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anh thu theo sản phẩm" sheetId="1" r:id="rId5"/>
  </sheets>
  <definedNames/>
  <calcPr/>
</workbook>
</file>

<file path=xl/sharedStrings.xml><?xml version="1.0" encoding="utf-8"?>
<sst xmlns="http://schemas.openxmlformats.org/spreadsheetml/2006/main" count="48" uniqueCount="41">
  <si>
    <t>MẪU BÁO CÁO DOANH THU THEO SẢN PHẨM 2026</t>
  </si>
  <si>
    <t>Theo dõi số lượng bán, doanh thu, chiết khấu, lợi nhuận và tỷ trọng doanh thu của từng sản phẩm.</t>
  </si>
  <si>
    <t>TỔNG DOANH THU THUẦN</t>
  </si>
  <si>
    <t>TỔNG SỐ LƯỢNG BÁN</t>
  </si>
  <si>
    <t>TỔNG LỢI NHUẬN GỘP</t>
  </si>
  <si>
    <t>Mã SP</t>
  </si>
  <si>
    <t>Tên sản phẩm</t>
  </si>
  <si>
    <t>Nhóm sản phẩm</t>
  </si>
  <si>
    <t>Số lượng bán</t>
  </si>
  <si>
    <t>Doanh thu trước CK</t>
  </si>
  <si>
    <t>Chiết khấu</t>
  </si>
  <si>
    <t>Doanh thu thuần</t>
  </si>
  <si>
    <t>Giá vốn</t>
  </si>
  <si>
    <t>Lợi nhuận gộp</t>
  </si>
  <si>
    <t>Tỷ trọng doanh thu</t>
  </si>
  <si>
    <t>Tỷ suất LN gộp</t>
  </si>
  <si>
    <t>SP001</t>
  </si>
  <si>
    <t>Sản phẩm A</t>
  </si>
  <si>
    <t>Nhóm 1</t>
  </si>
  <si>
    <t>SP002</t>
  </si>
  <si>
    <t>Sản phẩm B</t>
  </si>
  <si>
    <t>SP003</t>
  </si>
  <si>
    <t>Sản phẩm C</t>
  </si>
  <si>
    <t>Nhóm 2</t>
  </si>
  <si>
    <t>SP004</t>
  </si>
  <si>
    <t>Sản phẩm D</t>
  </si>
  <si>
    <t>SP005</t>
  </si>
  <si>
    <t>Sản phẩm E</t>
  </si>
  <si>
    <t>Nhóm 3</t>
  </si>
  <si>
    <t>SP006</t>
  </si>
  <si>
    <t>Sản phẩm F</t>
  </si>
  <si>
    <t>SP007</t>
  </si>
  <si>
    <t>Sản phẩm G</t>
  </si>
  <si>
    <t>SP008</t>
  </si>
  <si>
    <t>Sản phẩm H</t>
  </si>
  <si>
    <t>SP009</t>
  </si>
  <si>
    <t>Sản phẩm I</t>
  </si>
  <si>
    <t>SP010</t>
  </si>
  <si>
    <t>Sản phẩm J</t>
  </si>
  <si>
    <t>TỔNG CỘNG</t>
  </si>
  <si>
    <t>Hướng dẫn: Thay dữ liệu mẫu ở các cột A–F và H. Các cột G, I, J, K được tính tự động bằng công thức.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</si>
</sst>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 &quot;₫&quot;"/>
    <numFmt numFmtId="165" formatCode="0.0%"/>
  </numFmts>
  <fonts count="9">
    <font>
      <sz val="11.0"/>
      <color rgb="FF000000"/>
      <name val="Carlito"/>
      <scheme val="minor"/>
    </font>
    <font>
      <b/>
      <sz val="16.0"/>
      <color rgb="FFFFFFFF"/>
      <name val="Arial"/>
    </font>
    <font>
      <color theme="1"/>
      <name val="Arial"/>
    </font>
    <font>
      <i/>
      <sz val="11.0"/>
      <color rgb="FF334155"/>
      <name val="Arial"/>
    </font>
    <font>
      <b/>
      <sz val="11.0"/>
      <color rgb="FF0B3A82"/>
      <name val="Arial"/>
    </font>
    <font>
      <b/>
      <sz val="14.0"/>
      <color rgb="FF111827"/>
      <name val="Arial"/>
    </font>
    <font>
      <b/>
      <sz val="11.0"/>
      <color rgb="FFFFFFFF"/>
      <name val="Arial"/>
    </font>
    <font>
      <sz val="11.0"/>
      <color theme="1"/>
      <name val="Arial"/>
    </font>
    <font>
      <i/>
      <sz val="11.0"/>
      <color rgb="FF7C4A03"/>
      <name val="Arial"/>
    </font>
  </fonts>
  <fills count="7">
    <fill>
      <patternFill patternType="none"/>
    </fill>
    <fill>
      <patternFill patternType="lightGray"/>
    </fill>
    <fill>
      <patternFill patternType="solid">
        <fgColor rgb="FF0B3A82"/>
        <bgColor rgb="FF0B3A82"/>
      </patternFill>
    </fill>
    <fill>
      <patternFill patternType="solid">
        <fgColor rgb="FFEAF2FF"/>
        <bgColor rgb="FFEAF2FF"/>
      </patternFill>
    </fill>
    <fill>
      <patternFill patternType="solid">
        <fgColor rgb="FFDCEAFF"/>
        <bgColor rgb="FFDCEAFF"/>
      </patternFill>
    </fill>
    <fill>
      <patternFill patternType="solid">
        <fgColor rgb="FFF8FBFF"/>
        <bgColor rgb="FFF8FBFF"/>
      </patternFill>
    </fill>
    <fill>
      <patternFill patternType="solid">
        <fgColor rgb="FFFFF7E6"/>
        <bgColor rgb="FFFFF7E6"/>
      </patternFill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center"/>
    </xf>
    <xf borderId="0" fillId="0" fontId="2" numFmtId="0" xfId="0" applyFont="1"/>
    <xf borderId="0" fillId="3" fontId="3" numFmtId="0" xfId="0" applyAlignment="1" applyFill="1" applyFont="1">
      <alignment horizontal="center" vertical="center"/>
    </xf>
    <xf borderId="0" fillId="4" fontId="4" numFmtId="0" xfId="0" applyAlignment="1" applyFill="1" applyFont="1">
      <alignment horizontal="center" vertical="center"/>
    </xf>
    <xf borderId="0" fillId="5" fontId="5" numFmtId="164" xfId="0" applyAlignment="1" applyFill="1" applyFont="1" applyNumberFormat="1">
      <alignment horizontal="center" vertical="center"/>
    </xf>
    <xf borderId="0" fillId="5" fontId="5" numFmtId="3" xfId="0" applyAlignment="1" applyFill="1" applyFont="1" applyNumberFormat="1">
      <alignment horizontal="center" vertical="center"/>
    </xf>
    <xf borderId="0" fillId="2" fontId="6" numFmtId="0" xfId="0" applyAlignment="1" applyFill="1" applyFont="1">
      <alignment horizontal="center" readingOrder="0" shrinkToFit="0" vertical="center" wrapText="1"/>
    </xf>
    <xf borderId="0" fillId="0" fontId="7" numFmtId="0" xfId="0" applyAlignment="1" applyFont="1">
      <alignment shrinkToFit="0" vertical="center" wrapText="0"/>
    </xf>
    <xf borderId="0" fillId="0" fontId="7" numFmtId="3" xfId="0" applyAlignment="1" applyFont="1" applyNumberFormat="1">
      <alignment shrinkToFit="0" vertical="center" wrapText="0"/>
    </xf>
    <xf borderId="0" fillId="0" fontId="7" numFmtId="164" xfId="0" applyAlignment="1" applyFont="1" applyNumberFormat="1">
      <alignment shrinkToFit="0" vertical="center" wrapText="0"/>
    </xf>
    <xf borderId="0" fillId="0" fontId="7" numFmtId="165" xfId="0" applyAlignment="1" applyFont="1" applyNumberFormat="1">
      <alignment shrinkToFit="0" vertical="center" wrapText="0"/>
    </xf>
    <xf borderId="0" fillId="4" fontId="4" numFmtId="0" xfId="0" applyFill="1" applyFont="1"/>
    <xf borderId="0" fillId="4" fontId="4" numFmtId="3" xfId="0" applyFill="1" applyFont="1" applyNumberFormat="1"/>
    <xf borderId="0" fillId="4" fontId="4" numFmtId="164" xfId="0" applyFill="1" applyFont="1" applyNumberFormat="1"/>
    <xf borderId="0" fillId="4" fontId="4" numFmtId="165" xfId="0" applyFill="1" applyFont="1" applyNumberFormat="1"/>
    <xf borderId="0" fillId="6" fontId="8" numFmtId="0" xfId="0" applyAlignment="1" applyFill="1" applyFont="1">
      <alignment shrinkToFit="0" wrapText="1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C1E4F5"/>
          <bgColor rgb="FFC1E4F5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1">
    <tableStyle count="4" pivot="0" name="Doanh thu theo sản phẩm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Doanh thu thuần theo sản phẩm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Series 1</c:v>
          </c:tx>
          <c:spPr>
            <a:solidFill>
              <a:schemeClr val="accent1"/>
            </a:solidFill>
            <a:ln cmpd="sng">
              <a:noFill/>
            </a:ln>
          </c:spPr>
          <c:cat>
            <c:strRef>
              <c:f>'Doanh thu theo sản phẩm'!$B$10:$B$19</c:f>
            </c:strRef>
          </c:cat>
          <c:val>
            <c:numRef>
              <c:f>'Doanh thu theo sản phẩm'!$G$10:$G$19</c:f>
              <c:numCache/>
            </c:numRef>
          </c:val>
        </c:ser>
        <c:axId val="768717916"/>
        <c:axId val="1117053811"/>
      </c:barChart>
      <c:catAx>
        <c:axId val="7687179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17053811"/>
      </c:catAx>
      <c:valAx>
        <c:axId val="111705381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68717916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857250</xdr:colOff>
      <xdr:row>23</xdr:row>
      <xdr:rowOff>114300</xdr:rowOff>
    </xdr:from>
    <xdr:ext cx="5257800" cy="3629025"/>
    <xdr:graphicFrame>
      <xdr:nvGraphicFramePr>
        <xdr:cNvPr id="1" name="Chart 1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9:K19" displayName="BaoCaoDoanhThuSanPham" name="BaoCaoDoanhThuSanPham" id="1">
  <tableColumns count="11">
    <tableColumn name="Mã SP" id="1"/>
    <tableColumn name="Tên sản phẩm" id="2"/>
    <tableColumn name="Nhóm sản phẩm" id="3"/>
    <tableColumn name="Số lượng bán" id="4"/>
    <tableColumn name="Doanh thu trước CK" id="5"/>
    <tableColumn name="Chiết khấu" id="6"/>
    <tableColumn name="Doanh thu thuần" id="7"/>
    <tableColumn name="Giá vốn" id="8"/>
    <tableColumn name="Lợi nhuận gộp" id="9"/>
    <tableColumn name="Tỷ trọng doanh thu" id="10"/>
    <tableColumn name="Tỷ suất LN gộp" id="11"/>
  </tableColumns>
  <tableStyleInfo name="Doanh thu theo sản phẩm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5.38"/>
    <col customWidth="1" min="2" max="2" width="21.38"/>
    <col customWidth="1" min="3" max="3" width="21.75"/>
    <col customWidth="1" min="4" max="4" width="14.0"/>
    <col customWidth="1" min="5" max="5" width="19.0"/>
    <col customWidth="1" min="6" max="6" width="16.0"/>
    <col customWidth="1" min="7" max="7" width="18.0"/>
    <col customWidth="1" min="8" max="8" width="16.0"/>
    <col customWidth="1" min="9" max="9" width="18.0"/>
    <col customWidth="1" min="10" max="11" width="17.0"/>
    <col customWidth="1" min="12" max="26" width="8.63"/>
  </cols>
  <sheetData>
    <row r="1" ht="30.0" customHeight="1">
      <c r="A1" s="1" t="s">
        <v>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4.0" customHeight="1">
      <c r="A2" s="3" t="s">
        <v>1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6.25" customHeight="1">
      <c r="A4" s="4" t="s">
        <v>2</v>
      </c>
      <c r="B4" s="4" t="s">
        <v>3</v>
      </c>
      <c r="C4" s="4" t="s">
        <v>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>
        <f>SUM(G10:G19)</f>
        <v>1679268500</v>
      </c>
      <c r="B5" s="6">
        <f>SUM(D10:D19)</f>
        <v>1281</v>
      </c>
      <c r="C5" s="5">
        <f>SUM(I10:I19)</f>
        <v>632178500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33.75" customHeight="1">
      <c r="A9" s="7" t="s">
        <v>5</v>
      </c>
      <c r="B9" s="7" t="s">
        <v>6</v>
      </c>
      <c r="C9" s="7" t="s">
        <v>7</v>
      </c>
      <c r="D9" s="7" t="s">
        <v>8</v>
      </c>
      <c r="E9" s="7" t="s">
        <v>9</v>
      </c>
      <c r="F9" s="7" t="s">
        <v>10</v>
      </c>
      <c r="G9" s="7" t="s">
        <v>11</v>
      </c>
      <c r="H9" s="7" t="s">
        <v>12</v>
      </c>
      <c r="I9" s="7" t="s">
        <v>13</v>
      </c>
      <c r="J9" s="7" t="s">
        <v>14</v>
      </c>
      <c r="K9" s="7" t="s">
        <v>15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8" t="s">
        <v>16</v>
      </c>
      <c r="B10" s="8" t="s">
        <v>17</v>
      </c>
      <c r="C10" s="8" t="s">
        <v>18</v>
      </c>
      <c r="D10" s="9">
        <v>125.0</v>
      </c>
      <c r="E10" s="10">
        <v>1.875E8</v>
      </c>
      <c r="F10" s="10">
        <v>7500000.0</v>
      </c>
      <c r="G10" s="10">
        <f t="shared" ref="G10:G19" si="1">E10-F10</f>
        <v>180000000</v>
      </c>
      <c r="H10" s="10">
        <v>1.125E8</v>
      </c>
      <c r="I10" s="10">
        <f t="shared" ref="I10:I19" si="2">G10-H10</f>
        <v>67500000</v>
      </c>
      <c r="J10" s="11">
        <f t="shared" ref="J10:J19" si="3">IFERROR(G10/SUM($G$10:$G$19),0)</f>
        <v>0.1071895293</v>
      </c>
      <c r="K10" s="11">
        <f t="shared" ref="K10:K20" si="4">IFERROR(I10/G10,0)</f>
        <v>0.375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8" t="s">
        <v>19</v>
      </c>
      <c r="B11" s="8" t="s">
        <v>20</v>
      </c>
      <c r="C11" s="8" t="s">
        <v>18</v>
      </c>
      <c r="D11" s="9">
        <v>98.0</v>
      </c>
      <c r="E11" s="10">
        <v>1.47E8</v>
      </c>
      <c r="F11" s="10">
        <v>4410000.0</v>
      </c>
      <c r="G11" s="10">
        <f t="shared" si="1"/>
        <v>142590000</v>
      </c>
      <c r="H11" s="10">
        <v>8.82E7</v>
      </c>
      <c r="I11" s="10">
        <f t="shared" si="2"/>
        <v>54390000</v>
      </c>
      <c r="J11" s="11">
        <f t="shared" si="3"/>
        <v>0.08491197209</v>
      </c>
      <c r="K11" s="11">
        <f t="shared" si="4"/>
        <v>0.381443299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8" t="s">
        <v>21</v>
      </c>
      <c r="B12" s="8" t="s">
        <v>22</v>
      </c>
      <c r="C12" s="8" t="s">
        <v>23</v>
      </c>
      <c r="D12" s="9">
        <v>162.0</v>
      </c>
      <c r="E12" s="10">
        <v>2.106E8</v>
      </c>
      <c r="F12" s="10">
        <v>1.053E7</v>
      </c>
      <c r="G12" s="10">
        <f t="shared" si="1"/>
        <v>200070000</v>
      </c>
      <c r="H12" s="10">
        <v>1.2636E8</v>
      </c>
      <c r="I12" s="10">
        <f t="shared" si="2"/>
        <v>73710000</v>
      </c>
      <c r="J12" s="11">
        <f t="shared" si="3"/>
        <v>0.1191411618</v>
      </c>
      <c r="K12" s="11">
        <f t="shared" si="4"/>
        <v>0.3684210526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8" t="s">
        <v>24</v>
      </c>
      <c r="B13" s="8" t="s">
        <v>25</v>
      </c>
      <c r="C13" s="8" t="s">
        <v>23</v>
      </c>
      <c r="D13" s="9">
        <v>74.0</v>
      </c>
      <c r="E13" s="10">
        <v>1.11E8</v>
      </c>
      <c r="F13" s="10">
        <v>3330000.0</v>
      </c>
      <c r="G13" s="10">
        <f t="shared" si="1"/>
        <v>107670000</v>
      </c>
      <c r="H13" s="10">
        <v>6.66E7</v>
      </c>
      <c r="I13" s="10">
        <f t="shared" si="2"/>
        <v>41070000</v>
      </c>
      <c r="J13" s="11">
        <f t="shared" si="3"/>
        <v>0.06411720341</v>
      </c>
      <c r="K13" s="11">
        <f t="shared" si="4"/>
        <v>0.381443299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8" t="s">
        <v>26</v>
      </c>
      <c r="B14" s="8" t="s">
        <v>27</v>
      </c>
      <c r="C14" s="8" t="s">
        <v>28</v>
      </c>
      <c r="D14" s="9">
        <v>205.0</v>
      </c>
      <c r="E14" s="10">
        <v>2.46E8</v>
      </c>
      <c r="F14" s="10">
        <v>9840000.0</v>
      </c>
      <c r="G14" s="10">
        <f t="shared" si="1"/>
        <v>236160000</v>
      </c>
      <c r="H14" s="10">
        <v>1.476E8</v>
      </c>
      <c r="I14" s="10">
        <f t="shared" si="2"/>
        <v>88560000</v>
      </c>
      <c r="J14" s="11">
        <f t="shared" si="3"/>
        <v>0.1406326624</v>
      </c>
      <c r="K14" s="11">
        <f t="shared" si="4"/>
        <v>0.375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8" t="s">
        <v>29</v>
      </c>
      <c r="B15" s="8" t="s">
        <v>30</v>
      </c>
      <c r="C15" s="8" t="s">
        <v>28</v>
      </c>
      <c r="D15" s="9">
        <v>89.0</v>
      </c>
      <c r="E15" s="10">
        <v>1.335E8</v>
      </c>
      <c r="F15" s="10">
        <v>2670000.0</v>
      </c>
      <c r="G15" s="10">
        <f t="shared" si="1"/>
        <v>130830000</v>
      </c>
      <c r="H15" s="10">
        <v>8.01E7</v>
      </c>
      <c r="I15" s="10">
        <f t="shared" si="2"/>
        <v>50730000</v>
      </c>
      <c r="J15" s="11">
        <f t="shared" si="3"/>
        <v>0.07790892284</v>
      </c>
      <c r="K15" s="11">
        <f t="shared" si="4"/>
        <v>0.387755102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8" t="s">
        <v>31</v>
      </c>
      <c r="B16" s="8" t="s">
        <v>32</v>
      </c>
      <c r="C16" s="8" t="s">
        <v>18</v>
      </c>
      <c r="D16" s="9">
        <v>141.0</v>
      </c>
      <c r="E16" s="10">
        <v>1.7625E8</v>
      </c>
      <c r="F16" s="10">
        <v>8812500.0</v>
      </c>
      <c r="G16" s="10">
        <f t="shared" si="1"/>
        <v>167437500</v>
      </c>
      <c r="H16" s="10">
        <v>1.0575E8</v>
      </c>
      <c r="I16" s="10">
        <f t="shared" si="2"/>
        <v>61687500</v>
      </c>
      <c r="J16" s="11">
        <f t="shared" si="3"/>
        <v>0.09970859335</v>
      </c>
      <c r="K16" s="11">
        <f t="shared" si="4"/>
        <v>0.3684210526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8" t="s">
        <v>33</v>
      </c>
      <c r="B17" s="8" t="s">
        <v>34</v>
      </c>
      <c r="C17" s="8" t="s">
        <v>23</v>
      </c>
      <c r="D17" s="9">
        <v>116.0</v>
      </c>
      <c r="E17" s="10">
        <v>1.624E8</v>
      </c>
      <c r="F17" s="10">
        <v>4872000.0</v>
      </c>
      <c r="G17" s="10">
        <f t="shared" si="1"/>
        <v>157528000</v>
      </c>
      <c r="H17" s="10">
        <v>9.744E7</v>
      </c>
      <c r="I17" s="10">
        <f t="shared" si="2"/>
        <v>60088000</v>
      </c>
      <c r="J17" s="11">
        <f t="shared" si="3"/>
        <v>0.09380751202</v>
      </c>
      <c r="K17" s="11">
        <f t="shared" si="4"/>
        <v>0.381443299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8" t="s">
        <v>35</v>
      </c>
      <c r="B18" s="8" t="s">
        <v>36</v>
      </c>
      <c r="C18" s="8" t="s">
        <v>28</v>
      </c>
      <c r="D18" s="9">
        <v>93.0</v>
      </c>
      <c r="E18" s="10">
        <v>1.395E8</v>
      </c>
      <c r="F18" s="10">
        <v>6975000.0</v>
      </c>
      <c r="G18" s="10">
        <f t="shared" si="1"/>
        <v>132525000</v>
      </c>
      <c r="H18" s="10">
        <v>8.37E7</v>
      </c>
      <c r="I18" s="10">
        <f t="shared" si="2"/>
        <v>48825000</v>
      </c>
      <c r="J18" s="11">
        <f t="shared" si="3"/>
        <v>0.07891829091</v>
      </c>
      <c r="K18" s="11">
        <f t="shared" si="4"/>
        <v>0.3684210526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8" t="s">
        <v>37</v>
      </c>
      <c r="B19" s="8" t="s">
        <v>38</v>
      </c>
      <c r="C19" s="8" t="s">
        <v>18</v>
      </c>
      <c r="D19" s="9">
        <v>178.0</v>
      </c>
      <c r="E19" s="10">
        <v>2.314E8</v>
      </c>
      <c r="F19" s="10">
        <v>6942000.0</v>
      </c>
      <c r="G19" s="10">
        <f t="shared" si="1"/>
        <v>224458000</v>
      </c>
      <c r="H19" s="10">
        <v>1.3884E8</v>
      </c>
      <c r="I19" s="10">
        <f t="shared" si="2"/>
        <v>85618000</v>
      </c>
      <c r="J19" s="11">
        <f t="shared" si="3"/>
        <v>0.133664152</v>
      </c>
      <c r="K19" s="11">
        <f t="shared" si="4"/>
        <v>0.381443299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2" t="s">
        <v>39</v>
      </c>
      <c r="D20" s="13">
        <f t="shared" ref="D20:J20" si="5">SUM(D10:D19)</f>
        <v>1281</v>
      </c>
      <c r="E20" s="14">
        <f t="shared" si="5"/>
        <v>1745150000</v>
      </c>
      <c r="F20" s="14">
        <f t="shared" si="5"/>
        <v>65881500</v>
      </c>
      <c r="G20" s="14">
        <f t="shared" si="5"/>
        <v>1679268500</v>
      </c>
      <c r="H20" s="14">
        <f t="shared" si="5"/>
        <v>1047090000</v>
      </c>
      <c r="I20" s="14">
        <f t="shared" si="5"/>
        <v>632178500</v>
      </c>
      <c r="J20" s="15">
        <f t="shared" si="5"/>
        <v>1</v>
      </c>
      <c r="K20" s="15">
        <f t="shared" si="4"/>
        <v>0.3764606434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7.75" customHeight="1">
      <c r="A22" s="16" t="s">
        <v>40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7">
    <mergeCell ref="A1:K1"/>
    <mergeCell ref="A2:K2"/>
    <mergeCell ref="A5:A6"/>
    <mergeCell ref="B5:B6"/>
    <mergeCell ref="C5:C6"/>
    <mergeCell ref="A20:C20"/>
    <mergeCell ref="A22:K22"/>
  </mergeCells>
  <conditionalFormatting sqref="K10:K19">
    <cfRule type="colorScale" priority="1">
      <colorScale>
        <cfvo type="min"/>
        <cfvo type="percentile" val="50"/>
        <cfvo type="max"/>
        <color rgb="FFFEE2E2"/>
        <color rgb="FFFEF3C7"/>
        <color rgb="FFDCFCE7"/>
      </colorScale>
    </cfRule>
  </conditionalFormatting>
  <printOptions/>
  <pageMargins bottom="0.75" footer="0.0" header="0.0" left="0.7" right="0.7" top="0.75"/>
  <pageSetup orientation="landscape"/>
  <drawing r:id="rId1"/>
  <tableParts count="1">
    <tablePart r:id="rId3"/>
  </tableParts>
</worksheet>
</file>