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D" sheetId="1" r:id="rId4"/>
    <sheet state="visible" name="NXT" sheetId="2" r:id="rId5"/>
    <sheet state="visible" name="NKNX" sheetId="3" r:id="rId6"/>
    <sheet state="visible" name="HH" sheetId="4" r:id="rId7"/>
  </sheets>
  <definedNames>
    <definedName name="dk?">IF(NXT!$B1="",0,IF(OR(thang="All",thang=1),NXT!$BJ1,NXT!$BJ1+SUMPRODUCT(thang?*msp?*(nmua+ndoi+nmau+nkhac-xban-xdoi-xmau-xkhac))))</definedName>
    <definedName name="dk1?">IF(NXT!$B1="",0,IF(OR(thang="All",thang=1),NXT!$BK1,NXT!$BK1+SUMPRODUCT(thang?*msp?*n?*(NXT!$N$4=kho)*sl)-SUMPRODUCT(thang?*msp?*x?*(NXT!$N$4=kho)*sl)))</definedName>
    <definedName name="dk2?">IF(NXT!$B1="",0,IF(OR(thang="All",thang=1),NXT!$BL1,NXT!$BL1+SUMPRODUCT(thang?*msp?*n?*(NXT!$T$4=kho)*sl)-SUMPRODUCT(thang?*msp?*x?*(NXT!$T$4=kho)*sl)))</definedName>
    <definedName name="dk3?">IF(NXT!$B1="",0,IF(OR(thang="All",thang=1),NXT!$BM1,NXT!$BM1+SUMPRODUCT(thang?*msp?*n?*(NXT!$Z$4=kho)*sl)-SUMPRODUCT(thang?*msp?*x?*(NXT!$Z$4=kho)*sl)))</definedName>
    <definedName name="dk4?">IF(NXT!$B1="",0,IF(OR(thang="All",thang=1),NXT!$BN1,NXT!$BN1+SUMPRODUCT(thang?*msp?*n?*(NXT!$AF$4=kho)*sl)-SUMPRODUCT(thang?*msp?*x?*(NXT!$AF$4=kho)*sl)))</definedName>
    <definedName name="dk5?">IF(NXT!$B1="",0,IF(OR(thang="All",thang=1),NXT!$BO1,NXT!$BO1+SUMPRODUCT(thang?*msp?*n?*(NXT!$AL$4=kho)*sl)-SUMPRODUCT(thang?*msp?*x?*(NXT!$AL$4=kho)*sl)))</definedName>
    <definedName name="dk6?">IF(NXT!$B1="",0,IF(OR(thang="All",thang=1),NXT!$BP1,NXT!$BP1+SUMPRODUCT(thang?*msp?*n?*(NXT!$AR$4=kho)*sl)-SUMPRODUCT(thang?*msp?*x?*(NXT!$AR$4=kho)*sl)))</definedName>
    <definedName name="dk7?">IF(NXT!$B1="",0,IF(OR(thang="All",thang=1),NXT!$BQ1,NXT!$BQ1+SUMPRODUCT(thang?*msp?*n?*(NXT!$AX$4=kho)*sl)-SUMPRODUCT(thang?*msp?*x?*(NXT!$AX$4=kho)*sl)))</definedName>
    <definedName name="dk8?">IF(NXT!$B1="",0,IF(OR(thang="All",thang=1),NXT!$BR1,NXT!$BR1+SUMPRODUCT(thang?*msp?*n?*(NXT!$BD$4=kho)*sl)-SUMPRODUCT(thang?*msp?*x?*(NXT!$BD$4=kho)*sl)))</definedName>
    <definedName name="giamhh">OFFSET(msphh, ,4, ,1)</definedName>
    <definedName name="hh1?">IF(NXT!$B1="",0,IF(thang="All",NXT!$BT1+SUMPRODUCT(msphh?*(NXT!$N$4=khohh)*(tanghh-giamhh)),NXT!$BT1+SUMPRODUCT(thanghh?*msphh?*(NXT!$N$4=khohh)*(tanghh-giamhh))))</definedName>
    <definedName name="hh2?">IF(NXT!$B1="",0,IF(thang="All",NXT!$BU1+SUMPRODUCT(msphh?*(NXT!$T$4=khohh)*(tanghh-giamhh)),NXT!$BU1+SUMPRODUCT(thanghh?*msphh?*(NXT!$T$4=khohh)*(tanghh-giamhh))))</definedName>
    <definedName name="hh3?">IF(NXT!$B1="",0,IF(thang="All",NXT!$BV1+SUMPRODUCT(msphh?*(NXT!$Z$4=khohh)*(tanghh-giamhh)),NXT!$BV1+SUMPRODUCT(thanghh?*msphh?*(NXT!$Z$4=khohh)*(tanghh-giamhh))))</definedName>
    <definedName name="hh4?">IF(NXT!$B1="",0,IF(thang="All",NXT!$BW1+SUMPRODUCT(msphh?*(NXT!$AF$4=khohh)*(tanghh-giamhh)),NXT!$BW1+SUMPRODUCT(thanghh?*msphh?*(NXT!$AF$4=khohh)*(tanghh-giamhh))))</definedName>
    <definedName name="hh5?">IF(NXT!$B1="",0,IF(thang="All",NXT!$BX1+SUMPRODUCT(msphh?*(NXT!$AL$4=khohh)*(tanghh-giamhh)),NXT!$BX1+SUMPRODUCT(thanghh?*msphh?*(NXT!$AL$4=khohh)*(tanghh-giamhh))))</definedName>
    <definedName name="hh6?">IF(NXT!$B1="",0,IF(thang="All",NXT!$BY1+SUMPRODUCT(msphh?*(NXT!$AR$4=khohh)*(tanghh-giamhh)),NXT!$BY1+SUMPRODUCT(thanghh?*msphh?*(NXT!$AR$4=khohh)*(tanghh-giamhh))))</definedName>
    <definedName name="hh7?">IF(NXT!$B1="",0,IF(thang="All",NXT!$BZ1+SUMPRODUCT(msphh?*(NXT!$AX$4=khohh)*(tanghh-giamhh)),NXT!$BZ1+SUMPRODUCT(thanghh?*msphh?*(NXT!$AX$4=khohh)*(tanghh-giamhh))))</definedName>
    <definedName name="hh8?">IF(NXT!$B1="",0,IF(thang="All",NXT!$CA1+SUMPRODUCT(msphh?*(NXT!$BD$4=khohh)*(tanghh-giamhh)),NXT!$CA1+SUMPRODUCT(thanghh?*msphh?*(NXT!$BD$4=khohh)*(tanghh-giamhh))))</definedName>
    <definedName name="kho">OFFSET(ngay, ,4, ,1)</definedName>
    <definedName name="khohh">OFFSET(msphh, ,2, ,1)</definedName>
    <definedName name="mau?">IF(NXT!$B1="",0,IF(thang="All",NXT!$BS1+SUMPRODUCT(msp?*(xmau-nmau)),NXT!$BS1+SUMPRODUCT((thang&gt;=MONTH(ngay))*msp?*(xmau-nmau))))</definedName>
    <definedName name="model">OFFSET(msp, ,2, ,1)</definedName>
    <definedName name="model?">IF(NKNX!$D1="","-",VLOOKUP(NKNX!$D1,ttsp,3,0))</definedName>
    <definedName name="modelhh?">IF(HH!$D1="","-",VLOOKUP(HH!$D1,ttsp,3,0))</definedName>
    <definedName name="msp">OFFSET(NXT!$B$7, , ,NXT!$A$3,1)</definedName>
    <definedName name="msp?">(NXT!$B1=msp2)</definedName>
    <definedName name="msphh">OFFSET(HH!$D$6, , ,COUNTA(HH!$D$6:$D$1001),1)</definedName>
    <definedName name="msphh?">NXT!$B1=msphh</definedName>
    <definedName name="n?">("N"=nx)</definedName>
    <definedName name="namlist">OFFSET(NKNX!$V$6, ,HLOOKUP(nam,NKNX!$V$3:$AH$4,2,0)-1,HLOOKUP(nam,NKNX!$V$3:$AH$5,3,0),1)</definedName>
    <definedName name="ndoi">OFFSET(ngay, ,13, ,1)</definedName>
    <definedName name="ngay">OFFSET(NKNX!$B$6, , ,COUNTA(NKNX!$D$6:$D$3001),1)</definedName>
    <definedName name="ngayhh">OFFSET(msphh, ,-2, ,1)</definedName>
    <definedName name="nhap?">IF(NXT!$B1="",0,IF(thang="All",SUMPRODUCT(msp?*(nmua+ndoi+nmau+nkhac)),SUMPRODUCT((thang=MONTH(ngay))*msp?*(nmua+ndoi+nmau+nkhac))))</definedName>
    <definedName name="nhap1?">IF(NXT!$B1="",0,IF(thang="All",SUMPRODUCT(msp?*(NXT!$N$4=kho)*n?*sl),SUMPRODUCT(thang??*msp?*(NXT!$N$4=kho)*n?*sl)))</definedName>
    <definedName name="nhap2?">IF(NXT!$B1="",0,IF(thang="All",SUMPRODUCT(msp?*(NXT!$T$4=kho)*n?*sl),SUMPRODUCT(thang??*msp?*(NXT!$T$4=kho)*n?*sl)))</definedName>
    <definedName name="nhap3?">IF(NXT!$B1="",0,IF(thang="All",SUMPRODUCT(msp?*(NXT!$Z$4=kho)*n?*sl),SUMPRODUCT(thang??*msp?*(NXT!$Z$4=kho)*n?*sl)))</definedName>
    <definedName name="nhap4?">IF(NXT!$B1="",0,IF(thang="All",SUMPRODUCT(msp?*(NXT!$AF$4=kho)*n?*sl),SUMPRODUCT(thang??*msp?*(NXT!$AF$4=kho)*n?*sl)))</definedName>
    <definedName name="nhap5?">IF(NXT!$B1="",0,IF(thang="All",SUMPRODUCT(msp?*(NXT!$AL$4=kho)*n?*sl),SUMPRODUCT(thang??*msp?*(NXT!$AL$4=kho)*n?*sl)))</definedName>
    <definedName name="nhap6?">IF(NXT!$B1="",0,IF(thang="All",SUMPRODUCT(msp?*(NXT!$AR$4=kho)*n?*sl),SUMPRODUCT(thang??*msp?*(NXT!$AR$4=kho)*n?*sl)))</definedName>
    <definedName name="nhap7?">IF(NXT!$B1="",0,IF(thang="All",SUMPRODUCT(msp?*(NXT!$AX$4=kho)*n?*sl),SUMPRODUCT(thang??*msp?*(NXT!$AX$4=kho)*n?*sl)))</definedName>
    <definedName name="nhap8?">IF(NXT!$B1="",0,IF(thang="All",SUMPRODUCT(msp?*(NXT!$BD$4=kho)*n?*sl),SUMPRODUCT(thang??*msp?*(NXT!$BD$4=kho)*n?*sl)))</definedName>
    <definedName name="nkhac">OFFSET(ngay, ,16, ,1)</definedName>
    <definedName name="nmau">OFFSET(ngay, ,14, ,1)</definedName>
    <definedName name="nmua">OFFSET(ngay, ,12, ,1)</definedName>
    <definedName name="nnb">OFFSET(ngay, ,15, ,1)</definedName>
    <definedName name="nx">LEFT(OFFSET(ngay, ,5, ,1),1)</definedName>
    <definedName name="sl">OFFSET(ngay, ,6, ,1)</definedName>
    <definedName name="tanghh">OFFSET(msphh, ,3, ,1)</definedName>
    <definedName name="tenkho">OFFSET(NXT!$CE$7, , ,sokho,1)</definedName>
    <definedName name="thang?">(thang&gt;MONTH(ngay))</definedName>
    <definedName name="thang??">(thang=MONTH(ngay))</definedName>
    <definedName name="thanghh?">thang&gt;=MONTH(ngayhh)</definedName>
    <definedName name="timmsp?">OFFSET(NXT!$B$7,LARGE(NOT(ISERR(SEARCH(NKNX!$E$5,model)))*ROW(msp),NKNX!$D$5)-7, ,1)</definedName>
    <definedName name="timmsphh?">OFFSET(NXT!$B$7,LARGE(NOT(ISERR(SEARCH(HH!$E$5,model)))*ROW(msp),HH!$D$5)-7, ,1)</definedName>
    <definedName name="ttsp">OFFSET(msp, , , ,3)</definedName>
    <definedName name="x?">("X"=nx)</definedName>
    <definedName name="xban">OFFSET(ngay, ,7, ,1)</definedName>
    <definedName name="xdoi">OFFSET(ngay, ,8, ,1)</definedName>
    <definedName name="xkhac">OFFSET(ngay, ,11, ,1)</definedName>
    <definedName name="xmau">OFFSET(ngay, ,9, ,1)</definedName>
    <definedName name="xnb">OFFSET(ngay, ,10, ,1)</definedName>
    <definedName name="xuat?">IF(NXT!$B1="",0,IF(thang="All",SUMPRODUCT(msp?*(xban+xdoi+xmau+xkhac)),SUMPRODUCT((thang=MONTH(ngay))*msp?*(xban+xdoi+xmau+xkhac))))</definedName>
    <definedName name="xuat1?">IF(NXT!$B1="",0,IF(thang="All",SUMPRODUCT(msp?*(NXT!$N$4=kho)*x?*sl),SUMPRODUCT(thang??*msp?*(NXT!$N$4=kho)*x?*sl)))</definedName>
    <definedName name="xuat2?">IF(NXT!$B1="",0,IF(thang="All",SUMPRODUCT(msp?*(NXT!$T$4=kho)*x?*sl),SUMPRODUCT(thang??*msp?*(NXT!$T$4=kho)*x?*sl)))</definedName>
    <definedName name="xuat3?">IF(NXT!$B1="",0,IF(thang="All",SUMPRODUCT(msp?*(NXT!$Z$4=kho)*x?*sl),SUMPRODUCT(thang??*msp?*(NXT!$Z$4=kho)*x?*sl)))</definedName>
    <definedName name="xuat4?">IF(NXT!$B1="",0,IF(thang="All",SUMPRODUCT(msp?*(NXT!$AF$4=kho)*x?*sl),SUMPRODUCT(thang??*msp?*(NXT!$AF$4=kho)*x?*sl)))</definedName>
    <definedName name="xuat5?">IF(NXT!$B1="",0,IF(thang="All",SUMPRODUCT(msp?*(NXT!$AL$4=kho)*x?*sl),SUMPRODUCT(thang??*msp?*(NXT!$AL$4=kho)*x?*sl)))</definedName>
    <definedName name="xuat6?">IF(NXT!$B1="",0,IF(thang="All",SUMPRODUCT(msp?*(NXT!$AR$4=kho)*x?*sl),SUMPRODUCT(thang??*msp?*(NXT!$AR$4=kho)*x?*sl)))</definedName>
    <definedName name="xuat7?">IF(NXT!$B1="",0,IF(thang="All",SUMPRODUCT(msp?*(NXT!$AX$4=kho)*x?*sl),SUMPRODUCT(thang??*msp?*(NXT!$AX$4=kho)*x?*sl)))</definedName>
    <definedName name="xuat8?">IF(NXT!$B1="",0,IF(thang="All",SUMPRODUCT(msp?*(NXT!$BD$4=kho)*x?*sl),SUMPRODUCT(thang??*msp?*(NXT!$BD$4=kho)*x?*sl)))</definedName>
    <definedName name="nam">HD!$K$70</definedName>
    <definedName name="thang">NXT!$G$2</definedName>
    <definedName name="sokho">HD!$K$71</definedName>
    <definedName hidden="1" localSheetId="1" name="_xlnm._FilterDatabase">NXT!$A$6:$CD$104</definedName>
    <definedName hidden="1" localSheetId="2" name="_xlnm._FilterDatabase">NKNX!$A$5:$T$3000</definedName>
    <definedName hidden="1" localSheetId="3" name="_xlnm._FilterDatabase">HH!$A$5:$J$1001</definedName>
  </definedNames>
  <calcPr/>
  <extLst>
    <ext uri="GoogleSheetsCustomDataVersion2">
      <go:sheetsCustomData xmlns:go="http://customooxmlschemas.google.com/" r:id="rId8" roundtripDataChecksum="gU1hefvJabzHuy8krs67hQ+HrH7jV9o2AkaJ9JawPK4="/>
    </ext>
  </extLst>
</workbook>
</file>

<file path=xl/sharedStrings.xml><?xml version="1.0" encoding="utf-8"?>
<sst xmlns="http://schemas.openxmlformats.org/spreadsheetml/2006/main" count="521" uniqueCount="250">
  <si>
    <t>HƯỚNG DẪN SỬ DỤNG FILE QUẢN LÝ KHO VẬT TƯ HÀNG HÓA D0708</t>
  </si>
  <si>
    <t>Giới thiệu sơ lược về cách hạch toán hàng tồn kho :</t>
  </si>
  <si>
    <t>File này dùng chủ yếu cho công tác quản lý hàng tồn kho ở các công ty thương mại có khối lượng nhập xuất lớn và có nhiều kho.</t>
  </si>
  <si>
    <t>Các nghiệp vụ nhập xuất kho như sau :</t>
  </si>
  <si>
    <t>- Về nhập kho :</t>
  </si>
  <si>
    <t xml:space="preserve">+ Nhập mua hàng : Bao gồm Nhập mua hàng Nhập khẩu và mua hàng trong nước. Nghiệp vụ này làm tăng số lượng hàng tồn ở các </t>
  </si>
  <si>
    <t>CHỨNG TỪ</t>
  </si>
  <si>
    <t xml:space="preserve">  kho chi tiết, và nó cũng làm tăng số lượng hàng tồn kho ở kho tổng (toàn công ty).</t>
  </si>
  <si>
    <t>DIỄN GIẢI</t>
  </si>
  <si>
    <t xml:space="preserve">+ Nhập đổi hàng : sau khi bán hàng cho khách, do hàng bị lỗi nên ta phải xuất đổi cái khác cho khách và nhập lại hàng lỗi này. Thường thì </t>
  </si>
  <si>
    <t>MSP</t>
  </si>
  <si>
    <t>MODEL</t>
  </si>
  <si>
    <t>KHO</t>
  </si>
  <si>
    <t xml:space="preserve">  nghiệp vụ nhập đổi hàng đi kèm với nghiệp vụ theo dõi sự gia tăng số lượng hàng hư tồn kho. Nó làm tăng số lượng hàng tồn ở kho tổng.</t>
  </si>
  <si>
    <t>TĂNG
 HH</t>
  </si>
  <si>
    <t>GIẢM
 HH</t>
  </si>
  <si>
    <t>THÁNG :</t>
  </si>
  <si>
    <t>THÁNG</t>
  </si>
  <si>
    <t>All</t>
  </si>
  <si>
    <t>GHI CHÚ</t>
  </si>
  <si>
    <t>+ Nhập hàng mẫu : hàng mẫu là số lượng hàng được xuất đi chào hàng, cho khách hàng xem mẫu để giới thiệu SP. Sau một thời gian</t>
  </si>
  <si>
    <t xml:space="preserve">  nếu khách hàng mua luôn thì chuyển qua xuất bán, nếu không thì đem về nhập lại kho. Nó sẽ làm tăng sl hàng tồn ở kho tổng.</t>
  </si>
  <si>
    <t xml:space="preserve">+ Nhập nội bộ : để thuận lợi cho việc quản lý hàng hóa và xuất bán cho khách thì ta phải xuất và nhập chuyển kho nội bộ. Nhập nội bộ </t>
  </si>
  <si>
    <t>Số</t>
  </si>
  <si>
    <t>Ngày</t>
  </si>
  <si>
    <t xml:space="preserve">  là việc nhập kho một số lượng hàng hóa được xuất từ những kho khác chuyển sang. Nghiệp vụ này làm thay đổi số lượng hàng hóa ở</t>
  </si>
  <si>
    <t xml:space="preserve">  các kho chi tiết, nhưng sẽ không làm thay đổi số lượng hàng hóa tồn kho ở kho tổng (toàn công ty).</t>
  </si>
  <si>
    <t>+ Nhập khác : ngoài những nghiệp vụ nhập kho nêu trên, còn có một số nghiệp vụ khác cũng làm gia tăng số lượng hàng hóa ở kho tổng</t>
  </si>
  <si>
    <t xml:space="preserve">  như : Nhập đảo mã hàng do khi kiểm kê có sự sai lệch về số lượng giữa hai mặt hàng, hay nhập số hàng thừa do kiểm kê phát hiện tăng…</t>
  </si>
  <si>
    <t>- Về xuất kho :</t>
  </si>
  <si>
    <t>N-X</t>
  </si>
  <si>
    <t>+ Xuất bán : là nghiệp vụ xuất kho hàng hóa bán cho khách hàng.</t>
  </si>
  <si>
    <t>SL</t>
  </si>
  <si>
    <t>+ Xuất đổi : là xuất hàng trong kho ra đổi cho khách hàng do hàng kém chất lượng, sau đó nhập lại số hàng lỗi này.</t>
  </si>
  <si>
    <t>XUẤT KHO</t>
  </si>
  <si>
    <t>+ Xuất mãu : Xuất hàng trong kho ra đi trưng bày, làm mẫu giới thiệu với khách hàng.</t>
  </si>
  <si>
    <t>NHẬP KHO</t>
  </si>
  <si>
    <t>+ Xuất nội bộ : là xuất hàng trong kho ra để nhập vào kho khác, nhằm thuận lợi cho việc quản lý cũng như bán hàng.</t>
  </si>
  <si>
    <t>+ Xuất khác : bao gồm các nghiệp vụ xuất kho khác làm tăng sl hàng hóa ở kho tổng như xuất đảo mã hàng, xuất bỏ theo đề nghị, xuất tặng…</t>
  </si>
  <si>
    <t xml:space="preserve">Như vậy, trong tất cả các nghiệp vụ nhập xuất kho thì chỉ có nghiệp vụ nhập xuất kho nội bộ là không làm thay đổi số lượng hàng hóa ở kho tổng, </t>
  </si>
  <si>
    <t>còn các nghiệp vụ khác vừa làm tăng giảm hàng hóa ở kho chi tiết, vừa làm thay đổi số lượng tồn ở kho tổng.</t>
  </si>
  <si>
    <t>c</t>
  </si>
  <si>
    <t xml:space="preserve">Đối với các công ty sản xuất hay xây dựng có theo dõi hàng tồn kho thì vẫn áp dụng được file này. Khi đó nghiệp xuất kho vật tư dùng cho sản xuất </t>
  </si>
  <si>
    <t>hay xây lắp sẽ tương tự như nghiệp vụ xuất bán.</t>
  </si>
  <si>
    <t>BÁN</t>
  </si>
  <si>
    <t>Nhập hàng trả từ Cty A</t>
  </si>
  <si>
    <t>Giới thiệu chi tiết về các sheet.</t>
  </si>
  <si>
    <t>ĐỔI</t>
  </si>
  <si>
    <t>NC01</t>
  </si>
  <si>
    <t>MẪU</t>
  </si>
  <si>
    <t>NB</t>
  </si>
  <si>
    <t>KHÁC</t>
  </si>
  <si>
    <t>KHO 1</t>
  </si>
  <si>
    <t>MUA</t>
  </si>
  <si>
    <t>Sheet HD : Giới thiệu sơ lược về file quản lý vật tư hàng hóa</t>
  </si>
  <si>
    <t>- Ô K70 là ô chọn năm hạch toán, ô K71 chọn số lượng kho sẽ sử dụng.</t>
  </si>
  <si>
    <t>Nhập hàng đổi từ CH B</t>
  </si>
  <si>
    <t>Sheet NXT : Bảng kê nhập xuất tồn kho vật tư hàng hóa</t>
  </si>
  <si>
    <t>BU02</t>
  </si>
  <si>
    <t>KHO 2</t>
  </si>
  <si>
    <t>b</t>
  </si>
  <si>
    <t xml:space="preserve">- Cột B -&gt; E : Chứa đựng thông tin về sản phẩm. Do file này tính toán chủ yếu dựa vào Mã sản phẩm nên khi đã tạo mã SP và đã nhập liệu bên </t>
  </si>
  <si>
    <t>Xuất bán thanh lý</t>
  </si>
  <si>
    <t>NC02</t>
  </si>
  <si>
    <t>KHO 3</t>
  </si>
  <si>
    <t xml:space="preserve">  sheet Nhật ký thì không được sửa hay thay đổi.</t>
  </si>
  <si>
    <t>- Cột F -&gt; M : Đây là vùng báo cáo của kho tổng. Chúng ta có nhiều kho, mỗi kho chi tiết đều có Số ĐK, Nhập, Xuất, Số CK. Tồn ĐK và CK của</t>
  </si>
  <si>
    <t>Xuất bỏ theo quyết định của BGD</t>
  </si>
  <si>
    <t>MG01</t>
  </si>
  <si>
    <t>001</t>
  </si>
  <si>
    <t>KHO 4</t>
  </si>
  <si>
    <t>Xuất bán cho Cty A</t>
  </si>
  <si>
    <t>MG02</t>
  </si>
  <si>
    <t xml:space="preserve">  Kho tổng bằng tổng tồn ĐK và CK của các kho chi tiết, nhưng tổng sl nhập và xuất của các kho chi tiết lại khác với kho tổng. Ở đây có 2</t>
  </si>
  <si>
    <t>Rework lại và đã bán mới</t>
  </si>
  <si>
    <t>BU03</t>
  </si>
  <si>
    <t>X-BA</t>
  </si>
  <si>
    <t>KHO 5</t>
  </si>
  <si>
    <t xml:space="preserve">  khái niệm : Kho tổng (coi như Cty chỉ có một kho duy nhất, chỉ căn cứ vào tổng sl hàng xuất ra khỏi Cty và nhập vào Cty mà tính số cuối kỳ, không</t>
  </si>
  <si>
    <t xml:space="preserve">  quan tâm đến số lượng xuất và nhập ở các kho chi tiết); Tổng kho (là số tổng của từng kho chi tiết lại với nhau).</t>
  </si>
  <si>
    <t>KHO 6</t>
  </si>
  <si>
    <t xml:space="preserve">  + Cột hàng mẫu là cột biểu hiện số hàng mẫu mà khách hàng còn mượn chưa trả đến thời điểm cuối cùng của tháng được chọn. Như vậy, số lượng</t>
  </si>
  <si>
    <t>TV01</t>
  </si>
  <si>
    <t>KHO 7</t>
  </si>
  <si>
    <t xml:space="preserve">   hàng tồn ở kho tổng chính bằng sl hàng tồn thực tế cuối kỳ ở kho tổng cộng với số lượng hàng mẫu chưa trả lại.</t>
  </si>
  <si>
    <t xml:space="preserve">  + Cột hàng hư biểu hiện số hàng hư phát sinh đến cuối thời điểm của tháng báo cáo. Số hàng hư phát sinh phải &lt;= sl hàng tồn cuối kỳ (cột K).</t>
  </si>
  <si>
    <t>TV03</t>
  </si>
  <si>
    <t>KHO 8</t>
  </si>
  <si>
    <t xml:space="preserve">  + Cột Ghi chú dùng để lọc ra những mã hàng có phát sinh hay còn tồn cuối kỳ.</t>
  </si>
  <si>
    <t>TV04</t>
  </si>
  <si>
    <t>- Cột N -&gt; BI : là vùng báo cáo các kho chi tiết. File này có tất cả 8 kho, ta nên chọn số kho sử dụng cần thiết để làm tăng tốc độ tính toán của máy.</t>
  </si>
  <si>
    <t xml:space="preserve">  Tên của các kho có thể thay đổi theo yêu cầu, tuy nhiên nếu đã có dữ liệu phát sinh bên sheet nhật ký mà đổi tên kho thì báo cáo sẽ không chính xác.</t>
  </si>
  <si>
    <t>002</t>
  </si>
  <si>
    <t>Xuất hàng đổi cho CH C</t>
  </si>
  <si>
    <t>- Cột BK -&gt; BR : là vùng nhập số dư đầu kỳ (đầu năm) của từng kho chi tiết. Do file này hách toán và báo cáo cho 1 năm nên số đầu kỳ này được lấy</t>
  </si>
  <si>
    <t>X-DO</t>
  </si>
  <si>
    <t xml:space="preserve">  từ số dư cuối kỳ của năm trước.</t>
  </si>
  <si>
    <t>NC03</t>
  </si>
  <si>
    <t>- Cột BS là cột nhập số hàng mẫu của năm trước mà khách hàng còn nợ (chưa trả), hàng mẫu thì không phân biệt kho, chỉ tính vào kho tổng.</t>
  </si>
  <si>
    <t>- Cột BT -&gt; CA : là vùng nhập số hàng hư tồn đầu kỳ tương ứng với từng kho chi tiết. Số hàng hư này phải &lt;= số hàng tồn ở kho tương chi tiết tương ứng.</t>
  </si>
  <si>
    <t>003</t>
  </si>
  <si>
    <t>- Cột CB -&gt; CD là cột so sánh sl tồn kho cuối kỳ giữa kho tổng với tổng các kho chi tiết, nếu có chênh lệch thì xem như bạn đã hách toán sai hay công thức lỗi.</t>
  </si>
  <si>
    <t>Số
TT</t>
  </si>
  <si>
    <t>Nhập hàng NK</t>
  </si>
  <si>
    <t>THÔNG TIN SẢN PHẨM</t>
  </si>
  <si>
    <t>- Dòng 103 -&gt; 104 : là dòng kiểm tra chéo các kho, nếu có chênh lệch thì do công thức lỗi hay hạch toán sai bên sheet nhật ký, bạn nên xem lại.</t>
  </si>
  <si>
    <t>N-MU</t>
  </si>
  <si>
    <t>KHO TỔNG HỢP</t>
  </si>
  <si>
    <t>- Ô G2 dùng để chọn tháng xem báo cáo, nếu chọn "All" thì sẽ báo cáo cho cả năm hay đến thời điểm hách toán cuối cùng.</t>
  </si>
  <si>
    <t>- Ô B3 là ô kiểm tra lỗi, nếu báo "SAI" thì bạn xem chổ chênh lệch tại dòng 104 và cột CD</t>
  </si>
  <si>
    <t>X-MA</t>
  </si>
  <si>
    <t>- Ô C3 là ô kiểm tra tồn kho của tất cả các kho, nếu 1 trong các kho bị âm thì ô này sẽ báo "Âm Kho".</t>
  </si>
  <si>
    <t>004</t>
  </si>
  <si>
    <t>Xuất qua kho 5</t>
  </si>
  <si>
    <t>- Ô D3 là ô kiểm tra số lượng hàng hư, nếu một trong các kho có sl hàng hư &lt; 0 thì sẽ báo "Âm Kho", nếu sl hàng hư &gt; sl hàng tồn thì sẽ báo sai.</t>
  </si>
  <si>
    <t>KHO TH</t>
  </si>
  <si>
    <t>X-NB</t>
  </si>
  <si>
    <t>CHI TIẾT TỒN KHO ĐẦU KỲ</t>
  </si>
  <si>
    <t>Sheet NKNX : Bảng nhập liệu các nghiệp vụ nhập xuất kho hằng ngày.</t>
  </si>
  <si>
    <t>KHO
TỔNG</t>
  </si>
  <si>
    <t>TỔNG
KHO</t>
  </si>
  <si>
    <t>- Cột A -&gt; B : nhập số chứng từ nhập xuất kho và ngày tháng xuất kho. Ngày tháng nhập liệu có liên quan đến báo cáo nên phải ghi thật chính xác.</t>
  </si>
  <si>
    <t>CHÊNH
LỆCH</t>
  </si>
  <si>
    <t>Mã SP</t>
  </si>
  <si>
    <t>Tên SP</t>
  </si>
  <si>
    <t>Model</t>
  </si>
  <si>
    <t>Đvt</t>
  </si>
  <si>
    <t>- Cột C ghi diễn giải nghiệp vụ nhập xuất, ta nên thống nhất cách diễn giải để cho việc lọc và tìm kiếm thông tin được nhanh và dễ dàng : VD Xuất bán-tên KH</t>
  </si>
  <si>
    <t>TỒN ĐK</t>
  </si>
  <si>
    <t>NHẬP TK</t>
  </si>
  <si>
    <t>XUẤT TK</t>
  </si>
  <si>
    <t>TỒN CK</t>
  </si>
  <si>
    <t>MẪU</t>
  </si>
  <si>
    <t>TỔNG</t>
  </si>
  <si>
    <t>HÀNG HƯ</t>
  </si>
  <si>
    <t>- Cột D dùng để nhập Mã SP, cột E là tên của SP</t>
  </si>
  <si>
    <t>005</t>
  </si>
  <si>
    <t>ĐK</t>
  </si>
  <si>
    <t>NHẬP</t>
  </si>
  <si>
    <t>XUẤT</t>
  </si>
  <si>
    <t>Nhập từ kho 4</t>
  </si>
  <si>
    <t>CK</t>
  </si>
  <si>
    <t>HƯ</t>
  </si>
  <si>
    <t>LỌC</t>
  </si>
  <si>
    <t>- Cột F dùng để nhập tên kho phát sinh nghiệp vụ</t>
  </si>
  <si>
    <t>N-NB</t>
  </si>
  <si>
    <t>- Cột G là cột ghi mã nghiệp vụ nhập xuất, mã nhập xuất tương ứng với từng nghiệp vụ nhập xuất trong vùng từ cột I -&gt; R.</t>
  </si>
  <si>
    <t>X-KH</t>
  </si>
  <si>
    <t>- Cột S là cột lấy tháng của ngày phát sinh, dùng để lọc xem các nghiệp vụ theo tháng.</t>
  </si>
  <si>
    <t>006</t>
  </si>
  <si>
    <t>Nhập hàng từ Cty ABC</t>
  </si>
  <si>
    <t>BU01</t>
  </si>
  <si>
    <t>- Cột T dùng để ghi chú thêm cho phần diễn giải phía trước</t>
  </si>
  <si>
    <t>- Ô E5 : là ô nhập vào 1 phần của tên sp muốn tìm mã. Trong quá trình nhập liệu, nếu không nhớ mã SP thì ta có thể sử dụng thêm chức năng tìm kiếm này.</t>
  </si>
  <si>
    <t>Sau khi nhập một phần của tên SP vào ô này thì trong ô D4 và E4 sẽ cho kết quả tìm kiếm. Chỉnh tăng giảm Spinter trong ô F5 để xem kết quả kế tiếp.</t>
  </si>
  <si>
    <t>Sheet HH : Bảng nhập liệu nghiệp vụ tăng giảm hàng hư trong từng kho hằng ngày.</t>
  </si>
  <si>
    <t>007</t>
  </si>
  <si>
    <t>KHO1</t>
  </si>
  <si>
    <t>KHO2</t>
  </si>
  <si>
    <t>Nhập lại hàng đổi của khách</t>
  </si>
  <si>
    <t>KHO3</t>
  </si>
  <si>
    <t>KHO4</t>
  </si>
  <si>
    <t>- Hạch toán tương tự như sheet NKNX. Cột G nhập sl hàng hư tăng, cột H nhập số hàng hư giảm.</t>
  </si>
  <si>
    <t>KHO5</t>
  </si>
  <si>
    <t>N-DO</t>
  </si>
  <si>
    <t>KHO6</t>
  </si>
  <si>
    <t>KHO7</t>
  </si>
  <si>
    <t>KHO8</t>
  </si>
  <si>
    <t>HƯ1</t>
  </si>
  <si>
    <t>HƯ2</t>
  </si>
  <si>
    <t>HƯ3</t>
  </si>
  <si>
    <t>HƯ4</t>
  </si>
  <si>
    <t>HƯ5</t>
  </si>
  <si>
    <t>HƯ6</t>
  </si>
  <si>
    <t>HƯ7</t>
  </si>
  <si>
    <t>HƯ8</t>
  </si>
  <si>
    <t>Các bạn nên để chế độ Protectsheet khi thao tác để tránh sai sót</t>
  </si>
  <si>
    <t>008</t>
  </si>
  <si>
    <t>Xuất đảo mã hàng</t>
  </si>
  <si>
    <t>N-MA</t>
  </si>
  <si>
    <t>NĂM HẠCH TOÁN  :</t>
  </si>
  <si>
    <t>009</t>
  </si>
  <si>
    <t>SỐ KHO SỬ DỤNG :</t>
  </si>
  <si>
    <t>010</t>
  </si>
  <si>
    <t>Nhập lại hàng thừa khi kiểm kho</t>
  </si>
  <si>
    <t>TV02</t>
  </si>
  <si>
    <t>N-KH</t>
  </si>
  <si>
    <t>Ti vi Sharp</t>
  </si>
  <si>
    <t>011</t>
  </si>
  <si>
    <t>21JFG1SA</t>
  </si>
  <si>
    <t>cái</t>
  </si>
  <si>
    <t>Xuất bán cho CH X</t>
  </si>
  <si>
    <t>012</t>
  </si>
  <si>
    <t>013</t>
  </si>
  <si>
    <t>014</t>
  </si>
  <si>
    <t>015</t>
  </si>
  <si>
    <t>016</t>
  </si>
  <si>
    <t>017</t>
  </si>
  <si>
    <t>018</t>
  </si>
  <si>
    <t>019</t>
  </si>
  <si>
    <t>020</t>
  </si>
  <si>
    <t>021</t>
  </si>
  <si>
    <t>022</t>
  </si>
  <si>
    <t>21JFG1SV</t>
  </si>
  <si>
    <t>023</t>
  </si>
  <si>
    <t>024</t>
  </si>
  <si>
    <t>025</t>
  </si>
  <si>
    <t>026</t>
  </si>
  <si>
    <t>027</t>
  </si>
  <si>
    <t>028</t>
  </si>
  <si>
    <t>029</t>
  </si>
  <si>
    <t>030</t>
  </si>
  <si>
    <t>031</t>
  </si>
  <si>
    <t>21LF2SA</t>
  </si>
  <si>
    <t>032</t>
  </si>
  <si>
    <t>033</t>
  </si>
  <si>
    <t>034</t>
  </si>
  <si>
    <t>035</t>
  </si>
  <si>
    <t>036</t>
  </si>
  <si>
    <t>037</t>
  </si>
  <si>
    <t>038</t>
  </si>
  <si>
    <t>039</t>
  </si>
  <si>
    <t>040</t>
  </si>
  <si>
    <t>21LF2SV</t>
  </si>
  <si>
    <t>041</t>
  </si>
  <si>
    <t>042</t>
  </si>
  <si>
    <t>043</t>
  </si>
  <si>
    <t>044</t>
  </si>
  <si>
    <t>045</t>
  </si>
  <si>
    <t>046</t>
  </si>
  <si>
    <t>047</t>
  </si>
  <si>
    <t>048</t>
  </si>
  <si>
    <t>049</t>
  </si>
  <si>
    <t>050</t>
  </si>
  <si>
    <t>Máy giặt Sharp</t>
  </si>
  <si>
    <t>WM2008A</t>
  </si>
  <si>
    <t>051</t>
  </si>
  <si>
    <t>052</t>
  </si>
  <si>
    <t>053</t>
  </si>
  <si>
    <t>WM2008B</t>
  </si>
  <si>
    <t>Nồi cơm Sharp</t>
  </si>
  <si>
    <t>RC1.8</t>
  </si>
  <si>
    <t>RC2.0</t>
  </si>
  <si>
    <t>RC3.0</t>
  </si>
  <si>
    <t>Bàn ủi Sharp</t>
  </si>
  <si>
    <t>IR1000</t>
  </si>
  <si>
    <t>IR1200</t>
  </si>
  <si>
    <t>IR1500</t>
  </si>
  <si>
    <t>Tổng Cộng</t>
  </si>
  <si>
    <t>IN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</si>
</sst>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_);_(* \(#,##0\);_(* &quot;-&quot;_);_(@_)"/>
    <numFmt numFmtId="165" formatCode="dd\-mm\-yy"/>
    <numFmt numFmtId="166" formatCode="_(* #,##0.0_);_(* \(#,##0.0\);_(* &quot;-&quot;?_);_(@_)"/>
  </numFmts>
  <fonts count="38">
    <font>
      <sz val="10.0"/>
      <color rgb="FF000000"/>
      <name val="Arial"/>
      <scheme val="minor"/>
    </font>
    <font>
      <b/>
      <sz val="10.0"/>
      <color rgb="FFFF0000"/>
      <name val="Arial"/>
    </font>
    <font>
      <sz val="10.0"/>
      <color theme="1"/>
      <name val="Arial"/>
    </font>
    <font>
      <b/>
      <sz val="18.0"/>
      <color rgb="FF0000FF"/>
      <name val="Arial"/>
    </font>
    <font>
      <b/>
      <sz val="20.0"/>
      <color rgb="FF0000FF"/>
      <name val="Arial"/>
    </font>
    <font>
      <b/>
      <sz val="18.0"/>
      <color rgb="FFFF0000"/>
      <name val="Arial"/>
    </font>
    <font>
      <sz val="16.0"/>
      <color theme="1"/>
      <name val="Arial"/>
    </font>
    <font>
      <b/>
      <u/>
      <sz val="10.0"/>
      <color rgb="FF0000FF"/>
      <name val="Arial"/>
    </font>
    <font>
      <sz val="18.0"/>
      <color theme="1"/>
      <name val="Arial"/>
    </font>
    <font>
      <sz val="10.0"/>
      <color rgb="FFFF00FF"/>
      <name val="Arial"/>
    </font>
    <font>
      <b/>
      <sz val="10.0"/>
      <color theme="1"/>
      <name val="Arial"/>
    </font>
    <font>
      <i/>
      <sz val="10.0"/>
      <color theme="1"/>
      <name val="Arial"/>
    </font>
    <font>
      <sz val="16.0"/>
      <color rgb="FFC0C0C0"/>
      <name val="Arial"/>
    </font>
    <font>
      <b/>
      <sz val="12.0"/>
      <color rgb="FFC0C0C0"/>
      <name val="Arial"/>
    </font>
    <font>
      <b/>
      <sz val="12.0"/>
      <color rgb="FFFF0000"/>
      <name val="Arial"/>
    </font>
    <font>
      <b/>
      <u/>
      <sz val="10.0"/>
      <color theme="1"/>
      <name val="Arial"/>
    </font>
    <font>
      <sz val="8.0"/>
      <color rgb="FF0000FF"/>
      <name val="Arial"/>
    </font>
    <font>
      <b/>
      <sz val="12.0"/>
      <color rgb="FFFFFFFF"/>
      <name val="Arial"/>
    </font>
    <font/>
    <font>
      <b/>
      <u/>
      <sz val="10.0"/>
      <color rgb="FFFF0000"/>
      <name val="Arial"/>
    </font>
    <font>
      <b/>
      <sz val="16.0"/>
      <color rgb="FFFF0000"/>
      <name val="Arial"/>
    </font>
    <font>
      <b/>
      <sz val="10.0"/>
      <color rgb="FF000000"/>
      <name val="Arial"/>
    </font>
    <font>
      <b/>
      <sz val="12.0"/>
      <color rgb="FF0000FF"/>
      <name val="Arial"/>
    </font>
    <font>
      <b/>
      <sz val="12.0"/>
      <color theme="1"/>
      <name val="Arial"/>
    </font>
    <font>
      <sz val="12.0"/>
      <color rgb="FF969696"/>
      <name val="Arial"/>
    </font>
    <font>
      <sz val="12.0"/>
      <color theme="1"/>
      <name val="Arial"/>
    </font>
    <font>
      <sz val="10.0"/>
      <color rgb="FFC0C0C0"/>
      <name val="Arial"/>
    </font>
    <font>
      <b/>
      <sz val="12.0"/>
      <color rgb="FF00FF00"/>
      <name val="Arial"/>
    </font>
    <font>
      <b/>
      <sz val="10.0"/>
      <color rgb="FFC0C0C0"/>
      <name val="Arial"/>
    </font>
    <font>
      <sz val="10.0"/>
      <color rgb="FF0000FF"/>
      <name val="Arial"/>
    </font>
    <font>
      <b/>
      <sz val="10.0"/>
      <color rgb="FF0000FF"/>
      <name val="Arial"/>
    </font>
    <font>
      <b/>
      <sz val="10.0"/>
      <color rgb="FFFF00FF"/>
      <name val="Arial"/>
    </font>
    <font>
      <i/>
      <sz val="12.0"/>
      <color rgb="FFFF00FF"/>
      <name val="Arial"/>
    </font>
    <font>
      <sz val="10.0"/>
      <color rgb="FF000000"/>
      <name val="Arial"/>
    </font>
    <font>
      <sz val="12.0"/>
      <color rgb="FFFF00FF"/>
      <name val="Arial"/>
    </font>
    <font>
      <sz val="12.0"/>
      <color rgb="FFC0C0C0"/>
      <name val="Arial"/>
    </font>
    <font>
      <b/>
      <sz val="10.0"/>
      <color rgb="FFFFFFFF"/>
      <name val="Arial"/>
    </font>
    <font>
      <b/>
      <sz val="8.0"/>
      <color rgb="FFFFFFFF"/>
      <name val="Arial"/>
    </font>
  </fonts>
  <fills count="13">
    <fill>
      <patternFill patternType="none"/>
    </fill>
    <fill>
      <patternFill patternType="lightGray"/>
    </fill>
    <fill>
      <patternFill patternType="solid">
        <fgColor rgb="FF4A86E8"/>
        <bgColor rgb="FF4A86E8"/>
      </patternFill>
    </fill>
    <fill>
      <patternFill patternType="solid">
        <fgColor rgb="FFFF9900"/>
        <bgColor rgb="FFFF9900"/>
      </patternFill>
    </fill>
    <fill>
      <patternFill patternType="solid">
        <fgColor rgb="FFEAD1DC"/>
        <bgColor rgb="FFEAD1DC"/>
      </patternFill>
    </fill>
    <fill>
      <patternFill patternType="solid">
        <fgColor rgb="FFCCFFFF"/>
        <bgColor rgb="FFCCFFFF"/>
      </patternFill>
    </fill>
    <fill>
      <patternFill patternType="solid">
        <fgColor rgb="FFF4CCCC"/>
        <bgColor rgb="FFF4CCCC"/>
      </patternFill>
    </fill>
    <fill>
      <patternFill patternType="solid">
        <fgColor rgb="FFCCFFCC"/>
        <bgColor rgb="FFCCFFCC"/>
      </patternFill>
    </fill>
    <fill>
      <patternFill patternType="solid">
        <fgColor rgb="FFFFFF99"/>
        <bgColor rgb="FFFFFF99"/>
      </patternFill>
    </fill>
    <fill>
      <patternFill patternType="solid">
        <fgColor rgb="FFFFCC99"/>
        <bgColor rgb="FFFFCC99"/>
      </patternFill>
    </fill>
    <fill>
      <patternFill patternType="solid">
        <fgColor rgb="FF000080"/>
        <bgColor rgb="FF000080"/>
      </patternFill>
    </fill>
    <fill>
      <patternFill patternType="solid">
        <fgColor rgb="FF333399"/>
        <bgColor rgb="FF333399"/>
      </patternFill>
    </fill>
    <fill>
      <patternFill patternType="solid">
        <fgColor rgb="FF666699"/>
        <bgColor rgb="FF666699"/>
      </patternFill>
    </fill>
  </fills>
  <borders count="74">
    <border/>
    <border>
      <left style="medium">
        <color rgb="FFFF0000"/>
      </left>
      <top style="medium">
        <color rgb="FFFF0000"/>
      </top>
      <bottom style="thin">
        <color rgb="FFFF0000"/>
      </bottom>
    </border>
    <border>
      <right style="thin">
        <color rgb="FFFF0000"/>
      </right>
      <top style="medium">
        <color rgb="FFFF0000"/>
      </top>
      <bottom style="thin">
        <color rgb="FFFF0000"/>
      </bottom>
    </border>
    <border>
      <left style="thin">
        <color rgb="FFFF0000"/>
      </left>
      <right style="thin">
        <color rgb="FFFF0000"/>
      </right>
      <top style="medium">
        <color rgb="FFFF0000"/>
      </top>
    </border>
    <border>
      <left style="thin">
        <color rgb="FFFF0000"/>
      </left>
      <right style="thin">
        <color rgb="FFFF0000"/>
      </right>
      <top style="medium">
        <color rgb="FFFF0000"/>
      </top>
      <bottom/>
    </border>
    <border>
      <left style="thin">
        <color rgb="FFFF0000"/>
      </left>
      <right style="medium">
        <color rgb="FFFF0000"/>
      </right>
      <top style="medium">
        <color rgb="FFFF0000"/>
      </top>
    </border>
    <border>
      <left/>
      <right/>
      <top style="medium">
        <color rgb="FFFF0000"/>
      </top>
    </border>
    <border>
      <left style="medium">
        <color rgb="FFFF0000"/>
      </left>
      <right style="medium">
        <color rgb="FFFF0000"/>
      </right>
      <top style="medium">
        <color rgb="FFFF0000"/>
      </top>
    </border>
    <border>
      <left style="medium">
        <color rgb="FFFF0000"/>
      </left>
      <right style="thin">
        <color rgb="FFFF0000"/>
      </right>
      <top/>
      <bottom style="medium">
        <color rgb="FFFF0000"/>
      </bottom>
    </border>
    <border>
      <left style="thin">
        <color rgb="FFFF0000"/>
      </left>
      <right style="thin">
        <color rgb="FFFF0000"/>
      </right>
      <top style="thin">
        <color rgb="FFFF0000"/>
      </top>
      <bottom style="medium">
        <color rgb="FFFF0000"/>
      </bottom>
    </border>
    <border>
      <left style="thin">
        <color rgb="FFFF0000"/>
      </left>
      <right style="thin">
        <color rgb="FFFF0000"/>
      </right>
      <bottom style="medium">
        <color rgb="FFFF0000"/>
      </bottom>
    </border>
    <border>
      <left style="thin">
        <color rgb="FFFF0000"/>
      </left>
      <right style="medium">
        <color rgb="FFFF0000"/>
      </right>
      <bottom style="medium">
        <color rgb="FFFF0000"/>
      </bottom>
    </border>
    <border>
      <left/>
      <right/>
      <bottom style="medium">
        <color rgb="FFFF0000"/>
      </bottom>
    </border>
    <border>
      <left style="medium">
        <color rgb="FFFF0000"/>
      </left>
      <right style="medium">
        <color rgb="FFFF0000"/>
      </right>
      <bottom style="medium">
        <color rgb="FFFF0000"/>
      </bottom>
    </border>
    <border>
      <top style="medium">
        <color rgb="FFFF0000"/>
      </top>
      <bottom style="thin">
        <color rgb="FFFF0000"/>
      </bottom>
    </border>
    <border>
      <right style="medium">
        <color rgb="FFFF0000"/>
      </right>
      <top style="medium">
        <color rgb="FFFF0000"/>
      </top>
      <bottom style="thin">
        <color rgb="FFFF0000"/>
      </bottom>
    </border>
    <border>
      <left style="medium">
        <color rgb="FFFF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left style="thin">
        <color rgb="FF000000"/>
      </left>
      <right style="medium">
        <color rgb="FFFF0000"/>
      </right>
      <top style="medium">
        <color rgb="FFFF0000"/>
      </top>
      <bottom style="thin">
        <color rgb="FF000000"/>
      </bottom>
    </border>
    <border>
      <left style="medium">
        <color rgb="FFFF0000"/>
      </left>
      <right style="thin">
        <color rgb="FF000000"/>
      </right>
      <top style="hair">
        <color rgb="FF000000"/>
      </top>
      <bottom style="hair">
        <color rgb="FF000000"/>
      </bottom>
    </border>
    <border>
      <left style="thin">
        <color rgb="FF000000"/>
      </left>
      <right style="thin">
        <color rgb="FF000000"/>
      </right>
      <bottom style="hair">
        <color rgb="FF000000"/>
      </bottom>
    </border>
    <border>
      <left style="thin">
        <color rgb="FFFF0000"/>
      </left>
      <right style="thin">
        <color rgb="FFFF0000"/>
      </right>
      <top/>
      <bottom style="medium">
        <color rgb="FFFF0000"/>
      </bottom>
    </border>
    <border>
      <left style="thin">
        <color rgb="FF000000"/>
      </left>
      <right style="thin">
        <color rgb="FF000000"/>
      </right>
      <top/>
      <bottom style="hair">
        <color rgb="FF000000"/>
      </bottom>
    </border>
    <border>
      <left style="thin">
        <color rgb="FFFF0000"/>
      </left>
      <right style="medium">
        <color rgb="FFFF0000"/>
      </right>
      <top/>
      <bottom style="medium">
        <color rgb="FFFF0000"/>
      </bottom>
    </border>
    <border>
      <left style="thin">
        <color rgb="FF000000"/>
      </left>
      <right style="thin">
        <color rgb="FF000000"/>
      </right>
      <top style="hair">
        <color rgb="FF000000"/>
      </top>
      <bottom style="hair">
        <color rgb="FF000000"/>
      </bottom>
    </border>
    <border>
      <right style="medium">
        <color rgb="FFFF0000"/>
      </right>
      <bottom style="hair">
        <color rgb="FF000000"/>
      </bottom>
    </border>
    <border>
      <left style="thin">
        <color rgb="FF000000"/>
      </left>
      <right style="medium">
        <color rgb="FFFF0000"/>
      </right>
      <bottom style="hair">
        <color rgb="FF000000"/>
      </bottom>
    </border>
    <border>
      <left style="medium">
        <color rgb="FFFF0000"/>
      </left>
      <right style="thin">
        <color rgb="FF000000"/>
      </right>
      <top/>
      <bottom style="hair">
        <color rgb="FF000000"/>
      </bottom>
    </border>
    <border>
      <bottom style="hair">
        <color rgb="FF000000"/>
      </bottom>
    </border>
    <border>
      <left style="medium">
        <color rgb="FFFF0000"/>
      </left>
      <right style="medium">
        <color rgb="FFFF0000"/>
      </right>
      <bottom style="hair">
        <color rgb="FF000000"/>
      </bottom>
    </border>
    <border>
      <left style="medium">
        <color rgb="FFFF0000"/>
      </left>
      <right style="thin">
        <color rgb="FFFF0000"/>
      </right>
      <top style="medium">
        <color rgb="FFFF0000"/>
      </top>
    </border>
    <border>
      <left style="thin">
        <color rgb="FFFF0000"/>
      </left>
      <top style="medium">
        <color rgb="FFFF0000"/>
      </top>
      <bottom style="thin">
        <color rgb="FFFF0000"/>
      </bottom>
    </border>
    <border>
      <left/>
      <right style="medium">
        <color rgb="FFFF0000"/>
      </right>
      <top style="medium">
        <color rgb="FFFF0000"/>
      </top>
      <bottom style="thin">
        <color rgb="FFFF0000"/>
      </bottom>
    </border>
    <border>
      <left style="medium">
        <color rgb="FFFF0000"/>
      </left>
      <right/>
      <top/>
    </border>
    <border>
      <left/>
      <right/>
      <top/>
    </border>
    <border>
      <left style="medium">
        <color rgb="FFFF0000"/>
      </left>
      <right style="thin">
        <color rgb="FFFF0000"/>
      </right>
      <bottom style="medium">
        <color rgb="FFFF0000"/>
      </bottom>
    </border>
    <border>
      <left style="medium">
        <color rgb="FFFF0000"/>
      </left>
      <right style="thin">
        <color rgb="FFFF0000"/>
      </right>
      <top style="thin">
        <color rgb="FFFF0000"/>
      </top>
      <bottom style="medium">
        <color rgb="FFFF0000"/>
      </bottom>
    </border>
    <border>
      <left style="thin">
        <color rgb="FFFF0000"/>
      </left>
      <right/>
      <top style="thin">
        <color rgb="FFFF0000"/>
      </top>
      <bottom style="medium">
        <color rgb="FFFF0000"/>
      </bottom>
    </border>
    <border>
      <left style="thin">
        <color rgb="FFFF0000"/>
      </left>
      <right style="medium">
        <color rgb="FFFF0000"/>
      </right>
      <top style="thin">
        <color rgb="FFFF0000"/>
      </top>
      <bottom style="medium">
        <color rgb="FFFF0000"/>
      </bottom>
    </border>
    <border>
      <left style="medium">
        <color rgb="FFFF0000"/>
      </left>
      <right/>
      <top style="thin">
        <color rgb="FFFF0000"/>
      </top>
      <bottom style="medium">
        <color rgb="FFFF0000"/>
      </bottom>
    </border>
    <border>
      <left/>
      <right/>
      <top style="thin">
        <color rgb="FFFF0000"/>
      </top>
      <bottom style="medium">
        <color rgb="FFFF0000"/>
      </bottom>
    </border>
    <border>
      <left style="medium">
        <color rgb="FFFF0000"/>
      </left>
      <right/>
    </border>
    <border>
      <left/>
      <right/>
    </border>
    <border>
      <left/>
      <right/>
      <top/>
      <bottom/>
    </border>
    <border>
      <left style="thin">
        <color rgb="FF000000"/>
      </left>
      <bottom style="hair">
        <color rgb="FF000000"/>
      </bottom>
    </border>
    <border>
      <left style="thin">
        <color rgb="FF000000"/>
      </left>
      <right style="medium">
        <color rgb="FFFF0000"/>
      </right>
      <top style="hair">
        <color rgb="FF000000"/>
      </top>
      <bottom style="hair">
        <color rgb="FF000000"/>
      </bottom>
    </border>
    <border>
      <right style="thin">
        <color rgb="FF000000"/>
      </right>
      <bottom style="hair">
        <color rgb="FF000000"/>
      </bottom>
    </border>
    <border>
      <left style="medium">
        <color rgb="FFFF0000"/>
      </left>
      <right style="medium">
        <color rgb="FFFF0000"/>
      </right>
      <top style="hair">
        <color rgb="FF000000"/>
      </top>
      <bottom style="hair">
        <color rgb="FF000000"/>
      </bottom>
    </border>
    <border>
      <left style="thin">
        <color rgb="FF000000"/>
      </left>
      <right style="thin">
        <color rgb="FF000000"/>
      </right>
      <top style="thin">
        <color rgb="FF000000"/>
      </top>
      <bottom style="hair">
        <color rgb="FF000000"/>
      </bottom>
    </border>
    <border>
      <right style="thin">
        <color rgb="FF000000"/>
      </right>
      <top style="hair">
        <color rgb="FF000000"/>
      </top>
      <bottom style="hair">
        <color rgb="FF000000"/>
      </bottom>
    </border>
    <border>
      <left style="thin">
        <color rgb="FF000000"/>
      </left>
      <right/>
      <top/>
      <bottom style="hair">
        <color rgb="FF000000"/>
      </bottom>
    </border>
    <border>
      <left style="medium">
        <color rgb="FFFF0000"/>
      </left>
      <right style="thin">
        <color rgb="FF000000"/>
      </right>
      <top style="hair">
        <color rgb="FF000000"/>
      </top>
    </border>
    <border>
      <left style="thin">
        <color rgb="FF000000"/>
      </left>
      <right style="thin">
        <color rgb="FF000000"/>
      </right>
      <top style="hair">
        <color rgb="FF000000"/>
      </top>
    </border>
    <border>
      <left style="thin">
        <color rgb="FF000000"/>
      </left>
      <right style="thin">
        <color rgb="FF000000"/>
      </right>
    </border>
    <border>
      <left style="thin">
        <color rgb="FF000000"/>
      </left>
      <right style="thin">
        <color rgb="FF000000"/>
      </right>
      <bottom style="medium">
        <color rgb="FFFF0000"/>
      </bottom>
    </border>
    <border>
      <left style="medium">
        <color rgb="FFFF0000"/>
      </left>
      <right style="thin">
        <color rgb="FFFF0000"/>
      </right>
      <top style="medium">
        <color rgb="FFFF0000"/>
      </top>
      <bottom style="medium">
        <color rgb="FFFF0000"/>
      </bottom>
    </border>
    <border>
      <left style="thin">
        <color rgb="FFFF0000"/>
      </left>
      <right style="thin">
        <color rgb="FFFF0000"/>
      </right>
      <top style="medium">
        <color rgb="FFFF0000"/>
      </top>
      <bottom style="medium">
        <color rgb="FFFF0000"/>
      </bottom>
    </border>
    <border>
      <left style="thin">
        <color rgb="FFFF0000"/>
      </left>
      <right style="medium">
        <color rgb="FFFF0000"/>
      </right>
      <top style="medium">
        <color rgb="FFFF0000"/>
      </top>
      <bottom style="medium">
        <color rgb="FFFF0000"/>
      </bottom>
    </border>
    <border>
      <left style="thin">
        <color rgb="FF000000"/>
      </left>
    </border>
    <border>
      <left style="thin">
        <color rgb="FF000000"/>
      </left>
      <right style="medium">
        <color rgb="FFFF0000"/>
      </right>
      <top/>
      <bottom/>
    </border>
    <border>
      <right style="thin">
        <color rgb="FF000000"/>
      </right>
      <top style="hair">
        <color rgb="FF000000"/>
      </top>
    </border>
    <border>
      <left style="thin">
        <color rgb="FF000000"/>
      </left>
      <right style="thin">
        <color rgb="FF000000"/>
      </right>
      <top style="hair">
        <color rgb="FF000000"/>
      </top>
      <bottom/>
    </border>
    <border>
      <left style="thin">
        <color rgb="FF000000"/>
      </left>
      <top style="hair">
        <color rgb="FF000000"/>
      </top>
    </border>
    <border>
      <left style="thin">
        <color rgb="FF000000"/>
      </left>
      <right style="medium">
        <color rgb="FFFF0000"/>
      </right>
      <top style="hair">
        <color rgb="FF000000"/>
      </top>
      <bottom style="medium">
        <color rgb="FFFF0000"/>
      </bottom>
    </border>
    <border>
      <left style="thin">
        <color rgb="FF000000"/>
      </left>
      <right style="thin">
        <color rgb="FF000000"/>
      </right>
      <top style="hair">
        <color rgb="FF000000"/>
      </top>
      <bottom style="medium">
        <color rgb="FFFF0000"/>
      </bottom>
    </border>
    <border>
      <left style="thin">
        <color rgb="FF000000"/>
      </left>
      <right/>
      <top style="hair">
        <color rgb="FF000000"/>
      </top>
      <bottom/>
    </border>
    <border>
      <left style="thin">
        <color rgb="FFFF0000"/>
      </left>
      <right/>
      <top style="medium">
        <color rgb="FFFF0000"/>
      </top>
      <bottom style="medium">
        <color rgb="FFFF0000"/>
      </bottom>
    </border>
    <border>
      <left/>
      <right style="thin">
        <color rgb="FFFF0000"/>
      </right>
      <top style="medium">
        <color rgb="FFFF0000"/>
      </top>
      <bottom style="medium">
        <color rgb="FFFF0000"/>
      </bottom>
    </border>
    <border>
      <left/>
      <right/>
      <top style="medium">
        <color rgb="FFFF0000"/>
      </top>
      <bottom style="medium">
        <color rgb="FFFF0000"/>
      </bottom>
    </border>
    <border>
      <left style="thin">
        <color rgb="FF000000"/>
      </left>
      <right style="medium">
        <color rgb="FFFF0000"/>
      </right>
    </border>
    <border>
      <left style="medium">
        <color rgb="FFFF0000"/>
      </left>
      <right style="thin">
        <color rgb="FF000000"/>
      </right>
      <top/>
      <bottom style="medium">
        <color rgb="FFFF0000"/>
      </bottom>
    </border>
    <border>
      <left style="thin">
        <color rgb="FF000000"/>
      </left>
      <right style="medium">
        <color rgb="FFFF0000"/>
      </right>
      <bottom style="medium">
        <color rgb="FFFF0000"/>
      </bottom>
    </border>
    <border>
      <left/>
      <right style="thin">
        <color rgb="FF000000"/>
      </right>
      <top/>
      <bottom/>
    </border>
  </borders>
  <cellStyleXfs count="1">
    <xf borderId="0" fillId="0" fontId="0" numFmtId="0" applyAlignment="1" applyFont="1"/>
  </cellStyleXfs>
  <cellXfs count="202">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Alignment="1" applyFont="1">
      <alignment horizontal="center" shrinkToFit="0" vertical="bottom" wrapText="0"/>
    </xf>
    <xf borderId="0" fillId="0" fontId="4" numFmtId="0" xfId="0" applyAlignment="1" applyFont="1">
      <alignment horizontal="center" shrinkToFit="0" vertical="bottom" wrapText="0"/>
    </xf>
    <xf borderId="0" fillId="0" fontId="5" numFmtId="0" xfId="0" applyAlignment="1" applyFont="1">
      <alignment shrinkToFit="0" vertical="bottom" wrapText="0"/>
    </xf>
    <xf borderId="0" fillId="0" fontId="6" numFmtId="0" xfId="0" applyAlignment="1" applyFont="1">
      <alignment shrinkToFit="0" vertical="center" wrapText="0"/>
    </xf>
    <xf borderId="0" fillId="0" fontId="7" numFmtId="0" xfId="0" applyAlignment="1" applyFont="1">
      <alignment shrinkToFit="0" vertical="bottom" wrapText="0"/>
    </xf>
    <xf borderId="0" fillId="0" fontId="8" numFmtId="0" xfId="0" applyAlignment="1" applyFont="1">
      <alignment shrinkToFit="0" vertical="center" wrapText="0"/>
    </xf>
    <xf borderId="0" fillId="0" fontId="9" numFmtId="164" xfId="0" applyAlignment="1" applyFont="1" applyNumberFormat="1">
      <alignment shrinkToFit="0" vertical="center" wrapText="0"/>
    </xf>
    <xf borderId="0" fillId="0" fontId="10" numFmtId="0" xfId="0" applyAlignment="1" applyFont="1">
      <alignment shrinkToFit="0" vertical="bottom" wrapText="0"/>
    </xf>
    <xf borderId="0" fillId="0" fontId="11" numFmtId="0" xfId="0" applyAlignment="1" applyFont="1">
      <alignment horizontal="center" shrinkToFit="0" vertical="center" wrapText="0"/>
    </xf>
    <xf borderId="0" fillId="0" fontId="11" numFmtId="0" xfId="0" applyAlignment="1" applyFont="1">
      <alignment shrinkToFit="0" vertical="center" wrapText="0"/>
    </xf>
    <xf borderId="0" fillId="0" fontId="12" numFmtId="0" xfId="0" applyAlignment="1" applyFont="1">
      <alignment shrinkToFit="0" vertical="center" wrapText="0"/>
    </xf>
    <xf borderId="0" fillId="0" fontId="13" numFmtId="0" xfId="0" applyAlignment="1" applyFont="1">
      <alignment horizontal="center" shrinkToFit="0" vertical="center" wrapText="0"/>
    </xf>
    <xf borderId="0" fillId="0" fontId="14" numFmtId="0" xfId="0" applyAlignment="1" applyFont="1">
      <alignment horizontal="center" shrinkToFit="0" vertical="center" wrapText="0"/>
    </xf>
    <xf borderId="0" fillId="0" fontId="15" numFmtId="0" xfId="0" applyAlignment="1" applyFont="1">
      <alignment shrinkToFit="0" vertical="bottom" wrapText="0"/>
    </xf>
    <xf borderId="0" fillId="0" fontId="16" numFmtId="164" xfId="0" applyAlignment="1" applyFont="1" applyNumberFormat="1">
      <alignment horizontal="center" shrinkToFit="0" vertical="center" wrapText="0"/>
    </xf>
    <xf borderId="0" fillId="0" fontId="2" numFmtId="0" xfId="0" applyAlignment="1" applyFont="1">
      <alignment shrinkToFit="0" vertical="center" wrapText="0"/>
    </xf>
    <xf borderId="1" fillId="2" fontId="17" numFmtId="0" xfId="0" applyAlignment="1" applyBorder="1" applyFill="1" applyFont="1">
      <alignment horizontal="center" shrinkToFit="0" vertical="center" wrapText="0"/>
    </xf>
    <xf borderId="2" fillId="0" fontId="18" numFmtId="0" xfId="0" applyBorder="1" applyFont="1"/>
    <xf borderId="0" fillId="0" fontId="1" numFmtId="0" xfId="0" applyAlignment="1" applyFont="1">
      <alignment horizontal="center" shrinkToFit="0" vertical="center" wrapText="0"/>
    </xf>
    <xf borderId="3" fillId="2" fontId="17" numFmtId="0" xfId="0" applyAlignment="1" applyBorder="1" applyFill="1" applyFont="1">
      <alignment horizontal="center" shrinkToFit="0" vertical="center" wrapText="1"/>
    </xf>
    <xf borderId="0" fillId="0" fontId="19" numFmtId="0" xfId="0" applyAlignment="1" applyFont="1">
      <alignment horizontal="center" shrinkToFit="0" vertical="center" wrapText="0"/>
    </xf>
    <xf borderId="4" fillId="2" fontId="17" numFmtId="0" xfId="0" applyAlignment="1" applyBorder="1" applyFill="1" applyFont="1">
      <alignment horizontal="center" shrinkToFit="0" vertical="center" wrapText="1"/>
    </xf>
    <xf borderId="0" fillId="0" fontId="20" numFmtId="0" xfId="0" applyAlignment="1" applyFont="1">
      <alignment horizontal="center" shrinkToFit="0" vertical="center" wrapText="0"/>
    </xf>
    <xf borderId="3" fillId="2" fontId="17" numFmtId="0" xfId="0" applyAlignment="1" applyBorder="1" applyFill="1" applyFont="1">
      <alignment horizontal="center" shrinkToFit="0" vertical="center" wrapText="0"/>
    </xf>
    <xf borderId="0" fillId="0" fontId="20" numFmtId="0" xfId="0" applyAlignment="1" applyFont="1">
      <alignment horizontal="left" shrinkToFit="0" vertical="center" wrapText="0"/>
    </xf>
    <xf borderId="0" fillId="0" fontId="21" numFmtId="49" xfId="0" applyAlignment="1" applyFont="1" applyNumberFormat="1">
      <alignment horizontal="center" shrinkToFit="0" vertical="center" wrapText="0"/>
    </xf>
    <xf borderId="5" fillId="2" fontId="17" numFmtId="0" xfId="0" applyAlignment="1" applyBorder="1" applyFill="1" applyFont="1">
      <alignment horizontal="center" shrinkToFit="0" vertical="center" wrapText="1"/>
    </xf>
    <xf borderId="0" fillId="0" fontId="22" numFmtId="0" xfId="0" applyAlignment="1" applyFont="1">
      <alignment horizontal="left" shrinkToFit="0" vertical="center" wrapText="0"/>
    </xf>
    <xf borderId="0" fillId="0" fontId="22" numFmtId="0" xfId="0" applyAlignment="1" applyFont="1">
      <alignment horizontal="center" shrinkToFit="0" vertical="center" wrapText="0"/>
    </xf>
    <xf borderId="6" fillId="2" fontId="17" numFmtId="0" xfId="0" applyAlignment="1" applyBorder="1" applyFill="1" applyFont="1">
      <alignment horizontal="center" shrinkToFit="0" vertical="center" wrapText="0"/>
    </xf>
    <xf borderId="7" fillId="2" fontId="17" numFmtId="0" xfId="0" applyAlignment="1" applyBorder="1" applyFill="1" applyFont="1">
      <alignment horizontal="center" shrinkToFit="0" vertical="center" wrapText="1"/>
    </xf>
    <xf borderId="0" fillId="2" fontId="23" numFmtId="0" xfId="0" applyAlignment="1" applyFill="1" applyFont="1">
      <alignment horizontal="center" shrinkToFit="0" vertical="center" wrapText="0"/>
    </xf>
    <xf borderId="0" fillId="0" fontId="24" numFmtId="0" xfId="0" applyAlignment="1" applyFont="1">
      <alignment horizontal="center" shrinkToFit="0" vertical="center" wrapText="0"/>
    </xf>
    <xf borderId="0" fillId="0" fontId="24" numFmtId="0" xfId="0" applyAlignment="1" applyFont="1">
      <alignment shrinkToFit="0" vertical="center" wrapText="0"/>
    </xf>
    <xf borderId="0" fillId="0" fontId="25" numFmtId="0" xfId="0" applyAlignment="1" applyFont="1">
      <alignment shrinkToFit="0" vertical="center" wrapText="0"/>
    </xf>
    <xf borderId="8" fillId="2" fontId="17" numFmtId="49" xfId="0" applyAlignment="1" applyBorder="1" applyFill="1" applyFont="1" applyNumberFormat="1">
      <alignment horizontal="center" shrinkToFit="0" vertical="center" wrapText="0"/>
    </xf>
    <xf borderId="0" fillId="0" fontId="26" numFmtId="0" xfId="0" applyAlignment="1" applyFont="1">
      <alignment shrinkToFit="0" vertical="center" wrapText="0"/>
    </xf>
    <xf borderId="0" fillId="0" fontId="26" numFmtId="0" xfId="0" applyAlignment="1" applyFont="1">
      <alignment horizontal="center" shrinkToFit="0" vertical="center" wrapText="0"/>
    </xf>
    <xf borderId="9" fillId="2" fontId="17" numFmtId="0" xfId="0" applyAlignment="1" applyBorder="1" applyFill="1" applyFont="1">
      <alignment horizontal="center" shrinkToFit="0" vertical="center" wrapText="0"/>
    </xf>
    <xf borderId="10" fillId="0" fontId="18" numFmtId="0" xfId="0" applyBorder="1" applyFont="1"/>
    <xf borderId="9" fillId="2" fontId="27" numFmtId="0" xfId="0" applyAlignment="1" applyBorder="1" applyFill="1" applyFont="1">
      <alignment horizontal="center" shrinkToFit="0" vertical="center" wrapText="0"/>
    </xf>
    <xf borderId="11" fillId="0" fontId="18" numFmtId="0" xfId="0" applyBorder="1" applyFont="1"/>
    <xf borderId="12" fillId="0" fontId="18" numFmtId="0" xfId="0" applyBorder="1" applyFont="1"/>
    <xf borderId="13" fillId="0" fontId="18" numFmtId="0" xfId="0" applyBorder="1" applyFont="1"/>
    <xf borderId="5" fillId="2" fontId="17" numFmtId="0" xfId="0" applyAlignment="1" applyBorder="1" applyFill="1" applyFont="1">
      <alignment horizontal="center" shrinkToFit="0" vertical="center" wrapText="0"/>
    </xf>
    <xf borderId="0" fillId="0" fontId="9" numFmtId="164" xfId="0" applyAlignment="1" applyFont="1" applyNumberFormat="1">
      <alignment horizontal="left" shrinkToFit="0" vertical="center" wrapText="0"/>
    </xf>
    <xf borderId="14" fillId="0" fontId="18" numFmtId="0" xfId="0" applyBorder="1" applyFont="1"/>
    <xf borderId="15" fillId="0" fontId="18" numFmtId="0" xfId="0" applyBorder="1" applyFont="1"/>
    <xf borderId="0" fillId="3" fontId="13" numFmtId="0" xfId="0" applyAlignment="1" applyFill="1" applyFont="1">
      <alignment horizontal="center" shrinkToFit="0" vertical="center" wrapText="0"/>
    </xf>
    <xf borderId="0" fillId="3" fontId="28" numFmtId="0" xfId="0" applyAlignment="1" applyFill="1" applyFont="1">
      <alignment horizontal="center" shrinkToFit="0" vertical="center" wrapText="0"/>
    </xf>
    <xf borderId="16" fillId="4" fontId="29" numFmtId="0" xfId="0" applyAlignment="1" applyBorder="1" applyFill="1" applyFont="1">
      <alignment horizontal="center" shrinkToFit="0" vertical="center" wrapText="0"/>
    </xf>
    <xf borderId="17" fillId="4" fontId="29" numFmtId="0" xfId="0" applyAlignment="1" applyBorder="1" applyFill="1" applyFont="1">
      <alignment horizontal="center" shrinkToFit="0" vertical="center" wrapText="0"/>
    </xf>
    <xf borderId="17" fillId="4" fontId="30" numFmtId="0" xfId="0" applyAlignment="1" applyBorder="1" applyFill="1" applyFont="1">
      <alignment horizontal="center" shrinkToFit="0" vertical="center" wrapText="0"/>
    </xf>
    <xf borderId="18" fillId="4" fontId="29" numFmtId="0" xfId="0" applyAlignment="1" applyBorder="1" applyFill="1" applyFont="1">
      <alignment horizontal="center" shrinkToFit="0" vertical="center" wrapText="0"/>
    </xf>
    <xf borderId="19" fillId="4" fontId="29" numFmtId="0" xfId="0" applyAlignment="1" applyBorder="1" applyFill="1" applyFont="1">
      <alignment horizontal="center" shrinkToFit="0" vertical="center" wrapText="0"/>
    </xf>
    <xf borderId="0" fillId="4" fontId="29" numFmtId="0" xfId="0" applyAlignment="1" applyFill="1" applyFont="1">
      <alignment horizontal="left" shrinkToFit="0" vertical="center" wrapText="0"/>
    </xf>
    <xf borderId="0" fillId="0" fontId="11" numFmtId="0" xfId="0" applyAlignment="1" applyFont="1">
      <alignment shrinkToFit="0" vertical="bottom" wrapText="0"/>
    </xf>
    <xf borderId="20" fillId="0" fontId="2" numFmtId="49" xfId="0" applyAlignment="1" applyBorder="1" applyFont="1" applyNumberFormat="1">
      <alignment horizontal="center" shrinkToFit="0" vertical="center" wrapText="0"/>
    </xf>
    <xf borderId="21" fillId="0" fontId="2" numFmtId="165" xfId="0" applyAlignment="1" applyBorder="1" applyFont="1" applyNumberFormat="1">
      <alignment horizontal="center" shrinkToFit="0" vertical="center" wrapText="0"/>
    </xf>
    <xf borderId="8" fillId="2" fontId="17" numFmtId="0" xfId="0" applyAlignment="1" applyBorder="1" applyFill="1" applyFont="1">
      <alignment horizontal="center" shrinkToFit="0" vertical="center" wrapText="0"/>
    </xf>
    <xf borderId="21" fillId="0" fontId="2" numFmtId="0" xfId="0" applyAlignment="1" applyBorder="1" applyFont="1">
      <alignment horizontal="left" shrinkToFit="0" vertical="center" wrapText="0"/>
    </xf>
    <xf borderId="22" fillId="2" fontId="17" numFmtId="0" xfId="0" applyAlignment="1" applyBorder="1" applyFill="1" applyFont="1">
      <alignment horizontal="center" shrinkToFit="0" vertical="center" wrapText="0"/>
    </xf>
    <xf borderId="21" fillId="0" fontId="2" numFmtId="0" xfId="0" applyAlignment="1" applyBorder="1" applyFont="1">
      <alignment horizontal="center" shrinkToFit="0" vertical="center" wrapText="0"/>
    </xf>
    <xf borderId="23" fillId="5" fontId="31" numFmtId="0" xfId="0" applyAlignment="1" applyBorder="1" applyFill="1" applyFont="1">
      <alignment horizontal="left" shrinkToFit="0" vertical="center" wrapText="0"/>
    </xf>
    <xf borderId="24" fillId="2" fontId="17" numFmtId="0" xfId="0" applyAlignment="1" applyBorder="1" applyFill="1" applyFont="1">
      <alignment horizontal="center" shrinkToFit="0" vertical="center" wrapText="0"/>
    </xf>
    <xf borderId="0" fillId="0" fontId="10" numFmtId="0" xfId="0" applyAlignment="1" applyFont="1">
      <alignment horizontal="center" shrinkToFit="0" vertical="bottom" wrapText="0"/>
    </xf>
    <xf borderId="25" fillId="0" fontId="2" numFmtId="0" xfId="0" applyAlignment="1" applyBorder="1" applyFont="1">
      <alignment horizontal="center" shrinkToFit="0" vertical="center" wrapText="0"/>
    </xf>
    <xf borderId="26" fillId="0" fontId="10" numFmtId="0" xfId="0" applyAlignment="1" applyBorder="1" applyFont="1">
      <alignment horizontal="center" shrinkToFit="0" vertical="center" wrapText="0"/>
    </xf>
    <xf borderId="0" fillId="0" fontId="10" numFmtId="0" xfId="0" applyAlignment="1" applyFont="1">
      <alignment shrinkToFit="0" vertical="center" wrapText="0"/>
    </xf>
    <xf borderId="16" fillId="6" fontId="29" numFmtId="0" xfId="0" applyAlignment="1" applyBorder="1" applyFill="1" applyFont="1">
      <alignment horizontal="left" shrinkToFit="0" vertical="center" wrapText="0"/>
    </xf>
    <xf borderId="0" fillId="0" fontId="14" numFmtId="164" xfId="0" applyAlignment="1" applyFont="1" applyNumberFormat="1">
      <alignment horizontal="center" shrinkToFit="0" vertical="center" wrapText="0"/>
    </xf>
    <xf borderId="17" fillId="6" fontId="29" numFmtId="0" xfId="0" applyAlignment="1" applyBorder="1" applyFill="1" applyFont="1">
      <alignment horizontal="left" shrinkToFit="0" vertical="center" wrapText="0"/>
    </xf>
    <xf borderId="0" fillId="0" fontId="32" numFmtId="0" xfId="0" applyAlignment="1" applyFont="1">
      <alignment shrinkToFit="0" vertical="center" wrapText="0"/>
    </xf>
    <xf borderId="17" fillId="6" fontId="30" numFmtId="0" xfId="0" applyAlignment="1" applyBorder="1" applyFill="1" applyFont="1">
      <alignment horizontal="left" shrinkToFit="0" vertical="center" wrapText="0"/>
    </xf>
    <xf borderId="0" fillId="0" fontId="9" numFmtId="164" xfId="0" applyAlignment="1" applyFont="1" applyNumberFormat="1">
      <alignment horizontal="center" shrinkToFit="0" vertical="center" wrapText="0"/>
    </xf>
    <xf borderId="19" fillId="6" fontId="29" numFmtId="0" xfId="0" applyAlignment="1" applyBorder="1" applyFill="1" applyFont="1">
      <alignment horizontal="left" shrinkToFit="0" vertical="center" wrapText="0"/>
    </xf>
    <xf borderId="0" fillId="6" fontId="29" numFmtId="0" xfId="0" applyAlignment="1" applyFill="1" applyFont="1">
      <alignment horizontal="left" shrinkToFit="0" vertical="center" wrapText="0"/>
    </xf>
    <xf borderId="0" fillId="6" fontId="29" numFmtId="0" xfId="0" applyAlignment="1" applyFill="1" applyFont="1">
      <alignment horizontal="center" shrinkToFit="0" vertical="center" wrapText="0"/>
    </xf>
    <xf borderId="0" fillId="0" fontId="31" numFmtId="164" xfId="0" applyAlignment="1" applyFont="1" applyNumberFormat="1">
      <alignment horizontal="center" shrinkToFit="0" vertical="center" wrapText="0"/>
    </xf>
    <xf borderId="27" fillId="0" fontId="10" numFmtId="0" xfId="0" applyAlignment="1" applyBorder="1" applyFont="1">
      <alignment horizontal="center" shrinkToFit="0" vertical="center" wrapText="0"/>
    </xf>
    <xf borderId="28" fillId="7" fontId="33" numFmtId="164" xfId="0" applyAlignment="1" applyBorder="1" applyFill="1" applyFont="1" applyNumberFormat="1">
      <alignment horizontal="center" shrinkToFit="0" vertical="center" wrapText="0"/>
    </xf>
    <xf borderId="21" fillId="0" fontId="33" numFmtId="164" xfId="0" applyAlignment="1" applyBorder="1" applyFont="1" applyNumberFormat="1">
      <alignment horizontal="center" shrinkToFit="0" vertical="center" wrapText="0"/>
    </xf>
    <xf borderId="27" fillId="0" fontId="33" numFmtId="164" xfId="0" applyAlignment="1" applyBorder="1" applyFont="1" applyNumberFormat="1">
      <alignment horizontal="center" shrinkToFit="0" vertical="center" wrapText="0"/>
    </xf>
    <xf borderId="28" fillId="8" fontId="33" numFmtId="164" xfId="0" applyAlignment="1" applyBorder="1" applyFill="1" applyFont="1" applyNumberFormat="1">
      <alignment horizontal="center" shrinkToFit="0" vertical="center" wrapText="0"/>
    </xf>
    <xf borderId="29" fillId="0" fontId="2" numFmtId="0" xfId="0" applyAlignment="1" applyBorder="1" applyFont="1">
      <alignment horizontal="center" shrinkToFit="0" vertical="center" wrapText="0"/>
    </xf>
    <xf borderId="30" fillId="0" fontId="10" numFmtId="0" xfId="0" applyAlignment="1" applyBorder="1" applyFont="1">
      <alignment horizontal="center" shrinkToFit="0" vertical="center" wrapText="0"/>
    </xf>
    <xf borderId="0" fillId="0" fontId="28" numFmtId="0" xfId="0" applyAlignment="1" applyFont="1">
      <alignment shrinkToFit="0" vertical="center" wrapText="0"/>
    </xf>
    <xf borderId="0" fillId="0" fontId="26" numFmtId="165" xfId="0" applyAlignment="1" applyFont="1" applyNumberFormat="1">
      <alignment horizontal="center" shrinkToFit="0" vertical="center" wrapText="0"/>
    </xf>
    <xf borderId="0" fillId="0" fontId="34" numFmtId="0" xfId="0" applyAlignment="1" applyFont="1">
      <alignment shrinkToFit="0" vertical="center" wrapText="0"/>
    </xf>
    <xf borderId="31" fillId="2" fontId="17" numFmtId="49" xfId="0" applyAlignment="1" applyBorder="1" applyFill="1" applyFont="1" applyNumberFormat="1">
      <alignment horizontal="center" shrinkToFit="0" vertical="center" wrapText="1"/>
    </xf>
    <xf borderId="32" fillId="2" fontId="17" numFmtId="0" xfId="0" applyAlignment="1" applyBorder="1" applyFill="1" applyFont="1">
      <alignment horizontal="center" shrinkToFit="0" vertical="center" wrapText="0"/>
    </xf>
    <xf borderId="33" fillId="2" fontId="17" numFmtId="0" xfId="0" applyAlignment="1" applyBorder="1" applyFill="1" applyFont="1">
      <alignment horizontal="center" shrinkToFit="0" vertical="center" wrapText="0"/>
    </xf>
    <xf borderId="34" fillId="2" fontId="17" numFmtId="0" xfId="0" applyAlignment="1" applyBorder="1" applyFill="1" applyFont="1">
      <alignment horizontal="center" shrinkToFit="0" vertical="center" wrapText="1"/>
    </xf>
    <xf borderId="35" fillId="2" fontId="17" numFmtId="0" xfId="0" applyAlignment="1" applyBorder="1" applyFill="1" applyFont="1">
      <alignment horizontal="center" shrinkToFit="0" vertical="center" wrapText="1"/>
    </xf>
    <xf borderId="36" fillId="0" fontId="18" numFmtId="0" xfId="0" applyBorder="1" applyFont="1"/>
    <xf borderId="37" fillId="2" fontId="17" numFmtId="0" xfId="0" applyAlignment="1" applyBorder="1" applyFill="1" applyFont="1">
      <alignment horizontal="center" shrinkToFit="0" vertical="center" wrapText="0"/>
    </xf>
    <xf borderId="38" fillId="2" fontId="17" numFmtId="0" xfId="0" applyAlignment="1" applyBorder="1" applyFill="1" applyFont="1">
      <alignment horizontal="center" shrinkToFit="0" vertical="center" wrapText="0"/>
    </xf>
    <xf borderId="39" fillId="2" fontId="17" numFmtId="0" xfId="0" applyAlignment="1" applyBorder="1" applyFill="1" applyFont="1">
      <alignment horizontal="center" shrinkToFit="0" vertical="center" wrapText="0"/>
    </xf>
    <xf borderId="40" fillId="2" fontId="17" numFmtId="0" xfId="0" applyAlignment="1" applyBorder="1" applyFill="1" applyFont="1">
      <alignment horizontal="center" shrinkToFit="0" vertical="center" wrapText="0"/>
    </xf>
    <xf borderId="41" fillId="2" fontId="17" numFmtId="0" xfId="0" applyAlignment="1" applyBorder="1" applyFill="1" applyFont="1">
      <alignment horizontal="center" shrinkToFit="0" vertical="center" wrapText="0"/>
    </xf>
    <xf borderId="42" fillId="0" fontId="18" numFmtId="0" xfId="0" applyBorder="1" applyFont="1"/>
    <xf borderId="43" fillId="0" fontId="18" numFmtId="0" xfId="0" applyBorder="1" applyFont="1"/>
    <xf borderId="16" fillId="4" fontId="29" numFmtId="0" xfId="0" applyAlignment="1" applyBorder="1" applyFill="1" applyFont="1">
      <alignment horizontal="left" shrinkToFit="0" vertical="center" wrapText="0"/>
    </xf>
    <xf borderId="17" fillId="4" fontId="29" numFmtId="0" xfId="0" applyAlignment="1" applyBorder="1" applyFill="1" applyFont="1">
      <alignment horizontal="left" shrinkToFit="0" vertical="center" wrapText="0"/>
    </xf>
    <xf borderId="0" fillId="0" fontId="29" numFmtId="0" xfId="0" applyAlignment="1" applyFont="1">
      <alignment shrinkToFit="0" vertical="bottom" wrapText="0"/>
    </xf>
    <xf borderId="0" fillId="0" fontId="31" numFmtId="0" xfId="0" applyAlignment="1" applyFont="1">
      <alignment horizontal="center" shrinkToFit="0" vertical="bottom" wrapText="0"/>
    </xf>
    <xf borderId="19" fillId="4" fontId="29" numFmtId="0" xfId="0" applyAlignment="1" applyBorder="1" applyFill="1" applyFont="1">
      <alignment horizontal="left" shrinkToFit="0" vertical="center" wrapText="0"/>
    </xf>
    <xf borderId="44" fillId="4" fontId="29" numFmtId="0" xfId="0" applyAlignment="1" applyBorder="1" applyFill="1" applyFont="1">
      <alignment horizontal="left" shrinkToFit="0" vertical="center" wrapText="0"/>
    </xf>
    <xf borderId="20" fillId="0" fontId="2" numFmtId="164" xfId="0" applyAlignment="1" applyBorder="1" applyFont="1" applyNumberFormat="1">
      <alignment horizontal="center" shrinkToFit="0" vertical="center" wrapText="0"/>
    </xf>
    <xf borderId="21" fillId="0" fontId="25" numFmtId="0" xfId="0" applyAlignment="1" applyBorder="1" applyFont="1">
      <alignment horizontal="center" shrinkToFit="0" vertical="center" wrapText="0"/>
    </xf>
    <xf borderId="21" fillId="0" fontId="25" numFmtId="0" xfId="0" applyAlignment="1" applyBorder="1" applyFont="1">
      <alignment horizontal="left" shrinkToFit="0" vertical="center" wrapText="0"/>
    </xf>
    <xf borderId="21" fillId="0" fontId="25" numFmtId="164" xfId="0" applyAlignment="1" applyBorder="1" applyFont="1" applyNumberFormat="1">
      <alignment horizontal="left" shrinkToFit="0" vertical="center" wrapText="0"/>
    </xf>
    <xf borderId="45" fillId="0" fontId="25" numFmtId="164" xfId="0" applyAlignment="1" applyBorder="1" applyFont="1" applyNumberFormat="1">
      <alignment horizontal="left" shrinkToFit="0" vertical="center" wrapText="0"/>
    </xf>
    <xf borderId="46" fillId="9" fontId="25" numFmtId="166" xfId="0" applyAlignment="1" applyBorder="1" applyFill="1" applyFont="1" applyNumberFormat="1">
      <alignment horizontal="center" shrinkToFit="0" vertical="center" wrapText="0"/>
    </xf>
    <xf borderId="47" fillId="0" fontId="25" numFmtId="164" xfId="0" applyAlignment="1" applyBorder="1" applyFont="1" applyNumberFormat="1">
      <alignment horizontal="center" shrinkToFit="0" vertical="center" wrapText="0"/>
    </xf>
    <xf borderId="21" fillId="0" fontId="25" numFmtId="164" xfId="0" applyAlignment="1" applyBorder="1" applyFont="1" applyNumberFormat="1">
      <alignment horizontal="right" shrinkToFit="0" vertical="center" wrapText="0"/>
    </xf>
    <xf borderId="25" fillId="0" fontId="2" numFmtId="165" xfId="0" applyAlignment="1" applyBorder="1" applyFont="1" applyNumberFormat="1">
      <alignment horizontal="center" shrinkToFit="0" vertical="center" wrapText="0"/>
    </xf>
    <xf borderId="21" fillId="0" fontId="25" numFmtId="164" xfId="0" applyAlignment="1" applyBorder="1" applyFont="1" applyNumberFormat="1">
      <alignment horizontal="center" shrinkToFit="0" vertical="center" wrapText="0"/>
    </xf>
    <xf borderId="23" fillId="7" fontId="25" numFmtId="164" xfId="0" applyAlignment="1" applyBorder="1" applyFill="1" applyFont="1" applyNumberFormat="1">
      <alignment horizontal="center" shrinkToFit="0" vertical="center" wrapText="0"/>
    </xf>
    <xf borderId="48" fillId="8" fontId="25" numFmtId="164" xfId="0" applyAlignment="1" applyBorder="1" applyFill="1" applyFont="1" applyNumberFormat="1">
      <alignment horizontal="left" shrinkToFit="0" vertical="center" wrapText="0"/>
    </xf>
    <xf borderId="49" fillId="0" fontId="25" numFmtId="164" xfId="0" applyAlignment="1" applyBorder="1" applyFont="1" applyNumberFormat="1">
      <alignment horizontal="left" shrinkToFit="0" vertical="center" wrapText="0"/>
    </xf>
    <xf borderId="23" fillId="9" fontId="25" numFmtId="164" xfId="0" applyAlignment="1" applyBorder="1" applyFill="1" applyFont="1" applyNumberFormat="1">
      <alignment horizontal="center" shrinkToFit="0" vertical="center" wrapText="0"/>
    </xf>
    <xf borderId="45" fillId="0" fontId="25" numFmtId="164" xfId="0" applyAlignment="1" applyBorder="1" applyFont="1" applyNumberFormat="1">
      <alignment horizontal="center" shrinkToFit="0" vertical="center" wrapText="0"/>
    </xf>
    <xf borderId="27" fillId="0" fontId="25" numFmtId="164" xfId="0" applyAlignment="1" applyBorder="1" applyFont="1" applyNumberFormat="1">
      <alignment horizontal="left" shrinkToFit="0" vertical="center" wrapText="0"/>
    </xf>
    <xf borderId="0" fillId="0" fontId="25" numFmtId="164" xfId="0" applyAlignment="1" applyFont="1" applyNumberFormat="1">
      <alignment shrinkToFit="0" vertical="center" wrapText="0"/>
    </xf>
    <xf borderId="0" fillId="0" fontId="35" numFmtId="0" xfId="0" applyAlignment="1" applyFont="1">
      <alignment shrinkToFit="0" vertical="center" wrapText="0"/>
    </xf>
    <xf borderId="25" fillId="0" fontId="25" numFmtId="0" xfId="0" applyAlignment="1" applyBorder="1" applyFont="1">
      <alignment horizontal="center" shrinkToFit="0" vertical="center" wrapText="0"/>
    </xf>
    <xf borderId="50" fillId="0" fontId="25" numFmtId="164" xfId="0" applyAlignment="1" applyBorder="1" applyFont="1" applyNumberFormat="1">
      <alignment horizontal="center" shrinkToFit="0" vertical="center" wrapText="0"/>
    </xf>
    <xf borderId="51" fillId="9" fontId="25" numFmtId="164" xfId="0" applyAlignment="1" applyBorder="1" applyFill="1" applyFont="1" applyNumberFormat="1">
      <alignment horizontal="center" shrinkToFit="0" vertical="center" wrapText="0"/>
    </xf>
    <xf borderId="25" fillId="0" fontId="25" numFmtId="0" xfId="0" applyAlignment="1" applyBorder="1" applyFont="1">
      <alignment horizontal="left" shrinkToFit="0" vertical="center" wrapText="0"/>
    </xf>
    <xf borderId="0" fillId="0" fontId="23" numFmtId="0" xfId="0" applyAlignment="1" applyFont="1">
      <alignment shrinkToFit="0" vertical="center" wrapText="0"/>
    </xf>
    <xf borderId="25" fillId="0" fontId="25" numFmtId="164" xfId="0" applyAlignment="1" applyBorder="1" applyFont="1" applyNumberFormat="1">
      <alignment horizontal="center" shrinkToFit="0" vertical="center" wrapText="0"/>
    </xf>
    <xf borderId="52" fillId="0" fontId="2" numFmtId="164" xfId="0" applyAlignment="1" applyBorder="1" applyFont="1" applyNumberFormat="1">
      <alignment horizontal="center" shrinkToFit="0" vertical="center" wrapText="0"/>
    </xf>
    <xf borderId="53" fillId="0" fontId="2" numFmtId="165" xfId="0" applyAlignment="1" applyBorder="1" applyFont="1" applyNumberFormat="1">
      <alignment horizontal="center" shrinkToFit="0" vertical="center" wrapText="0"/>
    </xf>
    <xf borderId="54" fillId="0" fontId="2" numFmtId="0" xfId="0" applyAlignment="1" applyBorder="1" applyFont="1">
      <alignment horizontal="left" shrinkToFit="0" vertical="center" wrapText="0"/>
    </xf>
    <xf borderId="53" fillId="0" fontId="2" numFmtId="0" xfId="0" applyAlignment="1" applyBorder="1" applyFont="1">
      <alignment horizontal="center" shrinkToFit="0" vertical="center" wrapText="0"/>
    </xf>
    <xf borderId="18" fillId="5" fontId="2" numFmtId="0" xfId="0" applyAlignment="1" applyBorder="1" applyFill="1" applyFont="1">
      <alignment horizontal="left" shrinkToFit="0" vertical="center" wrapText="0"/>
    </xf>
    <xf borderId="55" fillId="0" fontId="2" numFmtId="0" xfId="0" applyAlignment="1" applyBorder="1" applyFont="1">
      <alignment horizontal="center" shrinkToFit="0" vertical="center" wrapText="0"/>
    </xf>
    <xf borderId="56" fillId="10" fontId="36" numFmtId="49" xfId="0" applyAlignment="1" applyBorder="1" applyFill="1" applyFont="1" applyNumberFormat="1">
      <alignment horizontal="center" shrinkToFit="0" vertical="center" wrapText="0"/>
    </xf>
    <xf borderId="57" fillId="10" fontId="36" numFmtId="49" xfId="0" applyAlignment="1" applyBorder="1" applyFill="1" applyFont="1" applyNumberFormat="1">
      <alignment horizontal="center" shrinkToFit="0" vertical="center" wrapText="0"/>
    </xf>
    <xf borderId="57" fillId="10" fontId="36" numFmtId="49" xfId="0" applyAlignment="1" applyBorder="1" applyFill="1" applyFont="1" applyNumberFormat="1">
      <alignment horizontal="left" shrinkToFit="0" vertical="center" wrapText="0"/>
    </xf>
    <xf borderId="58" fillId="10" fontId="36" numFmtId="49" xfId="0" applyAlignment="1" applyBorder="1" applyFill="1" applyFont="1" applyNumberFormat="1">
      <alignment horizontal="center" shrinkToFit="0" vertical="center" wrapText="0"/>
    </xf>
    <xf borderId="58" fillId="10" fontId="36" numFmtId="0" xfId="0" applyAlignment="1" applyBorder="1" applyFill="1" applyFont="1">
      <alignment horizontal="center" shrinkToFit="0" vertical="center" wrapText="0"/>
    </xf>
    <xf borderId="58" fillId="10" fontId="36" numFmtId="0" xfId="0" applyAlignment="1" applyBorder="1" applyFill="1" applyFont="1">
      <alignment shrinkToFit="0" vertical="center" wrapText="0"/>
    </xf>
    <xf borderId="0" fillId="0" fontId="2" numFmtId="49" xfId="0" applyAlignment="1" applyFont="1" applyNumberFormat="1">
      <alignment horizontal="center" shrinkToFit="0" vertical="center" wrapText="0"/>
    </xf>
    <xf borderId="0" fillId="0" fontId="2" numFmtId="49" xfId="0" applyAlignment="1" applyFont="1" applyNumberFormat="1">
      <alignment horizontal="left" shrinkToFit="0" vertical="center" wrapText="0"/>
    </xf>
    <xf borderId="0" fillId="0" fontId="10" numFmtId="49" xfId="0" applyAlignment="1" applyFont="1" applyNumberFormat="1">
      <alignment horizontal="center" shrinkToFit="0" vertical="center" wrapText="0"/>
    </xf>
    <xf borderId="53" fillId="0" fontId="25" numFmtId="0" xfId="0" applyAlignment="1" applyBorder="1" applyFont="1">
      <alignment horizontal="center" shrinkToFit="0" vertical="center" wrapText="0"/>
    </xf>
    <xf borderId="53" fillId="0" fontId="25" numFmtId="0" xfId="0" applyAlignment="1" applyBorder="1" applyFont="1">
      <alignment horizontal="left" shrinkToFit="0" vertical="center" wrapText="0"/>
    </xf>
    <xf borderId="54" fillId="0" fontId="25" numFmtId="164" xfId="0" applyAlignment="1" applyBorder="1" applyFont="1" applyNumberFormat="1">
      <alignment horizontal="left" shrinkToFit="0" vertical="center" wrapText="0"/>
    </xf>
    <xf borderId="59" fillId="0" fontId="25" numFmtId="164" xfId="0" applyAlignment="1" applyBorder="1" applyFont="1" applyNumberFormat="1">
      <alignment horizontal="left" shrinkToFit="0" vertical="center" wrapText="0"/>
    </xf>
    <xf borderId="60" fillId="9" fontId="25" numFmtId="166" xfId="0" applyAlignment="1" applyBorder="1" applyFill="1" applyFont="1" applyNumberFormat="1">
      <alignment horizontal="center" shrinkToFit="0" vertical="center" wrapText="0"/>
    </xf>
    <xf borderId="61" fillId="0" fontId="25" numFmtId="0" xfId="0" applyAlignment="1" applyBorder="1" applyFont="1">
      <alignment horizontal="center" shrinkToFit="0" vertical="center" wrapText="0"/>
    </xf>
    <xf borderId="62" fillId="7" fontId="25" numFmtId="0" xfId="0" applyAlignment="1" applyBorder="1" applyFill="1" applyFont="1">
      <alignment horizontal="left" shrinkToFit="0" vertical="center" wrapText="0"/>
    </xf>
    <xf borderId="25" fillId="7" fontId="25" numFmtId="0" xfId="0" applyAlignment="1" applyBorder="1" applyFill="1" applyFont="1">
      <alignment horizontal="left" shrinkToFit="0" vertical="center" wrapText="0"/>
    </xf>
    <xf borderId="63" fillId="0" fontId="25" numFmtId="0" xfId="0" applyAlignment="1" applyBorder="1" applyFont="1">
      <alignment horizontal="center" shrinkToFit="0" vertical="center" wrapText="0"/>
    </xf>
    <xf borderId="64" fillId="7" fontId="25" numFmtId="0" xfId="0" applyAlignment="1" applyBorder="1" applyFill="1" applyFont="1">
      <alignment horizontal="left" shrinkToFit="0" vertical="center" wrapText="0"/>
    </xf>
    <xf borderId="64" fillId="8" fontId="25" numFmtId="164" xfId="0" applyAlignment="1" applyBorder="1" applyFill="1" applyFont="1" applyNumberFormat="1">
      <alignment horizontal="left" shrinkToFit="0" vertical="center" wrapText="0"/>
    </xf>
    <xf borderId="53" fillId="0" fontId="25" numFmtId="164" xfId="0" applyAlignment="1" applyBorder="1" applyFont="1" applyNumberFormat="1">
      <alignment horizontal="center" shrinkToFit="0" vertical="center" wrapText="0"/>
    </xf>
    <xf borderId="65" fillId="0" fontId="25" numFmtId="164" xfId="0" applyAlignment="1" applyBorder="1" applyFont="1" applyNumberFormat="1">
      <alignment horizontal="left" shrinkToFit="0" vertical="center" wrapText="0"/>
    </xf>
    <xf borderId="63" fillId="0" fontId="25" numFmtId="164" xfId="0" applyAlignment="1" applyBorder="1" applyFont="1" applyNumberFormat="1">
      <alignment horizontal="center" shrinkToFit="0" vertical="center" wrapText="0"/>
    </xf>
    <xf borderId="66" fillId="9" fontId="25" numFmtId="164" xfId="0" applyAlignment="1" applyBorder="1" applyFill="1" applyFont="1" applyNumberFormat="1">
      <alignment horizontal="center" shrinkToFit="0" vertical="center" wrapText="0"/>
    </xf>
    <xf borderId="64" fillId="0" fontId="25" numFmtId="164" xfId="0" applyAlignment="1" applyBorder="1" applyFont="1" applyNumberFormat="1">
      <alignment horizontal="left" shrinkToFit="0" vertical="center" wrapText="0"/>
    </xf>
    <xf borderId="56" fillId="10" fontId="17" numFmtId="49" xfId="0" applyAlignment="1" applyBorder="1" applyFill="1" applyFont="1" applyNumberFormat="1">
      <alignment horizontal="center" shrinkToFit="0" vertical="center" wrapText="0"/>
    </xf>
    <xf borderId="57" fillId="10" fontId="17" numFmtId="49" xfId="0" applyAlignment="1" applyBorder="1" applyFill="1" applyFont="1" applyNumberFormat="1">
      <alignment horizontal="center" shrinkToFit="0" vertical="center" wrapText="0"/>
    </xf>
    <xf borderId="57" fillId="10" fontId="17" numFmtId="49" xfId="0" applyAlignment="1" applyBorder="1" applyFill="1" applyFont="1" applyNumberFormat="1">
      <alignment horizontal="left" shrinkToFit="0" vertical="center" wrapText="0"/>
    </xf>
    <xf borderId="57" fillId="10" fontId="17" numFmtId="164" xfId="0" applyAlignment="1" applyBorder="1" applyFill="1" applyFont="1" applyNumberFormat="1">
      <alignment horizontal="left" shrinkToFit="0" vertical="center" wrapText="0"/>
    </xf>
    <xf borderId="67" fillId="10" fontId="17" numFmtId="164" xfId="0" applyAlignment="1" applyBorder="1" applyFill="1" applyFont="1" applyNumberFormat="1">
      <alignment horizontal="left" shrinkToFit="0" vertical="center" wrapText="0"/>
    </xf>
    <xf borderId="58" fillId="10" fontId="17" numFmtId="164" xfId="0" applyAlignment="1" applyBorder="1" applyFill="1" applyFont="1" applyNumberFormat="1">
      <alignment horizontal="center" shrinkToFit="0" vertical="center" wrapText="0"/>
    </xf>
    <xf borderId="68" fillId="11" fontId="17" numFmtId="164" xfId="0" applyAlignment="1" applyBorder="1" applyFill="1" applyFont="1" applyNumberFormat="1">
      <alignment horizontal="left" shrinkToFit="0" vertical="center" wrapText="0"/>
    </xf>
    <xf borderId="57" fillId="11" fontId="17" numFmtId="164" xfId="0" applyAlignment="1" applyBorder="1" applyFill="1" applyFont="1" applyNumberFormat="1">
      <alignment horizontal="left" shrinkToFit="0" vertical="center" wrapText="0"/>
    </xf>
    <xf borderId="67" fillId="11" fontId="17" numFmtId="164" xfId="0" applyAlignment="1" applyBorder="1" applyFill="1" applyFont="1" applyNumberFormat="1">
      <alignment horizontal="left" shrinkToFit="0" vertical="center" wrapText="0"/>
    </xf>
    <xf borderId="58" fillId="11" fontId="17" numFmtId="164" xfId="0" applyAlignment="1" applyBorder="1" applyFill="1" applyFont="1" applyNumberFormat="1">
      <alignment horizontal="center" shrinkToFit="0" vertical="center" wrapText="0"/>
    </xf>
    <xf borderId="58" fillId="12" fontId="17" numFmtId="164" xfId="0" applyAlignment="1" applyBorder="1" applyFill="1" applyFont="1" applyNumberFormat="1">
      <alignment horizontal="left" shrinkToFit="0" vertical="center" wrapText="0"/>
    </xf>
    <xf borderId="68" fillId="12" fontId="17" numFmtId="164" xfId="0" applyAlignment="1" applyBorder="1" applyFill="1" applyFont="1" applyNumberFormat="1">
      <alignment horizontal="left" shrinkToFit="0" vertical="center" wrapText="0"/>
    </xf>
    <xf borderId="69" fillId="12" fontId="17" numFmtId="164" xfId="0" applyAlignment="1" applyBorder="1" applyFill="1" applyFont="1" applyNumberFormat="1">
      <alignment horizontal="left" shrinkToFit="0" vertical="center" wrapText="0"/>
    </xf>
    <xf borderId="57" fillId="12" fontId="17" numFmtId="164" xfId="0" applyAlignment="1" applyBorder="1" applyFill="1" applyFont="1" applyNumberFormat="1">
      <alignment horizontal="left" shrinkToFit="0" vertical="center" wrapText="0"/>
    </xf>
    <xf borderId="56" fillId="12" fontId="17" numFmtId="164" xfId="0" applyAlignment="1" applyBorder="1" applyFill="1" applyFont="1" applyNumberFormat="1">
      <alignment horizontal="left" shrinkToFit="0" vertical="center" wrapText="0"/>
    </xf>
    <xf borderId="67" fillId="12" fontId="17" numFmtId="164" xfId="0" applyAlignment="1" applyBorder="1" applyFill="1" applyFont="1" applyNumberFormat="1">
      <alignment horizontal="left" shrinkToFit="0" vertical="center" wrapText="0"/>
    </xf>
    <xf borderId="0" fillId="0" fontId="25" numFmtId="164" xfId="0" applyAlignment="1" applyFont="1" applyNumberFormat="1">
      <alignment horizontal="center" shrinkToFit="0" vertical="center" wrapText="0"/>
    </xf>
    <xf borderId="0" fillId="0" fontId="25" numFmtId="164" xfId="0" applyAlignment="1" applyFont="1" applyNumberFormat="1">
      <alignment horizontal="left" shrinkToFit="0" vertical="center" wrapText="0"/>
    </xf>
    <xf borderId="0" fillId="0" fontId="25" numFmtId="49" xfId="0" applyAlignment="1" applyFont="1" applyNumberFormat="1">
      <alignment horizontal="center" shrinkToFit="0" vertical="center" wrapText="0"/>
    </xf>
    <xf borderId="0" fillId="0" fontId="25" numFmtId="49" xfId="0" applyAlignment="1" applyFont="1" applyNumberFormat="1">
      <alignment horizontal="left" shrinkToFit="0" vertical="center" wrapText="0"/>
    </xf>
    <xf borderId="0" fillId="0" fontId="25" numFmtId="0" xfId="0" applyAlignment="1" applyFont="1">
      <alignment horizontal="center" shrinkToFit="0" vertical="center" wrapText="0"/>
    </xf>
    <xf borderId="0" fillId="0" fontId="25" numFmtId="0" xfId="0" applyAlignment="1" applyFont="1">
      <alignment horizontal="left" shrinkToFit="0" vertical="center" wrapText="0"/>
    </xf>
    <xf borderId="70" fillId="0" fontId="10" numFmtId="0" xfId="0" applyAlignment="1" applyBorder="1" applyFont="1">
      <alignment horizontal="center" shrinkToFit="0" vertical="center" wrapText="0"/>
    </xf>
    <xf borderId="71" fillId="7" fontId="33" numFmtId="0" xfId="0" applyAlignment="1" applyBorder="1" applyFill="1" applyFont="1">
      <alignment horizontal="center" shrinkToFit="0" vertical="center" wrapText="0"/>
    </xf>
    <xf borderId="55" fillId="0" fontId="33" numFmtId="0" xfId="0" applyAlignment="1" applyBorder="1" applyFont="1">
      <alignment horizontal="center" shrinkToFit="0" vertical="center" wrapText="0"/>
    </xf>
    <xf borderId="72" fillId="0" fontId="33" numFmtId="0" xfId="0" applyAlignment="1" applyBorder="1" applyFont="1">
      <alignment horizontal="center" shrinkToFit="0" vertical="center" wrapText="0"/>
    </xf>
    <xf borderId="73" fillId="8" fontId="33" numFmtId="0" xfId="0" applyAlignment="1" applyBorder="1" applyFill="1" applyFont="1">
      <alignment horizontal="center" shrinkToFit="0" vertical="center" wrapText="0"/>
    </xf>
    <xf borderId="54" fillId="0" fontId="33" numFmtId="0" xfId="0" applyAlignment="1" applyBorder="1" applyFont="1">
      <alignment horizontal="center" shrinkToFit="0" vertical="center" wrapText="0"/>
    </xf>
    <xf borderId="70" fillId="0" fontId="33" numFmtId="0" xfId="0" applyAlignment="1" applyBorder="1" applyFont="1">
      <alignment horizontal="center" shrinkToFit="0" vertical="center" wrapText="0"/>
    </xf>
    <xf borderId="0" fillId="0" fontId="2" numFmtId="164" xfId="0" applyAlignment="1" applyFont="1" applyNumberFormat="1">
      <alignment horizontal="left" shrinkToFit="0" vertical="center" wrapText="0"/>
    </xf>
    <xf borderId="58" fillId="10" fontId="36" numFmtId="49" xfId="0" applyAlignment="1" applyBorder="1" applyFill="1" applyFont="1" applyNumberFormat="1">
      <alignment horizontal="left" shrinkToFit="0" vertical="center" wrapText="0"/>
    </xf>
    <xf borderId="56" fillId="10" fontId="37" numFmtId="164" xfId="0" applyAlignment="1" applyBorder="1" applyFill="1" applyFont="1" applyNumberFormat="1">
      <alignment horizontal="left" shrinkToFit="0" vertical="center" wrapText="0"/>
    </xf>
    <xf borderId="57" fillId="10" fontId="37" numFmtId="164" xfId="0" applyAlignment="1" applyBorder="1" applyFill="1" applyFont="1" applyNumberFormat="1">
      <alignment horizontal="left" shrinkToFit="0" vertical="center" wrapText="0"/>
    </xf>
    <xf borderId="58" fillId="10" fontId="37" numFmtId="164" xfId="0" applyAlignment="1" applyBorder="1" applyFill="1" applyFont="1" applyNumberFormat="1">
      <alignment horizontal="left" shrinkToFit="0" vertical="center" wrapText="0"/>
    </xf>
    <xf borderId="68" fillId="10" fontId="37" numFmtId="164" xfId="0" applyAlignment="1" applyBorder="1" applyFill="1" applyFont="1" applyNumberFormat="1">
      <alignment horizontal="left" shrinkToFit="0" vertical="center" wrapText="0"/>
    </xf>
    <xf borderId="0" fillId="0" fontId="10" numFmtId="49" xfId="0" applyAlignment="1" applyFont="1" applyNumberFormat="1">
      <alignment horizontal="left" shrinkToFit="0" vertical="center" wrapText="0"/>
    </xf>
  </cellXfs>
  <cellStyles count="1">
    <cellStyle xfId="0" name="Normal" builtinId="0"/>
  </cellStyles>
  <dxfs count="3">
    <dxf>
      <font/>
      <fill>
        <patternFill patternType="none"/>
      </fill>
      <border/>
    </dxf>
    <dxf>
      <font>
        <color rgb="FF0000FF"/>
      </font>
      <fill>
        <patternFill patternType="none"/>
      </fill>
      <border/>
    </dxf>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FF"/>
    <pageSetUpPr/>
  </sheetPr>
  <sheetViews>
    <sheetView workbookViewId="0"/>
  </sheetViews>
  <sheetFormatPr customHeight="1" defaultColWidth="12.63" defaultRowHeight="15.0"/>
  <cols>
    <col customWidth="1" min="1" max="1" width="3.25"/>
    <col customWidth="1" min="2" max="11" width="9.13"/>
    <col customWidth="1" min="12" max="26" width="8.0"/>
  </cols>
  <sheetData>
    <row r="1" ht="15.0" customHeight="1">
      <c r="A1" s="1" t="s">
        <v>0</v>
      </c>
      <c r="B1" s="2"/>
      <c r="C1" s="2"/>
      <c r="D1" s="2"/>
      <c r="E1" s="2"/>
      <c r="F1" s="2"/>
      <c r="G1" s="2"/>
      <c r="H1" s="2"/>
      <c r="I1" s="2"/>
      <c r="J1" s="1"/>
      <c r="K1" s="2"/>
      <c r="L1" s="2"/>
      <c r="M1" s="2"/>
      <c r="N1" s="2"/>
      <c r="O1" s="2"/>
      <c r="P1" s="2"/>
      <c r="Q1" s="2"/>
      <c r="R1" s="2"/>
      <c r="S1" s="2"/>
      <c r="T1" s="2"/>
      <c r="U1" s="2"/>
      <c r="V1" s="2"/>
      <c r="W1" s="2"/>
      <c r="X1" s="2"/>
      <c r="Y1" s="2"/>
      <c r="Z1" s="2"/>
    </row>
    <row r="2" ht="15.0" customHeight="1">
      <c r="A2" s="7" t="s">
        <v>1</v>
      </c>
      <c r="B2" s="2"/>
      <c r="C2" s="2"/>
      <c r="D2" s="2"/>
      <c r="E2" s="2"/>
      <c r="F2" s="2"/>
      <c r="G2" s="2"/>
      <c r="H2" s="2"/>
      <c r="I2" s="2"/>
      <c r="J2" s="2"/>
      <c r="K2" s="2"/>
      <c r="L2" s="2"/>
      <c r="M2" s="2"/>
      <c r="N2" s="2"/>
      <c r="O2" s="2"/>
      <c r="P2" s="2"/>
      <c r="Q2" s="2"/>
      <c r="R2" s="2"/>
      <c r="S2" s="2"/>
      <c r="T2" s="2"/>
      <c r="U2" s="2"/>
      <c r="V2" s="2"/>
      <c r="W2" s="2"/>
      <c r="X2" s="2"/>
      <c r="Y2" s="2"/>
      <c r="Z2" s="2"/>
    </row>
    <row r="3" ht="15.0" customHeight="1">
      <c r="A3" s="10" t="s">
        <v>2</v>
      </c>
      <c r="B3" s="2"/>
      <c r="C3" s="2"/>
      <c r="D3" s="2"/>
      <c r="E3" s="2"/>
      <c r="F3" s="2"/>
      <c r="G3" s="2"/>
      <c r="H3" s="2"/>
      <c r="I3" s="2"/>
      <c r="J3" s="2"/>
      <c r="K3" s="2"/>
      <c r="L3" s="2"/>
      <c r="M3" s="2"/>
      <c r="N3" s="2"/>
      <c r="O3" s="2"/>
      <c r="P3" s="2"/>
      <c r="Q3" s="2"/>
      <c r="R3" s="2"/>
      <c r="S3" s="2"/>
      <c r="T3" s="2"/>
      <c r="U3" s="2"/>
      <c r="V3" s="2"/>
      <c r="W3" s="2"/>
      <c r="X3" s="2"/>
      <c r="Y3" s="2"/>
      <c r="Z3" s="2"/>
    </row>
    <row r="4" ht="15.0" customHeight="1">
      <c r="A4" s="10" t="s">
        <v>3</v>
      </c>
      <c r="B4" s="2"/>
      <c r="C4" s="2"/>
      <c r="D4" s="2"/>
      <c r="E4" s="2"/>
      <c r="F4" s="2"/>
      <c r="G4" s="2"/>
      <c r="H4" s="2"/>
      <c r="I4" s="2"/>
      <c r="J4" s="2"/>
      <c r="K4" s="2"/>
      <c r="L4" s="2"/>
      <c r="M4" s="2"/>
      <c r="N4" s="2"/>
      <c r="O4" s="2"/>
      <c r="P4" s="2"/>
      <c r="Q4" s="2"/>
      <c r="R4" s="2"/>
      <c r="S4" s="2"/>
      <c r="T4" s="2"/>
      <c r="U4" s="2"/>
      <c r="V4" s="2"/>
      <c r="W4" s="2"/>
      <c r="X4" s="2"/>
      <c r="Y4" s="2"/>
      <c r="Z4" s="2"/>
    </row>
    <row r="5" ht="15.0" customHeight="1">
      <c r="A5" s="1"/>
      <c r="B5" s="16" t="s">
        <v>4</v>
      </c>
      <c r="C5" s="2"/>
      <c r="D5" s="2"/>
      <c r="E5" s="2"/>
      <c r="F5" s="2"/>
      <c r="G5" s="2"/>
      <c r="H5" s="2"/>
      <c r="I5" s="2"/>
      <c r="J5" s="2"/>
      <c r="K5" s="2"/>
      <c r="L5" s="2"/>
      <c r="M5" s="2"/>
      <c r="N5" s="2"/>
      <c r="O5" s="2"/>
      <c r="P5" s="2"/>
      <c r="Q5" s="2"/>
      <c r="R5" s="2"/>
      <c r="S5" s="2"/>
      <c r="T5" s="2"/>
      <c r="U5" s="2"/>
      <c r="V5" s="2"/>
      <c r="W5" s="2"/>
      <c r="X5" s="2"/>
      <c r="Y5" s="2"/>
      <c r="Z5" s="2"/>
    </row>
    <row r="6" ht="15.0" customHeight="1">
      <c r="A6" s="1"/>
      <c r="B6" s="2" t="s">
        <v>5</v>
      </c>
      <c r="C6" s="2"/>
      <c r="D6" s="2"/>
      <c r="E6" s="2"/>
      <c r="F6" s="2"/>
      <c r="G6" s="2"/>
      <c r="H6" s="2"/>
      <c r="I6" s="2"/>
      <c r="J6" s="2"/>
      <c r="K6" s="2"/>
      <c r="L6" s="2"/>
      <c r="M6" s="2"/>
      <c r="N6" s="2"/>
      <c r="O6" s="2"/>
      <c r="P6" s="2"/>
      <c r="Q6" s="2"/>
      <c r="R6" s="2"/>
      <c r="S6" s="2"/>
      <c r="T6" s="2"/>
      <c r="U6" s="2"/>
      <c r="V6" s="2"/>
      <c r="W6" s="2"/>
      <c r="X6" s="2"/>
      <c r="Y6" s="2"/>
      <c r="Z6" s="2"/>
    </row>
    <row r="7" ht="15.0" customHeight="1">
      <c r="A7" s="1"/>
      <c r="B7" s="2" t="s">
        <v>7</v>
      </c>
      <c r="C7" s="2"/>
      <c r="D7" s="2"/>
      <c r="E7" s="2"/>
      <c r="F7" s="2"/>
      <c r="G7" s="2"/>
      <c r="H7" s="2"/>
      <c r="I7" s="2"/>
      <c r="J7" s="2"/>
      <c r="K7" s="2"/>
      <c r="L7" s="2"/>
      <c r="M7" s="2"/>
      <c r="N7" s="2"/>
      <c r="O7" s="2"/>
      <c r="P7" s="2"/>
      <c r="Q7" s="2"/>
      <c r="R7" s="2"/>
      <c r="S7" s="2"/>
      <c r="T7" s="2"/>
      <c r="U7" s="2"/>
      <c r="V7" s="2"/>
      <c r="W7" s="2"/>
      <c r="X7" s="2"/>
      <c r="Y7" s="2"/>
      <c r="Z7" s="2"/>
    </row>
    <row r="8" ht="15.0" customHeight="1">
      <c r="A8" s="1"/>
      <c r="B8" s="2" t="s">
        <v>9</v>
      </c>
      <c r="C8" s="2"/>
      <c r="D8" s="2"/>
      <c r="E8" s="2"/>
      <c r="F8" s="2"/>
      <c r="G8" s="2"/>
      <c r="H8" s="2"/>
      <c r="I8" s="2"/>
      <c r="J8" s="2"/>
      <c r="K8" s="2"/>
      <c r="L8" s="2"/>
      <c r="M8" s="2"/>
      <c r="N8" s="2"/>
      <c r="O8" s="2"/>
      <c r="P8" s="2"/>
      <c r="Q8" s="2"/>
      <c r="R8" s="2"/>
      <c r="S8" s="2"/>
      <c r="T8" s="2"/>
      <c r="U8" s="2"/>
      <c r="V8" s="2"/>
      <c r="W8" s="2"/>
      <c r="X8" s="2"/>
      <c r="Y8" s="2"/>
      <c r="Z8" s="2"/>
    </row>
    <row r="9" ht="15.0" customHeight="1">
      <c r="A9" s="1"/>
      <c r="B9" s="2" t="s">
        <v>13</v>
      </c>
      <c r="C9" s="2"/>
      <c r="D9" s="2"/>
      <c r="E9" s="2"/>
      <c r="F9" s="2"/>
      <c r="G9" s="2"/>
      <c r="H9" s="2"/>
      <c r="I9" s="2"/>
      <c r="J9" s="2"/>
      <c r="K9" s="2"/>
      <c r="L9" s="2"/>
      <c r="M9" s="2"/>
      <c r="N9" s="2"/>
      <c r="O9" s="2"/>
      <c r="P9" s="2"/>
      <c r="Q9" s="2"/>
      <c r="R9" s="2"/>
      <c r="S9" s="2"/>
      <c r="T9" s="2"/>
      <c r="U9" s="2"/>
      <c r="V9" s="2"/>
      <c r="W9" s="2"/>
      <c r="X9" s="2"/>
      <c r="Y9" s="2"/>
      <c r="Z9" s="2"/>
    </row>
    <row r="10" ht="15.0" customHeight="1">
      <c r="A10" s="1"/>
      <c r="B10" s="2" t="s">
        <v>20</v>
      </c>
      <c r="C10" s="2"/>
      <c r="D10" s="2"/>
      <c r="E10" s="2"/>
      <c r="F10" s="2"/>
      <c r="G10" s="2"/>
      <c r="H10" s="2"/>
      <c r="I10" s="2"/>
      <c r="J10" s="2"/>
      <c r="K10" s="2"/>
      <c r="L10" s="2"/>
      <c r="M10" s="2"/>
      <c r="N10" s="2"/>
      <c r="O10" s="2"/>
      <c r="P10" s="2"/>
      <c r="Q10" s="2"/>
      <c r="R10" s="2"/>
      <c r="S10" s="2"/>
      <c r="T10" s="2"/>
      <c r="U10" s="2"/>
      <c r="V10" s="2"/>
      <c r="W10" s="2"/>
      <c r="X10" s="2"/>
      <c r="Y10" s="2"/>
      <c r="Z10" s="2"/>
    </row>
    <row r="11" ht="15.0" customHeight="1">
      <c r="A11" s="1"/>
      <c r="B11" s="2" t="s">
        <v>21</v>
      </c>
      <c r="C11" s="2"/>
      <c r="D11" s="2"/>
      <c r="E11" s="2"/>
      <c r="F11" s="2"/>
      <c r="G11" s="2"/>
      <c r="H11" s="2"/>
      <c r="I11" s="2"/>
      <c r="J11" s="2"/>
      <c r="K11" s="2"/>
      <c r="L11" s="2"/>
      <c r="M11" s="2"/>
      <c r="N11" s="2"/>
      <c r="O11" s="2"/>
      <c r="P11" s="2"/>
      <c r="Q11" s="2"/>
      <c r="R11" s="2"/>
      <c r="S11" s="2"/>
      <c r="T11" s="2"/>
      <c r="U11" s="2"/>
      <c r="V11" s="2"/>
      <c r="W11" s="2"/>
      <c r="X11" s="2"/>
      <c r="Y11" s="2"/>
      <c r="Z11" s="2"/>
    </row>
    <row r="12" ht="15.0" customHeight="1">
      <c r="A12" s="1"/>
      <c r="B12" s="2" t="s">
        <v>22</v>
      </c>
      <c r="C12" s="2"/>
      <c r="D12" s="2"/>
      <c r="E12" s="2"/>
      <c r="F12" s="2"/>
      <c r="G12" s="2"/>
      <c r="H12" s="2"/>
      <c r="I12" s="2"/>
      <c r="J12" s="2"/>
      <c r="K12" s="2"/>
      <c r="L12" s="2"/>
      <c r="M12" s="2"/>
      <c r="N12" s="2"/>
      <c r="O12" s="2"/>
      <c r="P12" s="2"/>
      <c r="Q12" s="2"/>
      <c r="R12" s="2"/>
      <c r="S12" s="2"/>
      <c r="T12" s="2"/>
      <c r="U12" s="2"/>
      <c r="V12" s="2"/>
      <c r="W12" s="2"/>
      <c r="X12" s="2"/>
      <c r="Y12" s="2"/>
      <c r="Z12" s="2"/>
    </row>
    <row r="13" ht="15.0" customHeight="1">
      <c r="A13" s="1"/>
      <c r="B13" s="2" t="s">
        <v>25</v>
      </c>
      <c r="C13" s="2"/>
      <c r="D13" s="2"/>
      <c r="E13" s="2"/>
      <c r="F13" s="2"/>
      <c r="G13" s="2"/>
      <c r="H13" s="2"/>
      <c r="I13" s="2"/>
      <c r="J13" s="2"/>
      <c r="K13" s="2"/>
      <c r="L13" s="2"/>
      <c r="M13" s="2"/>
      <c r="N13" s="2"/>
      <c r="O13" s="2"/>
      <c r="P13" s="2"/>
      <c r="Q13" s="2"/>
      <c r="R13" s="2"/>
      <c r="S13" s="2"/>
      <c r="T13" s="2"/>
      <c r="U13" s="2"/>
      <c r="V13" s="2"/>
      <c r="W13" s="2"/>
      <c r="X13" s="2"/>
      <c r="Y13" s="2"/>
      <c r="Z13" s="2"/>
    </row>
    <row r="14" ht="15.0" customHeight="1">
      <c r="A14" s="1"/>
      <c r="B14" s="2" t="s">
        <v>26</v>
      </c>
      <c r="C14" s="2"/>
      <c r="D14" s="2"/>
      <c r="E14" s="2"/>
      <c r="F14" s="2"/>
      <c r="G14" s="2"/>
      <c r="H14" s="2"/>
      <c r="I14" s="2"/>
      <c r="J14" s="2"/>
      <c r="K14" s="2"/>
      <c r="L14" s="2"/>
      <c r="M14" s="2"/>
      <c r="N14" s="2"/>
      <c r="O14" s="2"/>
      <c r="P14" s="2"/>
      <c r="Q14" s="2"/>
      <c r="R14" s="2"/>
      <c r="S14" s="2"/>
      <c r="T14" s="2"/>
      <c r="U14" s="2"/>
      <c r="V14" s="2"/>
      <c r="W14" s="2"/>
      <c r="X14" s="2"/>
      <c r="Y14" s="2"/>
      <c r="Z14" s="2"/>
    </row>
    <row r="15" ht="15.0" customHeight="1">
      <c r="A15" s="1"/>
      <c r="B15" s="2" t="s">
        <v>27</v>
      </c>
      <c r="C15" s="2"/>
      <c r="D15" s="2"/>
      <c r="E15" s="2"/>
      <c r="F15" s="2"/>
      <c r="G15" s="2"/>
      <c r="H15" s="2"/>
      <c r="I15" s="2"/>
      <c r="J15" s="2"/>
      <c r="K15" s="2"/>
      <c r="L15" s="2"/>
      <c r="M15" s="2"/>
      <c r="N15" s="2"/>
      <c r="O15" s="2"/>
      <c r="P15" s="2"/>
      <c r="Q15" s="2"/>
      <c r="R15" s="2"/>
      <c r="S15" s="2"/>
      <c r="T15" s="2"/>
      <c r="U15" s="2"/>
      <c r="V15" s="2"/>
      <c r="W15" s="2"/>
      <c r="X15" s="2"/>
      <c r="Y15" s="2"/>
      <c r="Z15" s="2"/>
    </row>
    <row r="16" ht="15.0" customHeight="1">
      <c r="A16" s="1"/>
      <c r="B16" s="2" t="s">
        <v>28</v>
      </c>
      <c r="C16" s="2"/>
      <c r="D16" s="2"/>
      <c r="E16" s="2"/>
      <c r="F16" s="2"/>
      <c r="G16" s="2"/>
      <c r="H16" s="2"/>
      <c r="I16" s="2"/>
      <c r="J16" s="2"/>
      <c r="K16" s="2"/>
      <c r="L16" s="2"/>
      <c r="M16" s="2"/>
      <c r="N16" s="2"/>
      <c r="O16" s="2"/>
      <c r="P16" s="2"/>
      <c r="Q16" s="2"/>
      <c r="R16" s="2"/>
      <c r="S16" s="2"/>
      <c r="T16" s="2"/>
      <c r="U16" s="2"/>
      <c r="V16" s="2"/>
      <c r="W16" s="2"/>
      <c r="X16" s="2"/>
      <c r="Y16" s="2"/>
      <c r="Z16" s="2"/>
    </row>
    <row r="17" ht="15.0" customHeight="1">
      <c r="A17" s="1"/>
      <c r="B17" s="16" t="s">
        <v>29</v>
      </c>
      <c r="C17" s="2"/>
      <c r="D17" s="2"/>
      <c r="E17" s="2"/>
      <c r="F17" s="2"/>
      <c r="G17" s="2"/>
      <c r="H17" s="2"/>
      <c r="I17" s="2"/>
      <c r="J17" s="2"/>
      <c r="K17" s="2"/>
      <c r="L17" s="2"/>
      <c r="M17" s="2"/>
      <c r="N17" s="2"/>
      <c r="O17" s="2"/>
      <c r="P17" s="2"/>
      <c r="Q17" s="2"/>
      <c r="R17" s="2"/>
      <c r="S17" s="2"/>
      <c r="T17" s="2"/>
      <c r="U17" s="2"/>
      <c r="V17" s="2"/>
      <c r="W17" s="2"/>
      <c r="X17" s="2"/>
      <c r="Y17" s="2"/>
      <c r="Z17" s="2"/>
    </row>
    <row r="18" ht="15.0" customHeight="1">
      <c r="A18" s="1"/>
      <c r="B18" s="2" t="s">
        <v>31</v>
      </c>
      <c r="C18" s="2"/>
      <c r="D18" s="2"/>
      <c r="E18" s="2"/>
      <c r="F18" s="2"/>
      <c r="G18" s="2"/>
      <c r="H18" s="2"/>
      <c r="I18" s="2"/>
      <c r="J18" s="2"/>
      <c r="K18" s="2"/>
      <c r="L18" s="2"/>
      <c r="M18" s="2"/>
      <c r="N18" s="2"/>
      <c r="O18" s="2"/>
      <c r="P18" s="2"/>
      <c r="Q18" s="2"/>
      <c r="R18" s="2"/>
      <c r="S18" s="2"/>
      <c r="T18" s="2"/>
      <c r="U18" s="2"/>
      <c r="V18" s="2"/>
      <c r="W18" s="2"/>
      <c r="X18" s="2"/>
      <c r="Y18" s="2"/>
      <c r="Z18" s="2"/>
    </row>
    <row r="19" ht="15.0" customHeight="1">
      <c r="A19" s="1"/>
      <c r="B19" s="2" t="s">
        <v>33</v>
      </c>
      <c r="C19" s="2"/>
      <c r="D19" s="2"/>
      <c r="E19" s="2"/>
      <c r="F19" s="2"/>
      <c r="G19" s="2"/>
      <c r="H19" s="2"/>
      <c r="I19" s="2"/>
      <c r="J19" s="2"/>
      <c r="K19" s="2"/>
      <c r="L19" s="2"/>
      <c r="M19" s="2"/>
      <c r="N19" s="2"/>
      <c r="O19" s="2"/>
      <c r="P19" s="2"/>
      <c r="Q19" s="2"/>
      <c r="R19" s="2"/>
      <c r="S19" s="2"/>
      <c r="T19" s="2"/>
      <c r="U19" s="2"/>
      <c r="V19" s="2"/>
      <c r="W19" s="2"/>
      <c r="X19" s="2"/>
      <c r="Y19" s="2"/>
      <c r="Z19" s="2"/>
    </row>
    <row r="20" ht="15.0" customHeight="1">
      <c r="A20" s="1"/>
      <c r="B20" s="2" t="s">
        <v>35</v>
      </c>
      <c r="C20" s="2"/>
      <c r="D20" s="2"/>
      <c r="E20" s="2"/>
      <c r="F20" s="2"/>
      <c r="G20" s="2"/>
      <c r="H20" s="2"/>
      <c r="I20" s="2"/>
      <c r="J20" s="2"/>
      <c r="K20" s="2"/>
      <c r="L20" s="2"/>
      <c r="M20" s="2"/>
      <c r="N20" s="2"/>
      <c r="O20" s="2"/>
      <c r="P20" s="2"/>
      <c r="Q20" s="2"/>
      <c r="R20" s="2"/>
      <c r="S20" s="2"/>
      <c r="T20" s="2"/>
      <c r="U20" s="2"/>
      <c r="V20" s="2"/>
      <c r="W20" s="2"/>
      <c r="X20" s="2"/>
      <c r="Y20" s="2"/>
      <c r="Z20" s="2"/>
    </row>
    <row r="21" ht="15.0" customHeight="1">
      <c r="A21" s="1"/>
      <c r="B21" s="2" t="s">
        <v>37</v>
      </c>
      <c r="C21" s="2"/>
      <c r="D21" s="2"/>
      <c r="E21" s="2"/>
      <c r="F21" s="2"/>
      <c r="G21" s="2"/>
      <c r="H21" s="2"/>
      <c r="I21" s="2"/>
      <c r="J21" s="2"/>
      <c r="K21" s="2"/>
      <c r="L21" s="2"/>
      <c r="M21" s="2"/>
      <c r="N21" s="2"/>
      <c r="O21" s="2"/>
      <c r="P21" s="2"/>
      <c r="Q21" s="2"/>
      <c r="R21" s="2"/>
      <c r="S21" s="2"/>
      <c r="T21" s="2"/>
      <c r="U21" s="2"/>
      <c r="V21" s="2"/>
      <c r="W21" s="2"/>
      <c r="X21" s="2"/>
      <c r="Y21" s="2"/>
      <c r="Z21" s="2"/>
    </row>
    <row r="22" ht="15.0" customHeight="1">
      <c r="A22" s="1"/>
      <c r="B22" s="2" t="s">
        <v>38</v>
      </c>
      <c r="C22" s="2"/>
      <c r="D22" s="2"/>
      <c r="E22" s="2"/>
      <c r="F22" s="2"/>
      <c r="G22" s="2"/>
      <c r="H22" s="2"/>
      <c r="I22" s="2"/>
      <c r="J22" s="2"/>
      <c r="K22" s="2"/>
      <c r="L22" s="2"/>
      <c r="M22" s="2"/>
      <c r="N22" s="2"/>
      <c r="O22" s="2"/>
      <c r="P22" s="2"/>
      <c r="Q22" s="2"/>
      <c r="R22" s="2"/>
      <c r="S22" s="2"/>
      <c r="T22" s="2"/>
      <c r="U22" s="2"/>
      <c r="V22" s="2"/>
      <c r="W22" s="2"/>
      <c r="X22" s="2"/>
      <c r="Y22" s="2"/>
      <c r="Z22" s="2"/>
    </row>
    <row r="23" ht="15.0" customHeight="1">
      <c r="A23" s="10" t="s">
        <v>39</v>
      </c>
      <c r="B23" s="2"/>
      <c r="C23" s="2"/>
      <c r="D23" s="2"/>
      <c r="E23" s="2"/>
      <c r="F23" s="2"/>
      <c r="G23" s="2"/>
      <c r="H23" s="2"/>
      <c r="I23" s="2"/>
      <c r="J23" s="2"/>
      <c r="K23" s="2"/>
      <c r="L23" s="2"/>
      <c r="M23" s="2"/>
      <c r="N23" s="2"/>
      <c r="O23" s="2"/>
      <c r="P23" s="2"/>
      <c r="Q23" s="2"/>
      <c r="R23" s="2"/>
      <c r="S23" s="2"/>
      <c r="T23" s="2"/>
      <c r="U23" s="2"/>
      <c r="V23" s="2"/>
      <c r="W23" s="2"/>
      <c r="X23" s="2"/>
      <c r="Y23" s="2"/>
      <c r="Z23" s="2"/>
    </row>
    <row r="24" ht="15.0" customHeight="1">
      <c r="A24" s="10" t="s">
        <v>40</v>
      </c>
      <c r="B24" s="2"/>
      <c r="C24" s="2"/>
      <c r="D24" s="2"/>
      <c r="E24" s="2"/>
      <c r="F24" s="2"/>
      <c r="G24" s="2"/>
      <c r="H24" s="2"/>
      <c r="I24" s="2"/>
      <c r="J24" s="2"/>
      <c r="K24" s="2"/>
      <c r="L24" s="2"/>
      <c r="M24" s="2"/>
      <c r="N24" s="2"/>
      <c r="O24" s="2"/>
      <c r="P24" s="2"/>
      <c r="Q24" s="2"/>
      <c r="R24" s="2"/>
      <c r="S24" s="2"/>
      <c r="T24" s="2"/>
      <c r="U24" s="2"/>
      <c r="V24" s="2"/>
      <c r="W24" s="2"/>
      <c r="X24" s="2"/>
      <c r="Y24" s="2"/>
      <c r="Z24" s="2"/>
    </row>
    <row r="25" ht="15.0" customHeight="1">
      <c r="A25" s="59" t="s">
        <v>42</v>
      </c>
      <c r="B25" s="2"/>
      <c r="C25" s="2"/>
      <c r="D25" s="2"/>
      <c r="E25" s="2"/>
      <c r="F25" s="2"/>
      <c r="G25" s="2"/>
      <c r="H25" s="2"/>
      <c r="I25" s="2"/>
      <c r="J25" s="2"/>
      <c r="K25" s="2"/>
      <c r="L25" s="2"/>
      <c r="M25" s="2"/>
      <c r="N25" s="2"/>
      <c r="O25" s="2"/>
      <c r="P25" s="2"/>
      <c r="Q25" s="2"/>
      <c r="R25" s="2"/>
      <c r="S25" s="2"/>
      <c r="T25" s="2"/>
      <c r="U25" s="2"/>
      <c r="V25" s="2"/>
      <c r="W25" s="2"/>
      <c r="X25" s="2"/>
      <c r="Y25" s="2"/>
      <c r="Z25" s="2"/>
    </row>
    <row r="26" ht="15.0" customHeight="1">
      <c r="A26" s="59" t="s">
        <v>43</v>
      </c>
      <c r="B26" s="2"/>
      <c r="C26" s="2"/>
      <c r="D26" s="2"/>
      <c r="E26" s="2"/>
      <c r="F26" s="2"/>
      <c r="G26" s="2"/>
      <c r="H26" s="2"/>
      <c r="I26" s="2"/>
      <c r="J26" s="2"/>
      <c r="K26" s="2"/>
      <c r="L26" s="2"/>
      <c r="M26" s="2"/>
      <c r="N26" s="2"/>
      <c r="O26" s="2"/>
      <c r="P26" s="2"/>
      <c r="Q26" s="2"/>
      <c r="R26" s="2"/>
      <c r="S26" s="2"/>
      <c r="T26" s="2"/>
      <c r="U26" s="2"/>
      <c r="V26" s="2"/>
      <c r="W26" s="2"/>
      <c r="X26" s="2"/>
      <c r="Y26" s="2"/>
      <c r="Z26" s="2"/>
    </row>
    <row r="27" ht="15.0" customHeight="1">
      <c r="A27" s="7" t="s">
        <v>46</v>
      </c>
      <c r="B27" s="2"/>
      <c r="C27" s="2"/>
      <c r="D27" s="2"/>
      <c r="E27" s="2"/>
      <c r="F27" s="2"/>
      <c r="G27" s="2"/>
      <c r="H27" s="2"/>
      <c r="I27" s="2"/>
      <c r="J27" s="2"/>
      <c r="K27" s="2"/>
      <c r="L27" s="2"/>
      <c r="M27" s="2"/>
      <c r="N27" s="2"/>
      <c r="O27" s="2"/>
      <c r="P27" s="2"/>
      <c r="Q27" s="2"/>
      <c r="R27" s="2"/>
      <c r="S27" s="2"/>
      <c r="T27" s="2"/>
      <c r="U27" s="2"/>
      <c r="V27" s="2"/>
      <c r="W27" s="2"/>
      <c r="X27" s="2"/>
      <c r="Y27" s="2"/>
      <c r="Z27" s="2"/>
    </row>
    <row r="28" ht="12.75" customHeight="1">
      <c r="A28" s="68">
        <v>1.0</v>
      </c>
      <c r="B28" s="16" t="s">
        <v>54</v>
      </c>
      <c r="C28" s="16"/>
      <c r="D28" s="16"/>
      <c r="E28" s="16"/>
      <c r="F28" s="16"/>
      <c r="G28" s="16"/>
      <c r="H28" s="16"/>
      <c r="I28" s="16"/>
      <c r="J28" s="16"/>
      <c r="K28" s="16"/>
      <c r="L28" s="16"/>
      <c r="M28" s="16"/>
      <c r="N28" s="16"/>
      <c r="O28" s="16"/>
      <c r="P28" s="16"/>
      <c r="Q28" s="16"/>
      <c r="R28" s="16"/>
      <c r="S28" s="16"/>
      <c r="T28" s="16"/>
      <c r="U28" s="16"/>
      <c r="V28" s="16"/>
      <c r="W28" s="16"/>
      <c r="X28" s="16"/>
      <c r="Y28" s="16"/>
      <c r="Z28" s="16"/>
    </row>
    <row r="29" ht="12.75" customHeight="1">
      <c r="A29" s="2"/>
      <c r="B29" s="2" t="s">
        <v>55</v>
      </c>
      <c r="C29" s="2"/>
      <c r="D29" s="2"/>
      <c r="E29" s="2"/>
      <c r="F29" s="2"/>
      <c r="G29" s="2"/>
      <c r="H29" s="2"/>
      <c r="I29" s="2"/>
      <c r="J29" s="2"/>
      <c r="K29" s="2"/>
      <c r="L29" s="2"/>
      <c r="M29" s="2"/>
      <c r="N29" s="2"/>
      <c r="O29" s="2"/>
      <c r="P29" s="2"/>
      <c r="Q29" s="2"/>
      <c r="R29" s="2"/>
      <c r="S29" s="2"/>
      <c r="T29" s="2"/>
      <c r="U29" s="2"/>
      <c r="V29" s="2"/>
      <c r="W29" s="2"/>
      <c r="X29" s="2"/>
      <c r="Y29" s="2"/>
      <c r="Z29" s="2"/>
    </row>
    <row r="30" ht="12.75" customHeight="1">
      <c r="A30" s="68">
        <v>2.0</v>
      </c>
      <c r="B30" s="16" t="s">
        <v>57</v>
      </c>
      <c r="C30" s="2"/>
      <c r="D30" s="2"/>
      <c r="E30" s="2"/>
      <c r="F30" s="2"/>
      <c r="G30" s="2"/>
      <c r="H30" s="2"/>
      <c r="I30" s="2"/>
      <c r="J30" s="2"/>
      <c r="K30" s="2"/>
      <c r="L30" s="2"/>
      <c r="M30" s="2"/>
      <c r="N30" s="2"/>
      <c r="O30" s="2"/>
      <c r="P30" s="2"/>
      <c r="Q30" s="2"/>
      <c r="R30" s="2"/>
      <c r="S30" s="2"/>
      <c r="T30" s="2"/>
      <c r="U30" s="2"/>
      <c r="V30" s="2"/>
      <c r="W30" s="2"/>
      <c r="X30" s="2"/>
      <c r="Y30" s="2"/>
      <c r="Z30" s="2"/>
    </row>
    <row r="31" ht="12.75" customHeight="1">
      <c r="A31" s="2"/>
      <c r="B31" s="2" t="s">
        <v>61</v>
      </c>
      <c r="C31" s="2"/>
      <c r="D31" s="2"/>
      <c r="E31" s="2"/>
      <c r="F31" s="2"/>
      <c r="G31" s="2"/>
      <c r="H31" s="2"/>
      <c r="I31" s="2"/>
      <c r="J31" s="2"/>
      <c r="K31" s="2"/>
      <c r="L31" s="2"/>
      <c r="M31" s="2"/>
      <c r="N31" s="2"/>
      <c r="O31" s="2"/>
      <c r="P31" s="2"/>
      <c r="Q31" s="2"/>
      <c r="R31" s="2"/>
      <c r="S31" s="2"/>
      <c r="T31" s="2"/>
      <c r="U31" s="2"/>
      <c r="V31" s="2"/>
      <c r="W31" s="2"/>
      <c r="X31" s="2"/>
      <c r="Y31" s="2"/>
      <c r="Z31" s="2"/>
    </row>
    <row r="32" ht="12.75" customHeight="1">
      <c r="A32" s="2"/>
      <c r="B32" s="2" t="s">
        <v>65</v>
      </c>
      <c r="C32" s="2"/>
      <c r="D32" s="2"/>
      <c r="E32" s="2"/>
      <c r="F32" s="2"/>
      <c r="G32" s="2"/>
      <c r="H32" s="2"/>
      <c r="I32" s="2"/>
      <c r="J32" s="2"/>
      <c r="K32" s="2"/>
      <c r="L32" s="2"/>
      <c r="M32" s="2"/>
      <c r="N32" s="2"/>
      <c r="O32" s="2"/>
      <c r="P32" s="2"/>
      <c r="Q32" s="2"/>
      <c r="R32" s="2"/>
      <c r="S32" s="2"/>
      <c r="T32" s="2"/>
      <c r="U32" s="2"/>
      <c r="V32" s="2"/>
      <c r="W32" s="2"/>
      <c r="X32" s="2"/>
      <c r="Y32" s="2"/>
      <c r="Z32" s="2"/>
    </row>
    <row r="33" ht="12.75" customHeight="1">
      <c r="A33" s="2"/>
      <c r="B33" s="2" t="s">
        <v>66</v>
      </c>
      <c r="C33" s="2"/>
      <c r="D33" s="2"/>
      <c r="E33" s="2"/>
      <c r="F33" s="2"/>
      <c r="G33" s="2"/>
      <c r="H33" s="2"/>
      <c r="I33" s="2"/>
      <c r="J33" s="2"/>
      <c r="K33" s="2"/>
      <c r="L33" s="2"/>
      <c r="M33" s="2"/>
      <c r="N33" s="2"/>
      <c r="O33" s="2"/>
      <c r="P33" s="2"/>
      <c r="Q33" s="2"/>
      <c r="R33" s="2"/>
      <c r="S33" s="2"/>
      <c r="T33" s="2"/>
      <c r="U33" s="2"/>
      <c r="V33" s="2"/>
      <c r="W33" s="2"/>
      <c r="X33" s="2"/>
      <c r="Y33" s="2"/>
      <c r="Z33" s="2"/>
    </row>
    <row r="34" ht="12.75" customHeight="1">
      <c r="A34" s="2"/>
      <c r="B34" s="2" t="s">
        <v>73</v>
      </c>
      <c r="C34" s="2"/>
      <c r="D34" s="2"/>
      <c r="E34" s="2"/>
      <c r="F34" s="2"/>
      <c r="G34" s="2"/>
      <c r="H34" s="2"/>
      <c r="I34" s="2"/>
      <c r="J34" s="2"/>
      <c r="K34" s="2"/>
      <c r="L34" s="2"/>
      <c r="M34" s="2"/>
      <c r="N34" s="2"/>
      <c r="O34" s="2"/>
      <c r="P34" s="2"/>
      <c r="Q34" s="2"/>
      <c r="R34" s="2"/>
      <c r="S34" s="2"/>
      <c r="T34" s="2"/>
      <c r="U34" s="2"/>
      <c r="V34" s="2"/>
      <c r="W34" s="2"/>
      <c r="X34" s="2"/>
      <c r="Y34" s="2"/>
      <c r="Z34" s="2"/>
    </row>
    <row r="35" ht="12.75" customHeight="1">
      <c r="A35" s="2"/>
      <c r="B35" s="2" t="s">
        <v>78</v>
      </c>
      <c r="C35" s="2"/>
      <c r="D35" s="2"/>
      <c r="E35" s="2"/>
      <c r="F35" s="2"/>
      <c r="G35" s="2"/>
      <c r="H35" s="2"/>
      <c r="I35" s="2"/>
      <c r="J35" s="2"/>
      <c r="K35" s="2"/>
      <c r="L35" s="2"/>
      <c r="M35" s="2"/>
      <c r="N35" s="2"/>
      <c r="O35" s="2"/>
      <c r="P35" s="2"/>
      <c r="Q35" s="2"/>
      <c r="R35" s="2"/>
      <c r="S35" s="2"/>
      <c r="T35" s="2"/>
      <c r="U35" s="2"/>
      <c r="V35" s="2"/>
      <c r="W35" s="2"/>
      <c r="X35" s="2"/>
      <c r="Y35" s="2"/>
      <c r="Z35" s="2"/>
    </row>
    <row r="36" ht="12.75" customHeight="1">
      <c r="A36" s="2"/>
      <c r="B36" s="2" t="s">
        <v>79</v>
      </c>
      <c r="C36" s="2"/>
      <c r="D36" s="2"/>
      <c r="E36" s="2"/>
      <c r="F36" s="2"/>
      <c r="G36" s="2"/>
      <c r="H36" s="2"/>
      <c r="I36" s="2"/>
      <c r="J36" s="2"/>
      <c r="K36" s="2"/>
      <c r="L36" s="2"/>
      <c r="M36" s="2"/>
      <c r="N36" s="2"/>
      <c r="O36" s="2"/>
      <c r="P36" s="2"/>
      <c r="Q36" s="2"/>
      <c r="R36" s="2"/>
      <c r="S36" s="2"/>
      <c r="T36" s="2"/>
      <c r="U36" s="2"/>
      <c r="V36" s="2"/>
      <c r="W36" s="2"/>
      <c r="X36" s="2"/>
      <c r="Y36" s="2"/>
      <c r="Z36" s="2"/>
    </row>
    <row r="37" ht="12.75" customHeight="1">
      <c r="A37" s="2"/>
      <c r="B37" s="2" t="s">
        <v>81</v>
      </c>
      <c r="C37" s="2"/>
      <c r="D37" s="2"/>
      <c r="E37" s="2"/>
      <c r="F37" s="2"/>
      <c r="G37" s="2"/>
      <c r="H37" s="2"/>
      <c r="I37" s="2"/>
      <c r="J37" s="2"/>
      <c r="K37" s="2"/>
      <c r="L37" s="2"/>
      <c r="M37" s="2"/>
      <c r="N37" s="2"/>
      <c r="O37" s="2"/>
      <c r="P37" s="2"/>
      <c r="Q37" s="2"/>
      <c r="R37" s="2"/>
      <c r="S37" s="2"/>
      <c r="T37" s="2"/>
      <c r="U37" s="2"/>
      <c r="V37" s="2"/>
      <c r="W37" s="2"/>
      <c r="X37" s="2"/>
      <c r="Y37" s="2"/>
      <c r="Z37" s="2"/>
    </row>
    <row r="38" ht="12.75" customHeight="1">
      <c r="A38" s="2"/>
      <c r="B38" s="2" t="s">
        <v>84</v>
      </c>
      <c r="C38" s="2"/>
      <c r="D38" s="2"/>
      <c r="E38" s="2"/>
      <c r="F38" s="2"/>
      <c r="G38" s="2"/>
      <c r="H38" s="2"/>
      <c r="I38" s="2"/>
      <c r="J38" s="2"/>
      <c r="K38" s="2"/>
      <c r="L38" s="2"/>
      <c r="M38" s="2"/>
      <c r="N38" s="2"/>
      <c r="O38" s="2"/>
      <c r="P38" s="2"/>
      <c r="Q38" s="2"/>
      <c r="R38" s="2"/>
      <c r="S38" s="2"/>
      <c r="T38" s="2"/>
      <c r="U38" s="2"/>
      <c r="V38" s="2"/>
      <c r="W38" s="2"/>
      <c r="X38" s="2"/>
      <c r="Y38" s="2"/>
      <c r="Z38" s="2"/>
    </row>
    <row r="39" ht="12.75" customHeight="1">
      <c r="A39" s="2"/>
      <c r="B39" s="2" t="s">
        <v>85</v>
      </c>
      <c r="C39" s="2"/>
      <c r="D39" s="2"/>
      <c r="E39" s="2"/>
      <c r="F39" s="2"/>
      <c r="G39" s="2"/>
      <c r="H39" s="2"/>
      <c r="I39" s="2"/>
      <c r="J39" s="2"/>
      <c r="K39" s="2"/>
      <c r="L39" s="2"/>
      <c r="M39" s="2"/>
      <c r="N39" s="2"/>
      <c r="O39" s="2"/>
      <c r="P39" s="2"/>
      <c r="Q39" s="2"/>
      <c r="R39" s="2"/>
      <c r="S39" s="2"/>
      <c r="T39" s="2"/>
      <c r="U39" s="2"/>
      <c r="V39" s="2"/>
      <c r="W39" s="2"/>
      <c r="X39" s="2"/>
      <c r="Y39" s="2"/>
      <c r="Z39" s="2"/>
    </row>
    <row r="40" ht="12.75" customHeight="1">
      <c r="A40" s="2"/>
      <c r="B40" s="2" t="s">
        <v>88</v>
      </c>
      <c r="C40" s="2"/>
      <c r="D40" s="2"/>
      <c r="E40" s="2"/>
      <c r="F40" s="2"/>
      <c r="G40" s="2"/>
      <c r="H40" s="2"/>
      <c r="I40" s="2"/>
      <c r="J40" s="2"/>
      <c r="K40" s="2"/>
      <c r="L40" s="2"/>
      <c r="M40" s="2"/>
      <c r="N40" s="2"/>
      <c r="O40" s="2"/>
      <c r="P40" s="2"/>
      <c r="Q40" s="2"/>
      <c r="R40" s="2"/>
      <c r="S40" s="2"/>
      <c r="T40" s="2"/>
      <c r="U40" s="2"/>
      <c r="V40" s="2"/>
      <c r="W40" s="2"/>
      <c r="X40" s="2"/>
      <c r="Y40" s="2"/>
      <c r="Z40" s="2"/>
    </row>
    <row r="41" ht="12.75" customHeight="1">
      <c r="A41" s="2"/>
      <c r="B41" s="2" t="s">
        <v>90</v>
      </c>
      <c r="C41" s="2"/>
      <c r="D41" s="2"/>
      <c r="E41" s="2"/>
      <c r="F41" s="2"/>
      <c r="G41" s="2"/>
      <c r="H41" s="2"/>
      <c r="I41" s="2"/>
      <c r="J41" s="2"/>
      <c r="K41" s="2"/>
      <c r="L41" s="2"/>
      <c r="M41" s="2"/>
      <c r="N41" s="2"/>
      <c r="O41" s="2"/>
      <c r="P41" s="2"/>
      <c r="Q41" s="2"/>
      <c r="R41" s="2"/>
      <c r="S41" s="2"/>
      <c r="T41" s="2"/>
      <c r="U41" s="2"/>
      <c r="V41" s="2"/>
      <c r="W41" s="2"/>
      <c r="X41" s="2"/>
      <c r="Y41" s="2"/>
      <c r="Z41" s="2"/>
    </row>
    <row r="42" ht="12.75" customHeight="1">
      <c r="A42" s="2"/>
      <c r="B42" s="2" t="s">
        <v>91</v>
      </c>
      <c r="C42" s="2"/>
      <c r="D42" s="2"/>
      <c r="E42" s="2"/>
      <c r="F42" s="2"/>
      <c r="G42" s="2"/>
      <c r="H42" s="2"/>
      <c r="I42" s="2"/>
      <c r="J42" s="2"/>
      <c r="K42" s="2"/>
      <c r="L42" s="2"/>
      <c r="M42" s="2"/>
      <c r="N42" s="2"/>
      <c r="O42" s="2"/>
      <c r="P42" s="2"/>
      <c r="Q42" s="2"/>
      <c r="R42" s="2"/>
      <c r="S42" s="2"/>
      <c r="T42" s="2"/>
      <c r="U42" s="2"/>
      <c r="V42" s="2"/>
      <c r="W42" s="2"/>
      <c r="X42" s="2"/>
      <c r="Y42" s="2"/>
      <c r="Z42" s="2"/>
    </row>
    <row r="43" ht="12.75" customHeight="1">
      <c r="A43" s="2"/>
      <c r="B43" s="2" t="s">
        <v>94</v>
      </c>
      <c r="C43" s="2"/>
      <c r="D43" s="2"/>
      <c r="E43" s="2"/>
      <c r="F43" s="2"/>
      <c r="G43" s="2"/>
      <c r="H43" s="2"/>
      <c r="I43" s="2"/>
      <c r="J43" s="2"/>
      <c r="K43" s="2"/>
      <c r="L43" s="2"/>
      <c r="M43" s="2"/>
      <c r="N43" s="2"/>
      <c r="O43" s="2"/>
      <c r="P43" s="2"/>
      <c r="Q43" s="2"/>
      <c r="R43" s="2"/>
      <c r="S43" s="2"/>
      <c r="T43" s="2"/>
      <c r="U43" s="2"/>
      <c r="V43" s="2"/>
      <c r="W43" s="2"/>
      <c r="X43" s="2"/>
      <c r="Y43" s="2"/>
      <c r="Z43" s="2"/>
    </row>
    <row r="44" ht="12.75" customHeight="1">
      <c r="A44" s="2"/>
      <c r="B44" s="2" t="s">
        <v>96</v>
      </c>
      <c r="C44" s="2"/>
      <c r="D44" s="2"/>
      <c r="E44" s="2"/>
      <c r="F44" s="2"/>
      <c r="G44" s="2"/>
      <c r="H44" s="2"/>
      <c r="I44" s="2"/>
      <c r="J44" s="2"/>
      <c r="K44" s="2"/>
      <c r="L44" s="2"/>
      <c r="M44" s="2"/>
      <c r="N44" s="2"/>
      <c r="O44" s="2"/>
      <c r="P44" s="2"/>
      <c r="Q44" s="2"/>
      <c r="R44" s="2"/>
      <c r="S44" s="2"/>
      <c r="T44" s="2"/>
      <c r="U44" s="2"/>
      <c r="V44" s="2"/>
      <c r="W44" s="2"/>
      <c r="X44" s="2"/>
      <c r="Y44" s="2"/>
      <c r="Z44" s="2"/>
    </row>
    <row r="45" ht="12.75" customHeight="1">
      <c r="A45" s="2"/>
      <c r="B45" s="2" t="s">
        <v>98</v>
      </c>
      <c r="C45" s="2"/>
      <c r="D45" s="2"/>
      <c r="E45" s="2"/>
      <c r="F45" s="2"/>
      <c r="G45" s="2"/>
      <c r="H45" s="2"/>
      <c r="I45" s="2"/>
      <c r="J45" s="2"/>
      <c r="K45" s="2"/>
      <c r="L45" s="2"/>
      <c r="M45" s="2"/>
      <c r="N45" s="2"/>
      <c r="O45" s="2"/>
      <c r="P45" s="2"/>
      <c r="Q45" s="2"/>
      <c r="R45" s="2"/>
      <c r="S45" s="2"/>
      <c r="T45" s="2"/>
      <c r="U45" s="2"/>
      <c r="V45" s="2"/>
      <c r="W45" s="2"/>
      <c r="X45" s="2"/>
      <c r="Y45" s="2"/>
      <c r="Z45" s="2"/>
    </row>
    <row r="46" ht="12.75" customHeight="1">
      <c r="A46" s="2"/>
      <c r="B46" s="2" t="s">
        <v>99</v>
      </c>
      <c r="C46" s="2"/>
      <c r="D46" s="2"/>
      <c r="E46" s="2"/>
      <c r="F46" s="2"/>
      <c r="G46" s="2"/>
      <c r="H46" s="2"/>
      <c r="I46" s="2"/>
      <c r="J46" s="2"/>
      <c r="K46" s="2"/>
      <c r="L46" s="2"/>
      <c r="M46" s="2"/>
      <c r="N46" s="2"/>
      <c r="O46" s="2"/>
      <c r="P46" s="2"/>
      <c r="Q46" s="2"/>
      <c r="R46" s="2"/>
      <c r="S46" s="2"/>
      <c r="T46" s="2"/>
      <c r="U46" s="2"/>
      <c r="V46" s="2"/>
      <c r="W46" s="2"/>
      <c r="X46" s="2"/>
      <c r="Y46" s="2"/>
      <c r="Z46" s="2"/>
    </row>
    <row r="47" ht="12.75" customHeight="1">
      <c r="A47" s="2"/>
      <c r="B47" s="2" t="s">
        <v>101</v>
      </c>
      <c r="C47" s="2"/>
      <c r="D47" s="2"/>
      <c r="E47" s="2"/>
      <c r="F47" s="2"/>
      <c r="G47" s="2"/>
      <c r="H47" s="2"/>
      <c r="I47" s="2"/>
      <c r="J47" s="2"/>
      <c r="K47" s="2"/>
      <c r="L47" s="2"/>
      <c r="M47" s="2"/>
      <c r="N47" s="2"/>
      <c r="O47" s="2"/>
      <c r="P47" s="2"/>
      <c r="Q47" s="2"/>
      <c r="R47" s="2"/>
      <c r="S47" s="2"/>
      <c r="T47" s="2"/>
      <c r="U47" s="2"/>
      <c r="V47" s="2"/>
      <c r="W47" s="2"/>
      <c r="X47" s="2"/>
      <c r="Y47" s="2"/>
      <c r="Z47" s="2"/>
    </row>
    <row r="48" ht="12.75" customHeight="1">
      <c r="A48" s="2"/>
      <c r="B48" s="2" t="s">
        <v>105</v>
      </c>
      <c r="C48" s="2"/>
      <c r="D48" s="2"/>
      <c r="E48" s="2"/>
      <c r="F48" s="2"/>
      <c r="G48" s="2"/>
      <c r="H48" s="2"/>
      <c r="I48" s="2"/>
      <c r="J48" s="2"/>
      <c r="K48" s="2"/>
      <c r="L48" s="2"/>
      <c r="M48" s="2"/>
      <c r="N48" s="2"/>
      <c r="O48" s="2"/>
      <c r="P48" s="2"/>
      <c r="Q48" s="2"/>
      <c r="R48" s="2"/>
      <c r="S48" s="2"/>
      <c r="T48" s="2"/>
      <c r="U48" s="2"/>
      <c r="V48" s="2"/>
      <c r="W48" s="2"/>
      <c r="X48" s="2"/>
      <c r="Y48" s="2"/>
      <c r="Z48" s="2"/>
    </row>
    <row r="49" ht="12.75" customHeight="1">
      <c r="A49" s="2"/>
      <c r="B49" s="2" t="s">
        <v>108</v>
      </c>
      <c r="C49" s="2"/>
      <c r="D49" s="2"/>
      <c r="E49" s="2"/>
      <c r="F49" s="2"/>
      <c r="G49" s="2"/>
      <c r="H49" s="2"/>
      <c r="I49" s="2"/>
      <c r="J49" s="2"/>
      <c r="K49" s="2"/>
      <c r="L49" s="2"/>
      <c r="M49" s="2"/>
      <c r="N49" s="2"/>
      <c r="O49" s="2"/>
      <c r="P49" s="2"/>
      <c r="Q49" s="2"/>
      <c r="R49" s="2"/>
      <c r="S49" s="2"/>
      <c r="T49" s="2"/>
      <c r="U49" s="2"/>
      <c r="V49" s="2"/>
      <c r="W49" s="2"/>
      <c r="X49" s="2"/>
      <c r="Y49" s="2"/>
      <c r="Z49" s="2"/>
    </row>
    <row r="50" ht="12.75" customHeight="1">
      <c r="A50" s="2"/>
      <c r="B50" s="2" t="s">
        <v>109</v>
      </c>
      <c r="C50" s="2"/>
      <c r="D50" s="2"/>
      <c r="E50" s="2"/>
      <c r="F50" s="2"/>
      <c r="G50" s="2"/>
      <c r="H50" s="2"/>
      <c r="I50" s="2"/>
      <c r="J50" s="2"/>
      <c r="K50" s="2"/>
      <c r="L50" s="2"/>
      <c r="M50" s="2"/>
      <c r="N50" s="2"/>
      <c r="O50" s="2"/>
      <c r="P50" s="2"/>
      <c r="Q50" s="2"/>
      <c r="R50" s="2"/>
      <c r="S50" s="2"/>
      <c r="T50" s="2"/>
      <c r="U50" s="2"/>
      <c r="V50" s="2"/>
      <c r="W50" s="2"/>
      <c r="X50" s="2"/>
      <c r="Y50" s="2"/>
      <c r="Z50" s="2"/>
    </row>
    <row r="51" ht="12.75" customHeight="1">
      <c r="A51" s="2"/>
      <c r="B51" s="2" t="s">
        <v>111</v>
      </c>
      <c r="C51" s="2"/>
      <c r="D51" s="2"/>
      <c r="E51" s="2"/>
      <c r="F51" s="2"/>
      <c r="G51" s="2"/>
      <c r="H51" s="2"/>
      <c r="I51" s="2"/>
      <c r="J51" s="2"/>
      <c r="K51" s="2"/>
      <c r="L51" s="2"/>
      <c r="M51" s="2"/>
      <c r="N51" s="2"/>
      <c r="O51" s="2"/>
      <c r="P51" s="2"/>
      <c r="Q51" s="2"/>
      <c r="R51" s="2"/>
      <c r="S51" s="2"/>
      <c r="T51" s="2"/>
      <c r="U51" s="2"/>
      <c r="V51" s="2"/>
      <c r="W51" s="2"/>
      <c r="X51" s="2"/>
      <c r="Y51" s="2"/>
      <c r="Z51" s="2"/>
    </row>
    <row r="52" ht="12.75" customHeight="1">
      <c r="A52" s="2"/>
      <c r="B52" s="2" t="s">
        <v>114</v>
      </c>
      <c r="C52" s="2"/>
      <c r="D52" s="2"/>
      <c r="E52" s="2"/>
      <c r="F52" s="2"/>
      <c r="G52" s="2"/>
      <c r="H52" s="2"/>
      <c r="I52" s="2"/>
      <c r="J52" s="2"/>
      <c r="K52" s="2"/>
      <c r="L52" s="2"/>
      <c r="M52" s="2"/>
      <c r="N52" s="2"/>
      <c r="O52" s="2"/>
      <c r="P52" s="2"/>
      <c r="Q52" s="2"/>
      <c r="R52" s="2"/>
      <c r="S52" s="2"/>
      <c r="T52" s="2"/>
      <c r="U52" s="2"/>
      <c r="V52" s="2"/>
      <c r="W52" s="2"/>
      <c r="X52" s="2"/>
      <c r="Y52" s="2"/>
      <c r="Z52" s="2"/>
    </row>
    <row r="53" ht="12.75" customHeight="1">
      <c r="A53" s="68">
        <v>3.0</v>
      </c>
      <c r="B53" s="16" t="s">
        <v>118</v>
      </c>
      <c r="C53" s="2"/>
      <c r="D53" s="2"/>
      <c r="E53" s="2"/>
      <c r="F53" s="2"/>
      <c r="G53" s="2"/>
      <c r="H53" s="2"/>
      <c r="I53" s="2"/>
      <c r="J53" s="2"/>
      <c r="K53" s="2"/>
      <c r="L53" s="2"/>
      <c r="M53" s="2"/>
      <c r="N53" s="2"/>
      <c r="O53" s="2"/>
      <c r="P53" s="2"/>
      <c r="Q53" s="2"/>
      <c r="R53" s="2"/>
      <c r="S53" s="2"/>
      <c r="T53" s="2"/>
      <c r="U53" s="2"/>
      <c r="V53" s="2"/>
      <c r="W53" s="2"/>
      <c r="X53" s="2"/>
      <c r="Y53" s="2"/>
      <c r="Z53" s="2"/>
    </row>
    <row r="54" ht="12.75" customHeight="1">
      <c r="A54" s="2"/>
      <c r="B54" s="2" t="s">
        <v>121</v>
      </c>
      <c r="C54" s="2"/>
      <c r="D54" s="2"/>
      <c r="E54" s="2"/>
      <c r="F54" s="2"/>
      <c r="G54" s="2"/>
      <c r="H54" s="2"/>
      <c r="I54" s="2"/>
      <c r="J54" s="2"/>
      <c r="K54" s="2"/>
      <c r="L54" s="2"/>
      <c r="M54" s="2"/>
      <c r="N54" s="2"/>
      <c r="O54" s="2"/>
      <c r="P54" s="2"/>
      <c r="Q54" s="2"/>
      <c r="R54" s="2"/>
      <c r="S54" s="2"/>
      <c r="T54" s="2"/>
      <c r="U54" s="2"/>
      <c r="V54" s="2"/>
      <c r="W54" s="2"/>
      <c r="X54" s="2"/>
      <c r="Y54" s="2"/>
      <c r="Z54" s="2"/>
    </row>
    <row r="55" ht="12.75" customHeight="1">
      <c r="A55" s="2"/>
      <c r="B55" s="2" t="s">
        <v>127</v>
      </c>
      <c r="C55" s="2"/>
      <c r="D55" s="2"/>
      <c r="E55" s="2"/>
      <c r="F55" s="2"/>
      <c r="G55" s="2"/>
      <c r="H55" s="2"/>
      <c r="I55" s="2"/>
      <c r="J55" s="2"/>
      <c r="K55" s="2"/>
      <c r="L55" s="2"/>
      <c r="M55" s="2"/>
      <c r="N55" s="2"/>
      <c r="O55" s="2"/>
      <c r="P55" s="2"/>
      <c r="Q55" s="2"/>
      <c r="R55" s="2"/>
      <c r="S55" s="2"/>
      <c r="T55" s="2"/>
      <c r="U55" s="2"/>
      <c r="V55" s="2"/>
      <c r="W55" s="2"/>
      <c r="X55" s="2"/>
      <c r="Y55" s="2"/>
      <c r="Z55" s="2"/>
    </row>
    <row r="56" ht="12.75" customHeight="1">
      <c r="A56" s="2"/>
      <c r="B56" s="2" t="s">
        <v>135</v>
      </c>
      <c r="C56" s="2"/>
      <c r="D56" s="2"/>
      <c r="E56" s="2"/>
      <c r="F56" s="2"/>
      <c r="G56" s="2"/>
      <c r="H56" s="2"/>
      <c r="I56" s="2"/>
      <c r="J56" s="2"/>
      <c r="K56" s="2"/>
      <c r="L56" s="2"/>
      <c r="M56" s="2"/>
      <c r="N56" s="2"/>
      <c r="O56" s="2"/>
      <c r="P56" s="2"/>
      <c r="Q56" s="2"/>
      <c r="R56" s="2"/>
      <c r="S56" s="2"/>
      <c r="T56" s="2"/>
      <c r="U56" s="2"/>
      <c r="V56" s="2"/>
      <c r="W56" s="2"/>
      <c r="X56" s="2"/>
      <c r="Y56" s="2"/>
      <c r="Z56" s="2"/>
    </row>
    <row r="57" ht="12.75" customHeight="1">
      <c r="A57" s="2"/>
      <c r="B57" s="2" t="s">
        <v>144</v>
      </c>
      <c r="C57" s="2"/>
      <c r="D57" s="2"/>
      <c r="E57" s="2"/>
      <c r="F57" s="2"/>
      <c r="G57" s="2"/>
      <c r="H57" s="2"/>
      <c r="I57" s="2"/>
      <c r="J57" s="2"/>
      <c r="K57" s="2"/>
      <c r="L57" s="2"/>
      <c r="M57" s="2"/>
      <c r="N57" s="2"/>
      <c r="O57" s="2"/>
      <c r="P57" s="2"/>
      <c r="Q57" s="2"/>
      <c r="R57" s="2"/>
      <c r="S57" s="2"/>
      <c r="T57" s="2"/>
      <c r="U57" s="2"/>
      <c r="V57" s="2"/>
      <c r="W57" s="2"/>
      <c r="X57" s="2"/>
      <c r="Y57" s="2"/>
      <c r="Z57" s="2"/>
    </row>
    <row r="58" ht="12.75" customHeight="1">
      <c r="A58" s="2"/>
      <c r="B58" s="2" t="s">
        <v>146</v>
      </c>
      <c r="C58" s="2"/>
      <c r="D58" s="2"/>
      <c r="E58" s="2"/>
      <c r="F58" s="2"/>
      <c r="G58" s="2"/>
      <c r="H58" s="2"/>
      <c r="I58" s="2"/>
      <c r="J58" s="2"/>
      <c r="K58" s="2"/>
      <c r="L58" s="2"/>
      <c r="M58" s="2"/>
      <c r="N58" s="2"/>
      <c r="O58" s="2"/>
      <c r="P58" s="2"/>
      <c r="Q58" s="2"/>
      <c r="R58" s="2"/>
      <c r="S58" s="2"/>
      <c r="T58" s="2"/>
      <c r="U58" s="2"/>
      <c r="V58" s="2"/>
      <c r="W58" s="2"/>
      <c r="X58" s="2"/>
      <c r="Y58" s="2"/>
      <c r="Z58" s="2"/>
    </row>
    <row r="59" ht="12.75" customHeight="1">
      <c r="A59" s="2"/>
      <c r="B59" s="2" t="s">
        <v>148</v>
      </c>
      <c r="C59" s="2"/>
      <c r="D59" s="2"/>
      <c r="E59" s="2"/>
      <c r="F59" s="2"/>
      <c r="G59" s="2"/>
      <c r="H59" s="2"/>
      <c r="I59" s="2"/>
      <c r="J59" s="2"/>
      <c r="K59" s="2"/>
      <c r="L59" s="2"/>
      <c r="M59" s="2"/>
      <c r="N59" s="2"/>
      <c r="O59" s="2"/>
      <c r="P59" s="2"/>
      <c r="Q59" s="2"/>
      <c r="R59" s="2"/>
      <c r="S59" s="2"/>
      <c r="T59" s="2"/>
      <c r="U59" s="2"/>
      <c r="V59" s="2"/>
      <c r="W59" s="2"/>
      <c r="X59" s="2"/>
      <c r="Y59" s="2"/>
      <c r="Z59" s="2"/>
    </row>
    <row r="60" ht="12.75" customHeight="1">
      <c r="A60" s="2"/>
      <c r="B60" s="2" t="s">
        <v>152</v>
      </c>
      <c r="C60" s="2"/>
      <c r="D60" s="2"/>
      <c r="E60" s="2"/>
      <c r="F60" s="2"/>
      <c r="G60" s="2"/>
      <c r="H60" s="2"/>
      <c r="I60" s="2"/>
      <c r="J60" s="2"/>
      <c r="K60" s="2"/>
      <c r="L60" s="2"/>
      <c r="M60" s="2"/>
      <c r="N60" s="2"/>
      <c r="O60" s="2"/>
      <c r="P60" s="2"/>
      <c r="Q60" s="2"/>
      <c r="R60" s="2"/>
      <c r="S60" s="2"/>
      <c r="T60" s="2"/>
      <c r="U60" s="2"/>
      <c r="V60" s="2"/>
      <c r="W60" s="2"/>
      <c r="X60" s="2"/>
      <c r="Y60" s="2"/>
      <c r="Z60" s="2"/>
    </row>
    <row r="61" ht="12.75" customHeight="1">
      <c r="A61" s="2"/>
      <c r="B61" s="2" t="s">
        <v>153</v>
      </c>
      <c r="C61" s="2"/>
      <c r="D61" s="2"/>
      <c r="E61" s="2"/>
      <c r="F61" s="2"/>
      <c r="G61" s="2"/>
      <c r="H61" s="2"/>
      <c r="I61" s="2"/>
      <c r="J61" s="2"/>
      <c r="K61" s="2"/>
      <c r="L61" s="2"/>
      <c r="M61" s="2"/>
      <c r="N61" s="2"/>
      <c r="O61" s="2"/>
      <c r="P61" s="2"/>
      <c r="Q61" s="2"/>
      <c r="R61" s="2"/>
      <c r="S61" s="2"/>
      <c r="T61" s="2"/>
      <c r="U61" s="2"/>
      <c r="V61" s="2"/>
      <c r="W61" s="2"/>
      <c r="X61" s="2"/>
      <c r="Y61" s="2"/>
      <c r="Z61" s="2"/>
    </row>
    <row r="62" ht="12.75" customHeight="1">
      <c r="A62" s="2"/>
      <c r="B62" s="2" t="s">
        <v>154</v>
      </c>
      <c r="C62" s="2"/>
      <c r="D62" s="2"/>
      <c r="E62" s="2"/>
      <c r="F62" s="2"/>
      <c r="G62" s="2"/>
      <c r="H62" s="2"/>
      <c r="I62" s="2"/>
      <c r="J62" s="2"/>
      <c r="K62" s="2"/>
      <c r="L62" s="2"/>
      <c r="M62" s="2"/>
      <c r="N62" s="2"/>
      <c r="O62" s="2"/>
      <c r="P62" s="2"/>
      <c r="Q62" s="2"/>
      <c r="R62" s="2"/>
      <c r="S62" s="2"/>
      <c r="T62" s="2"/>
      <c r="U62" s="2"/>
      <c r="V62" s="2"/>
      <c r="W62" s="2"/>
      <c r="X62" s="2"/>
      <c r="Y62" s="2"/>
      <c r="Z62" s="2"/>
    </row>
    <row r="63" ht="12.75" customHeight="1">
      <c r="A63" s="68">
        <v>4.0</v>
      </c>
      <c r="B63" s="16" t="s">
        <v>155</v>
      </c>
      <c r="C63" s="2"/>
      <c r="D63" s="2"/>
      <c r="E63" s="2"/>
      <c r="F63" s="2"/>
      <c r="G63" s="2"/>
      <c r="H63" s="2"/>
      <c r="I63" s="2"/>
      <c r="J63" s="2"/>
      <c r="K63" s="2"/>
      <c r="L63" s="2"/>
      <c r="M63" s="2"/>
      <c r="N63" s="2"/>
      <c r="O63" s="2"/>
      <c r="P63" s="2"/>
      <c r="Q63" s="2"/>
      <c r="R63" s="2"/>
      <c r="S63" s="2"/>
      <c r="T63" s="2"/>
      <c r="U63" s="2"/>
      <c r="V63" s="2"/>
      <c r="W63" s="2"/>
      <c r="X63" s="2"/>
      <c r="Y63" s="2"/>
      <c r="Z63" s="2"/>
    </row>
    <row r="64" ht="12.75" customHeight="1">
      <c r="A64" s="2"/>
      <c r="B64" s="2" t="s">
        <v>162</v>
      </c>
      <c r="C64" s="2"/>
      <c r="D64" s="2"/>
      <c r="E64" s="2"/>
      <c r="F64" s="2"/>
      <c r="G64" s="2"/>
      <c r="H64" s="2"/>
      <c r="I64" s="2"/>
      <c r="J64" s="2"/>
      <c r="K64" s="2"/>
      <c r="L64" s="2"/>
      <c r="M64" s="2"/>
      <c r="N64" s="2"/>
      <c r="O64" s="2"/>
      <c r="P64" s="2"/>
      <c r="Q64" s="2"/>
      <c r="R64" s="2"/>
      <c r="S64" s="2"/>
      <c r="T64" s="2"/>
      <c r="U64" s="2"/>
      <c r="V64" s="2"/>
      <c r="W64" s="2"/>
      <c r="X64" s="2"/>
      <c r="Y64" s="2"/>
      <c r="Z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c r="A66" s="2"/>
      <c r="B66" s="2" t="s">
        <v>176</v>
      </c>
      <c r="C66" s="2"/>
      <c r="D66" s="2"/>
      <c r="E66" s="2"/>
      <c r="F66" s="2"/>
      <c r="G66" s="2"/>
      <c r="H66" s="2"/>
      <c r="I66" s="2"/>
      <c r="J66" s="2"/>
      <c r="K66" s="2"/>
      <c r="L66" s="2"/>
      <c r="M66" s="2"/>
      <c r="N66" s="2"/>
      <c r="O66" s="2"/>
      <c r="P66" s="2"/>
      <c r="Q66" s="2"/>
      <c r="R66" s="2"/>
      <c r="S66" s="2"/>
      <c r="T66" s="2"/>
      <c r="U66" s="2"/>
      <c r="V66" s="2"/>
      <c r="W66" s="2"/>
      <c r="X66" s="2"/>
      <c r="Y66" s="2"/>
      <c r="Z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c r="A68" s="2"/>
      <c r="B68" s="2"/>
      <c r="C68" s="2"/>
      <c r="D68" s="2"/>
      <c r="E68" s="2"/>
      <c r="F68" s="2"/>
      <c r="G68" s="2"/>
      <c r="H68" s="2"/>
      <c r="I68" s="107"/>
      <c r="J68" s="2"/>
      <c r="K68" s="2"/>
      <c r="L68" s="2"/>
      <c r="M68" s="2"/>
      <c r="N68" s="2"/>
      <c r="O68" s="2"/>
      <c r="P68" s="2"/>
      <c r="Q68" s="2"/>
      <c r="R68" s="2"/>
      <c r="S68" s="2"/>
      <c r="T68" s="2"/>
      <c r="U68" s="2"/>
      <c r="V68" s="2"/>
      <c r="W68" s="2"/>
      <c r="X68" s="2"/>
      <c r="Y68" s="2"/>
      <c r="Z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c r="A70" s="2"/>
      <c r="B70" s="2"/>
      <c r="C70" s="2"/>
      <c r="D70" s="2"/>
      <c r="E70" s="2"/>
      <c r="F70" s="2"/>
      <c r="G70" s="2"/>
      <c r="H70" s="2"/>
      <c r="I70" s="1" t="s">
        <v>180</v>
      </c>
      <c r="J70" s="2"/>
      <c r="K70" s="108">
        <v>2020.0</v>
      </c>
      <c r="L70" s="2"/>
      <c r="M70" s="2"/>
      <c r="N70" s="2"/>
      <c r="O70" s="2"/>
      <c r="P70" s="2"/>
      <c r="Q70" s="2"/>
      <c r="R70" s="2"/>
      <c r="S70" s="2"/>
      <c r="T70" s="2"/>
      <c r="U70" s="2"/>
      <c r="V70" s="2"/>
      <c r="W70" s="2"/>
      <c r="X70" s="2"/>
      <c r="Y70" s="2"/>
      <c r="Z70" s="2"/>
    </row>
    <row r="71" ht="12.75" customHeight="1">
      <c r="A71" s="2"/>
      <c r="B71" s="2"/>
      <c r="C71" s="2"/>
      <c r="D71" s="2"/>
      <c r="E71" s="2"/>
      <c r="F71" s="2"/>
      <c r="G71" s="2"/>
      <c r="H71" s="2"/>
      <c r="I71" s="1" t="s">
        <v>182</v>
      </c>
      <c r="J71" s="2"/>
      <c r="K71" s="108">
        <v>3.0</v>
      </c>
      <c r="L71" s="2"/>
      <c r="M71" s="2"/>
      <c r="N71" s="2"/>
      <c r="O71" s="2"/>
      <c r="P71" s="2"/>
      <c r="Q71" s="2"/>
      <c r="R71" s="2"/>
      <c r="S71" s="2"/>
      <c r="T71" s="2"/>
      <c r="U71" s="2"/>
      <c r="V71" s="2"/>
      <c r="W71" s="2"/>
      <c r="X71" s="2"/>
      <c r="Y71" s="2"/>
      <c r="Z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dataValidation type="list" allowBlank="1" showInputMessage="1" showErrorMessage="1" prompt=" - " sqref="K71">
      <formula1>"1,2,3,4,5,6,7,8"</formula1>
    </dataValidation>
    <dataValidation type="list" allowBlank="1" showInputMessage="1" showErrorMessage="1" prompt=" - " sqref="K70">
      <formula1>"2008,2009,2010,2011,2012,2013,2014,2015,2016,2017,2018,2019,2020"</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pageSetUpPr/>
  </sheetPr>
  <sheetViews>
    <sheetView workbookViewId="0">
      <pane xSplit="5.0" ySplit="6.0" topLeftCell="F7" activePane="bottomRight" state="frozen"/>
      <selection activeCell="F1" sqref="F1" pane="topRight"/>
      <selection activeCell="A7" sqref="A7" pane="bottomLeft"/>
      <selection activeCell="F7" sqref="F7" pane="bottomRight"/>
    </sheetView>
  </sheetViews>
  <sheetFormatPr customHeight="1" defaultColWidth="12.63" defaultRowHeight="15.0"/>
  <cols>
    <col customWidth="1" min="1" max="1" width="4.38"/>
    <col customWidth="1" min="2" max="2" width="8.88"/>
    <col customWidth="1" min="3" max="3" width="17.38"/>
    <col customWidth="1" min="4" max="4" width="12.38"/>
    <col customWidth="1" min="5" max="5" width="6.25"/>
    <col customWidth="1" min="6" max="12" width="10.75"/>
    <col customWidth="1" min="13" max="61" width="7.75"/>
    <col customWidth="1" min="62" max="62" width="11.13"/>
    <col customWidth="1" min="63" max="79" width="7.75"/>
    <col customWidth="1" min="80" max="80" width="7.88"/>
    <col customWidth="1" min="81" max="81" width="11.0"/>
    <col customWidth="1" min="82" max="82" width="8.38"/>
    <col customWidth="1" min="83" max="83" width="13.88"/>
  </cols>
  <sheetData>
    <row r="1" ht="24.75" customHeight="1">
      <c r="A1" s="3" t="str">
        <f>"BẢNG KÊ NHẬP XUẤT TỒN HÀNG HÓA NĂM 2026"</f>
        <v>BẢNG KÊ NHẬP XUẤT TỒN HÀNG HÓA NĂM 2026</v>
      </c>
      <c r="N1" s="5"/>
      <c r="O1" s="5"/>
      <c r="P1" s="5"/>
      <c r="Q1" s="5"/>
      <c r="R1" s="5"/>
      <c r="S1" s="5"/>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row>
    <row r="2" ht="19.5" customHeight="1">
      <c r="A2" s="25"/>
      <c r="B2" s="27"/>
      <c r="C2" s="25"/>
      <c r="D2" s="25"/>
      <c r="E2" s="25"/>
      <c r="F2" s="30" t="s">
        <v>16</v>
      </c>
      <c r="G2" s="31" t="s">
        <v>18</v>
      </c>
      <c r="H2" s="25"/>
      <c r="I2" s="25"/>
      <c r="J2" s="25"/>
      <c r="K2" s="25"/>
      <c r="L2" s="25"/>
      <c r="M2" s="25"/>
      <c r="N2" s="35"/>
      <c r="O2" s="36"/>
      <c r="P2" s="36"/>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row>
    <row r="3" ht="20.25" customHeight="1">
      <c r="A3" s="48">
        <f>MAX(A7:A101)</f>
        <v>12</v>
      </c>
      <c r="B3" s="15" t="str">
        <f>IF(OR(SUM(F104:BI104)&gt;0,MAX(CD7:CD101)&gt;0,MIN(CD7:CD101)&lt;0),"SAI","-")</f>
        <v>SAI</v>
      </c>
      <c r="C3" s="15" t="b">
        <f>IF(OR(M3="ÂM",S3="ÂM",Y3="ÂM",AE3="ÂM",AK3="ÂM",AQ3="ÂM",AW3="ÂM",BC3="ÂM",BI3="ÂM"),"ÂM KHO")</f>
        <v>0</v>
      </c>
      <c r="D3" s="73" t="str">
        <f t="array" ref="D3">IF(MIN(R7:R101,X7:X101,AJ7:AJ101,AP7:AP101,AV7:AV101,BB7:BB101,BH7:BH101)&lt;0,"ÂM KHO",IF((SUM(--(Q7:Q101&lt;R7:R101))+SUM(--(W7:W101&lt;X7:X101))+SUM(--(AC7:AC101&lt;AD7:AD101))+SUM(--(AI7:AI101&lt;AJ7:AJ101))+SUM(--(AO7:AO101&lt;AP7:AP101))+SUM(--(AU7:AU101&lt;AV7:AV101))+SUM(--(BA7:BA101&lt;BB7:BB101))+SUM(--(BG7:BG101&lt;BH7:BH101)))&gt;0,"SAI","-"))</f>
        <v>SAI</v>
      </c>
      <c r="E3" s="75"/>
      <c r="F3" s="77">
        <f t="shared" ref="F3:L3" si="1">F102</f>
        <v>432</v>
      </c>
      <c r="G3" s="77">
        <f t="shared" si="1"/>
        <v>0</v>
      </c>
      <c r="H3" s="77">
        <f t="shared" si="1"/>
        <v>0</v>
      </c>
      <c r="I3" s="77">
        <f t="shared" si="1"/>
        <v>432</v>
      </c>
      <c r="J3" s="77">
        <f t="shared" si="1"/>
        <v>108</v>
      </c>
      <c r="K3" s="77">
        <f t="shared" si="1"/>
        <v>540</v>
      </c>
      <c r="L3" s="77">
        <f t="shared" si="1"/>
        <v>80</v>
      </c>
      <c r="M3" s="81" t="str">
        <f>IF(MIN(I7:J101)&lt;0,"ÂM","-")</f>
        <v>-</v>
      </c>
      <c r="N3" s="77">
        <f t="shared" ref="N3:R3" si="2">N102</f>
        <v>12</v>
      </c>
      <c r="O3" s="77">
        <f t="shared" si="2"/>
        <v>0</v>
      </c>
      <c r="P3" s="77">
        <f t="shared" si="2"/>
        <v>0</v>
      </c>
      <c r="Q3" s="77">
        <f t="shared" si="2"/>
        <v>12</v>
      </c>
      <c r="R3" s="77">
        <f t="shared" si="2"/>
        <v>22</v>
      </c>
      <c r="S3" s="81" t="str">
        <f>IF(MIN(Q7:Q101)&lt;0,"ÂM","-")</f>
        <v>-</v>
      </c>
      <c r="T3" s="77">
        <f t="shared" ref="T3:X3" si="3">T102</f>
        <v>24</v>
      </c>
      <c r="U3" s="77">
        <f t="shared" si="3"/>
        <v>0</v>
      </c>
      <c r="V3" s="77">
        <f t="shared" si="3"/>
        <v>0</v>
      </c>
      <c r="W3" s="77">
        <f t="shared" si="3"/>
        <v>24</v>
      </c>
      <c r="X3" s="77">
        <f t="shared" si="3"/>
        <v>36</v>
      </c>
      <c r="Y3" s="81" t="str">
        <f>IF(MIN(W7:W101)&lt;0,"ÂM","-")</f>
        <v>-</v>
      </c>
      <c r="Z3" s="77">
        <f t="shared" ref="Z3:AD3" si="4">Z102</f>
        <v>36</v>
      </c>
      <c r="AA3" s="77">
        <f t="shared" si="4"/>
        <v>0</v>
      </c>
      <c r="AB3" s="77">
        <f t="shared" si="4"/>
        <v>0</v>
      </c>
      <c r="AC3" s="77">
        <f t="shared" si="4"/>
        <v>36</v>
      </c>
      <c r="AD3" s="77">
        <f t="shared" si="4"/>
        <v>22</v>
      </c>
      <c r="AE3" s="81" t="str">
        <f>IF(MIN(AC7:AC101)&lt;0,"ÂM","-")</f>
        <v>-</v>
      </c>
      <c r="AF3" s="77">
        <f t="shared" ref="AF3:AJ3" si="5">AF102</f>
        <v>0</v>
      </c>
      <c r="AG3" s="77">
        <f t="shared" si="5"/>
        <v>0</v>
      </c>
      <c r="AH3" s="77">
        <f t="shared" si="5"/>
        <v>0</v>
      </c>
      <c r="AI3" s="77">
        <f t="shared" si="5"/>
        <v>0</v>
      </c>
      <c r="AJ3" s="77">
        <f t="shared" si="5"/>
        <v>0</v>
      </c>
      <c r="AK3" s="81" t="str">
        <f>IF(MIN(AI7:AI101)&lt;0,"ÂM","-")</f>
        <v>-</v>
      </c>
      <c r="AL3" s="77">
        <f t="shared" ref="AL3:AP3" si="6">AL102</f>
        <v>0</v>
      </c>
      <c r="AM3" s="77">
        <f t="shared" si="6"/>
        <v>0</v>
      </c>
      <c r="AN3" s="77">
        <f t="shared" si="6"/>
        <v>0</v>
      </c>
      <c r="AO3" s="77">
        <f t="shared" si="6"/>
        <v>0</v>
      </c>
      <c r="AP3" s="77">
        <f t="shared" si="6"/>
        <v>0</v>
      </c>
      <c r="AQ3" s="81" t="str">
        <f>IF(MIN(AO7:AO101)&lt;0,"ÂM","-")</f>
        <v>-</v>
      </c>
      <c r="AR3" s="77">
        <f t="shared" ref="AR3:AV3" si="7">AR102</f>
        <v>0</v>
      </c>
      <c r="AS3" s="77">
        <f t="shared" si="7"/>
        <v>0</v>
      </c>
      <c r="AT3" s="77">
        <f t="shared" si="7"/>
        <v>0</v>
      </c>
      <c r="AU3" s="77">
        <f t="shared" si="7"/>
        <v>0</v>
      </c>
      <c r="AV3" s="77">
        <f t="shared" si="7"/>
        <v>0</v>
      </c>
      <c r="AW3" s="81" t="str">
        <f>IF(MIN(AU7:AU101)&lt;0,"ÂM","-")</f>
        <v>-</v>
      </c>
      <c r="AX3" s="77">
        <f t="shared" ref="AX3:BB3" si="8">AX102</f>
        <v>0</v>
      </c>
      <c r="AY3" s="77">
        <f t="shared" si="8"/>
        <v>0</v>
      </c>
      <c r="AZ3" s="77">
        <f t="shared" si="8"/>
        <v>0</v>
      </c>
      <c r="BA3" s="77">
        <f t="shared" si="8"/>
        <v>0</v>
      </c>
      <c r="BB3" s="77">
        <f t="shared" si="8"/>
        <v>0</v>
      </c>
      <c r="BC3" s="81" t="str">
        <f>IF(MIN(BA7:BA101)&lt;0,"ÂM","-")</f>
        <v>-</v>
      </c>
      <c r="BD3" s="77">
        <f t="shared" ref="BD3:BH3" si="9">BD102</f>
        <v>0</v>
      </c>
      <c r="BE3" s="77">
        <f t="shared" si="9"/>
        <v>0</v>
      </c>
      <c r="BF3" s="77">
        <f t="shared" si="9"/>
        <v>0</v>
      </c>
      <c r="BG3" s="77">
        <f t="shared" si="9"/>
        <v>0</v>
      </c>
      <c r="BH3" s="77">
        <f t="shared" si="9"/>
        <v>0</v>
      </c>
      <c r="BI3" s="81" t="str">
        <f>IF(MIN(BG7:BG101)&lt;0,"ÂM","-")</f>
        <v>-</v>
      </c>
      <c r="BJ3" s="77">
        <f t="shared" ref="BJ3:BS3" si="10">BJ102</f>
        <v>432</v>
      </c>
      <c r="BK3" s="77">
        <f t="shared" si="10"/>
        <v>12</v>
      </c>
      <c r="BL3" s="77">
        <f t="shared" si="10"/>
        <v>24</v>
      </c>
      <c r="BM3" s="77">
        <f t="shared" si="10"/>
        <v>36</v>
      </c>
      <c r="BN3" s="77">
        <f t="shared" si="10"/>
        <v>48</v>
      </c>
      <c r="BO3" s="77">
        <f t="shared" si="10"/>
        <v>60</v>
      </c>
      <c r="BP3" s="77">
        <f t="shared" si="10"/>
        <v>72</v>
      </c>
      <c r="BQ3" s="77">
        <f t="shared" si="10"/>
        <v>84</v>
      </c>
      <c r="BR3" s="77">
        <f t="shared" si="10"/>
        <v>96</v>
      </c>
      <c r="BS3" s="77">
        <f t="shared" si="10"/>
        <v>108</v>
      </c>
      <c r="BT3" s="77"/>
      <c r="BU3" s="77"/>
      <c r="BV3" s="77"/>
      <c r="BW3" s="77"/>
      <c r="BX3" s="77"/>
      <c r="BY3" s="77"/>
      <c r="BZ3" s="77"/>
      <c r="CA3" s="77">
        <f t="shared" ref="CA3:CD3" si="11">CA102</f>
        <v>96</v>
      </c>
      <c r="CB3" s="77">
        <f t="shared" si="11"/>
        <v>432</v>
      </c>
      <c r="CC3" s="77">
        <f t="shared" si="11"/>
        <v>72</v>
      </c>
      <c r="CD3" s="77">
        <f t="shared" si="11"/>
        <v>360</v>
      </c>
      <c r="CE3" s="91"/>
    </row>
    <row r="4" ht="19.5" customHeight="1">
      <c r="A4" s="92" t="s">
        <v>102</v>
      </c>
      <c r="B4" s="93" t="s">
        <v>104</v>
      </c>
      <c r="C4" s="49"/>
      <c r="D4" s="49"/>
      <c r="E4" s="50"/>
      <c r="F4" s="19" t="s">
        <v>107</v>
      </c>
      <c r="G4" s="49"/>
      <c r="H4" s="49"/>
      <c r="I4" s="49"/>
      <c r="J4" s="49"/>
      <c r="K4" s="49"/>
      <c r="L4" s="20"/>
      <c r="M4" s="29" t="s">
        <v>19</v>
      </c>
      <c r="N4" s="19" t="s">
        <v>52</v>
      </c>
      <c r="O4" s="49"/>
      <c r="P4" s="49"/>
      <c r="Q4" s="49"/>
      <c r="R4" s="49"/>
      <c r="S4" s="50"/>
      <c r="T4" s="19" t="s">
        <v>59</v>
      </c>
      <c r="U4" s="49"/>
      <c r="V4" s="49"/>
      <c r="W4" s="49"/>
      <c r="X4" s="49"/>
      <c r="Y4" s="50"/>
      <c r="Z4" s="19" t="s">
        <v>64</v>
      </c>
      <c r="AA4" s="49"/>
      <c r="AB4" s="49"/>
      <c r="AC4" s="49"/>
      <c r="AD4" s="49"/>
      <c r="AE4" s="50"/>
      <c r="AF4" s="19" t="s">
        <v>70</v>
      </c>
      <c r="AG4" s="49"/>
      <c r="AH4" s="49"/>
      <c r="AI4" s="49"/>
      <c r="AJ4" s="49"/>
      <c r="AK4" s="50"/>
      <c r="AL4" s="19" t="s">
        <v>77</v>
      </c>
      <c r="AM4" s="49"/>
      <c r="AN4" s="49"/>
      <c r="AO4" s="49"/>
      <c r="AP4" s="49"/>
      <c r="AQ4" s="50"/>
      <c r="AR4" s="19" t="s">
        <v>80</v>
      </c>
      <c r="AS4" s="49"/>
      <c r="AT4" s="49"/>
      <c r="AU4" s="49"/>
      <c r="AV4" s="49"/>
      <c r="AW4" s="50"/>
      <c r="AX4" s="19" t="s">
        <v>83</v>
      </c>
      <c r="AY4" s="49"/>
      <c r="AZ4" s="49"/>
      <c r="BA4" s="49"/>
      <c r="BB4" s="49"/>
      <c r="BC4" s="50"/>
      <c r="BD4" s="19" t="s">
        <v>87</v>
      </c>
      <c r="BE4" s="49"/>
      <c r="BF4" s="49"/>
      <c r="BG4" s="49"/>
      <c r="BH4" s="49"/>
      <c r="BI4" s="50"/>
      <c r="BJ4" s="94" t="s">
        <v>115</v>
      </c>
      <c r="BK4" s="19" t="s">
        <v>117</v>
      </c>
      <c r="BL4" s="49"/>
      <c r="BM4" s="49"/>
      <c r="BN4" s="49"/>
      <c r="BO4" s="49"/>
      <c r="BP4" s="49"/>
      <c r="BQ4" s="49"/>
      <c r="BR4" s="49"/>
      <c r="BS4" s="49"/>
      <c r="BT4" s="49"/>
      <c r="BU4" s="49"/>
      <c r="BV4" s="49"/>
      <c r="BW4" s="49"/>
      <c r="BX4" s="49"/>
      <c r="BY4" s="49"/>
      <c r="BZ4" s="49"/>
      <c r="CA4" s="50"/>
      <c r="CB4" s="95" t="s">
        <v>119</v>
      </c>
      <c r="CC4" s="96" t="s">
        <v>120</v>
      </c>
      <c r="CD4" s="96" t="s">
        <v>122</v>
      </c>
      <c r="CE4" s="34"/>
    </row>
    <row r="5" ht="19.5" customHeight="1">
      <c r="A5" s="97"/>
      <c r="B5" s="41" t="s">
        <v>123</v>
      </c>
      <c r="C5" s="41" t="s">
        <v>124</v>
      </c>
      <c r="D5" s="41" t="s">
        <v>125</v>
      </c>
      <c r="E5" s="41" t="s">
        <v>126</v>
      </c>
      <c r="F5" s="98" t="s">
        <v>128</v>
      </c>
      <c r="G5" s="41" t="s">
        <v>129</v>
      </c>
      <c r="H5" s="41" t="s">
        <v>130</v>
      </c>
      <c r="I5" s="41" t="s">
        <v>131</v>
      </c>
      <c r="J5" s="99" t="s">
        <v>132</v>
      </c>
      <c r="K5" s="99" t="s">
        <v>133</v>
      </c>
      <c r="L5" s="99" t="s">
        <v>134</v>
      </c>
      <c r="M5" s="44"/>
      <c r="N5" s="98" t="s">
        <v>137</v>
      </c>
      <c r="O5" s="41" t="s">
        <v>138</v>
      </c>
      <c r="P5" s="41" t="s">
        <v>139</v>
      </c>
      <c r="Q5" s="41" t="s">
        <v>141</v>
      </c>
      <c r="R5" s="99" t="s">
        <v>142</v>
      </c>
      <c r="S5" s="100" t="s">
        <v>143</v>
      </c>
      <c r="T5" s="98" t="s">
        <v>137</v>
      </c>
      <c r="U5" s="41" t="s">
        <v>138</v>
      </c>
      <c r="V5" s="41" t="s">
        <v>139</v>
      </c>
      <c r="W5" s="41" t="s">
        <v>141</v>
      </c>
      <c r="X5" s="99" t="s">
        <v>142</v>
      </c>
      <c r="Y5" s="100" t="s">
        <v>143</v>
      </c>
      <c r="Z5" s="98" t="s">
        <v>137</v>
      </c>
      <c r="AA5" s="41" t="s">
        <v>138</v>
      </c>
      <c r="AB5" s="41" t="s">
        <v>139</v>
      </c>
      <c r="AC5" s="41" t="s">
        <v>141</v>
      </c>
      <c r="AD5" s="99" t="s">
        <v>142</v>
      </c>
      <c r="AE5" s="100" t="s">
        <v>143</v>
      </c>
      <c r="AF5" s="98" t="s">
        <v>137</v>
      </c>
      <c r="AG5" s="41" t="s">
        <v>138</v>
      </c>
      <c r="AH5" s="41" t="s">
        <v>139</v>
      </c>
      <c r="AI5" s="41" t="s">
        <v>141</v>
      </c>
      <c r="AJ5" s="99" t="s">
        <v>142</v>
      </c>
      <c r="AK5" s="100" t="s">
        <v>143</v>
      </c>
      <c r="AL5" s="98" t="s">
        <v>137</v>
      </c>
      <c r="AM5" s="41" t="s">
        <v>138</v>
      </c>
      <c r="AN5" s="41" t="s">
        <v>139</v>
      </c>
      <c r="AO5" s="41" t="s">
        <v>141</v>
      </c>
      <c r="AP5" s="99" t="s">
        <v>142</v>
      </c>
      <c r="AQ5" s="100" t="s">
        <v>143</v>
      </c>
      <c r="AR5" s="98" t="s">
        <v>137</v>
      </c>
      <c r="AS5" s="41" t="s">
        <v>138</v>
      </c>
      <c r="AT5" s="41" t="s">
        <v>139</v>
      </c>
      <c r="AU5" s="41" t="s">
        <v>141</v>
      </c>
      <c r="AV5" s="99" t="s">
        <v>142</v>
      </c>
      <c r="AW5" s="100" t="s">
        <v>143</v>
      </c>
      <c r="AX5" s="98" t="s">
        <v>137</v>
      </c>
      <c r="AY5" s="41" t="s">
        <v>138</v>
      </c>
      <c r="AZ5" s="41" t="s">
        <v>139</v>
      </c>
      <c r="BA5" s="41" t="s">
        <v>141</v>
      </c>
      <c r="BB5" s="99" t="s">
        <v>142</v>
      </c>
      <c r="BC5" s="100" t="s">
        <v>143</v>
      </c>
      <c r="BD5" s="98" t="s">
        <v>137</v>
      </c>
      <c r="BE5" s="41" t="s">
        <v>138</v>
      </c>
      <c r="BF5" s="41" t="s">
        <v>139</v>
      </c>
      <c r="BG5" s="41" t="s">
        <v>141</v>
      </c>
      <c r="BH5" s="99" t="s">
        <v>142</v>
      </c>
      <c r="BI5" s="100" t="s">
        <v>143</v>
      </c>
      <c r="BJ5" s="101" t="s">
        <v>128</v>
      </c>
      <c r="BK5" s="98" t="s">
        <v>157</v>
      </c>
      <c r="BL5" s="41" t="s">
        <v>158</v>
      </c>
      <c r="BM5" s="41" t="s">
        <v>160</v>
      </c>
      <c r="BN5" s="102" t="s">
        <v>161</v>
      </c>
      <c r="BO5" s="99" t="s">
        <v>163</v>
      </c>
      <c r="BP5" s="41" t="s">
        <v>165</v>
      </c>
      <c r="BQ5" s="102" t="s">
        <v>166</v>
      </c>
      <c r="BR5" s="99" t="s">
        <v>167</v>
      </c>
      <c r="BS5" s="99" t="s">
        <v>49</v>
      </c>
      <c r="BT5" s="99" t="s">
        <v>168</v>
      </c>
      <c r="BU5" s="99" t="s">
        <v>169</v>
      </c>
      <c r="BV5" s="99" t="s">
        <v>170</v>
      </c>
      <c r="BW5" s="99" t="s">
        <v>171</v>
      </c>
      <c r="BX5" s="99" t="s">
        <v>172</v>
      </c>
      <c r="BY5" s="99" t="s">
        <v>173</v>
      </c>
      <c r="BZ5" s="99" t="s">
        <v>174</v>
      </c>
      <c r="CA5" s="100" t="s">
        <v>175</v>
      </c>
      <c r="CB5" s="103"/>
      <c r="CC5" s="104"/>
      <c r="CD5" s="104"/>
      <c r="CE5" s="34"/>
    </row>
    <row r="6" ht="19.5" customHeight="1">
      <c r="A6" s="105"/>
      <c r="B6" s="106">
        <v>2.0</v>
      </c>
      <c r="C6" s="106">
        <v>3.0</v>
      </c>
      <c r="D6" s="106">
        <v>4.0</v>
      </c>
      <c r="E6" s="106">
        <v>5.0</v>
      </c>
      <c r="F6" s="106">
        <v>6.0</v>
      </c>
      <c r="G6" s="106">
        <v>7.0</v>
      </c>
      <c r="H6" s="106">
        <v>8.0</v>
      </c>
      <c r="I6" s="106">
        <v>9.0</v>
      </c>
      <c r="J6" s="106">
        <v>10.0</v>
      </c>
      <c r="K6" s="106">
        <v>11.0</v>
      </c>
      <c r="L6" s="106">
        <v>12.0</v>
      </c>
      <c r="M6" s="106">
        <v>13.0</v>
      </c>
      <c r="N6" s="106">
        <v>14.0</v>
      </c>
      <c r="O6" s="106">
        <v>15.0</v>
      </c>
      <c r="P6" s="106">
        <v>16.0</v>
      </c>
      <c r="Q6" s="106">
        <v>17.0</v>
      </c>
      <c r="R6" s="106">
        <v>18.0</v>
      </c>
      <c r="S6" s="106">
        <v>19.0</v>
      </c>
      <c r="T6" s="106">
        <v>20.0</v>
      </c>
      <c r="U6" s="106">
        <v>21.0</v>
      </c>
      <c r="V6" s="106">
        <v>22.0</v>
      </c>
      <c r="W6" s="106">
        <v>23.0</v>
      </c>
      <c r="X6" s="106">
        <v>24.0</v>
      </c>
      <c r="Y6" s="106">
        <v>25.0</v>
      </c>
      <c r="Z6" s="106">
        <v>26.0</v>
      </c>
      <c r="AA6" s="106">
        <v>27.0</v>
      </c>
      <c r="AB6" s="106">
        <v>28.0</v>
      </c>
      <c r="AC6" s="106">
        <v>29.0</v>
      </c>
      <c r="AD6" s="106">
        <v>30.0</v>
      </c>
      <c r="AE6" s="106">
        <v>31.0</v>
      </c>
      <c r="AF6" s="106">
        <v>32.0</v>
      </c>
      <c r="AG6" s="106">
        <v>33.0</v>
      </c>
      <c r="AH6" s="106">
        <v>34.0</v>
      </c>
      <c r="AI6" s="106">
        <v>35.0</v>
      </c>
      <c r="AJ6" s="106">
        <v>36.0</v>
      </c>
      <c r="AK6" s="106">
        <v>37.0</v>
      </c>
      <c r="AL6" s="106">
        <v>38.0</v>
      </c>
      <c r="AM6" s="106">
        <v>39.0</v>
      </c>
      <c r="AN6" s="106">
        <v>40.0</v>
      </c>
      <c r="AO6" s="106">
        <v>41.0</v>
      </c>
      <c r="AP6" s="106">
        <v>42.0</v>
      </c>
      <c r="AQ6" s="106">
        <v>43.0</v>
      </c>
      <c r="AR6" s="106">
        <v>44.0</v>
      </c>
      <c r="AS6" s="106">
        <v>45.0</v>
      </c>
      <c r="AT6" s="106">
        <v>46.0</v>
      </c>
      <c r="AU6" s="106">
        <v>47.0</v>
      </c>
      <c r="AV6" s="106">
        <v>48.0</v>
      </c>
      <c r="AW6" s="106">
        <v>49.0</v>
      </c>
      <c r="AX6" s="106">
        <v>50.0</v>
      </c>
      <c r="AY6" s="106">
        <v>51.0</v>
      </c>
      <c r="AZ6" s="106">
        <v>52.0</v>
      </c>
      <c r="BA6" s="106">
        <v>53.0</v>
      </c>
      <c r="BB6" s="106">
        <v>54.0</v>
      </c>
      <c r="BC6" s="106">
        <v>55.0</v>
      </c>
      <c r="BD6" s="106">
        <v>56.0</v>
      </c>
      <c r="BE6" s="106">
        <v>57.0</v>
      </c>
      <c r="BF6" s="106">
        <v>58.0</v>
      </c>
      <c r="BG6" s="106">
        <v>59.0</v>
      </c>
      <c r="BH6" s="106">
        <v>60.0</v>
      </c>
      <c r="BI6" s="106">
        <v>61.0</v>
      </c>
      <c r="BJ6" s="106">
        <v>62.0</v>
      </c>
      <c r="BK6" s="106">
        <v>63.0</v>
      </c>
      <c r="BL6" s="106">
        <v>64.0</v>
      </c>
      <c r="BM6" s="106">
        <v>65.0</v>
      </c>
      <c r="BN6" s="106">
        <v>66.0</v>
      </c>
      <c r="BO6" s="106">
        <v>67.0</v>
      </c>
      <c r="BP6" s="106">
        <v>68.0</v>
      </c>
      <c r="BQ6" s="106">
        <v>69.0</v>
      </c>
      <c r="BR6" s="106">
        <v>70.0</v>
      </c>
      <c r="BS6" s="106">
        <v>71.0</v>
      </c>
      <c r="BT6" s="106">
        <v>72.0</v>
      </c>
      <c r="BU6" s="106">
        <v>73.0</v>
      </c>
      <c r="BV6" s="106">
        <v>74.0</v>
      </c>
      <c r="BW6" s="106">
        <v>75.0</v>
      </c>
      <c r="BX6" s="106">
        <v>76.0</v>
      </c>
      <c r="BY6" s="106">
        <v>77.0</v>
      </c>
      <c r="BZ6" s="106">
        <v>78.0</v>
      </c>
      <c r="CA6" s="109">
        <v>79.0</v>
      </c>
      <c r="CB6" s="110"/>
      <c r="CC6" s="110"/>
      <c r="CD6" s="110"/>
      <c r="CE6" s="58"/>
    </row>
    <row r="7" ht="19.5" customHeight="1">
      <c r="A7" s="111">
        <f t="shared" ref="A7:A101" si="12">IF(B7="","-",ROW($A1:$IV1))</f>
        <v>1</v>
      </c>
      <c r="B7" s="112" t="s">
        <v>82</v>
      </c>
      <c r="C7" s="113" t="s">
        <v>187</v>
      </c>
      <c r="D7" s="113" t="s">
        <v>189</v>
      </c>
      <c r="E7" s="112" t="s">
        <v>190</v>
      </c>
      <c r="F7" s="114">
        <f t="shared" ref="F7:F100" si="13">dk?</f>
        <v>36</v>
      </c>
      <c r="G7" s="114">
        <f t="shared" ref="G7:G100" si="14">nhap?</f>
        <v>0</v>
      </c>
      <c r="H7" s="114">
        <f t="shared" ref="H7:H100" si="15">xuat?</f>
        <v>0</v>
      </c>
      <c r="I7" s="114">
        <f t="shared" ref="I7:I100" si="16">F7+G7-H7</f>
        <v>36</v>
      </c>
      <c r="J7" s="115">
        <f t="shared" ref="J7:J100" si="17">mau?</f>
        <v>9</v>
      </c>
      <c r="K7" s="115">
        <f t="shared" ref="K7:K100" si="18">I7+J7</f>
        <v>45</v>
      </c>
      <c r="L7" s="115">
        <f t="shared" ref="L7:L100" si="19">R7+X7+AD7+AJ7+AP7+AV7+BB7+BH7</f>
        <v>6</v>
      </c>
      <c r="M7" s="116" t="str">
        <f t="shared" ref="M7:M100" si="20">IF(SUM(F7:J7)&lt;&gt;0,"IN","-")</f>
        <v>IN</v>
      </c>
      <c r="N7" s="117">
        <f t="shared" ref="N7:N100" si="21">dk1?</f>
        <v>1</v>
      </c>
      <c r="O7" s="118">
        <f t="shared" ref="O7:O100" si="22">nhap1?</f>
        <v>0</v>
      </c>
      <c r="P7" s="118">
        <f t="shared" ref="P7:P100" si="23">xuat1?</f>
        <v>0</v>
      </c>
      <c r="Q7" s="120">
        <f t="shared" ref="Q7:Q100" si="24">N7+O7-P7</f>
        <v>1</v>
      </c>
      <c r="R7" s="120">
        <f t="shared" ref="R7:R100" si="25">hh1?</f>
        <v>1</v>
      </c>
      <c r="S7" s="121" t="str">
        <f t="shared" ref="S7:S100" si="26">IF(SUM(N7:Q7)&gt;0,"IN","-")</f>
        <v>IN</v>
      </c>
      <c r="T7" s="120">
        <f>IF(sokho&lt;2,"",dk2?)</f>
        <v>2</v>
      </c>
      <c r="U7" s="120">
        <f>IF(sokho&lt;2,"",nhap2?)</f>
        <v>0</v>
      </c>
      <c r="V7" s="120">
        <f>IF(sokho&lt;2,"",xuat2?)</f>
        <v>0</v>
      </c>
      <c r="W7" s="120">
        <f>IF(sokho&lt;2,0,T7+U7-V7)</f>
        <v>2</v>
      </c>
      <c r="X7" s="120">
        <f>IF(sokho&lt;2,0,hh2?)</f>
        <v>2</v>
      </c>
      <c r="Y7" s="121" t="str">
        <f>IF(sokho&lt;2,"",IF(SUM(T7:W7)&gt;0,"IN","-"))</f>
        <v>IN</v>
      </c>
      <c r="Z7" s="120">
        <f>IF(sokho&lt;3,"",dk3?)</f>
        <v>3</v>
      </c>
      <c r="AA7" s="120">
        <f>IF(sokho&lt;3,"",nhap3?)</f>
        <v>0</v>
      </c>
      <c r="AB7" s="120">
        <f>IF(sokho&lt;3,"",xuat3?)</f>
        <v>0</v>
      </c>
      <c r="AC7" s="120">
        <f>IF(sokho&lt;3,0,Z7+AA7-AB7)</f>
        <v>3</v>
      </c>
      <c r="AD7" s="120">
        <f>IF(sokho&lt;3,0,hh3?)</f>
        <v>3</v>
      </c>
      <c r="AE7" s="121" t="str">
        <f>IF(sokho&lt;3,"",IF(SUM(Z7:AC7)&gt;0,"IN","-"))</f>
        <v>IN</v>
      </c>
      <c r="AF7" s="120" t="str">
        <f>IF(sokho&lt;4,"",dk4?)</f>
        <v/>
      </c>
      <c r="AG7" s="120" t="str">
        <f>IF(sokho&lt;4,"",nhap4?)</f>
        <v/>
      </c>
      <c r="AH7" s="120" t="str">
        <f>IF(sokho&lt;4,"",xuat4?)</f>
        <v/>
      </c>
      <c r="AI7" s="120">
        <f>IF(sokho&lt;4,0,AF7+AG7-AH7)</f>
        <v>0</v>
      </c>
      <c r="AJ7" s="120">
        <f>IF(sokho&lt;4,0,hh4?)</f>
        <v>0</v>
      </c>
      <c r="AK7" s="121" t="str">
        <f>IF(sokho&lt;4,"",IF(SUM(AF7:AI7)&gt;0,"IN","-"))</f>
        <v/>
      </c>
      <c r="AL7" s="120" t="str">
        <f>IF(sokho&lt;5,"",dk5?)</f>
        <v/>
      </c>
      <c r="AM7" s="120" t="str">
        <f>IF(sokho&lt;5,"",nhap5?)</f>
        <v/>
      </c>
      <c r="AN7" s="120" t="str">
        <f>IF(sokho&lt;5,"",xuat5?)</f>
        <v/>
      </c>
      <c r="AO7" s="120">
        <f>IF(sokho&lt;5,0,AL7+AM7-AN7)</f>
        <v>0</v>
      </c>
      <c r="AP7" s="120">
        <f>IF(sokho&lt;5,0,hh5?)</f>
        <v>0</v>
      </c>
      <c r="AQ7" s="121" t="str">
        <f>IF(sokho&lt;5,"",IF(SUM(AL7:AO7)&gt;0,"IN","-"))</f>
        <v/>
      </c>
      <c r="AR7" s="120" t="str">
        <f>IF(sokho&lt;6,"",dk6?)</f>
        <v/>
      </c>
      <c r="AS7" s="120" t="str">
        <f>IF(sokho&lt;6,"",nhap6?)</f>
        <v/>
      </c>
      <c r="AT7" s="120" t="str">
        <f>IF(sokho&lt;6,"",xuat6?)</f>
        <v/>
      </c>
      <c r="AU7" s="120">
        <f>IF(sokho&lt;6,0,AR7+AS7-AT7)</f>
        <v>0</v>
      </c>
      <c r="AV7" s="120">
        <f>IF(sokho&lt;6,0,hh6?)</f>
        <v>0</v>
      </c>
      <c r="AW7" s="121" t="str">
        <f>IF(sokho&lt;6,"",IF(SUM(AR7:AU7)&gt;0,"IN","-"))</f>
        <v/>
      </c>
      <c r="AX7" s="120" t="str">
        <f>IF(sokho&lt;7,"",dk7?)</f>
        <v/>
      </c>
      <c r="AY7" s="120" t="str">
        <f>IF(sokho&lt;7,"",nhap7?)</f>
        <v/>
      </c>
      <c r="AZ7" s="120" t="str">
        <f>IF(sokho&lt;7,"",xuat7?)</f>
        <v/>
      </c>
      <c r="BA7" s="120">
        <f>IF(sokho&lt;7,0,AX7+AY7-AZ7)</f>
        <v>0</v>
      </c>
      <c r="BB7" s="120">
        <f>IF(sokho&lt;7,0,hh7?)</f>
        <v>0</v>
      </c>
      <c r="BC7" s="121" t="str">
        <f>IF(sokho&lt;7,"",IF(SUM(AX7:BA7)&gt;0,"IN","-"))</f>
        <v/>
      </c>
      <c r="BD7" s="120" t="str">
        <f>IF(sokho&lt;8,"",dk8?)</f>
        <v/>
      </c>
      <c r="BE7" s="120" t="str">
        <f>IF(sokho&lt;8,"",nhap8?)</f>
        <v/>
      </c>
      <c r="BF7" s="120" t="str">
        <f>IF(sokho&lt;8,"",xuat8?)</f>
        <v/>
      </c>
      <c r="BG7" s="120">
        <f>IF(sokho&lt;8,0,BD7+BE7-BF7)</f>
        <v>0</v>
      </c>
      <c r="BH7" s="120">
        <f>IF(sokho&lt;8,0,hh8?)</f>
        <v>0</v>
      </c>
      <c r="BI7" s="121" t="str">
        <f>IF(sokho&lt;8,"",IF(SUM(BD7:BG7)&gt;0,"IN","-"))</f>
        <v/>
      </c>
      <c r="BJ7" s="122">
        <f t="shared" ref="BJ7:BJ100" si="27">SUM(BK7:BR7)</f>
        <v>36</v>
      </c>
      <c r="BK7" s="117">
        <v>1.0</v>
      </c>
      <c r="BL7" s="120">
        <v>2.0</v>
      </c>
      <c r="BM7" s="120">
        <v>3.0</v>
      </c>
      <c r="BN7" s="123">
        <v>4.0</v>
      </c>
      <c r="BO7" s="120">
        <v>5.0</v>
      </c>
      <c r="BP7" s="120">
        <v>6.0</v>
      </c>
      <c r="BQ7" s="123">
        <v>7.0</v>
      </c>
      <c r="BR7" s="120">
        <v>8.0</v>
      </c>
      <c r="BS7" s="124">
        <v>9.0</v>
      </c>
      <c r="BT7" s="125">
        <v>1.0</v>
      </c>
      <c r="BU7" s="125">
        <v>2.0</v>
      </c>
      <c r="BV7" s="125">
        <v>3.0</v>
      </c>
      <c r="BW7" s="125">
        <v>4.0</v>
      </c>
      <c r="BX7" s="125">
        <v>5.0</v>
      </c>
      <c r="BY7" s="125">
        <v>6.0</v>
      </c>
      <c r="BZ7" s="125">
        <v>7.0</v>
      </c>
      <c r="CA7" s="126">
        <v>8.0</v>
      </c>
      <c r="CB7" s="127">
        <f t="shared" ref="CB7:CB100" si="28">I7</f>
        <v>36</v>
      </c>
      <c r="CC7" s="127">
        <f t="shared" ref="CC7:CC100" si="29">Q7+W7+AC7+AI7+AO7+AU7+BA7+BG7</f>
        <v>6</v>
      </c>
      <c r="CD7" s="127">
        <f t="shared" ref="CD7:CD100" si="30">CB7-CC7</f>
        <v>30</v>
      </c>
      <c r="CE7" s="128" t="str">
        <f>N4</f>
        <v>KHO 1</v>
      </c>
    </row>
    <row r="8" ht="19.5" customHeight="1">
      <c r="A8" s="111">
        <f t="shared" si="12"/>
        <v>2</v>
      </c>
      <c r="B8" s="129" t="s">
        <v>185</v>
      </c>
      <c r="C8" s="113" t="s">
        <v>187</v>
      </c>
      <c r="D8" s="113" t="s">
        <v>203</v>
      </c>
      <c r="E8" s="112" t="s">
        <v>190</v>
      </c>
      <c r="F8" s="114">
        <f t="shared" si="13"/>
        <v>36</v>
      </c>
      <c r="G8" s="114">
        <f t="shared" si="14"/>
        <v>0</v>
      </c>
      <c r="H8" s="114">
        <f t="shared" si="15"/>
        <v>0</v>
      </c>
      <c r="I8" s="114">
        <f t="shared" si="16"/>
        <v>36</v>
      </c>
      <c r="J8" s="115">
        <f t="shared" si="17"/>
        <v>9</v>
      </c>
      <c r="K8" s="115">
        <f t="shared" si="18"/>
        <v>45</v>
      </c>
      <c r="L8" s="115">
        <f t="shared" si="19"/>
        <v>6</v>
      </c>
      <c r="M8" s="116" t="str">
        <f t="shared" si="20"/>
        <v>IN</v>
      </c>
      <c r="N8" s="117">
        <f t="shared" si="21"/>
        <v>1</v>
      </c>
      <c r="O8" s="118">
        <f t="shared" si="22"/>
        <v>0</v>
      </c>
      <c r="P8" s="118">
        <f t="shared" si="23"/>
        <v>0</v>
      </c>
      <c r="Q8" s="120">
        <f t="shared" si="24"/>
        <v>1</v>
      </c>
      <c r="R8" s="120">
        <f t="shared" si="25"/>
        <v>1</v>
      </c>
      <c r="S8" s="121" t="str">
        <f t="shared" si="26"/>
        <v>IN</v>
      </c>
      <c r="T8" s="120">
        <f>IF(sokho&lt;2,"",dk2?)</f>
        <v>2</v>
      </c>
      <c r="U8" s="120">
        <f>IF(sokho&lt;2,"",nhap2?)</f>
        <v>0</v>
      </c>
      <c r="V8" s="120">
        <f>IF(sokho&lt;2,"",xuat2?)</f>
        <v>0</v>
      </c>
      <c r="W8" s="120">
        <f>IF(sokho&lt;2,0,T8+U8-V8)</f>
        <v>2</v>
      </c>
      <c r="X8" s="120">
        <f>IF(sokho&lt;2,0,hh2?)</f>
        <v>2</v>
      </c>
      <c r="Y8" s="121" t="str">
        <f>IF(sokho&lt;2,"",IF(SUM(T8:W8)&gt;0,"IN","-"))</f>
        <v>IN</v>
      </c>
      <c r="Z8" s="120">
        <f>IF(sokho&lt;3,"",dk3?)</f>
        <v>3</v>
      </c>
      <c r="AA8" s="120">
        <f>IF(sokho&lt;3,"",nhap3?)</f>
        <v>0</v>
      </c>
      <c r="AB8" s="120">
        <f>IF(sokho&lt;3,"",xuat3?)</f>
        <v>0</v>
      </c>
      <c r="AC8" s="120">
        <f>IF(sokho&lt;3,0,Z8+AA8-AB8)</f>
        <v>3</v>
      </c>
      <c r="AD8" s="120">
        <f>IF(sokho&lt;3,0,hh3?)</f>
        <v>3</v>
      </c>
      <c r="AE8" s="121" t="str">
        <f>IF(sokho&lt;3,"",IF(SUM(Z8:AC8)&gt;0,"IN","-"))</f>
        <v>IN</v>
      </c>
      <c r="AF8" s="120" t="str">
        <f>IF(sokho&lt;4,"",dk4?)</f>
        <v/>
      </c>
      <c r="AG8" s="120" t="str">
        <f>IF(sokho&lt;4,"",nhap4?)</f>
        <v/>
      </c>
      <c r="AH8" s="120" t="str">
        <f>IF(sokho&lt;4,"",xuat4?)</f>
        <v/>
      </c>
      <c r="AI8" s="120">
        <f>IF(sokho&lt;4,0,AF8+AG8-AH8)</f>
        <v>0</v>
      </c>
      <c r="AJ8" s="120">
        <f>IF(sokho&lt;4,0,hh4?)</f>
        <v>0</v>
      </c>
      <c r="AK8" s="121" t="str">
        <f>IF(sokho&lt;4,"",IF(SUM(AF8:AI8)&gt;0,"IN","-"))</f>
        <v/>
      </c>
      <c r="AL8" s="120" t="str">
        <f>IF(sokho&lt;5,"",dk5?)</f>
        <v/>
      </c>
      <c r="AM8" s="120" t="str">
        <f>IF(sokho&lt;5,"",nhap5?)</f>
        <v/>
      </c>
      <c r="AN8" s="120" t="str">
        <f>IF(sokho&lt;5,"",xuat5?)</f>
        <v/>
      </c>
      <c r="AO8" s="120">
        <f>IF(sokho&lt;5,0,AL8+AM8-AN8)</f>
        <v>0</v>
      </c>
      <c r="AP8" s="120">
        <f>IF(sokho&lt;5,0,hh5?)</f>
        <v>0</v>
      </c>
      <c r="AQ8" s="121" t="str">
        <f>IF(sokho&lt;5,"",IF(SUM(AL8:AO8)&gt;0,"IN","-"))</f>
        <v/>
      </c>
      <c r="AR8" s="120" t="str">
        <f>IF(sokho&lt;6,"",dk6?)</f>
        <v/>
      </c>
      <c r="AS8" s="120" t="str">
        <f>IF(sokho&lt;6,"",nhap6?)</f>
        <v/>
      </c>
      <c r="AT8" s="120" t="str">
        <f>IF(sokho&lt;6,"",xuat6?)</f>
        <v/>
      </c>
      <c r="AU8" s="120">
        <f>IF(sokho&lt;6,0,AR8+AS8-AT8)</f>
        <v>0</v>
      </c>
      <c r="AV8" s="120">
        <f>IF(sokho&lt;6,0,hh6?)</f>
        <v>0</v>
      </c>
      <c r="AW8" s="121" t="str">
        <f>IF(sokho&lt;6,"",IF(SUM(AR8:AU8)&gt;0,"IN","-"))</f>
        <v/>
      </c>
      <c r="AX8" s="120" t="str">
        <f>IF(sokho&lt;7,"",dk7?)</f>
        <v/>
      </c>
      <c r="AY8" s="120" t="str">
        <f>IF(sokho&lt;7,"",nhap7?)</f>
        <v/>
      </c>
      <c r="AZ8" s="120" t="str">
        <f>IF(sokho&lt;7,"",xuat7?)</f>
        <v/>
      </c>
      <c r="BA8" s="120">
        <f>IF(sokho&lt;7,0,AX8+AY8-AZ8)</f>
        <v>0</v>
      </c>
      <c r="BB8" s="120">
        <f>IF(sokho&lt;7,0,hh7?)</f>
        <v>0</v>
      </c>
      <c r="BC8" s="121" t="str">
        <f>IF(sokho&lt;7,"",IF(SUM(AX8:BA8)&gt;0,"IN","-"))</f>
        <v/>
      </c>
      <c r="BD8" s="120" t="str">
        <f>IF(sokho&lt;8,"",dk8?)</f>
        <v/>
      </c>
      <c r="BE8" s="120" t="str">
        <f>IF(sokho&lt;8,"",nhap8?)</f>
        <v/>
      </c>
      <c r="BF8" s="120" t="str">
        <f>IF(sokho&lt;8,"",xuat8?)</f>
        <v/>
      </c>
      <c r="BG8" s="120">
        <f>IF(sokho&lt;8,0,BD8+BE8-BF8)</f>
        <v>0</v>
      </c>
      <c r="BH8" s="120">
        <f>IF(sokho&lt;8,0,hh8?)</f>
        <v>0</v>
      </c>
      <c r="BI8" s="121" t="str">
        <f>IF(sokho&lt;8,"",IF(SUM(BD8:BG8)&gt;0,"IN","-"))</f>
        <v/>
      </c>
      <c r="BJ8" s="122">
        <f t="shared" si="27"/>
        <v>36</v>
      </c>
      <c r="BK8" s="130">
        <v>1.0</v>
      </c>
      <c r="BL8" s="120">
        <v>2.0</v>
      </c>
      <c r="BM8" s="120">
        <v>3.0</v>
      </c>
      <c r="BN8" s="120">
        <v>4.0</v>
      </c>
      <c r="BO8" s="120">
        <v>5.0</v>
      </c>
      <c r="BP8" s="120">
        <v>6.0</v>
      </c>
      <c r="BQ8" s="120">
        <v>7.0</v>
      </c>
      <c r="BR8" s="120">
        <v>8.0</v>
      </c>
      <c r="BS8" s="131">
        <v>9.0</v>
      </c>
      <c r="BT8" s="125">
        <v>1.0</v>
      </c>
      <c r="BU8" s="125">
        <v>2.0</v>
      </c>
      <c r="BV8" s="125">
        <v>3.0</v>
      </c>
      <c r="BW8" s="125">
        <v>4.0</v>
      </c>
      <c r="BX8" s="125">
        <v>5.0</v>
      </c>
      <c r="BY8" s="125">
        <v>6.0</v>
      </c>
      <c r="BZ8" s="125">
        <v>7.0</v>
      </c>
      <c r="CA8" s="126">
        <v>8.0</v>
      </c>
      <c r="CB8" s="127">
        <f t="shared" si="28"/>
        <v>36</v>
      </c>
      <c r="CC8" s="127">
        <f t="shared" si="29"/>
        <v>6</v>
      </c>
      <c r="CD8" s="127">
        <f t="shared" si="30"/>
        <v>30</v>
      </c>
      <c r="CE8" s="128" t="str">
        <f>T4</f>
        <v>KHO 2</v>
      </c>
    </row>
    <row r="9" ht="19.5" customHeight="1">
      <c r="A9" s="111">
        <f t="shared" si="12"/>
        <v>3</v>
      </c>
      <c r="B9" s="129" t="s">
        <v>86</v>
      </c>
      <c r="C9" s="113" t="s">
        <v>187</v>
      </c>
      <c r="D9" s="113" t="s">
        <v>213</v>
      </c>
      <c r="E9" s="112" t="s">
        <v>190</v>
      </c>
      <c r="F9" s="114">
        <f t="shared" si="13"/>
        <v>36</v>
      </c>
      <c r="G9" s="114">
        <f t="shared" si="14"/>
        <v>0</v>
      </c>
      <c r="H9" s="114">
        <f t="shared" si="15"/>
        <v>0</v>
      </c>
      <c r="I9" s="114">
        <f t="shared" si="16"/>
        <v>36</v>
      </c>
      <c r="J9" s="115">
        <f t="shared" si="17"/>
        <v>9</v>
      </c>
      <c r="K9" s="115">
        <f t="shared" si="18"/>
        <v>45</v>
      </c>
      <c r="L9" s="115">
        <f t="shared" si="19"/>
        <v>6</v>
      </c>
      <c r="M9" s="116" t="str">
        <f t="shared" si="20"/>
        <v>IN</v>
      </c>
      <c r="N9" s="117">
        <f t="shared" si="21"/>
        <v>1</v>
      </c>
      <c r="O9" s="118">
        <f t="shared" si="22"/>
        <v>0</v>
      </c>
      <c r="P9" s="118">
        <f t="shared" si="23"/>
        <v>0</v>
      </c>
      <c r="Q9" s="120">
        <f t="shared" si="24"/>
        <v>1</v>
      </c>
      <c r="R9" s="120">
        <f t="shared" si="25"/>
        <v>1</v>
      </c>
      <c r="S9" s="121" t="str">
        <f t="shared" si="26"/>
        <v>IN</v>
      </c>
      <c r="T9" s="120">
        <f>IF(sokho&lt;2,"",dk2?)</f>
        <v>2</v>
      </c>
      <c r="U9" s="120">
        <f>IF(sokho&lt;2,"",nhap2?)</f>
        <v>0</v>
      </c>
      <c r="V9" s="120">
        <f>IF(sokho&lt;2,"",xuat2?)</f>
        <v>0</v>
      </c>
      <c r="W9" s="120">
        <f>IF(sokho&lt;2,0,T9+U9-V9)</f>
        <v>2</v>
      </c>
      <c r="X9" s="120">
        <f>IF(sokho&lt;2,0,hh2?)</f>
        <v>2</v>
      </c>
      <c r="Y9" s="121" t="str">
        <f>IF(sokho&lt;2,"",IF(SUM(T9:W9)&gt;0,"IN","-"))</f>
        <v>IN</v>
      </c>
      <c r="Z9" s="120">
        <f>IF(sokho&lt;3,"",dk3?)</f>
        <v>3</v>
      </c>
      <c r="AA9" s="120">
        <f>IF(sokho&lt;3,"",nhap3?)</f>
        <v>0</v>
      </c>
      <c r="AB9" s="120">
        <f>IF(sokho&lt;3,"",xuat3?)</f>
        <v>0</v>
      </c>
      <c r="AC9" s="120">
        <f>IF(sokho&lt;3,0,Z9+AA9-AB9)</f>
        <v>3</v>
      </c>
      <c r="AD9" s="120">
        <f>IF(sokho&lt;3,0,hh3?)</f>
        <v>3</v>
      </c>
      <c r="AE9" s="121" t="str">
        <f>IF(sokho&lt;3,"",IF(SUM(Z9:AC9)&gt;0,"IN","-"))</f>
        <v>IN</v>
      </c>
      <c r="AF9" s="120" t="str">
        <f>IF(sokho&lt;4,"",dk4?)</f>
        <v/>
      </c>
      <c r="AG9" s="120" t="str">
        <f>IF(sokho&lt;4,"",nhap4?)</f>
        <v/>
      </c>
      <c r="AH9" s="120" t="str">
        <f>IF(sokho&lt;4,"",xuat4?)</f>
        <v/>
      </c>
      <c r="AI9" s="120">
        <f>IF(sokho&lt;4,0,AF9+AG9-AH9)</f>
        <v>0</v>
      </c>
      <c r="AJ9" s="120">
        <f>IF(sokho&lt;4,0,hh4?)</f>
        <v>0</v>
      </c>
      <c r="AK9" s="121" t="str">
        <f>IF(sokho&lt;4,"",IF(SUM(AF9:AI9)&gt;0,"IN","-"))</f>
        <v/>
      </c>
      <c r="AL9" s="120" t="str">
        <f>IF(sokho&lt;5,"",dk5?)</f>
        <v/>
      </c>
      <c r="AM9" s="120" t="str">
        <f>IF(sokho&lt;5,"",nhap5?)</f>
        <v/>
      </c>
      <c r="AN9" s="120" t="str">
        <f>IF(sokho&lt;5,"",xuat5?)</f>
        <v/>
      </c>
      <c r="AO9" s="120">
        <f>IF(sokho&lt;5,0,AL9+AM9-AN9)</f>
        <v>0</v>
      </c>
      <c r="AP9" s="120">
        <f>IF(sokho&lt;5,0,hh5?)</f>
        <v>0</v>
      </c>
      <c r="AQ9" s="121" t="str">
        <f>IF(sokho&lt;5,"",IF(SUM(AL9:AO9)&gt;0,"IN","-"))</f>
        <v/>
      </c>
      <c r="AR9" s="120" t="str">
        <f>IF(sokho&lt;6,"",dk6?)</f>
        <v/>
      </c>
      <c r="AS9" s="120" t="str">
        <f>IF(sokho&lt;6,"",nhap6?)</f>
        <v/>
      </c>
      <c r="AT9" s="120" t="str">
        <f>IF(sokho&lt;6,"",xuat6?)</f>
        <v/>
      </c>
      <c r="AU9" s="120">
        <f>IF(sokho&lt;6,0,AR9+AS9-AT9)</f>
        <v>0</v>
      </c>
      <c r="AV9" s="120">
        <f>IF(sokho&lt;6,0,hh6?)</f>
        <v>0</v>
      </c>
      <c r="AW9" s="121" t="str">
        <f>IF(sokho&lt;6,"",IF(SUM(AR9:AU9)&gt;0,"IN","-"))</f>
        <v/>
      </c>
      <c r="AX9" s="120" t="str">
        <f>IF(sokho&lt;7,"",dk7?)</f>
        <v/>
      </c>
      <c r="AY9" s="120" t="str">
        <f>IF(sokho&lt;7,"",nhap7?)</f>
        <v/>
      </c>
      <c r="AZ9" s="120" t="str">
        <f>IF(sokho&lt;7,"",xuat7?)</f>
        <v/>
      </c>
      <c r="BA9" s="120">
        <f>IF(sokho&lt;7,0,AX9+AY9-AZ9)</f>
        <v>0</v>
      </c>
      <c r="BB9" s="120">
        <f>IF(sokho&lt;7,0,hh7?)</f>
        <v>0</v>
      </c>
      <c r="BC9" s="121" t="str">
        <f>IF(sokho&lt;7,"",IF(SUM(AX9:BA9)&gt;0,"IN","-"))</f>
        <v/>
      </c>
      <c r="BD9" s="120" t="str">
        <f>IF(sokho&lt;8,"",dk8?)</f>
        <v/>
      </c>
      <c r="BE9" s="120" t="str">
        <f>IF(sokho&lt;8,"",nhap8?)</f>
        <v/>
      </c>
      <c r="BF9" s="120" t="str">
        <f>IF(sokho&lt;8,"",xuat8?)</f>
        <v/>
      </c>
      <c r="BG9" s="120">
        <f>IF(sokho&lt;8,0,BD9+BE9-BF9)</f>
        <v>0</v>
      </c>
      <c r="BH9" s="120">
        <f>IF(sokho&lt;8,0,hh8?)</f>
        <v>0</v>
      </c>
      <c r="BI9" s="121" t="str">
        <f>IF(sokho&lt;8,"",IF(SUM(BD9:BG9)&gt;0,"IN","-"))</f>
        <v/>
      </c>
      <c r="BJ9" s="122">
        <f t="shared" si="27"/>
        <v>36</v>
      </c>
      <c r="BK9" s="117">
        <v>1.0</v>
      </c>
      <c r="BL9" s="120">
        <v>2.0</v>
      </c>
      <c r="BM9" s="120">
        <v>3.0</v>
      </c>
      <c r="BN9" s="120">
        <v>4.0</v>
      </c>
      <c r="BO9" s="120">
        <v>5.0</v>
      </c>
      <c r="BP9" s="120">
        <v>6.0</v>
      </c>
      <c r="BQ9" s="120">
        <v>7.0</v>
      </c>
      <c r="BR9" s="120">
        <v>8.0</v>
      </c>
      <c r="BS9" s="131">
        <v>9.0</v>
      </c>
      <c r="BT9" s="125">
        <v>1.0</v>
      </c>
      <c r="BU9" s="125">
        <v>2.0</v>
      </c>
      <c r="BV9" s="125">
        <v>3.0</v>
      </c>
      <c r="BW9" s="125">
        <v>4.0</v>
      </c>
      <c r="BX9" s="125">
        <v>5.0</v>
      </c>
      <c r="BY9" s="125">
        <v>6.0</v>
      </c>
      <c r="BZ9" s="125">
        <v>7.0</v>
      </c>
      <c r="CA9" s="126">
        <v>8.0</v>
      </c>
      <c r="CB9" s="127">
        <f t="shared" si="28"/>
        <v>36</v>
      </c>
      <c r="CC9" s="127">
        <f t="shared" si="29"/>
        <v>6</v>
      </c>
      <c r="CD9" s="127">
        <f t="shared" si="30"/>
        <v>30</v>
      </c>
      <c r="CE9" s="128" t="str">
        <f>Z4</f>
        <v>KHO 3</v>
      </c>
    </row>
    <row r="10" ht="19.5" customHeight="1">
      <c r="A10" s="111">
        <f t="shared" si="12"/>
        <v>4</v>
      </c>
      <c r="B10" s="129" t="s">
        <v>89</v>
      </c>
      <c r="C10" s="113" t="s">
        <v>187</v>
      </c>
      <c r="D10" s="113" t="s">
        <v>223</v>
      </c>
      <c r="E10" s="112" t="s">
        <v>190</v>
      </c>
      <c r="F10" s="114">
        <f t="shared" si="13"/>
        <v>36</v>
      </c>
      <c r="G10" s="114">
        <f t="shared" si="14"/>
        <v>0</v>
      </c>
      <c r="H10" s="114">
        <f t="shared" si="15"/>
        <v>0</v>
      </c>
      <c r="I10" s="114">
        <f t="shared" si="16"/>
        <v>36</v>
      </c>
      <c r="J10" s="115">
        <f t="shared" si="17"/>
        <v>9</v>
      </c>
      <c r="K10" s="115">
        <f t="shared" si="18"/>
        <v>45</v>
      </c>
      <c r="L10" s="115">
        <f t="shared" si="19"/>
        <v>15</v>
      </c>
      <c r="M10" s="116" t="str">
        <f t="shared" si="20"/>
        <v>IN</v>
      </c>
      <c r="N10" s="117">
        <f t="shared" si="21"/>
        <v>1</v>
      </c>
      <c r="O10" s="118">
        <f t="shared" si="22"/>
        <v>0</v>
      </c>
      <c r="P10" s="118">
        <f t="shared" si="23"/>
        <v>0</v>
      </c>
      <c r="Q10" s="120">
        <f t="shared" si="24"/>
        <v>1</v>
      </c>
      <c r="R10" s="120">
        <f t="shared" si="25"/>
        <v>10</v>
      </c>
      <c r="S10" s="121" t="str">
        <f t="shared" si="26"/>
        <v>IN</v>
      </c>
      <c r="T10" s="120">
        <f>IF(sokho&lt;2,"",dk2?)</f>
        <v>2</v>
      </c>
      <c r="U10" s="120">
        <f>IF(sokho&lt;2,"",nhap2?)</f>
        <v>0</v>
      </c>
      <c r="V10" s="120">
        <f>IF(sokho&lt;2,"",xuat2?)</f>
        <v>0</v>
      </c>
      <c r="W10" s="120">
        <f>IF(sokho&lt;2,0,T10+U10-V10)</f>
        <v>2</v>
      </c>
      <c r="X10" s="120">
        <f>IF(sokho&lt;2,0,hh2?)</f>
        <v>2</v>
      </c>
      <c r="Y10" s="121" t="str">
        <f>IF(sokho&lt;2,"",IF(SUM(T10:W10)&gt;0,"IN","-"))</f>
        <v>IN</v>
      </c>
      <c r="Z10" s="120">
        <f>IF(sokho&lt;3,"",dk3?)</f>
        <v>3</v>
      </c>
      <c r="AA10" s="120">
        <f>IF(sokho&lt;3,"",nhap3?)</f>
        <v>0</v>
      </c>
      <c r="AB10" s="120">
        <f>IF(sokho&lt;3,"",xuat3?)</f>
        <v>0</v>
      </c>
      <c r="AC10" s="120">
        <f>IF(sokho&lt;3,0,Z10+AA10-AB10)</f>
        <v>3</v>
      </c>
      <c r="AD10" s="120">
        <f>IF(sokho&lt;3,0,hh3?)</f>
        <v>3</v>
      </c>
      <c r="AE10" s="121" t="str">
        <f>IF(sokho&lt;3,"",IF(SUM(Z10:AC10)&gt;0,"IN","-"))</f>
        <v>IN</v>
      </c>
      <c r="AF10" s="120" t="str">
        <f>IF(sokho&lt;4,"",dk4?)</f>
        <v/>
      </c>
      <c r="AG10" s="120" t="str">
        <f>IF(sokho&lt;4,"",nhap4?)</f>
        <v/>
      </c>
      <c r="AH10" s="120" t="str">
        <f>IF(sokho&lt;4,"",xuat4?)</f>
        <v/>
      </c>
      <c r="AI10" s="120">
        <f>IF(sokho&lt;4,0,AF10+AG10-AH10)</f>
        <v>0</v>
      </c>
      <c r="AJ10" s="120">
        <f>IF(sokho&lt;4,0,hh4?)</f>
        <v>0</v>
      </c>
      <c r="AK10" s="121" t="str">
        <f>IF(sokho&lt;4,"",IF(SUM(AF10:AI10)&gt;0,"IN","-"))</f>
        <v/>
      </c>
      <c r="AL10" s="120" t="str">
        <f>IF(sokho&lt;5,"",dk5?)</f>
        <v/>
      </c>
      <c r="AM10" s="120" t="str">
        <f>IF(sokho&lt;5,"",nhap5?)</f>
        <v/>
      </c>
      <c r="AN10" s="120" t="str">
        <f>IF(sokho&lt;5,"",xuat5?)</f>
        <v/>
      </c>
      <c r="AO10" s="120">
        <f>IF(sokho&lt;5,0,AL10+AM10-AN10)</f>
        <v>0</v>
      </c>
      <c r="AP10" s="120">
        <f>IF(sokho&lt;5,0,hh5?)</f>
        <v>0</v>
      </c>
      <c r="AQ10" s="121" t="str">
        <f>IF(sokho&lt;5,"",IF(SUM(AL10:AO10)&gt;0,"IN","-"))</f>
        <v/>
      </c>
      <c r="AR10" s="120" t="str">
        <f>IF(sokho&lt;6,"",dk6?)</f>
        <v/>
      </c>
      <c r="AS10" s="120" t="str">
        <f>IF(sokho&lt;6,"",nhap6?)</f>
        <v/>
      </c>
      <c r="AT10" s="120" t="str">
        <f>IF(sokho&lt;6,"",xuat6?)</f>
        <v/>
      </c>
      <c r="AU10" s="120">
        <f>IF(sokho&lt;6,0,AR10+AS10-AT10)</f>
        <v>0</v>
      </c>
      <c r="AV10" s="120">
        <f>IF(sokho&lt;6,0,hh6?)</f>
        <v>0</v>
      </c>
      <c r="AW10" s="121" t="str">
        <f>IF(sokho&lt;6,"",IF(SUM(AR10:AU10)&gt;0,"IN","-"))</f>
        <v/>
      </c>
      <c r="AX10" s="120" t="str">
        <f>IF(sokho&lt;7,"",dk7?)</f>
        <v/>
      </c>
      <c r="AY10" s="120" t="str">
        <f>IF(sokho&lt;7,"",nhap7?)</f>
        <v/>
      </c>
      <c r="AZ10" s="120" t="str">
        <f>IF(sokho&lt;7,"",xuat7?)</f>
        <v/>
      </c>
      <c r="BA10" s="120">
        <f>IF(sokho&lt;7,0,AX10+AY10-AZ10)</f>
        <v>0</v>
      </c>
      <c r="BB10" s="120">
        <f>IF(sokho&lt;7,0,hh7?)</f>
        <v>0</v>
      </c>
      <c r="BC10" s="121" t="str">
        <f>IF(sokho&lt;7,"",IF(SUM(AX10:BA10)&gt;0,"IN","-"))</f>
        <v/>
      </c>
      <c r="BD10" s="120" t="str">
        <f>IF(sokho&lt;8,"",dk8?)</f>
        <v/>
      </c>
      <c r="BE10" s="120" t="str">
        <f>IF(sokho&lt;8,"",nhap8?)</f>
        <v/>
      </c>
      <c r="BF10" s="120" t="str">
        <f>IF(sokho&lt;8,"",xuat8?)</f>
        <v/>
      </c>
      <c r="BG10" s="120">
        <f>IF(sokho&lt;8,0,BD10+BE10-BF10)</f>
        <v>0</v>
      </c>
      <c r="BH10" s="120">
        <f>IF(sokho&lt;8,0,hh8?)</f>
        <v>0</v>
      </c>
      <c r="BI10" s="121" t="str">
        <f>IF(sokho&lt;8,"",IF(SUM(BD10:BG10)&gt;0,"IN","-"))</f>
        <v/>
      </c>
      <c r="BJ10" s="122">
        <f t="shared" si="27"/>
        <v>36</v>
      </c>
      <c r="BK10" s="130">
        <v>1.0</v>
      </c>
      <c r="BL10" s="120">
        <v>2.0</v>
      </c>
      <c r="BM10" s="120">
        <v>3.0</v>
      </c>
      <c r="BN10" s="120">
        <v>4.0</v>
      </c>
      <c r="BO10" s="120">
        <v>5.0</v>
      </c>
      <c r="BP10" s="120">
        <v>6.0</v>
      </c>
      <c r="BQ10" s="120">
        <v>7.0</v>
      </c>
      <c r="BR10" s="120">
        <v>8.0</v>
      </c>
      <c r="BS10" s="131">
        <v>9.0</v>
      </c>
      <c r="BT10" s="125">
        <v>1.0</v>
      </c>
      <c r="BU10" s="125">
        <v>2.0</v>
      </c>
      <c r="BV10" s="125">
        <v>3.0</v>
      </c>
      <c r="BW10" s="125">
        <v>4.0</v>
      </c>
      <c r="BX10" s="125">
        <v>5.0</v>
      </c>
      <c r="BY10" s="125">
        <v>6.0</v>
      </c>
      <c r="BZ10" s="125">
        <v>7.0</v>
      </c>
      <c r="CA10" s="126">
        <v>8.0</v>
      </c>
      <c r="CB10" s="127">
        <f t="shared" si="28"/>
        <v>36</v>
      </c>
      <c r="CC10" s="127">
        <f t="shared" si="29"/>
        <v>6</v>
      </c>
      <c r="CD10" s="127">
        <f t="shared" si="30"/>
        <v>30</v>
      </c>
      <c r="CE10" s="128" t="str">
        <f>AF4</f>
        <v>KHO 4</v>
      </c>
    </row>
    <row r="11" ht="19.5" customHeight="1">
      <c r="A11" s="111">
        <f t="shared" si="12"/>
        <v>5</v>
      </c>
      <c r="B11" s="129" t="s">
        <v>68</v>
      </c>
      <c r="C11" s="132" t="s">
        <v>234</v>
      </c>
      <c r="D11" s="113" t="s">
        <v>235</v>
      </c>
      <c r="E11" s="112" t="s">
        <v>190</v>
      </c>
      <c r="F11" s="114">
        <f t="shared" si="13"/>
        <v>36</v>
      </c>
      <c r="G11" s="114">
        <f t="shared" si="14"/>
        <v>0</v>
      </c>
      <c r="H11" s="114">
        <f t="shared" si="15"/>
        <v>0</v>
      </c>
      <c r="I11" s="114">
        <f t="shared" si="16"/>
        <v>36</v>
      </c>
      <c r="J11" s="115">
        <f t="shared" si="17"/>
        <v>9</v>
      </c>
      <c r="K11" s="115">
        <f t="shared" si="18"/>
        <v>45</v>
      </c>
      <c r="L11" s="115">
        <f t="shared" si="19"/>
        <v>6</v>
      </c>
      <c r="M11" s="116" t="str">
        <f t="shared" si="20"/>
        <v>IN</v>
      </c>
      <c r="N11" s="117">
        <f t="shared" si="21"/>
        <v>1</v>
      </c>
      <c r="O11" s="118">
        <f t="shared" si="22"/>
        <v>0</v>
      </c>
      <c r="P11" s="118">
        <f t="shared" si="23"/>
        <v>0</v>
      </c>
      <c r="Q11" s="120">
        <f t="shared" si="24"/>
        <v>1</v>
      </c>
      <c r="R11" s="120">
        <f t="shared" si="25"/>
        <v>1</v>
      </c>
      <c r="S11" s="121" t="str">
        <f t="shared" si="26"/>
        <v>IN</v>
      </c>
      <c r="T11" s="120">
        <f>IF(sokho&lt;2,"",dk2?)</f>
        <v>2</v>
      </c>
      <c r="U11" s="120">
        <f>IF(sokho&lt;2,"",nhap2?)</f>
        <v>0</v>
      </c>
      <c r="V11" s="120">
        <f>IF(sokho&lt;2,"",xuat2?)</f>
        <v>0</v>
      </c>
      <c r="W11" s="120">
        <f>IF(sokho&lt;2,0,T11+U11-V11)</f>
        <v>2</v>
      </c>
      <c r="X11" s="120">
        <f>IF(sokho&lt;2,0,hh2?)</f>
        <v>2</v>
      </c>
      <c r="Y11" s="121" t="str">
        <f>IF(sokho&lt;2,"",IF(SUM(T11:W11)&gt;0,"IN","-"))</f>
        <v>IN</v>
      </c>
      <c r="Z11" s="120">
        <f>IF(sokho&lt;3,"",dk3?)</f>
        <v>3</v>
      </c>
      <c r="AA11" s="120">
        <f>IF(sokho&lt;3,"",nhap3?)</f>
        <v>0</v>
      </c>
      <c r="AB11" s="120">
        <f>IF(sokho&lt;3,"",xuat3?)</f>
        <v>0</v>
      </c>
      <c r="AC11" s="120">
        <f>IF(sokho&lt;3,0,Z11+AA11-AB11)</f>
        <v>3</v>
      </c>
      <c r="AD11" s="120">
        <f>IF(sokho&lt;3,0,hh3?)</f>
        <v>3</v>
      </c>
      <c r="AE11" s="121" t="str">
        <f>IF(sokho&lt;3,"",IF(SUM(Z11:AC11)&gt;0,"IN","-"))</f>
        <v>IN</v>
      </c>
      <c r="AF11" s="120" t="str">
        <f>IF(sokho&lt;4,"",dk4?)</f>
        <v/>
      </c>
      <c r="AG11" s="120" t="str">
        <f>IF(sokho&lt;4,"",nhap4?)</f>
        <v/>
      </c>
      <c r="AH11" s="120" t="str">
        <f>IF(sokho&lt;4,"",xuat4?)</f>
        <v/>
      </c>
      <c r="AI11" s="120">
        <f>IF(sokho&lt;4,0,AF11+AG11-AH11)</f>
        <v>0</v>
      </c>
      <c r="AJ11" s="120">
        <f>IF(sokho&lt;4,0,hh4?)</f>
        <v>0</v>
      </c>
      <c r="AK11" s="121" t="str">
        <f>IF(sokho&lt;4,"",IF(SUM(AF11:AI11)&gt;0,"IN","-"))</f>
        <v/>
      </c>
      <c r="AL11" s="120" t="str">
        <f>IF(sokho&lt;5,"",dk5?)</f>
        <v/>
      </c>
      <c r="AM11" s="120" t="str">
        <f>IF(sokho&lt;5,"",nhap5?)</f>
        <v/>
      </c>
      <c r="AN11" s="120" t="str">
        <f>IF(sokho&lt;5,"",xuat5?)</f>
        <v/>
      </c>
      <c r="AO11" s="120">
        <f>IF(sokho&lt;5,0,AL11+AM11-AN11)</f>
        <v>0</v>
      </c>
      <c r="AP11" s="120">
        <f>IF(sokho&lt;5,0,hh5?)</f>
        <v>0</v>
      </c>
      <c r="AQ11" s="121" t="str">
        <f>IF(sokho&lt;5,"",IF(SUM(AL11:AO11)&gt;0,"IN","-"))</f>
        <v/>
      </c>
      <c r="AR11" s="120" t="str">
        <f>IF(sokho&lt;6,"",dk6?)</f>
        <v/>
      </c>
      <c r="AS11" s="120" t="str">
        <f>IF(sokho&lt;6,"",nhap6?)</f>
        <v/>
      </c>
      <c r="AT11" s="120" t="str">
        <f>IF(sokho&lt;6,"",xuat6?)</f>
        <v/>
      </c>
      <c r="AU11" s="120">
        <f>IF(sokho&lt;6,0,AR11+AS11-AT11)</f>
        <v>0</v>
      </c>
      <c r="AV11" s="120">
        <f>IF(sokho&lt;6,0,hh6?)</f>
        <v>0</v>
      </c>
      <c r="AW11" s="121" t="str">
        <f>IF(sokho&lt;6,"",IF(SUM(AR11:AU11)&gt;0,"IN","-"))</f>
        <v/>
      </c>
      <c r="AX11" s="120" t="str">
        <f>IF(sokho&lt;7,"",dk7?)</f>
        <v/>
      </c>
      <c r="AY11" s="120" t="str">
        <f>IF(sokho&lt;7,"",nhap7?)</f>
        <v/>
      </c>
      <c r="AZ11" s="120" t="str">
        <f>IF(sokho&lt;7,"",xuat7?)</f>
        <v/>
      </c>
      <c r="BA11" s="120">
        <f>IF(sokho&lt;7,0,AX11+AY11-AZ11)</f>
        <v>0</v>
      </c>
      <c r="BB11" s="120">
        <f>IF(sokho&lt;7,0,hh7?)</f>
        <v>0</v>
      </c>
      <c r="BC11" s="121" t="str">
        <f>IF(sokho&lt;7,"",IF(SUM(AX11:BA11)&gt;0,"IN","-"))</f>
        <v/>
      </c>
      <c r="BD11" s="120" t="str">
        <f>IF(sokho&lt;8,"",dk8?)</f>
        <v/>
      </c>
      <c r="BE11" s="120" t="str">
        <f>IF(sokho&lt;8,"",nhap8?)</f>
        <v/>
      </c>
      <c r="BF11" s="120" t="str">
        <f>IF(sokho&lt;8,"",xuat8?)</f>
        <v/>
      </c>
      <c r="BG11" s="120">
        <f>IF(sokho&lt;8,0,BD11+BE11-BF11)</f>
        <v>0</v>
      </c>
      <c r="BH11" s="120">
        <f>IF(sokho&lt;8,0,hh8?)</f>
        <v>0</v>
      </c>
      <c r="BI11" s="121" t="str">
        <f>IF(sokho&lt;8,"",IF(SUM(BD11:BG11)&gt;0,"IN","-"))</f>
        <v/>
      </c>
      <c r="BJ11" s="122">
        <f t="shared" si="27"/>
        <v>36</v>
      </c>
      <c r="BK11" s="117">
        <v>1.0</v>
      </c>
      <c r="BL11" s="120">
        <v>2.0</v>
      </c>
      <c r="BM11" s="120">
        <v>3.0</v>
      </c>
      <c r="BN11" s="120">
        <v>4.0</v>
      </c>
      <c r="BO11" s="120">
        <v>5.0</v>
      </c>
      <c r="BP11" s="120">
        <v>6.0</v>
      </c>
      <c r="BQ11" s="120">
        <v>7.0</v>
      </c>
      <c r="BR11" s="120">
        <v>8.0</v>
      </c>
      <c r="BS11" s="131">
        <v>9.0</v>
      </c>
      <c r="BT11" s="125">
        <v>1.0</v>
      </c>
      <c r="BU11" s="125">
        <v>2.0</v>
      </c>
      <c r="BV11" s="125">
        <v>3.0</v>
      </c>
      <c r="BW11" s="125">
        <v>4.0</v>
      </c>
      <c r="BX11" s="125">
        <v>5.0</v>
      </c>
      <c r="BY11" s="125">
        <v>6.0</v>
      </c>
      <c r="BZ11" s="125">
        <v>7.0</v>
      </c>
      <c r="CA11" s="126">
        <v>8.0</v>
      </c>
      <c r="CB11" s="127">
        <f t="shared" si="28"/>
        <v>36</v>
      </c>
      <c r="CC11" s="127">
        <f t="shared" si="29"/>
        <v>6</v>
      </c>
      <c r="CD11" s="127">
        <f t="shared" si="30"/>
        <v>30</v>
      </c>
      <c r="CE11" s="128" t="str">
        <f>AL4</f>
        <v>KHO 5</v>
      </c>
    </row>
    <row r="12" ht="19.5" customHeight="1">
      <c r="A12" s="111">
        <f t="shared" si="12"/>
        <v>6</v>
      </c>
      <c r="B12" s="129" t="s">
        <v>72</v>
      </c>
      <c r="C12" s="132" t="s">
        <v>234</v>
      </c>
      <c r="D12" s="113" t="s">
        <v>239</v>
      </c>
      <c r="E12" s="112" t="s">
        <v>190</v>
      </c>
      <c r="F12" s="114">
        <f t="shared" si="13"/>
        <v>36</v>
      </c>
      <c r="G12" s="114">
        <f t="shared" si="14"/>
        <v>0</v>
      </c>
      <c r="H12" s="114">
        <f t="shared" si="15"/>
        <v>0</v>
      </c>
      <c r="I12" s="114">
        <f t="shared" si="16"/>
        <v>36</v>
      </c>
      <c r="J12" s="115">
        <f t="shared" si="17"/>
        <v>9</v>
      </c>
      <c r="K12" s="115">
        <f t="shared" si="18"/>
        <v>45</v>
      </c>
      <c r="L12" s="115">
        <f t="shared" si="19"/>
        <v>16</v>
      </c>
      <c r="M12" s="116" t="str">
        <f t="shared" si="20"/>
        <v>IN</v>
      </c>
      <c r="N12" s="117">
        <f t="shared" si="21"/>
        <v>1</v>
      </c>
      <c r="O12" s="118">
        <f t="shared" si="22"/>
        <v>0</v>
      </c>
      <c r="P12" s="118">
        <f t="shared" si="23"/>
        <v>0</v>
      </c>
      <c r="Q12" s="120">
        <f t="shared" si="24"/>
        <v>1</v>
      </c>
      <c r="R12" s="120">
        <f t="shared" si="25"/>
        <v>1</v>
      </c>
      <c r="S12" s="121" t="str">
        <f t="shared" si="26"/>
        <v>IN</v>
      </c>
      <c r="T12" s="120">
        <f>IF(sokho&lt;2,"",dk2?)</f>
        <v>2</v>
      </c>
      <c r="U12" s="120">
        <f>IF(sokho&lt;2,"",nhap2?)</f>
        <v>0</v>
      </c>
      <c r="V12" s="120">
        <f>IF(sokho&lt;2,"",xuat2?)</f>
        <v>0</v>
      </c>
      <c r="W12" s="120">
        <f>IF(sokho&lt;2,0,T12+U12-V12)</f>
        <v>2</v>
      </c>
      <c r="X12" s="120">
        <f>IF(sokho&lt;2,0,hh2?)</f>
        <v>12</v>
      </c>
      <c r="Y12" s="121" t="str">
        <f>IF(sokho&lt;2,"",IF(SUM(T12:W12)&gt;0,"IN","-"))</f>
        <v>IN</v>
      </c>
      <c r="Z12" s="120">
        <f>IF(sokho&lt;3,"",dk3?)</f>
        <v>3</v>
      </c>
      <c r="AA12" s="120">
        <f>IF(sokho&lt;3,"",nhap3?)</f>
        <v>0</v>
      </c>
      <c r="AB12" s="120">
        <f>IF(sokho&lt;3,"",xuat3?)</f>
        <v>0</v>
      </c>
      <c r="AC12" s="120">
        <f>IF(sokho&lt;3,0,Z12+AA12-AB12)</f>
        <v>3</v>
      </c>
      <c r="AD12" s="120">
        <f>IF(sokho&lt;3,0,hh3?)</f>
        <v>3</v>
      </c>
      <c r="AE12" s="121" t="str">
        <f>IF(sokho&lt;3,"",IF(SUM(Z12:AC12)&gt;0,"IN","-"))</f>
        <v>IN</v>
      </c>
      <c r="AF12" s="120" t="str">
        <f>IF(sokho&lt;4,"",dk4?)</f>
        <v/>
      </c>
      <c r="AG12" s="120" t="str">
        <f>IF(sokho&lt;4,"",nhap4?)</f>
        <v/>
      </c>
      <c r="AH12" s="120" t="str">
        <f>IF(sokho&lt;4,"",xuat4?)</f>
        <v/>
      </c>
      <c r="AI12" s="120">
        <f>IF(sokho&lt;4,0,AF12+AG12-AH12)</f>
        <v>0</v>
      </c>
      <c r="AJ12" s="120">
        <f>IF(sokho&lt;4,0,hh4?)</f>
        <v>0</v>
      </c>
      <c r="AK12" s="121" t="str">
        <f>IF(sokho&lt;4,"",IF(SUM(AF12:AI12)&gt;0,"IN","-"))</f>
        <v/>
      </c>
      <c r="AL12" s="120" t="str">
        <f>IF(sokho&lt;5,"",dk5?)</f>
        <v/>
      </c>
      <c r="AM12" s="120" t="str">
        <f>IF(sokho&lt;5,"",nhap5?)</f>
        <v/>
      </c>
      <c r="AN12" s="120" t="str">
        <f>IF(sokho&lt;5,"",xuat5?)</f>
        <v/>
      </c>
      <c r="AO12" s="120">
        <f>IF(sokho&lt;5,0,AL12+AM12-AN12)</f>
        <v>0</v>
      </c>
      <c r="AP12" s="120">
        <f>IF(sokho&lt;5,0,hh5?)</f>
        <v>0</v>
      </c>
      <c r="AQ12" s="121" t="str">
        <f>IF(sokho&lt;5,"",IF(SUM(AL12:AO12)&gt;0,"IN","-"))</f>
        <v/>
      </c>
      <c r="AR12" s="120" t="str">
        <f>IF(sokho&lt;6,"",dk6?)</f>
        <v/>
      </c>
      <c r="AS12" s="120" t="str">
        <f>IF(sokho&lt;6,"",nhap6?)</f>
        <v/>
      </c>
      <c r="AT12" s="120" t="str">
        <f>IF(sokho&lt;6,"",xuat6?)</f>
        <v/>
      </c>
      <c r="AU12" s="120">
        <f>IF(sokho&lt;6,0,AR12+AS12-AT12)</f>
        <v>0</v>
      </c>
      <c r="AV12" s="120">
        <f>IF(sokho&lt;6,0,hh6?)</f>
        <v>0</v>
      </c>
      <c r="AW12" s="121" t="str">
        <f>IF(sokho&lt;6,"",IF(SUM(AR12:AU12)&gt;0,"IN","-"))</f>
        <v/>
      </c>
      <c r="AX12" s="120" t="str">
        <f>IF(sokho&lt;7,"",dk7?)</f>
        <v/>
      </c>
      <c r="AY12" s="120" t="str">
        <f>IF(sokho&lt;7,"",nhap7?)</f>
        <v/>
      </c>
      <c r="AZ12" s="120" t="str">
        <f>IF(sokho&lt;7,"",xuat7?)</f>
        <v/>
      </c>
      <c r="BA12" s="120">
        <f>IF(sokho&lt;7,0,AX12+AY12-AZ12)</f>
        <v>0</v>
      </c>
      <c r="BB12" s="120">
        <f>IF(sokho&lt;7,0,hh7?)</f>
        <v>0</v>
      </c>
      <c r="BC12" s="121" t="str">
        <f>IF(sokho&lt;7,"",IF(SUM(AX12:BA12)&gt;0,"IN","-"))</f>
        <v/>
      </c>
      <c r="BD12" s="120" t="str">
        <f>IF(sokho&lt;8,"",dk8?)</f>
        <v/>
      </c>
      <c r="BE12" s="120" t="str">
        <f>IF(sokho&lt;8,"",nhap8?)</f>
        <v/>
      </c>
      <c r="BF12" s="120" t="str">
        <f>IF(sokho&lt;8,"",xuat8?)</f>
        <v/>
      </c>
      <c r="BG12" s="120">
        <f>IF(sokho&lt;8,0,BD12+BE12-BF12)</f>
        <v>0</v>
      </c>
      <c r="BH12" s="120">
        <f>IF(sokho&lt;8,0,hh8?)</f>
        <v>0</v>
      </c>
      <c r="BI12" s="121" t="str">
        <f>IF(sokho&lt;8,"",IF(SUM(BD12:BG12)&gt;0,"IN","-"))</f>
        <v/>
      </c>
      <c r="BJ12" s="122">
        <f t="shared" si="27"/>
        <v>36</v>
      </c>
      <c r="BK12" s="130">
        <v>1.0</v>
      </c>
      <c r="BL12" s="120">
        <v>2.0</v>
      </c>
      <c r="BM12" s="120">
        <v>3.0</v>
      </c>
      <c r="BN12" s="120">
        <v>4.0</v>
      </c>
      <c r="BO12" s="120">
        <v>5.0</v>
      </c>
      <c r="BP12" s="120">
        <v>6.0</v>
      </c>
      <c r="BQ12" s="120">
        <v>7.0</v>
      </c>
      <c r="BR12" s="120">
        <v>8.0</v>
      </c>
      <c r="BS12" s="131">
        <v>9.0</v>
      </c>
      <c r="BT12" s="125">
        <v>1.0</v>
      </c>
      <c r="BU12" s="125">
        <v>2.0</v>
      </c>
      <c r="BV12" s="125">
        <v>3.0</v>
      </c>
      <c r="BW12" s="125">
        <v>4.0</v>
      </c>
      <c r="BX12" s="125">
        <v>5.0</v>
      </c>
      <c r="BY12" s="125">
        <v>6.0</v>
      </c>
      <c r="BZ12" s="125">
        <v>7.0</v>
      </c>
      <c r="CA12" s="126">
        <v>8.0</v>
      </c>
      <c r="CB12" s="127">
        <f t="shared" si="28"/>
        <v>36</v>
      </c>
      <c r="CC12" s="127">
        <f t="shared" si="29"/>
        <v>6</v>
      </c>
      <c r="CD12" s="127">
        <f t="shared" si="30"/>
        <v>30</v>
      </c>
      <c r="CE12" s="128" t="str">
        <f>AR4</f>
        <v>KHO 6</v>
      </c>
    </row>
    <row r="13" ht="19.5" customHeight="1">
      <c r="A13" s="111">
        <f t="shared" si="12"/>
        <v>7</v>
      </c>
      <c r="B13" s="129" t="s">
        <v>48</v>
      </c>
      <c r="C13" s="132" t="s">
        <v>240</v>
      </c>
      <c r="D13" s="113" t="s">
        <v>241</v>
      </c>
      <c r="E13" s="112" t="s">
        <v>190</v>
      </c>
      <c r="F13" s="114">
        <f t="shared" si="13"/>
        <v>36</v>
      </c>
      <c r="G13" s="114">
        <f t="shared" si="14"/>
        <v>0</v>
      </c>
      <c r="H13" s="114">
        <f t="shared" si="15"/>
        <v>0</v>
      </c>
      <c r="I13" s="114">
        <f t="shared" si="16"/>
        <v>36</v>
      </c>
      <c r="J13" s="115">
        <f t="shared" si="17"/>
        <v>9</v>
      </c>
      <c r="K13" s="115">
        <f t="shared" si="18"/>
        <v>45</v>
      </c>
      <c r="L13" s="115">
        <f t="shared" si="19"/>
        <v>-4</v>
      </c>
      <c r="M13" s="116" t="str">
        <f t="shared" si="20"/>
        <v>IN</v>
      </c>
      <c r="N13" s="117">
        <f t="shared" si="21"/>
        <v>1</v>
      </c>
      <c r="O13" s="118">
        <f t="shared" si="22"/>
        <v>0</v>
      </c>
      <c r="P13" s="118">
        <f t="shared" si="23"/>
        <v>0</v>
      </c>
      <c r="Q13" s="120">
        <f t="shared" si="24"/>
        <v>1</v>
      </c>
      <c r="R13" s="120">
        <f t="shared" si="25"/>
        <v>2</v>
      </c>
      <c r="S13" s="121" t="str">
        <f t="shared" si="26"/>
        <v>IN</v>
      </c>
      <c r="T13" s="120">
        <f>IF(sokho&lt;2,"",dk2?)</f>
        <v>2</v>
      </c>
      <c r="U13" s="120">
        <f>IF(sokho&lt;2,"",nhap2?)</f>
        <v>0</v>
      </c>
      <c r="V13" s="120">
        <f>IF(sokho&lt;2,"",xuat2?)</f>
        <v>0</v>
      </c>
      <c r="W13" s="120">
        <f>IF(sokho&lt;2,0,T13+U13-V13)</f>
        <v>2</v>
      </c>
      <c r="X13" s="120">
        <f>IF(sokho&lt;2,0,hh2?)</f>
        <v>2</v>
      </c>
      <c r="Y13" s="121" t="str">
        <f>IF(sokho&lt;2,"",IF(SUM(T13:W13)&gt;0,"IN","-"))</f>
        <v>IN</v>
      </c>
      <c r="Z13" s="120">
        <f>IF(sokho&lt;3,"",dk3?)</f>
        <v>3</v>
      </c>
      <c r="AA13" s="120">
        <f>IF(sokho&lt;3,"",nhap3?)</f>
        <v>0</v>
      </c>
      <c r="AB13" s="120">
        <f>IF(sokho&lt;3,"",xuat3?)</f>
        <v>0</v>
      </c>
      <c r="AC13" s="120">
        <f>IF(sokho&lt;3,0,Z13+AA13-AB13)</f>
        <v>3</v>
      </c>
      <c r="AD13" s="120">
        <f>IF(sokho&lt;3,0,hh3?)</f>
        <v>-8</v>
      </c>
      <c r="AE13" s="121" t="str">
        <f>IF(sokho&lt;3,"",IF(SUM(Z13:AC13)&gt;0,"IN","-"))</f>
        <v>IN</v>
      </c>
      <c r="AF13" s="120" t="str">
        <f>IF(sokho&lt;4,"",dk4?)</f>
        <v/>
      </c>
      <c r="AG13" s="120" t="str">
        <f>IF(sokho&lt;4,"",nhap4?)</f>
        <v/>
      </c>
      <c r="AH13" s="120" t="str">
        <f>IF(sokho&lt;4,"",xuat4?)</f>
        <v/>
      </c>
      <c r="AI13" s="120">
        <f>IF(sokho&lt;4,0,AF13+AG13-AH13)</f>
        <v>0</v>
      </c>
      <c r="AJ13" s="120">
        <f>IF(sokho&lt;4,0,hh4?)</f>
        <v>0</v>
      </c>
      <c r="AK13" s="121" t="str">
        <f>IF(sokho&lt;4,"",IF(SUM(AF13:AI13)&gt;0,"IN","-"))</f>
        <v/>
      </c>
      <c r="AL13" s="120" t="str">
        <f>IF(sokho&lt;5,"",dk5?)</f>
        <v/>
      </c>
      <c r="AM13" s="120" t="str">
        <f>IF(sokho&lt;5,"",nhap5?)</f>
        <v/>
      </c>
      <c r="AN13" s="120" t="str">
        <f>IF(sokho&lt;5,"",xuat5?)</f>
        <v/>
      </c>
      <c r="AO13" s="120">
        <f>IF(sokho&lt;5,0,AL13+AM13-AN13)</f>
        <v>0</v>
      </c>
      <c r="AP13" s="120">
        <f>IF(sokho&lt;5,0,hh5?)</f>
        <v>0</v>
      </c>
      <c r="AQ13" s="121" t="str">
        <f>IF(sokho&lt;5,"",IF(SUM(AL13:AO13)&gt;0,"IN","-"))</f>
        <v/>
      </c>
      <c r="AR13" s="120" t="str">
        <f>IF(sokho&lt;6,"",dk6?)</f>
        <v/>
      </c>
      <c r="AS13" s="120" t="str">
        <f>IF(sokho&lt;6,"",nhap6?)</f>
        <v/>
      </c>
      <c r="AT13" s="120" t="str">
        <f>IF(sokho&lt;6,"",xuat6?)</f>
        <v/>
      </c>
      <c r="AU13" s="120">
        <f>IF(sokho&lt;6,0,AR13+AS13-AT13)</f>
        <v>0</v>
      </c>
      <c r="AV13" s="120">
        <f>IF(sokho&lt;6,0,hh6?)</f>
        <v>0</v>
      </c>
      <c r="AW13" s="121" t="str">
        <f>IF(sokho&lt;6,"",IF(SUM(AR13:AU13)&gt;0,"IN","-"))</f>
        <v/>
      </c>
      <c r="AX13" s="120" t="str">
        <f>IF(sokho&lt;7,"",dk7?)</f>
        <v/>
      </c>
      <c r="AY13" s="120" t="str">
        <f>IF(sokho&lt;7,"",nhap7?)</f>
        <v/>
      </c>
      <c r="AZ13" s="120" t="str">
        <f>IF(sokho&lt;7,"",xuat7?)</f>
        <v/>
      </c>
      <c r="BA13" s="120">
        <f>IF(sokho&lt;7,0,AX13+AY13-AZ13)</f>
        <v>0</v>
      </c>
      <c r="BB13" s="120">
        <f>IF(sokho&lt;7,0,hh7?)</f>
        <v>0</v>
      </c>
      <c r="BC13" s="121" t="str">
        <f>IF(sokho&lt;7,"",IF(SUM(AX13:BA13)&gt;0,"IN","-"))</f>
        <v/>
      </c>
      <c r="BD13" s="120" t="str">
        <f>IF(sokho&lt;8,"",dk8?)</f>
        <v/>
      </c>
      <c r="BE13" s="120" t="str">
        <f>IF(sokho&lt;8,"",nhap8?)</f>
        <v/>
      </c>
      <c r="BF13" s="120" t="str">
        <f>IF(sokho&lt;8,"",xuat8?)</f>
        <v/>
      </c>
      <c r="BG13" s="120">
        <f>IF(sokho&lt;8,0,BD13+BE13-BF13)</f>
        <v>0</v>
      </c>
      <c r="BH13" s="120">
        <f>IF(sokho&lt;8,0,hh8?)</f>
        <v>0</v>
      </c>
      <c r="BI13" s="121" t="str">
        <f>IF(sokho&lt;8,"",IF(SUM(BD13:BG13)&gt;0,"IN","-"))</f>
        <v/>
      </c>
      <c r="BJ13" s="122">
        <f t="shared" si="27"/>
        <v>36</v>
      </c>
      <c r="BK13" s="117">
        <v>1.0</v>
      </c>
      <c r="BL13" s="120">
        <v>2.0</v>
      </c>
      <c r="BM13" s="120">
        <v>3.0</v>
      </c>
      <c r="BN13" s="120">
        <v>4.0</v>
      </c>
      <c r="BO13" s="120">
        <v>5.0</v>
      </c>
      <c r="BP13" s="120">
        <v>6.0</v>
      </c>
      <c r="BQ13" s="120">
        <v>7.0</v>
      </c>
      <c r="BR13" s="120">
        <v>8.0</v>
      </c>
      <c r="BS13" s="131">
        <v>9.0</v>
      </c>
      <c r="BT13" s="125">
        <v>1.0</v>
      </c>
      <c r="BU13" s="125">
        <v>2.0</v>
      </c>
      <c r="BV13" s="125">
        <v>3.0</v>
      </c>
      <c r="BW13" s="125">
        <v>4.0</v>
      </c>
      <c r="BX13" s="125">
        <v>5.0</v>
      </c>
      <c r="BY13" s="125">
        <v>6.0</v>
      </c>
      <c r="BZ13" s="125">
        <v>7.0</v>
      </c>
      <c r="CA13" s="126">
        <v>8.0</v>
      </c>
      <c r="CB13" s="127">
        <f t="shared" si="28"/>
        <v>36</v>
      </c>
      <c r="CC13" s="127">
        <f t="shared" si="29"/>
        <v>6</v>
      </c>
      <c r="CD13" s="127">
        <f t="shared" si="30"/>
        <v>30</v>
      </c>
      <c r="CE13" s="128" t="str">
        <f>AX4</f>
        <v>KHO 7</v>
      </c>
    </row>
    <row r="14" ht="19.5" customHeight="1">
      <c r="A14" s="111">
        <f t="shared" si="12"/>
        <v>8</v>
      </c>
      <c r="B14" s="129" t="s">
        <v>63</v>
      </c>
      <c r="C14" s="132" t="s">
        <v>240</v>
      </c>
      <c r="D14" s="113" t="s">
        <v>242</v>
      </c>
      <c r="E14" s="112" t="s">
        <v>190</v>
      </c>
      <c r="F14" s="114">
        <f t="shared" si="13"/>
        <v>36</v>
      </c>
      <c r="G14" s="114">
        <f t="shared" si="14"/>
        <v>0</v>
      </c>
      <c r="H14" s="114">
        <f t="shared" si="15"/>
        <v>0</v>
      </c>
      <c r="I14" s="114">
        <f t="shared" si="16"/>
        <v>36</v>
      </c>
      <c r="J14" s="115">
        <f t="shared" si="17"/>
        <v>9</v>
      </c>
      <c r="K14" s="115">
        <f t="shared" si="18"/>
        <v>45</v>
      </c>
      <c r="L14" s="115">
        <f t="shared" si="19"/>
        <v>3</v>
      </c>
      <c r="M14" s="116" t="str">
        <f t="shared" si="20"/>
        <v>IN</v>
      </c>
      <c r="N14" s="117">
        <f t="shared" si="21"/>
        <v>1</v>
      </c>
      <c r="O14" s="118">
        <f t="shared" si="22"/>
        <v>0</v>
      </c>
      <c r="P14" s="118">
        <f t="shared" si="23"/>
        <v>0</v>
      </c>
      <c r="Q14" s="120">
        <f t="shared" si="24"/>
        <v>1</v>
      </c>
      <c r="R14" s="120">
        <f t="shared" si="25"/>
        <v>1</v>
      </c>
      <c r="S14" s="121" t="str">
        <f t="shared" si="26"/>
        <v>IN</v>
      </c>
      <c r="T14" s="120">
        <f>IF(sokho&lt;2,"",dk2?)</f>
        <v>2</v>
      </c>
      <c r="U14" s="120">
        <f>IF(sokho&lt;2,"",nhap2?)</f>
        <v>0</v>
      </c>
      <c r="V14" s="120">
        <f>IF(sokho&lt;2,"",xuat2?)</f>
        <v>0</v>
      </c>
      <c r="W14" s="120">
        <f>IF(sokho&lt;2,0,T14+U14-V14)</f>
        <v>2</v>
      </c>
      <c r="X14" s="120">
        <f>IF(sokho&lt;2,0,hh2?)</f>
        <v>2</v>
      </c>
      <c r="Y14" s="121" t="str">
        <f>IF(sokho&lt;2,"",IF(SUM(T14:W14)&gt;0,"IN","-"))</f>
        <v>IN</v>
      </c>
      <c r="Z14" s="120">
        <f>IF(sokho&lt;3,"",dk3?)</f>
        <v>3</v>
      </c>
      <c r="AA14" s="120">
        <f>IF(sokho&lt;3,"",nhap3?)</f>
        <v>0</v>
      </c>
      <c r="AB14" s="120">
        <f>IF(sokho&lt;3,"",xuat3?)</f>
        <v>0</v>
      </c>
      <c r="AC14" s="120">
        <f>IF(sokho&lt;3,0,Z14+AA14-AB14)</f>
        <v>3</v>
      </c>
      <c r="AD14" s="120">
        <f>IF(sokho&lt;3,0,hh3?)</f>
        <v>0</v>
      </c>
      <c r="AE14" s="121" t="str">
        <f>IF(sokho&lt;3,"",IF(SUM(Z14:AC14)&gt;0,"IN","-"))</f>
        <v>IN</v>
      </c>
      <c r="AF14" s="120" t="str">
        <f>IF(sokho&lt;4,"",dk4?)</f>
        <v/>
      </c>
      <c r="AG14" s="120" t="str">
        <f>IF(sokho&lt;4,"",nhap4?)</f>
        <v/>
      </c>
      <c r="AH14" s="120" t="str">
        <f>IF(sokho&lt;4,"",xuat4?)</f>
        <v/>
      </c>
      <c r="AI14" s="120">
        <f>IF(sokho&lt;4,0,AF14+AG14-AH14)</f>
        <v>0</v>
      </c>
      <c r="AJ14" s="120">
        <f>IF(sokho&lt;4,0,hh4?)</f>
        <v>0</v>
      </c>
      <c r="AK14" s="121" t="str">
        <f>IF(sokho&lt;4,"",IF(SUM(AF14:AI14)&gt;0,"IN","-"))</f>
        <v/>
      </c>
      <c r="AL14" s="120" t="str">
        <f>IF(sokho&lt;5,"",dk5?)</f>
        <v/>
      </c>
      <c r="AM14" s="120" t="str">
        <f>IF(sokho&lt;5,"",nhap5?)</f>
        <v/>
      </c>
      <c r="AN14" s="120" t="str">
        <f>IF(sokho&lt;5,"",xuat5?)</f>
        <v/>
      </c>
      <c r="AO14" s="120">
        <f>IF(sokho&lt;5,0,AL14+AM14-AN14)</f>
        <v>0</v>
      </c>
      <c r="AP14" s="120">
        <f>IF(sokho&lt;5,0,hh5?)</f>
        <v>0</v>
      </c>
      <c r="AQ14" s="121" t="str">
        <f>IF(sokho&lt;5,"",IF(SUM(AL14:AO14)&gt;0,"IN","-"))</f>
        <v/>
      </c>
      <c r="AR14" s="120" t="str">
        <f>IF(sokho&lt;6,"",dk6?)</f>
        <v/>
      </c>
      <c r="AS14" s="120" t="str">
        <f>IF(sokho&lt;6,"",nhap6?)</f>
        <v/>
      </c>
      <c r="AT14" s="120" t="str">
        <f>IF(sokho&lt;6,"",xuat6?)</f>
        <v/>
      </c>
      <c r="AU14" s="120">
        <f>IF(sokho&lt;6,0,AR14+AS14-AT14)</f>
        <v>0</v>
      </c>
      <c r="AV14" s="120">
        <f>IF(sokho&lt;6,0,hh6?)</f>
        <v>0</v>
      </c>
      <c r="AW14" s="121" t="str">
        <f>IF(sokho&lt;6,"",IF(SUM(AR14:AU14)&gt;0,"IN","-"))</f>
        <v/>
      </c>
      <c r="AX14" s="120" t="str">
        <f>IF(sokho&lt;7,"",dk7?)</f>
        <v/>
      </c>
      <c r="AY14" s="120" t="str">
        <f>IF(sokho&lt;7,"",nhap7?)</f>
        <v/>
      </c>
      <c r="AZ14" s="120" t="str">
        <f>IF(sokho&lt;7,"",xuat7?)</f>
        <v/>
      </c>
      <c r="BA14" s="120">
        <f>IF(sokho&lt;7,0,AX14+AY14-AZ14)</f>
        <v>0</v>
      </c>
      <c r="BB14" s="120">
        <f>IF(sokho&lt;7,0,hh7?)</f>
        <v>0</v>
      </c>
      <c r="BC14" s="121" t="str">
        <f>IF(sokho&lt;7,"",IF(SUM(AX14:BA14)&gt;0,"IN","-"))</f>
        <v/>
      </c>
      <c r="BD14" s="120" t="str">
        <f>IF(sokho&lt;8,"",dk8?)</f>
        <v/>
      </c>
      <c r="BE14" s="120" t="str">
        <f>IF(sokho&lt;8,"",nhap8?)</f>
        <v/>
      </c>
      <c r="BF14" s="120" t="str">
        <f>IF(sokho&lt;8,"",xuat8?)</f>
        <v/>
      </c>
      <c r="BG14" s="120">
        <f>IF(sokho&lt;8,0,BD14+BE14-BF14)</f>
        <v>0</v>
      </c>
      <c r="BH14" s="120">
        <f>IF(sokho&lt;8,0,hh8?)</f>
        <v>0</v>
      </c>
      <c r="BI14" s="121" t="str">
        <f>IF(sokho&lt;8,"",IF(SUM(BD14:BG14)&gt;0,"IN","-"))</f>
        <v/>
      </c>
      <c r="BJ14" s="122">
        <f t="shared" si="27"/>
        <v>36</v>
      </c>
      <c r="BK14" s="130">
        <v>1.0</v>
      </c>
      <c r="BL14" s="120">
        <v>2.0</v>
      </c>
      <c r="BM14" s="120">
        <v>3.0</v>
      </c>
      <c r="BN14" s="120">
        <v>4.0</v>
      </c>
      <c r="BO14" s="120">
        <v>5.0</v>
      </c>
      <c r="BP14" s="120">
        <v>6.0</v>
      </c>
      <c r="BQ14" s="120">
        <v>7.0</v>
      </c>
      <c r="BR14" s="120">
        <v>8.0</v>
      </c>
      <c r="BS14" s="131">
        <v>9.0</v>
      </c>
      <c r="BT14" s="125">
        <v>1.0</v>
      </c>
      <c r="BU14" s="125">
        <v>2.0</v>
      </c>
      <c r="BV14" s="125">
        <v>3.0</v>
      </c>
      <c r="BW14" s="125">
        <v>4.0</v>
      </c>
      <c r="BX14" s="125">
        <v>5.0</v>
      </c>
      <c r="BY14" s="125">
        <v>6.0</v>
      </c>
      <c r="BZ14" s="125">
        <v>7.0</v>
      </c>
      <c r="CA14" s="126">
        <v>8.0</v>
      </c>
      <c r="CB14" s="127">
        <f t="shared" si="28"/>
        <v>36</v>
      </c>
      <c r="CC14" s="127">
        <f t="shared" si="29"/>
        <v>6</v>
      </c>
      <c r="CD14" s="127">
        <f t="shared" si="30"/>
        <v>30</v>
      </c>
      <c r="CE14" s="128" t="str">
        <f>BD4</f>
        <v>KHO 8</v>
      </c>
    </row>
    <row r="15" ht="19.5" customHeight="1">
      <c r="A15" s="111">
        <f t="shared" si="12"/>
        <v>9</v>
      </c>
      <c r="B15" s="129" t="s">
        <v>97</v>
      </c>
      <c r="C15" s="132" t="s">
        <v>240</v>
      </c>
      <c r="D15" s="113" t="s">
        <v>243</v>
      </c>
      <c r="E15" s="112" t="s">
        <v>190</v>
      </c>
      <c r="F15" s="114">
        <f t="shared" si="13"/>
        <v>36</v>
      </c>
      <c r="G15" s="114">
        <f t="shared" si="14"/>
        <v>0</v>
      </c>
      <c r="H15" s="114">
        <f t="shared" si="15"/>
        <v>0</v>
      </c>
      <c r="I15" s="114">
        <f t="shared" si="16"/>
        <v>36</v>
      </c>
      <c r="J15" s="115">
        <f t="shared" si="17"/>
        <v>9</v>
      </c>
      <c r="K15" s="115">
        <f t="shared" si="18"/>
        <v>45</v>
      </c>
      <c r="L15" s="115">
        <f t="shared" si="19"/>
        <v>6</v>
      </c>
      <c r="M15" s="116" t="str">
        <f t="shared" si="20"/>
        <v>IN</v>
      </c>
      <c r="N15" s="117">
        <f t="shared" si="21"/>
        <v>1</v>
      </c>
      <c r="O15" s="118">
        <f t="shared" si="22"/>
        <v>0</v>
      </c>
      <c r="P15" s="118">
        <f t="shared" si="23"/>
        <v>0</v>
      </c>
      <c r="Q15" s="120">
        <f t="shared" si="24"/>
        <v>1</v>
      </c>
      <c r="R15" s="120">
        <f t="shared" si="25"/>
        <v>1</v>
      </c>
      <c r="S15" s="121" t="str">
        <f t="shared" si="26"/>
        <v>IN</v>
      </c>
      <c r="T15" s="120">
        <f>IF(sokho&lt;2,"",dk2?)</f>
        <v>2</v>
      </c>
      <c r="U15" s="120">
        <f>IF(sokho&lt;2,"",nhap2?)</f>
        <v>0</v>
      </c>
      <c r="V15" s="120">
        <f>IF(sokho&lt;2,"",xuat2?)</f>
        <v>0</v>
      </c>
      <c r="W15" s="120">
        <f>IF(sokho&lt;2,0,T15+U15-V15)</f>
        <v>2</v>
      </c>
      <c r="X15" s="120">
        <f>IF(sokho&lt;2,0,hh2?)</f>
        <v>2</v>
      </c>
      <c r="Y15" s="121" t="str">
        <f>IF(sokho&lt;2,"",IF(SUM(T15:W15)&gt;0,"IN","-"))</f>
        <v>IN</v>
      </c>
      <c r="Z15" s="120">
        <f>IF(sokho&lt;3,"",dk3?)</f>
        <v>3</v>
      </c>
      <c r="AA15" s="120">
        <f>IF(sokho&lt;3,"",nhap3?)</f>
        <v>0</v>
      </c>
      <c r="AB15" s="120">
        <f>IF(sokho&lt;3,"",xuat3?)</f>
        <v>0</v>
      </c>
      <c r="AC15" s="120">
        <f>IF(sokho&lt;3,0,Z15+AA15-AB15)</f>
        <v>3</v>
      </c>
      <c r="AD15" s="120">
        <f>IF(sokho&lt;3,0,hh3?)</f>
        <v>3</v>
      </c>
      <c r="AE15" s="121" t="str">
        <f>IF(sokho&lt;3,"",IF(SUM(Z15:AC15)&gt;0,"IN","-"))</f>
        <v>IN</v>
      </c>
      <c r="AF15" s="120" t="str">
        <f>IF(sokho&lt;4,"",dk4?)</f>
        <v/>
      </c>
      <c r="AG15" s="120" t="str">
        <f>IF(sokho&lt;4,"",nhap4?)</f>
        <v/>
      </c>
      <c r="AH15" s="120" t="str">
        <f>IF(sokho&lt;4,"",xuat4?)</f>
        <v/>
      </c>
      <c r="AI15" s="120">
        <f>IF(sokho&lt;4,0,AF15+AG15-AH15)</f>
        <v>0</v>
      </c>
      <c r="AJ15" s="120">
        <f>IF(sokho&lt;4,0,hh4?)</f>
        <v>0</v>
      </c>
      <c r="AK15" s="121" t="str">
        <f>IF(sokho&lt;4,"",IF(SUM(AF15:AI15)&gt;0,"IN","-"))</f>
        <v/>
      </c>
      <c r="AL15" s="120" t="str">
        <f>IF(sokho&lt;5,"",dk5?)</f>
        <v/>
      </c>
      <c r="AM15" s="120" t="str">
        <f>IF(sokho&lt;5,"",nhap5?)</f>
        <v/>
      </c>
      <c r="AN15" s="120" t="str">
        <f>IF(sokho&lt;5,"",xuat5?)</f>
        <v/>
      </c>
      <c r="AO15" s="120">
        <f>IF(sokho&lt;5,0,AL15+AM15-AN15)</f>
        <v>0</v>
      </c>
      <c r="AP15" s="120">
        <f>IF(sokho&lt;5,0,hh5?)</f>
        <v>0</v>
      </c>
      <c r="AQ15" s="121" t="str">
        <f>IF(sokho&lt;5,"",IF(SUM(AL15:AO15)&gt;0,"IN","-"))</f>
        <v/>
      </c>
      <c r="AR15" s="120" t="str">
        <f>IF(sokho&lt;6,"",dk6?)</f>
        <v/>
      </c>
      <c r="AS15" s="120" t="str">
        <f>IF(sokho&lt;6,"",nhap6?)</f>
        <v/>
      </c>
      <c r="AT15" s="120" t="str">
        <f>IF(sokho&lt;6,"",xuat6?)</f>
        <v/>
      </c>
      <c r="AU15" s="120">
        <f>IF(sokho&lt;6,0,AR15+AS15-AT15)</f>
        <v>0</v>
      </c>
      <c r="AV15" s="120">
        <f>IF(sokho&lt;6,0,hh6?)</f>
        <v>0</v>
      </c>
      <c r="AW15" s="121" t="str">
        <f>IF(sokho&lt;6,"",IF(SUM(AR15:AU15)&gt;0,"IN","-"))</f>
        <v/>
      </c>
      <c r="AX15" s="120" t="str">
        <f>IF(sokho&lt;7,"",dk7?)</f>
        <v/>
      </c>
      <c r="AY15" s="120" t="str">
        <f>IF(sokho&lt;7,"",nhap7?)</f>
        <v/>
      </c>
      <c r="AZ15" s="120" t="str">
        <f>IF(sokho&lt;7,"",xuat7?)</f>
        <v/>
      </c>
      <c r="BA15" s="120">
        <f>IF(sokho&lt;7,0,AX15+AY15-AZ15)</f>
        <v>0</v>
      </c>
      <c r="BB15" s="120">
        <f>IF(sokho&lt;7,0,hh7?)</f>
        <v>0</v>
      </c>
      <c r="BC15" s="121" t="str">
        <f>IF(sokho&lt;7,"",IF(SUM(AX15:BA15)&gt;0,"IN","-"))</f>
        <v/>
      </c>
      <c r="BD15" s="120" t="str">
        <f>IF(sokho&lt;8,"",dk8?)</f>
        <v/>
      </c>
      <c r="BE15" s="120" t="str">
        <f>IF(sokho&lt;8,"",nhap8?)</f>
        <v/>
      </c>
      <c r="BF15" s="120" t="str">
        <f>IF(sokho&lt;8,"",xuat8?)</f>
        <v/>
      </c>
      <c r="BG15" s="120">
        <f>IF(sokho&lt;8,0,BD15+BE15-BF15)</f>
        <v>0</v>
      </c>
      <c r="BH15" s="120">
        <f>IF(sokho&lt;8,0,hh8?)</f>
        <v>0</v>
      </c>
      <c r="BI15" s="121" t="str">
        <f>IF(sokho&lt;8,"",IF(SUM(BD15:BG15)&gt;0,"IN","-"))</f>
        <v/>
      </c>
      <c r="BJ15" s="122">
        <f t="shared" si="27"/>
        <v>36</v>
      </c>
      <c r="BK15" s="117">
        <v>1.0</v>
      </c>
      <c r="BL15" s="120">
        <v>2.0</v>
      </c>
      <c r="BM15" s="120">
        <v>3.0</v>
      </c>
      <c r="BN15" s="120">
        <v>4.0</v>
      </c>
      <c r="BO15" s="120">
        <v>5.0</v>
      </c>
      <c r="BP15" s="120">
        <v>6.0</v>
      </c>
      <c r="BQ15" s="120">
        <v>7.0</v>
      </c>
      <c r="BR15" s="120">
        <v>8.0</v>
      </c>
      <c r="BS15" s="131">
        <v>9.0</v>
      </c>
      <c r="BT15" s="125">
        <v>1.0</v>
      </c>
      <c r="BU15" s="125">
        <v>2.0</v>
      </c>
      <c r="BV15" s="125">
        <v>3.0</v>
      </c>
      <c r="BW15" s="125">
        <v>4.0</v>
      </c>
      <c r="BX15" s="125">
        <v>5.0</v>
      </c>
      <c r="BY15" s="125">
        <v>6.0</v>
      </c>
      <c r="BZ15" s="125">
        <v>7.0</v>
      </c>
      <c r="CA15" s="126">
        <v>8.0</v>
      </c>
      <c r="CB15" s="127">
        <f t="shared" si="28"/>
        <v>36</v>
      </c>
      <c r="CC15" s="127">
        <f t="shared" si="29"/>
        <v>6</v>
      </c>
      <c r="CD15" s="127">
        <f t="shared" si="30"/>
        <v>30</v>
      </c>
      <c r="CE15" s="128"/>
    </row>
    <row r="16" ht="19.5" customHeight="1">
      <c r="A16" s="111">
        <f t="shared" si="12"/>
        <v>10</v>
      </c>
      <c r="B16" s="129" t="s">
        <v>151</v>
      </c>
      <c r="C16" s="132" t="s">
        <v>244</v>
      </c>
      <c r="D16" s="113" t="s">
        <v>245</v>
      </c>
      <c r="E16" s="112" t="s">
        <v>190</v>
      </c>
      <c r="F16" s="114">
        <f t="shared" si="13"/>
        <v>36</v>
      </c>
      <c r="G16" s="114">
        <f t="shared" si="14"/>
        <v>0</v>
      </c>
      <c r="H16" s="114">
        <f t="shared" si="15"/>
        <v>0</v>
      </c>
      <c r="I16" s="114">
        <f t="shared" si="16"/>
        <v>36</v>
      </c>
      <c r="J16" s="115">
        <f t="shared" si="17"/>
        <v>9</v>
      </c>
      <c r="K16" s="115">
        <f t="shared" si="18"/>
        <v>45</v>
      </c>
      <c r="L16" s="115">
        <f t="shared" si="19"/>
        <v>6</v>
      </c>
      <c r="M16" s="116" t="str">
        <f t="shared" si="20"/>
        <v>IN</v>
      </c>
      <c r="N16" s="117">
        <f t="shared" si="21"/>
        <v>1</v>
      </c>
      <c r="O16" s="118">
        <f t="shared" si="22"/>
        <v>0</v>
      </c>
      <c r="P16" s="118">
        <f t="shared" si="23"/>
        <v>0</v>
      </c>
      <c r="Q16" s="120">
        <f t="shared" si="24"/>
        <v>1</v>
      </c>
      <c r="R16" s="120">
        <f t="shared" si="25"/>
        <v>1</v>
      </c>
      <c r="S16" s="121" t="str">
        <f t="shared" si="26"/>
        <v>IN</v>
      </c>
      <c r="T16" s="120">
        <f>IF(sokho&lt;2,"",dk2?)</f>
        <v>2</v>
      </c>
      <c r="U16" s="120">
        <f>IF(sokho&lt;2,"",nhap2?)</f>
        <v>0</v>
      </c>
      <c r="V16" s="120">
        <f>IF(sokho&lt;2,"",xuat2?)</f>
        <v>0</v>
      </c>
      <c r="W16" s="120">
        <f>IF(sokho&lt;2,0,T16+U16-V16)</f>
        <v>2</v>
      </c>
      <c r="X16" s="120">
        <f>IF(sokho&lt;2,0,hh2?)</f>
        <v>2</v>
      </c>
      <c r="Y16" s="121" t="str">
        <f>IF(sokho&lt;2,"",IF(SUM(T16:W16)&gt;0,"IN","-"))</f>
        <v>IN</v>
      </c>
      <c r="Z16" s="120">
        <f>IF(sokho&lt;3,"",dk3?)</f>
        <v>3</v>
      </c>
      <c r="AA16" s="120">
        <f>IF(sokho&lt;3,"",nhap3?)</f>
        <v>0</v>
      </c>
      <c r="AB16" s="120">
        <f>IF(sokho&lt;3,"",xuat3?)</f>
        <v>0</v>
      </c>
      <c r="AC16" s="120">
        <f>IF(sokho&lt;3,0,Z16+AA16-AB16)</f>
        <v>3</v>
      </c>
      <c r="AD16" s="120">
        <f>IF(sokho&lt;3,0,hh3?)</f>
        <v>3</v>
      </c>
      <c r="AE16" s="121" t="str">
        <f>IF(sokho&lt;3,"",IF(SUM(Z16:AC16)&gt;0,"IN","-"))</f>
        <v>IN</v>
      </c>
      <c r="AF16" s="120" t="str">
        <f>IF(sokho&lt;4,"",dk4?)</f>
        <v/>
      </c>
      <c r="AG16" s="120" t="str">
        <f>IF(sokho&lt;4,"",nhap4?)</f>
        <v/>
      </c>
      <c r="AH16" s="120" t="str">
        <f>IF(sokho&lt;4,"",xuat4?)</f>
        <v/>
      </c>
      <c r="AI16" s="120">
        <f>IF(sokho&lt;4,0,AF16+AG16-AH16)</f>
        <v>0</v>
      </c>
      <c r="AJ16" s="120">
        <f>IF(sokho&lt;4,0,hh4?)</f>
        <v>0</v>
      </c>
      <c r="AK16" s="121" t="str">
        <f>IF(sokho&lt;4,"",IF(SUM(AF16:AI16)&gt;0,"IN","-"))</f>
        <v/>
      </c>
      <c r="AL16" s="120" t="str">
        <f>IF(sokho&lt;5,"",dk5?)</f>
        <v/>
      </c>
      <c r="AM16" s="120" t="str">
        <f>IF(sokho&lt;5,"",nhap5?)</f>
        <v/>
      </c>
      <c r="AN16" s="120" t="str">
        <f>IF(sokho&lt;5,"",xuat5?)</f>
        <v/>
      </c>
      <c r="AO16" s="120">
        <f>IF(sokho&lt;5,0,AL16+AM16-AN16)</f>
        <v>0</v>
      </c>
      <c r="AP16" s="120">
        <f>IF(sokho&lt;5,0,hh5?)</f>
        <v>0</v>
      </c>
      <c r="AQ16" s="121" t="str">
        <f>IF(sokho&lt;5,"",IF(SUM(AL16:AO16)&gt;0,"IN","-"))</f>
        <v/>
      </c>
      <c r="AR16" s="120" t="str">
        <f>IF(sokho&lt;6,"",dk6?)</f>
        <v/>
      </c>
      <c r="AS16" s="120" t="str">
        <f>IF(sokho&lt;6,"",nhap6?)</f>
        <v/>
      </c>
      <c r="AT16" s="120" t="str">
        <f>IF(sokho&lt;6,"",xuat6?)</f>
        <v/>
      </c>
      <c r="AU16" s="120">
        <f>IF(sokho&lt;6,0,AR16+AS16-AT16)</f>
        <v>0</v>
      </c>
      <c r="AV16" s="120">
        <f>IF(sokho&lt;6,0,hh6?)</f>
        <v>0</v>
      </c>
      <c r="AW16" s="121" t="str">
        <f>IF(sokho&lt;6,"",IF(SUM(AR16:AU16)&gt;0,"IN","-"))</f>
        <v/>
      </c>
      <c r="AX16" s="120" t="str">
        <f>IF(sokho&lt;7,"",dk7?)</f>
        <v/>
      </c>
      <c r="AY16" s="120" t="str">
        <f>IF(sokho&lt;7,"",nhap7?)</f>
        <v/>
      </c>
      <c r="AZ16" s="120" t="str">
        <f>IF(sokho&lt;7,"",xuat7?)</f>
        <v/>
      </c>
      <c r="BA16" s="120">
        <f>IF(sokho&lt;7,0,AX16+AY16-AZ16)</f>
        <v>0</v>
      </c>
      <c r="BB16" s="120">
        <f>IF(sokho&lt;7,0,hh7?)</f>
        <v>0</v>
      </c>
      <c r="BC16" s="121" t="str">
        <f>IF(sokho&lt;7,"",IF(SUM(AX16:BA16)&gt;0,"IN","-"))</f>
        <v/>
      </c>
      <c r="BD16" s="120" t="str">
        <f>IF(sokho&lt;8,"",dk8?)</f>
        <v/>
      </c>
      <c r="BE16" s="120" t="str">
        <f>IF(sokho&lt;8,"",nhap8?)</f>
        <v/>
      </c>
      <c r="BF16" s="120" t="str">
        <f>IF(sokho&lt;8,"",xuat8?)</f>
        <v/>
      </c>
      <c r="BG16" s="120">
        <f>IF(sokho&lt;8,0,BD16+BE16-BF16)</f>
        <v>0</v>
      </c>
      <c r="BH16" s="120">
        <f>IF(sokho&lt;8,0,hh8?)</f>
        <v>0</v>
      </c>
      <c r="BI16" s="121" t="str">
        <f>IF(sokho&lt;8,"",IF(SUM(BD16:BG16)&gt;0,"IN","-"))</f>
        <v/>
      </c>
      <c r="BJ16" s="122">
        <f t="shared" si="27"/>
        <v>36</v>
      </c>
      <c r="BK16" s="130">
        <v>1.0</v>
      </c>
      <c r="BL16" s="120">
        <v>2.0</v>
      </c>
      <c r="BM16" s="120">
        <v>3.0</v>
      </c>
      <c r="BN16" s="120">
        <v>4.0</v>
      </c>
      <c r="BO16" s="120">
        <v>5.0</v>
      </c>
      <c r="BP16" s="120">
        <v>6.0</v>
      </c>
      <c r="BQ16" s="120">
        <v>7.0</v>
      </c>
      <c r="BR16" s="120">
        <v>8.0</v>
      </c>
      <c r="BS16" s="131">
        <v>9.0</v>
      </c>
      <c r="BT16" s="125">
        <v>1.0</v>
      </c>
      <c r="BU16" s="125">
        <v>2.0</v>
      </c>
      <c r="BV16" s="125">
        <v>3.0</v>
      </c>
      <c r="BW16" s="125">
        <v>4.0</v>
      </c>
      <c r="BX16" s="125">
        <v>5.0</v>
      </c>
      <c r="BY16" s="125">
        <v>6.0</v>
      </c>
      <c r="BZ16" s="125">
        <v>7.0</v>
      </c>
      <c r="CA16" s="126">
        <v>8.0</v>
      </c>
      <c r="CB16" s="127">
        <f t="shared" si="28"/>
        <v>36</v>
      </c>
      <c r="CC16" s="127">
        <f t="shared" si="29"/>
        <v>6</v>
      </c>
      <c r="CD16" s="127">
        <f t="shared" si="30"/>
        <v>30</v>
      </c>
      <c r="CE16" s="37"/>
    </row>
    <row r="17" ht="19.5" customHeight="1">
      <c r="A17" s="111">
        <f t="shared" si="12"/>
        <v>11</v>
      </c>
      <c r="B17" s="129" t="s">
        <v>58</v>
      </c>
      <c r="C17" s="132" t="s">
        <v>244</v>
      </c>
      <c r="D17" s="113" t="s">
        <v>246</v>
      </c>
      <c r="E17" s="112" t="s">
        <v>190</v>
      </c>
      <c r="F17" s="114">
        <f t="shared" si="13"/>
        <v>36</v>
      </c>
      <c r="G17" s="114">
        <f t="shared" si="14"/>
        <v>0</v>
      </c>
      <c r="H17" s="114">
        <f t="shared" si="15"/>
        <v>0</v>
      </c>
      <c r="I17" s="114">
        <f t="shared" si="16"/>
        <v>36</v>
      </c>
      <c r="J17" s="115">
        <f t="shared" si="17"/>
        <v>9</v>
      </c>
      <c r="K17" s="115">
        <f t="shared" si="18"/>
        <v>45</v>
      </c>
      <c r="L17" s="115">
        <f t="shared" si="19"/>
        <v>8</v>
      </c>
      <c r="M17" s="116" t="str">
        <f t="shared" si="20"/>
        <v>IN</v>
      </c>
      <c r="N17" s="117">
        <f t="shared" si="21"/>
        <v>1</v>
      </c>
      <c r="O17" s="118">
        <f t="shared" si="22"/>
        <v>0</v>
      </c>
      <c r="P17" s="118">
        <f t="shared" si="23"/>
        <v>0</v>
      </c>
      <c r="Q17" s="120">
        <f t="shared" si="24"/>
        <v>1</v>
      </c>
      <c r="R17" s="120">
        <f t="shared" si="25"/>
        <v>1</v>
      </c>
      <c r="S17" s="121" t="str">
        <f t="shared" si="26"/>
        <v>IN</v>
      </c>
      <c r="T17" s="120">
        <f>IF(sokho&lt;2,"",dk2?)</f>
        <v>2</v>
      </c>
      <c r="U17" s="120">
        <f>IF(sokho&lt;2,"",nhap2?)</f>
        <v>0</v>
      </c>
      <c r="V17" s="120">
        <f>IF(sokho&lt;2,"",xuat2?)</f>
        <v>0</v>
      </c>
      <c r="W17" s="120">
        <f>IF(sokho&lt;2,0,T17+U17-V17)</f>
        <v>2</v>
      </c>
      <c r="X17" s="120">
        <f>IF(sokho&lt;2,0,hh2?)</f>
        <v>4</v>
      </c>
      <c r="Y17" s="121" t="str">
        <f>IF(sokho&lt;2,"",IF(SUM(T17:W17)&gt;0,"IN","-"))</f>
        <v>IN</v>
      </c>
      <c r="Z17" s="120">
        <f>IF(sokho&lt;3,"",dk3?)</f>
        <v>3</v>
      </c>
      <c r="AA17" s="120">
        <f>IF(sokho&lt;3,"",nhap3?)</f>
        <v>0</v>
      </c>
      <c r="AB17" s="120">
        <f>IF(sokho&lt;3,"",xuat3?)</f>
        <v>0</v>
      </c>
      <c r="AC17" s="120">
        <f>IF(sokho&lt;3,0,Z17+AA17-AB17)</f>
        <v>3</v>
      </c>
      <c r="AD17" s="120">
        <f>IF(sokho&lt;3,0,hh3?)</f>
        <v>3</v>
      </c>
      <c r="AE17" s="121" t="str">
        <f>IF(sokho&lt;3,"",IF(SUM(Z17:AC17)&gt;0,"IN","-"))</f>
        <v>IN</v>
      </c>
      <c r="AF17" s="120" t="str">
        <f>IF(sokho&lt;4,"",dk4?)</f>
        <v/>
      </c>
      <c r="AG17" s="120" t="str">
        <f>IF(sokho&lt;4,"",nhap4?)</f>
        <v/>
      </c>
      <c r="AH17" s="120" t="str">
        <f>IF(sokho&lt;4,"",xuat4?)</f>
        <v/>
      </c>
      <c r="AI17" s="120">
        <f>IF(sokho&lt;4,0,AF17+AG17-AH17)</f>
        <v>0</v>
      </c>
      <c r="AJ17" s="120">
        <f>IF(sokho&lt;4,0,hh4?)</f>
        <v>0</v>
      </c>
      <c r="AK17" s="121" t="str">
        <f>IF(sokho&lt;4,"",IF(SUM(AF17:AI17)&gt;0,"IN","-"))</f>
        <v/>
      </c>
      <c r="AL17" s="120" t="str">
        <f>IF(sokho&lt;5,"",dk5?)</f>
        <v/>
      </c>
      <c r="AM17" s="120" t="str">
        <f>IF(sokho&lt;5,"",nhap5?)</f>
        <v/>
      </c>
      <c r="AN17" s="120" t="str">
        <f>IF(sokho&lt;5,"",xuat5?)</f>
        <v/>
      </c>
      <c r="AO17" s="120">
        <f>IF(sokho&lt;5,0,AL17+AM17-AN17)</f>
        <v>0</v>
      </c>
      <c r="AP17" s="120">
        <f>IF(sokho&lt;5,0,hh5?)</f>
        <v>0</v>
      </c>
      <c r="AQ17" s="121" t="str">
        <f>IF(sokho&lt;5,"",IF(SUM(AL17:AO17)&gt;0,"IN","-"))</f>
        <v/>
      </c>
      <c r="AR17" s="120" t="str">
        <f>IF(sokho&lt;6,"",dk6?)</f>
        <v/>
      </c>
      <c r="AS17" s="120" t="str">
        <f>IF(sokho&lt;6,"",nhap6?)</f>
        <v/>
      </c>
      <c r="AT17" s="120" t="str">
        <f>IF(sokho&lt;6,"",xuat6?)</f>
        <v/>
      </c>
      <c r="AU17" s="120">
        <f>IF(sokho&lt;6,0,AR17+AS17-AT17)</f>
        <v>0</v>
      </c>
      <c r="AV17" s="120">
        <f>IF(sokho&lt;6,0,hh6?)</f>
        <v>0</v>
      </c>
      <c r="AW17" s="121" t="str">
        <f>IF(sokho&lt;6,"",IF(SUM(AR17:AU17)&gt;0,"IN","-"))</f>
        <v/>
      </c>
      <c r="AX17" s="120" t="str">
        <f>IF(sokho&lt;7,"",dk7?)</f>
        <v/>
      </c>
      <c r="AY17" s="120" t="str">
        <f>IF(sokho&lt;7,"",nhap7?)</f>
        <v/>
      </c>
      <c r="AZ17" s="120" t="str">
        <f>IF(sokho&lt;7,"",xuat7?)</f>
        <v/>
      </c>
      <c r="BA17" s="120">
        <f>IF(sokho&lt;7,0,AX17+AY17-AZ17)</f>
        <v>0</v>
      </c>
      <c r="BB17" s="120">
        <f>IF(sokho&lt;7,0,hh7?)</f>
        <v>0</v>
      </c>
      <c r="BC17" s="121" t="str">
        <f>IF(sokho&lt;7,"",IF(SUM(AX17:BA17)&gt;0,"IN","-"))</f>
        <v/>
      </c>
      <c r="BD17" s="120" t="str">
        <f>IF(sokho&lt;8,"",dk8?)</f>
        <v/>
      </c>
      <c r="BE17" s="120" t="str">
        <f>IF(sokho&lt;8,"",nhap8?)</f>
        <v/>
      </c>
      <c r="BF17" s="120" t="str">
        <f>IF(sokho&lt;8,"",xuat8?)</f>
        <v/>
      </c>
      <c r="BG17" s="120">
        <f>IF(sokho&lt;8,0,BD17+BE17-BF17)</f>
        <v>0</v>
      </c>
      <c r="BH17" s="120">
        <f>IF(sokho&lt;8,0,hh8?)</f>
        <v>0</v>
      </c>
      <c r="BI17" s="121" t="str">
        <f>IF(sokho&lt;8,"",IF(SUM(BD17:BG17)&gt;0,"IN","-"))</f>
        <v/>
      </c>
      <c r="BJ17" s="122">
        <f t="shared" si="27"/>
        <v>36</v>
      </c>
      <c r="BK17" s="117">
        <v>1.0</v>
      </c>
      <c r="BL17" s="120">
        <v>2.0</v>
      </c>
      <c r="BM17" s="120">
        <v>3.0</v>
      </c>
      <c r="BN17" s="120">
        <v>4.0</v>
      </c>
      <c r="BO17" s="120">
        <v>5.0</v>
      </c>
      <c r="BP17" s="120">
        <v>6.0</v>
      </c>
      <c r="BQ17" s="120">
        <v>7.0</v>
      </c>
      <c r="BR17" s="120">
        <v>8.0</v>
      </c>
      <c r="BS17" s="131">
        <v>9.0</v>
      </c>
      <c r="BT17" s="125">
        <v>1.0</v>
      </c>
      <c r="BU17" s="125">
        <v>2.0</v>
      </c>
      <c r="BV17" s="125">
        <v>3.0</v>
      </c>
      <c r="BW17" s="125">
        <v>4.0</v>
      </c>
      <c r="BX17" s="125">
        <v>5.0</v>
      </c>
      <c r="BY17" s="125">
        <v>6.0</v>
      </c>
      <c r="BZ17" s="125">
        <v>7.0</v>
      </c>
      <c r="CA17" s="126">
        <v>8.0</v>
      </c>
      <c r="CB17" s="127">
        <f t="shared" si="28"/>
        <v>36</v>
      </c>
      <c r="CC17" s="127">
        <f t="shared" si="29"/>
        <v>6</v>
      </c>
      <c r="CD17" s="127">
        <f t="shared" si="30"/>
        <v>30</v>
      </c>
      <c r="CE17" s="37"/>
    </row>
    <row r="18" ht="19.5" customHeight="1">
      <c r="A18" s="111">
        <f t="shared" si="12"/>
        <v>12</v>
      </c>
      <c r="B18" s="129" t="s">
        <v>75</v>
      </c>
      <c r="C18" s="132" t="s">
        <v>244</v>
      </c>
      <c r="D18" s="113" t="s">
        <v>247</v>
      </c>
      <c r="E18" s="112" t="s">
        <v>190</v>
      </c>
      <c r="F18" s="114">
        <f t="shared" si="13"/>
        <v>36</v>
      </c>
      <c r="G18" s="114">
        <f t="shared" si="14"/>
        <v>0</v>
      </c>
      <c r="H18" s="114">
        <f t="shared" si="15"/>
        <v>0</v>
      </c>
      <c r="I18" s="114">
        <f t="shared" si="16"/>
        <v>36</v>
      </c>
      <c r="J18" s="115">
        <f t="shared" si="17"/>
        <v>9</v>
      </c>
      <c r="K18" s="115">
        <f t="shared" si="18"/>
        <v>45</v>
      </c>
      <c r="L18" s="115">
        <f t="shared" si="19"/>
        <v>6</v>
      </c>
      <c r="M18" s="116" t="str">
        <f t="shared" si="20"/>
        <v>IN</v>
      </c>
      <c r="N18" s="117">
        <f t="shared" si="21"/>
        <v>1</v>
      </c>
      <c r="O18" s="118">
        <f t="shared" si="22"/>
        <v>0</v>
      </c>
      <c r="P18" s="118">
        <f t="shared" si="23"/>
        <v>0</v>
      </c>
      <c r="Q18" s="120">
        <f t="shared" si="24"/>
        <v>1</v>
      </c>
      <c r="R18" s="120">
        <f t="shared" si="25"/>
        <v>1</v>
      </c>
      <c r="S18" s="121" t="str">
        <f t="shared" si="26"/>
        <v>IN</v>
      </c>
      <c r="T18" s="120">
        <f>IF(sokho&lt;2,"",dk2?)</f>
        <v>2</v>
      </c>
      <c r="U18" s="120">
        <f>IF(sokho&lt;2,"",nhap2?)</f>
        <v>0</v>
      </c>
      <c r="V18" s="120">
        <f>IF(sokho&lt;2,"",xuat2?)</f>
        <v>0</v>
      </c>
      <c r="W18" s="120">
        <f>IF(sokho&lt;2,0,T18+U18-V18)</f>
        <v>2</v>
      </c>
      <c r="X18" s="120">
        <f>IF(sokho&lt;2,0,hh2?)</f>
        <v>2</v>
      </c>
      <c r="Y18" s="121" t="str">
        <f>IF(sokho&lt;2,"",IF(SUM(T18:W18)&gt;0,"IN","-"))</f>
        <v>IN</v>
      </c>
      <c r="Z18" s="120">
        <f>IF(sokho&lt;3,"",dk3?)</f>
        <v>3</v>
      </c>
      <c r="AA18" s="120">
        <f>IF(sokho&lt;3,"",nhap3?)</f>
        <v>0</v>
      </c>
      <c r="AB18" s="120">
        <f>IF(sokho&lt;3,"",xuat3?)</f>
        <v>0</v>
      </c>
      <c r="AC18" s="120">
        <f>IF(sokho&lt;3,0,Z18+AA18-AB18)</f>
        <v>3</v>
      </c>
      <c r="AD18" s="120">
        <f>IF(sokho&lt;3,0,hh3?)</f>
        <v>3</v>
      </c>
      <c r="AE18" s="121" t="str">
        <f>IF(sokho&lt;3,"",IF(SUM(Z18:AC18)&gt;0,"IN","-"))</f>
        <v>IN</v>
      </c>
      <c r="AF18" s="120" t="str">
        <f>IF(sokho&lt;4,"",dk4?)</f>
        <v/>
      </c>
      <c r="AG18" s="120" t="str">
        <f>IF(sokho&lt;4,"",nhap4?)</f>
        <v/>
      </c>
      <c r="AH18" s="120" t="str">
        <f>IF(sokho&lt;4,"",xuat4?)</f>
        <v/>
      </c>
      <c r="AI18" s="120">
        <f>IF(sokho&lt;4,0,AF18+AG18-AH18)</f>
        <v>0</v>
      </c>
      <c r="AJ18" s="120">
        <f>IF(sokho&lt;4,0,hh4?)</f>
        <v>0</v>
      </c>
      <c r="AK18" s="121" t="str">
        <f>IF(sokho&lt;4,"",IF(SUM(AF18:AI18)&gt;0,"IN","-"))</f>
        <v/>
      </c>
      <c r="AL18" s="120" t="str">
        <f>IF(sokho&lt;5,"",dk5?)</f>
        <v/>
      </c>
      <c r="AM18" s="120" t="str">
        <f>IF(sokho&lt;5,"",nhap5?)</f>
        <v/>
      </c>
      <c r="AN18" s="120" t="str">
        <f>IF(sokho&lt;5,"",xuat5?)</f>
        <v/>
      </c>
      <c r="AO18" s="120">
        <f>IF(sokho&lt;5,0,AL18+AM18-AN18)</f>
        <v>0</v>
      </c>
      <c r="AP18" s="120">
        <f>IF(sokho&lt;5,0,hh5?)</f>
        <v>0</v>
      </c>
      <c r="AQ18" s="121" t="str">
        <f>IF(sokho&lt;5,"",IF(SUM(AL18:AO18)&gt;0,"IN","-"))</f>
        <v/>
      </c>
      <c r="AR18" s="120" t="str">
        <f>IF(sokho&lt;6,"",dk6?)</f>
        <v/>
      </c>
      <c r="AS18" s="120" t="str">
        <f>IF(sokho&lt;6,"",nhap6?)</f>
        <v/>
      </c>
      <c r="AT18" s="120" t="str">
        <f>IF(sokho&lt;6,"",xuat6?)</f>
        <v/>
      </c>
      <c r="AU18" s="120">
        <f>IF(sokho&lt;6,0,AR18+AS18-AT18)</f>
        <v>0</v>
      </c>
      <c r="AV18" s="120">
        <f>IF(sokho&lt;6,0,hh6?)</f>
        <v>0</v>
      </c>
      <c r="AW18" s="121" t="str">
        <f>IF(sokho&lt;6,"",IF(SUM(AR18:AU18)&gt;0,"IN","-"))</f>
        <v/>
      </c>
      <c r="AX18" s="120" t="str">
        <f>IF(sokho&lt;7,"",dk7?)</f>
        <v/>
      </c>
      <c r="AY18" s="120" t="str">
        <f>IF(sokho&lt;7,"",nhap7?)</f>
        <v/>
      </c>
      <c r="AZ18" s="120" t="str">
        <f>IF(sokho&lt;7,"",xuat7?)</f>
        <v/>
      </c>
      <c r="BA18" s="120">
        <f>IF(sokho&lt;7,0,AX18+AY18-AZ18)</f>
        <v>0</v>
      </c>
      <c r="BB18" s="120">
        <f>IF(sokho&lt;7,0,hh7?)</f>
        <v>0</v>
      </c>
      <c r="BC18" s="121" t="str">
        <f>IF(sokho&lt;7,"",IF(SUM(AX18:BA18)&gt;0,"IN","-"))</f>
        <v/>
      </c>
      <c r="BD18" s="120" t="str">
        <f>IF(sokho&lt;8,"",dk8?)</f>
        <v/>
      </c>
      <c r="BE18" s="120" t="str">
        <f>IF(sokho&lt;8,"",nhap8?)</f>
        <v/>
      </c>
      <c r="BF18" s="120" t="str">
        <f>IF(sokho&lt;8,"",xuat8?)</f>
        <v/>
      </c>
      <c r="BG18" s="120">
        <f>IF(sokho&lt;8,0,BD18+BE18-BF18)</f>
        <v>0</v>
      </c>
      <c r="BH18" s="120">
        <f>IF(sokho&lt;8,0,hh8?)</f>
        <v>0</v>
      </c>
      <c r="BI18" s="121" t="str">
        <f>IF(sokho&lt;8,"",IF(SUM(BD18:BG18)&gt;0,"IN","-"))</f>
        <v/>
      </c>
      <c r="BJ18" s="122">
        <f t="shared" si="27"/>
        <v>36</v>
      </c>
      <c r="BK18" s="130">
        <v>1.0</v>
      </c>
      <c r="BL18" s="120">
        <v>2.0</v>
      </c>
      <c r="BM18" s="120">
        <v>3.0</v>
      </c>
      <c r="BN18" s="120">
        <v>4.0</v>
      </c>
      <c r="BO18" s="120">
        <v>5.0</v>
      </c>
      <c r="BP18" s="120">
        <v>6.0</v>
      </c>
      <c r="BQ18" s="120">
        <v>7.0</v>
      </c>
      <c r="BR18" s="120">
        <v>8.0</v>
      </c>
      <c r="BS18" s="131">
        <v>9.0</v>
      </c>
      <c r="BT18" s="125">
        <v>1.0</v>
      </c>
      <c r="BU18" s="125">
        <v>2.0</v>
      </c>
      <c r="BV18" s="125">
        <v>3.0</v>
      </c>
      <c r="BW18" s="125">
        <v>4.0</v>
      </c>
      <c r="BX18" s="125">
        <v>5.0</v>
      </c>
      <c r="BY18" s="125">
        <v>6.0</v>
      </c>
      <c r="BZ18" s="125">
        <v>7.0</v>
      </c>
      <c r="CA18" s="126">
        <v>8.0</v>
      </c>
      <c r="CB18" s="127">
        <f t="shared" si="28"/>
        <v>36</v>
      </c>
      <c r="CC18" s="127">
        <f t="shared" si="29"/>
        <v>6</v>
      </c>
      <c r="CD18" s="127">
        <f t="shared" si="30"/>
        <v>30</v>
      </c>
      <c r="CE18" s="133"/>
    </row>
    <row r="19" ht="19.5" customHeight="1">
      <c r="A19" s="111" t="str">
        <f t="shared" si="12"/>
        <v>-</v>
      </c>
      <c r="B19" s="129"/>
      <c r="C19" s="132"/>
      <c r="D19" s="113"/>
      <c r="E19" s="112"/>
      <c r="F19" s="114">
        <f t="shared" si="13"/>
        <v>0</v>
      </c>
      <c r="G19" s="114">
        <f t="shared" si="14"/>
        <v>0</v>
      </c>
      <c r="H19" s="114">
        <f t="shared" si="15"/>
        <v>0</v>
      </c>
      <c r="I19" s="114">
        <f t="shared" si="16"/>
        <v>0</v>
      </c>
      <c r="J19" s="115">
        <f t="shared" si="17"/>
        <v>0</v>
      </c>
      <c r="K19" s="115">
        <f t="shared" si="18"/>
        <v>0</v>
      </c>
      <c r="L19" s="115">
        <f t="shared" si="19"/>
        <v>0</v>
      </c>
      <c r="M19" s="116" t="str">
        <f t="shared" si="20"/>
        <v>-</v>
      </c>
      <c r="N19" s="117">
        <f t="shared" si="21"/>
        <v>0</v>
      </c>
      <c r="O19" s="118">
        <f t="shared" si="22"/>
        <v>0</v>
      </c>
      <c r="P19" s="118">
        <f t="shared" si="23"/>
        <v>0</v>
      </c>
      <c r="Q19" s="120">
        <f t="shared" si="24"/>
        <v>0</v>
      </c>
      <c r="R19" s="120">
        <f t="shared" si="25"/>
        <v>0</v>
      </c>
      <c r="S19" s="121" t="str">
        <f t="shared" si="26"/>
        <v>-</v>
      </c>
      <c r="T19" s="120">
        <f>IF(sokho&lt;2,"",dk2?)</f>
        <v>0</v>
      </c>
      <c r="U19" s="120">
        <f>IF(sokho&lt;2,"",nhap2?)</f>
        <v>0</v>
      </c>
      <c r="V19" s="120">
        <f>IF(sokho&lt;2,"",xuat2?)</f>
        <v>0</v>
      </c>
      <c r="W19" s="120">
        <f>IF(sokho&lt;2,0,T19+U19-V19)</f>
        <v>0</v>
      </c>
      <c r="X19" s="120">
        <f>IF(sokho&lt;2,0,hh2?)</f>
        <v>0</v>
      </c>
      <c r="Y19" s="121" t="str">
        <f>IF(sokho&lt;2,"",IF(SUM(T19:W19)&gt;0,"IN","-"))</f>
        <v>-</v>
      </c>
      <c r="Z19" s="120">
        <f>IF(sokho&lt;3,"",dk3?)</f>
        <v>0</v>
      </c>
      <c r="AA19" s="120">
        <f>IF(sokho&lt;3,"",nhap3?)</f>
        <v>0</v>
      </c>
      <c r="AB19" s="120">
        <f>IF(sokho&lt;3,"",xuat3?)</f>
        <v>0</v>
      </c>
      <c r="AC19" s="120">
        <f>IF(sokho&lt;3,0,Z19+AA19-AB19)</f>
        <v>0</v>
      </c>
      <c r="AD19" s="120">
        <f>IF(sokho&lt;3,0,hh3?)</f>
        <v>0</v>
      </c>
      <c r="AE19" s="121" t="str">
        <f>IF(sokho&lt;3,"",IF(SUM(Z19:AC19)&gt;0,"IN","-"))</f>
        <v>-</v>
      </c>
      <c r="AF19" s="120" t="str">
        <f>IF(sokho&lt;4,"",dk4?)</f>
        <v/>
      </c>
      <c r="AG19" s="120" t="str">
        <f>IF(sokho&lt;4,"",nhap4?)</f>
        <v/>
      </c>
      <c r="AH19" s="120" t="str">
        <f>IF(sokho&lt;4,"",xuat4?)</f>
        <v/>
      </c>
      <c r="AI19" s="120">
        <f>IF(sokho&lt;4,0,AF19+AG19-AH19)</f>
        <v>0</v>
      </c>
      <c r="AJ19" s="120">
        <f>IF(sokho&lt;4,0,hh4?)</f>
        <v>0</v>
      </c>
      <c r="AK19" s="121" t="str">
        <f>IF(sokho&lt;4,"",IF(SUM(AF19:AI19)&gt;0,"IN","-"))</f>
        <v/>
      </c>
      <c r="AL19" s="120" t="str">
        <f>IF(sokho&lt;5,"",dk5?)</f>
        <v/>
      </c>
      <c r="AM19" s="120" t="str">
        <f>IF(sokho&lt;5,"",nhap5?)</f>
        <v/>
      </c>
      <c r="AN19" s="120" t="str">
        <f>IF(sokho&lt;5,"",xuat5?)</f>
        <v/>
      </c>
      <c r="AO19" s="120">
        <f>IF(sokho&lt;5,0,AL19+AM19-AN19)</f>
        <v>0</v>
      </c>
      <c r="AP19" s="120">
        <f>IF(sokho&lt;5,0,hh5?)</f>
        <v>0</v>
      </c>
      <c r="AQ19" s="121" t="str">
        <f>IF(sokho&lt;5,"",IF(SUM(AL19:AO19)&gt;0,"IN","-"))</f>
        <v/>
      </c>
      <c r="AR19" s="120" t="str">
        <f>IF(sokho&lt;6,"",dk6?)</f>
        <v/>
      </c>
      <c r="AS19" s="120" t="str">
        <f>IF(sokho&lt;6,"",nhap6?)</f>
        <v/>
      </c>
      <c r="AT19" s="120" t="str">
        <f>IF(sokho&lt;6,"",xuat6?)</f>
        <v/>
      </c>
      <c r="AU19" s="120">
        <f>IF(sokho&lt;6,0,AR19+AS19-AT19)</f>
        <v>0</v>
      </c>
      <c r="AV19" s="120">
        <f>IF(sokho&lt;6,0,hh6?)</f>
        <v>0</v>
      </c>
      <c r="AW19" s="121" t="str">
        <f>IF(sokho&lt;6,"",IF(SUM(AR19:AU19)&gt;0,"IN","-"))</f>
        <v/>
      </c>
      <c r="AX19" s="120" t="str">
        <f>IF(sokho&lt;7,"",dk7?)</f>
        <v/>
      </c>
      <c r="AY19" s="120" t="str">
        <f>IF(sokho&lt;7,"",nhap7?)</f>
        <v/>
      </c>
      <c r="AZ19" s="120" t="str">
        <f>IF(sokho&lt;7,"",xuat7?)</f>
        <v/>
      </c>
      <c r="BA19" s="120">
        <f>IF(sokho&lt;7,0,AX19+AY19-AZ19)</f>
        <v>0</v>
      </c>
      <c r="BB19" s="120">
        <f>IF(sokho&lt;7,0,hh7?)</f>
        <v>0</v>
      </c>
      <c r="BC19" s="121" t="str">
        <f>IF(sokho&lt;7,"",IF(SUM(AX19:BA19)&gt;0,"IN","-"))</f>
        <v/>
      </c>
      <c r="BD19" s="120" t="str">
        <f>IF(sokho&lt;8,"",dk8?)</f>
        <v/>
      </c>
      <c r="BE19" s="120" t="str">
        <f>IF(sokho&lt;8,"",nhap8?)</f>
        <v/>
      </c>
      <c r="BF19" s="120" t="str">
        <f>IF(sokho&lt;8,"",xuat8?)</f>
        <v/>
      </c>
      <c r="BG19" s="120">
        <f>IF(sokho&lt;8,0,BD19+BE19-BF19)</f>
        <v>0</v>
      </c>
      <c r="BH19" s="120">
        <f>IF(sokho&lt;8,0,hh8?)</f>
        <v>0</v>
      </c>
      <c r="BI19" s="121" t="str">
        <f>IF(sokho&lt;8,"",IF(SUM(BD19:BG19)&gt;0,"IN","-"))</f>
        <v/>
      </c>
      <c r="BJ19" s="122">
        <f t="shared" si="27"/>
        <v>0</v>
      </c>
      <c r="BK19" s="130"/>
      <c r="BL19" s="120"/>
      <c r="BM19" s="120"/>
      <c r="BN19" s="114"/>
      <c r="BO19" s="134"/>
      <c r="BP19" s="120"/>
      <c r="BQ19" s="120"/>
      <c r="BR19" s="125"/>
      <c r="BS19" s="131"/>
      <c r="BT19" s="125"/>
      <c r="BU19" s="125"/>
      <c r="BV19" s="125"/>
      <c r="BW19" s="125"/>
      <c r="BX19" s="125"/>
      <c r="BY19" s="125"/>
      <c r="BZ19" s="125"/>
      <c r="CA19" s="126"/>
      <c r="CB19" s="127">
        <f t="shared" si="28"/>
        <v>0</v>
      </c>
      <c r="CC19" s="127">
        <f t="shared" si="29"/>
        <v>0</v>
      </c>
      <c r="CD19" s="127">
        <f t="shared" si="30"/>
        <v>0</v>
      </c>
      <c r="CE19" s="37"/>
    </row>
    <row r="20" ht="19.5" customHeight="1">
      <c r="A20" s="111" t="str">
        <f t="shared" si="12"/>
        <v>-</v>
      </c>
      <c r="B20" s="129"/>
      <c r="C20" s="132"/>
      <c r="D20" s="113"/>
      <c r="E20" s="112"/>
      <c r="F20" s="114">
        <f t="shared" si="13"/>
        <v>0</v>
      </c>
      <c r="G20" s="114">
        <f t="shared" si="14"/>
        <v>0</v>
      </c>
      <c r="H20" s="114">
        <f t="shared" si="15"/>
        <v>0</v>
      </c>
      <c r="I20" s="114">
        <f t="shared" si="16"/>
        <v>0</v>
      </c>
      <c r="J20" s="115">
        <f t="shared" si="17"/>
        <v>0</v>
      </c>
      <c r="K20" s="115">
        <f t="shared" si="18"/>
        <v>0</v>
      </c>
      <c r="L20" s="115">
        <f t="shared" si="19"/>
        <v>0</v>
      </c>
      <c r="M20" s="116" t="str">
        <f t="shared" si="20"/>
        <v>-</v>
      </c>
      <c r="N20" s="117">
        <f t="shared" si="21"/>
        <v>0</v>
      </c>
      <c r="O20" s="118">
        <f t="shared" si="22"/>
        <v>0</v>
      </c>
      <c r="P20" s="118">
        <f t="shared" si="23"/>
        <v>0</v>
      </c>
      <c r="Q20" s="120">
        <f t="shared" si="24"/>
        <v>0</v>
      </c>
      <c r="R20" s="120">
        <f t="shared" si="25"/>
        <v>0</v>
      </c>
      <c r="S20" s="121" t="str">
        <f t="shared" si="26"/>
        <v>-</v>
      </c>
      <c r="T20" s="120">
        <f>IF(sokho&lt;2,"",dk2?)</f>
        <v>0</v>
      </c>
      <c r="U20" s="120">
        <f>IF(sokho&lt;2,"",nhap2?)</f>
        <v>0</v>
      </c>
      <c r="V20" s="120">
        <f>IF(sokho&lt;2,"",xuat2?)</f>
        <v>0</v>
      </c>
      <c r="W20" s="120">
        <f>IF(sokho&lt;2,0,T20+U20-V20)</f>
        <v>0</v>
      </c>
      <c r="X20" s="120">
        <f>IF(sokho&lt;2,0,hh2?)</f>
        <v>0</v>
      </c>
      <c r="Y20" s="121" t="str">
        <f>IF(sokho&lt;2,"",IF(SUM(T20:W20)&gt;0,"IN","-"))</f>
        <v>-</v>
      </c>
      <c r="Z20" s="120">
        <f>IF(sokho&lt;3,"",dk3?)</f>
        <v>0</v>
      </c>
      <c r="AA20" s="120">
        <f>IF(sokho&lt;3,"",nhap3?)</f>
        <v>0</v>
      </c>
      <c r="AB20" s="120">
        <f>IF(sokho&lt;3,"",xuat3?)</f>
        <v>0</v>
      </c>
      <c r="AC20" s="120">
        <f>IF(sokho&lt;3,0,Z20+AA20-AB20)</f>
        <v>0</v>
      </c>
      <c r="AD20" s="120">
        <f>IF(sokho&lt;3,0,hh3?)</f>
        <v>0</v>
      </c>
      <c r="AE20" s="121" t="str">
        <f>IF(sokho&lt;3,"",IF(SUM(Z20:AC20)&gt;0,"IN","-"))</f>
        <v>-</v>
      </c>
      <c r="AF20" s="120" t="str">
        <f>IF(sokho&lt;4,"",dk4?)</f>
        <v/>
      </c>
      <c r="AG20" s="120" t="str">
        <f>IF(sokho&lt;4,"",nhap4?)</f>
        <v/>
      </c>
      <c r="AH20" s="120" t="str">
        <f>IF(sokho&lt;4,"",xuat4?)</f>
        <v/>
      </c>
      <c r="AI20" s="120">
        <f>IF(sokho&lt;4,0,AF20+AG20-AH20)</f>
        <v>0</v>
      </c>
      <c r="AJ20" s="120">
        <f>IF(sokho&lt;4,0,hh4?)</f>
        <v>0</v>
      </c>
      <c r="AK20" s="121" t="str">
        <f>IF(sokho&lt;4,"",IF(SUM(AF20:AI20)&gt;0,"IN","-"))</f>
        <v/>
      </c>
      <c r="AL20" s="120" t="str">
        <f>IF(sokho&lt;5,"",dk5?)</f>
        <v/>
      </c>
      <c r="AM20" s="120" t="str">
        <f>IF(sokho&lt;5,"",nhap5?)</f>
        <v/>
      </c>
      <c r="AN20" s="120" t="str">
        <f>IF(sokho&lt;5,"",xuat5?)</f>
        <v/>
      </c>
      <c r="AO20" s="120">
        <f>IF(sokho&lt;5,0,AL20+AM20-AN20)</f>
        <v>0</v>
      </c>
      <c r="AP20" s="120">
        <f>IF(sokho&lt;5,0,hh5?)</f>
        <v>0</v>
      </c>
      <c r="AQ20" s="121" t="str">
        <f>IF(sokho&lt;5,"",IF(SUM(AL20:AO20)&gt;0,"IN","-"))</f>
        <v/>
      </c>
      <c r="AR20" s="120" t="str">
        <f>IF(sokho&lt;6,"",dk6?)</f>
        <v/>
      </c>
      <c r="AS20" s="120" t="str">
        <f>IF(sokho&lt;6,"",nhap6?)</f>
        <v/>
      </c>
      <c r="AT20" s="120" t="str">
        <f>IF(sokho&lt;6,"",xuat6?)</f>
        <v/>
      </c>
      <c r="AU20" s="120">
        <f>IF(sokho&lt;6,0,AR20+AS20-AT20)</f>
        <v>0</v>
      </c>
      <c r="AV20" s="120">
        <f>IF(sokho&lt;6,0,hh6?)</f>
        <v>0</v>
      </c>
      <c r="AW20" s="121" t="str">
        <f>IF(sokho&lt;6,"",IF(SUM(AR20:AU20)&gt;0,"IN","-"))</f>
        <v/>
      </c>
      <c r="AX20" s="120" t="str">
        <f>IF(sokho&lt;7,"",dk7?)</f>
        <v/>
      </c>
      <c r="AY20" s="120" t="str">
        <f>IF(sokho&lt;7,"",nhap7?)</f>
        <v/>
      </c>
      <c r="AZ20" s="120" t="str">
        <f>IF(sokho&lt;7,"",xuat7?)</f>
        <v/>
      </c>
      <c r="BA20" s="120">
        <f>IF(sokho&lt;7,0,AX20+AY20-AZ20)</f>
        <v>0</v>
      </c>
      <c r="BB20" s="120">
        <f>IF(sokho&lt;7,0,hh7?)</f>
        <v>0</v>
      </c>
      <c r="BC20" s="121" t="str">
        <f>IF(sokho&lt;7,"",IF(SUM(AX20:BA20)&gt;0,"IN","-"))</f>
        <v/>
      </c>
      <c r="BD20" s="120" t="str">
        <f>IF(sokho&lt;8,"",dk8?)</f>
        <v/>
      </c>
      <c r="BE20" s="120" t="str">
        <f>IF(sokho&lt;8,"",nhap8?)</f>
        <v/>
      </c>
      <c r="BF20" s="120" t="str">
        <f>IF(sokho&lt;8,"",xuat8?)</f>
        <v/>
      </c>
      <c r="BG20" s="120">
        <f>IF(sokho&lt;8,0,BD20+BE20-BF20)</f>
        <v>0</v>
      </c>
      <c r="BH20" s="120">
        <f>IF(sokho&lt;8,0,hh8?)</f>
        <v>0</v>
      </c>
      <c r="BI20" s="121" t="str">
        <f>IF(sokho&lt;8,"",IF(SUM(BD20:BG20)&gt;0,"IN","-"))</f>
        <v/>
      </c>
      <c r="BJ20" s="122">
        <f t="shared" si="27"/>
        <v>0</v>
      </c>
      <c r="BK20" s="130"/>
      <c r="BL20" s="120"/>
      <c r="BM20" s="120"/>
      <c r="BN20" s="114"/>
      <c r="BO20" s="134"/>
      <c r="BP20" s="120"/>
      <c r="BQ20" s="120"/>
      <c r="BR20" s="125"/>
      <c r="BS20" s="131"/>
      <c r="BT20" s="125"/>
      <c r="BU20" s="125"/>
      <c r="BV20" s="125"/>
      <c r="BW20" s="125"/>
      <c r="BX20" s="125"/>
      <c r="BY20" s="125"/>
      <c r="BZ20" s="125"/>
      <c r="CA20" s="126"/>
      <c r="CB20" s="127">
        <f t="shared" si="28"/>
        <v>0</v>
      </c>
      <c r="CC20" s="127">
        <f t="shared" si="29"/>
        <v>0</v>
      </c>
      <c r="CD20" s="127">
        <f t="shared" si="30"/>
        <v>0</v>
      </c>
      <c r="CE20" s="37"/>
    </row>
    <row r="21" ht="19.5" customHeight="1">
      <c r="A21" s="111" t="str">
        <f t="shared" si="12"/>
        <v>-</v>
      </c>
      <c r="B21" s="129"/>
      <c r="C21" s="132"/>
      <c r="D21" s="113"/>
      <c r="E21" s="112"/>
      <c r="F21" s="114">
        <f t="shared" si="13"/>
        <v>0</v>
      </c>
      <c r="G21" s="114">
        <f t="shared" si="14"/>
        <v>0</v>
      </c>
      <c r="H21" s="114">
        <f t="shared" si="15"/>
        <v>0</v>
      </c>
      <c r="I21" s="114">
        <f t="shared" si="16"/>
        <v>0</v>
      </c>
      <c r="J21" s="115">
        <f t="shared" si="17"/>
        <v>0</v>
      </c>
      <c r="K21" s="115">
        <f t="shared" si="18"/>
        <v>0</v>
      </c>
      <c r="L21" s="115">
        <f t="shared" si="19"/>
        <v>0</v>
      </c>
      <c r="M21" s="116" t="str">
        <f t="shared" si="20"/>
        <v>-</v>
      </c>
      <c r="N21" s="117">
        <f t="shared" si="21"/>
        <v>0</v>
      </c>
      <c r="O21" s="118">
        <f t="shared" si="22"/>
        <v>0</v>
      </c>
      <c r="P21" s="118">
        <f t="shared" si="23"/>
        <v>0</v>
      </c>
      <c r="Q21" s="120">
        <f t="shared" si="24"/>
        <v>0</v>
      </c>
      <c r="R21" s="120">
        <f t="shared" si="25"/>
        <v>0</v>
      </c>
      <c r="S21" s="121" t="str">
        <f t="shared" si="26"/>
        <v>-</v>
      </c>
      <c r="T21" s="120">
        <f>IF(sokho&lt;2,"",dk2?)</f>
        <v>0</v>
      </c>
      <c r="U21" s="120">
        <f>IF(sokho&lt;2,"",nhap2?)</f>
        <v>0</v>
      </c>
      <c r="V21" s="120">
        <f>IF(sokho&lt;2,"",xuat2?)</f>
        <v>0</v>
      </c>
      <c r="W21" s="120">
        <f>IF(sokho&lt;2,0,T21+U21-V21)</f>
        <v>0</v>
      </c>
      <c r="X21" s="120">
        <f>IF(sokho&lt;2,0,hh2?)</f>
        <v>0</v>
      </c>
      <c r="Y21" s="121" t="str">
        <f>IF(sokho&lt;2,"",IF(SUM(T21:W21)&gt;0,"IN","-"))</f>
        <v>-</v>
      </c>
      <c r="Z21" s="120">
        <f>IF(sokho&lt;3,"",dk3?)</f>
        <v>0</v>
      </c>
      <c r="AA21" s="120">
        <f>IF(sokho&lt;3,"",nhap3?)</f>
        <v>0</v>
      </c>
      <c r="AB21" s="120">
        <f>IF(sokho&lt;3,"",xuat3?)</f>
        <v>0</v>
      </c>
      <c r="AC21" s="120">
        <f>IF(sokho&lt;3,0,Z21+AA21-AB21)</f>
        <v>0</v>
      </c>
      <c r="AD21" s="120">
        <f>IF(sokho&lt;3,0,hh3?)</f>
        <v>0</v>
      </c>
      <c r="AE21" s="121" t="str">
        <f>IF(sokho&lt;3,"",IF(SUM(Z21:AC21)&gt;0,"IN","-"))</f>
        <v>-</v>
      </c>
      <c r="AF21" s="120" t="str">
        <f>IF(sokho&lt;4,"",dk4?)</f>
        <v/>
      </c>
      <c r="AG21" s="120" t="str">
        <f>IF(sokho&lt;4,"",nhap4?)</f>
        <v/>
      </c>
      <c r="AH21" s="120" t="str">
        <f>IF(sokho&lt;4,"",xuat4?)</f>
        <v/>
      </c>
      <c r="AI21" s="120">
        <f>IF(sokho&lt;4,0,AF21+AG21-AH21)</f>
        <v>0</v>
      </c>
      <c r="AJ21" s="120">
        <f>IF(sokho&lt;4,0,hh4?)</f>
        <v>0</v>
      </c>
      <c r="AK21" s="121" t="str">
        <f>IF(sokho&lt;4,"",IF(SUM(AF21:AI21)&gt;0,"IN","-"))</f>
        <v/>
      </c>
      <c r="AL21" s="120" t="str">
        <f>IF(sokho&lt;5,"",dk5?)</f>
        <v/>
      </c>
      <c r="AM21" s="120" t="str">
        <f>IF(sokho&lt;5,"",nhap5?)</f>
        <v/>
      </c>
      <c r="AN21" s="120" t="str">
        <f>IF(sokho&lt;5,"",xuat5?)</f>
        <v/>
      </c>
      <c r="AO21" s="120">
        <f>IF(sokho&lt;5,0,AL21+AM21-AN21)</f>
        <v>0</v>
      </c>
      <c r="AP21" s="120">
        <f>IF(sokho&lt;5,0,hh5?)</f>
        <v>0</v>
      </c>
      <c r="AQ21" s="121" t="str">
        <f>IF(sokho&lt;5,"",IF(SUM(AL21:AO21)&gt;0,"IN","-"))</f>
        <v/>
      </c>
      <c r="AR21" s="120" t="str">
        <f>IF(sokho&lt;6,"",dk6?)</f>
        <v/>
      </c>
      <c r="AS21" s="120" t="str">
        <f>IF(sokho&lt;6,"",nhap6?)</f>
        <v/>
      </c>
      <c r="AT21" s="120" t="str">
        <f>IF(sokho&lt;6,"",xuat6?)</f>
        <v/>
      </c>
      <c r="AU21" s="120">
        <f>IF(sokho&lt;6,0,AR21+AS21-AT21)</f>
        <v>0</v>
      </c>
      <c r="AV21" s="120">
        <f>IF(sokho&lt;6,0,hh6?)</f>
        <v>0</v>
      </c>
      <c r="AW21" s="121" t="str">
        <f>IF(sokho&lt;6,"",IF(SUM(AR21:AU21)&gt;0,"IN","-"))</f>
        <v/>
      </c>
      <c r="AX21" s="120" t="str">
        <f>IF(sokho&lt;7,"",dk7?)</f>
        <v/>
      </c>
      <c r="AY21" s="120" t="str">
        <f>IF(sokho&lt;7,"",nhap7?)</f>
        <v/>
      </c>
      <c r="AZ21" s="120" t="str">
        <f>IF(sokho&lt;7,"",xuat7?)</f>
        <v/>
      </c>
      <c r="BA21" s="120">
        <f>IF(sokho&lt;7,0,AX21+AY21-AZ21)</f>
        <v>0</v>
      </c>
      <c r="BB21" s="120">
        <f>IF(sokho&lt;7,0,hh7?)</f>
        <v>0</v>
      </c>
      <c r="BC21" s="121" t="str">
        <f>IF(sokho&lt;7,"",IF(SUM(AX21:BA21)&gt;0,"IN","-"))</f>
        <v/>
      </c>
      <c r="BD21" s="120" t="str">
        <f>IF(sokho&lt;8,"",dk8?)</f>
        <v/>
      </c>
      <c r="BE21" s="120" t="str">
        <f>IF(sokho&lt;8,"",nhap8?)</f>
        <v/>
      </c>
      <c r="BF21" s="120" t="str">
        <f>IF(sokho&lt;8,"",xuat8?)</f>
        <v/>
      </c>
      <c r="BG21" s="120">
        <f>IF(sokho&lt;8,0,BD21+BE21-BF21)</f>
        <v>0</v>
      </c>
      <c r="BH21" s="120">
        <f>IF(sokho&lt;8,0,hh8?)</f>
        <v>0</v>
      </c>
      <c r="BI21" s="121" t="str">
        <f>IF(sokho&lt;8,"",IF(SUM(BD21:BG21)&gt;0,"IN","-"))</f>
        <v/>
      </c>
      <c r="BJ21" s="122">
        <f t="shared" si="27"/>
        <v>0</v>
      </c>
      <c r="BK21" s="130"/>
      <c r="BL21" s="120"/>
      <c r="BM21" s="120"/>
      <c r="BN21" s="114"/>
      <c r="BO21" s="134"/>
      <c r="BP21" s="120"/>
      <c r="BQ21" s="120"/>
      <c r="BR21" s="125"/>
      <c r="BS21" s="131"/>
      <c r="BT21" s="125"/>
      <c r="BU21" s="125"/>
      <c r="BV21" s="125"/>
      <c r="BW21" s="125"/>
      <c r="BX21" s="125"/>
      <c r="BY21" s="125"/>
      <c r="BZ21" s="125"/>
      <c r="CA21" s="126"/>
      <c r="CB21" s="127">
        <f t="shared" si="28"/>
        <v>0</v>
      </c>
      <c r="CC21" s="127">
        <f t="shared" si="29"/>
        <v>0</v>
      </c>
      <c r="CD21" s="127">
        <f t="shared" si="30"/>
        <v>0</v>
      </c>
      <c r="CE21" s="133"/>
    </row>
    <row r="22" ht="19.5" customHeight="1">
      <c r="A22" s="111" t="str">
        <f t="shared" si="12"/>
        <v>-</v>
      </c>
      <c r="B22" s="129"/>
      <c r="C22" s="132"/>
      <c r="D22" s="113"/>
      <c r="E22" s="112"/>
      <c r="F22" s="114">
        <f t="shared" si="13"/>
        <v>0</v>
      </c>
      <c r="G22" s="114">
        <f t="shared" si="14"/>
        <v>0</v>
      </c>
      <c r="H22" s="114">
        <f t="shared" si="15"/>
        <v>0</v>
      </c>
      <c r="I22" s="114">
        <f t="shared" si="16"/>
        <v>0</v>
      </c>
      <c r="J22" s="115">
        <f t="shared" si="17"/>
        <v>0</v>
      </c>
      <c r="K22" s="115">
        <f t="shared" si="18"/>
        <v>0</v>
      </c>
      <c r="L22" s="115">
        <f t="shared" si="19"/>
        <v>0</v>
      </c>
      <c r="M22" s="116" t="str">
        <f t="shared" si="20"/>
        <v>-</v>
      </c>
      <c r="N22" s="117">
        <f t="shared" si="21"/>
        <v>0</v>
      </c>
      <c r="O22" s="118">
        <f t="shared" si="22"/>
        <v>0</v>
      </c>
      <c r="P22" s="118">
        <f t="shared" si="23"/>
        <v>0</v>
      </c>
      <c r="Q22" s="120">
        <f t="shared" si="24"/>
        <v>0</v>
      </c>
      <c r="R22" s="120">
        <f t="shared" si="25"/>
        <v>0</v>
      </c>
      <c r="S22" s="121" t="str">
        <f t="shared" si="26"/>
        <v>-</v>
      </c>
      <c r="T22" s="120">
        <f>IF(sokho&lt;2,"",dk2?)</f>
        <v>0</v>
      </c>
      <c r="U22" s="120">
        <f>IF(sokho&lt;2,"",nhap2?)</f>
        <v>0</v>
      </c>
      <c r="V22" s="120">
        <f>IF(sokho&lt;2,"",xuat2?)</f>
        <v>0</v>
      </c>
      <c r="W22" s="120">
        <f>IF(sokho&lt;2,0,T22+U22-V22)</f>
        <v>0</v>
      </c>
      <c r="X22" s="120">
        <f>IF(sokho&lt;2,0,hh2?)</f>
        <v>0</v>
      </c>
      <c r="Y22" s="121" t="str">
        <f>IF(sokho&lt;2,"",IF(SUM(T22:W22)&gt;0,"IN","-"))</f>
        <v>-</v>
      </c>
      <c r="Z22" s="120">
        <f>IF(sokho&lt;3,"",dk3?)</f>
        <v>0</v>
      </c>
      <c r="AA22" s="120">
        <f>IF(sokho&lt;3,"",nhap3?)</f>
        <v>0</v>
      </c>
      <c r="AB22" s="120">
        <f>IF(sokho&lt;3,"",xuat3?)</f>
        <v>0</v>
      </c>
      <c r="AC22" s="120">
        <f>IF(sokho&lt;3,0,Z22+AA22-AB22)</f>
        <v>0</v>
      </c>
      <c r="AD22" s="120">
        <f>IF(sokho&lt;3,0,hh3?)</f>
        <v>0</v>
      </c>
      <c r="AE22" s="121" t="str">
        <f>IF(sokho&lt;3,"",IF(SUM(Z22:AC22)&gt;0,"IN","-"))</f>
        <v>-</v>
      </c>
      <c r="AF22" s="120" t="str">
        <f>IF(sokho&lt;4,"",dk4?)</f>
        <v/>
      </c>
      <c r="AG22" s="120" t="str">
        <f>IF(sokho&lt;4,"",nhap4?)</f>
        <v/>
      </c>
      <c r="AH22" s="120" t="str">
        <f>IF(sokho&lt;4,"",xuat4?)</f>
        <v/>
      </c>
      <c r="AI22" s="120">
        <f>IF(sokho&lt;4,0,AF22+AG22-AH22)</f>
        <v>0</v>
      </c>
      <c r="AJ22" s="120">
        <f>IF(sokho&lt;4,0,hh4?)</f>
        <v>0</v>
      </c>
      <c r="AK22" s="121" t="str">
        <f>IF(sokho&lt;4,"",IF(SUM(AF22:AI22)&gt;0,"IN","-"))</f>
        <v/>
      </c>
      <c r="AL22" s="120" t="str">
        <f>IF(sokho&lt;5,"",dk5?)</f>
        <v/>
      </c>
      <c r="AM22" s="120" t="str">
        <f>IF(sokho&lt;5,"",nhap5?)</f>
        <v/>
      </c>
      <c r="AN22" s="120" t="str">
        <f>IF(sokho&lt;5,"",xuat5?)</f>
        <v/>
      </c>
      <c r="AO22" s="120">
        <f>IF(sokho&lt;5,0,AL22+AM22-AN22)</f>
        <v>0</v>
      </c>
      <c r="AP22" s="120">
        <f>IF(sokho&lt;5,0,hh5?)</f>
        <v>0</v>
      </c>
      <c r="AQ22" s="121" t="str">
        <f>IF(sokho&lt;5,"",IF(SUM(AL22:AO22)&gt;0,"IN","-"))</f>
        <v/>
      </c>
      <c r="AR22" s="120" t="str">
        <f>IF(sokho&lt;6,"",dk6?)</f>
        <v/>
      </c>
      <c r="AS22" s="120" t="str">
        <f>IF(sokho&lt;6,"",nhap6?)</f>
        <v/>
      </c>
      <c r="AT22" s="120" t="str">
        <f>IF(sokho&lt;6,"",xuat6?)</f>
        <v/>
      </c>
      <c r="AU22" s="120">
        <f>IF(sokho&lt;6,0,AR22+AS22-AT22)</f>
        <v>0</v>
      </c>
      <c r="AV22" s="120">
        <f>IF(sokho&lt;6,0,hh6?)</f>
        <v>0</v>
      </c>
      <c r="AW22" s="121" t="str">
        <f>IF(sokho&lt;6,"",IF(SUM(AR22:AU22)&gt;0,"IN","-"))</f>
        <v/>
      </c>
      <c r="AX22" s="120" t="str">
        <f>IF(sokho&lt;7,"",dk7?)</f>
        <v/>
      </c>
      <c r="AY22" s="120" t="str">
        <f>IF(sokho&lt;7,"",nhap7?)</f>
        <v/>
      </c>
      <c r="AZ22" s="120" t="str">
        <f>IF(sokho&lt;7,"",xuat7?)</f>
        <v/>
      </c>
      <c r="BA22" s="120">
        <f>IF(sokho&lt;7,0,AX22+AY22-AZ22)</f>
        <v>0</v>
      </c>
      <c r="BB22" s="120">
        <f>IF(sokho&lt;7,0,hh7?)</f>
        <v>0</v>
      </c>
      <c r="BC22" s="121" t="str">
        <f>IF(sokho&lt;7,"",IF(SUM(AX22:BA22)&gt;0,"IN","-"))</f>
        <v/>
      </c>
      <c r="BD22" s="120" t="str">
        <f>IF(sokho&lt;8,"",dk8?)</f>
        <v/>
      </c>
      <c r="BE22" s="120" t="str">
        <f>IF(sokho&lt;8,"",nhap8?)</f>
        <v/>
      </c>
      <c r="BF22" s="120" t="str">
        <f>IF(sokho&lt;8,"",xuat8?)</f>
        <v/>
      </c>
      <c r="BG22" s="120">
        <f>IF(sokho&lt;8,0,BD22+BE22-BF22)</f>
        <v>0</v>
      </c>
      <c r="BH22" s="120">
        <f>IF(sokho&lt;8,0,hh8?)</f>
        <v>0</v>
      </c>
      <c r="BI22" s="121" t="str">
        <f>IF(sokho&lt;8,"",IF(SUM(BD22:BG22)&gt;0,"IN","-"))</f>
        <v/>
      </c>
      <c r="BJ22" s="122">
        <f t="shared" si="27"/>
        <v>0</v>
      </c>
      <c r="BK22" s="130"/>
      <c r="BL22" s="120"/>
      <c r="BM22" s="120"/>
      <c r="BN22" s="114"/>
      <c r="BO22" s="134"/>
      <c r="BP22" s="120"/>
      <c r="BQ22" s="120"/>
      <c r="BR22" s="125"/>
      <c r="BS22" s="131"/>
      <c r="BT22" s="125"/>
      <c r="BU22" s="125"/>
      <c r="BV22" s="125"/>
      <c r="BW22" s="125"/>
      <c r="BX22" s="125"/>
      <c r="BY22" s="125"/>
      <c r="BZ22" s="125"/>
      <c r="CA22" s="126"/>
      <c r="CB22" s="127">
        <f t="shared" si="28"/>
        <v>0</v>
      </c>
      <c r="CC22" s="127">
        <f t="shared" si="29"/>
        <v>0</v>
      </c>
      <c r="CD22" s="127">
        <f t="shared" si="30"/>
        <v>0</v>
      </c>
      <c r="CE22" s="133"/>
    </row>
    <row r="23" ht="19.5" customHeight="1">
      <c r="A23" s="111" t="str">
        <f t="shared" si="12"/>
        <v>-</v>
      </c>
      <c r="B23" s="129"/>
      <c r="C23" s="132"/>
      <c r="D23" s="113"/>
      <c r="E23" s="112"/>
      <c r="F23" s="114">
        <f t="shared" si="13"/>
        <v>0</v>
      </c>
      <c r="G23" s="114">
        <f t="shared" si="14"/>
        <v>0</v>
      </c>
      <c r="H23" s="114">
        <f t="shared" si="15"/>
        <v>0</v>
      </c>
      <c r="I23" s="114">
        <f t="shared" si="16"/>
        <v>0</v>
      </c>
      <c r="J23" s="115">
        <f t="shared" si="17"/>
        <v>0</v>
      </c>
      <c r="K23" s="115">
        <f t="shared" si="18"/>
        <v>0</v>
      </c>
      <c r="L23" s="115">
        <f t="shared" si="19"/>
        <v>0</v>
      </c>
      <c r="M23" s="116" t="str">
        <f t="shared" si="20"/>
        <v>-</v>
      </c>
      <c r="N23" s="117">
        <f t="shared" si="21"/>
        <v>0</v>
      </c>
      <c r="O23" s="118">
        <f t="shared" si="22"/>
        <v>0</v>
      </c>
      <c r="P23" s="118">
        <f t="shared" si="23"/>
        <v>0</v>
      </c>
      <c r="Q23" s="120">
        <f t="shared" si="24"/>
        <v>0</v>
      </c>
      <c r="R23" s="120">
        <f t="shared" si="25"/>
        <v>0</v>
      </c>
      <c r="S23" s="121" t="str">
        <f t="shared" si="26"/>
        <v>-</v>
      </c>
      <c r="T23" s="120">
        <f>IF(sokho&lt;2,"",dk2?)</f>
        <v>0</v>
      </c>
      <c r="U23" s="120">
        <f>IF(sokho&lt;2,"",nhap2?)</f>
        <v>0</v>
      </c>
      <c r="V23" s="120">
        <f>IF(sokho&lt;2,"",xuat2?)</f>
        <v>0</v>
      </c>
      <c r="W23" s="120">
        <f>IF(sokho&lt;2,0,T23+U23-V23)</f>
        <v>0</v>
      </c>
      <c r="X23" s="120">
        <f>IF(sokho&lt;2,0,hh2?)</f>
        <v>0</v>
      </c>
      <c r="Y23" s="121" t="str">
        <f>IF(sokho&lt;2,"",IF(SUM(T23:W23)&gt;0,"IN","-"))</f>
        <v>-</v>
      </c>
      <c r="Z23" s="120">
        <f>IF(sokho&lt;3,"",dk3?)</f>
        <v>0</v>
      </c>
      <c r="AA23" s="120">
        <f>IF(sokho&lt;3,"",nhap3?)</f>
        <v>0</v>
      </c>
      <c r="AB23" s="120">
        <f>IF(sokho&lt;3,"",xuat3?)</f>
        <v>0</v>
      </c>
      <c r="AC23" s="120">
        <f>IF(sokho&lt;3,0,Z23+AA23-AB23)</f>
        <v>0</v>
      </c>
      <c r="AD23" s="120">
        <f>IF(sokho&lt;3,0,hh3?)</f>
        <v>0</v>
      </c>
      <c r="AE23" s="121" t="str">
        <f>IF(sokho&lt;3,"",IF(SUM(Z23:AC23)&gt;0,"IN","-"))</f>
        <v>-</v>
      </c>
      <c r="AF23" s="120" t="str">
        <f>IF(sokho&lt;4,"",dk4?)</f>
        <v/>
      </c>
      <c r="AG23" s="120" t="str">
        <f>IF(sokho&lt;4,"",nhap4?)</f>
        <v/>
      </c>
      <c r="AH23" s="120" t="str">
        <f>IF(sokho&lt;4,"",xuat4?)</f>
        <v/>
      </c>
      <c r="AI23" s="120">
        <f>IF(sokho&lt;4,0,AF23+AG23-AH23)</f>
        <v>0</v>
      </c>
      <c r="AJ23" s="120">
        <f>IF(sokho&lt;4,0,hh4?)</f>
        <v>0</v>
      </c>
      <c r="AK23" s="121" t="str">
        <f>IF(sokho&lt;4,"",IF(SUM(AF23:AI23)&gt;0,"IN","-"))</f>
        <v/>
      </c>
      <c r="AL23" s="120" t="str">
        <f>IF(sokho&lt;5,"",dk5?)</f>
        <v/>
      </c>
      <c r="AM23" s="120" t="str">
        <f>IF(sokho&lt;5,"",nhap5?)</f>
        <v/>
      </c>
      <c r="AN23" s="120" t="str">
        <f>IF(sokho&lt;5,"",xuat5?)</f>
        <v/>
      </c>
      <c r="AO23" s="120">
        <f>IF(sokho&lt;5,0,AL23+AM23-AN23)</f>
        <v>0</v>
      </c>
      <c r="AP23" s="120">
        <f>IF(sokho&lt;5,0,hh5?)</f>
        <v>0</v>
      </c>
      <c r="AQ23" s="121" t="str">
        <f>IF(sokho&lt;5,"",IF(SUM(AL23:AO23)&gt;0,"IN","-"))</f>
        <v/>
      </c>
      <c r="AR23" s="120" t="str">
        <f>IF(sokho&lt;6,"",dk6?)</f>
        <v/>
      </c>
      <c r="AS23" s="120" t="str">
        <f>IF(sokho&lt;6,"",nhap6?)</f>
        <v/>
      </c>
      <c r="AT23" s="120" t="str">
        <f>IF(sokho&lt;6,"",xuat6?)</f>
        <v/>
      </c>
      <c r="AU23" s="120">
        <f>IF(sokho&lt;6,0,AR23+AS23-AT23)</f>
        <v>0</v>
      </c>
      <c r="AV23" s="120">
        <f>IF(sokho&lt;6,0,hh6?)</f>
        <v>0</v>
      </c>
      <c r="AW23" s="121" t="str">
        <f>IF(sokho&lt;6,"",IF(SUM(AR23:AU23)&gt;0,"IN","-"))</f>
        <v/>
      </c>
      <c r="AX23" s="120" t="str">
        <f>IF(sokho&lt;7,"",dk7?)</f>
        <v/>
      </c>
      <c r="AY23" s="120" t="str">
        <f>IF(sokho&lt;7,"",nhap7?)</f>
        <v/>
      </c>
      <c r="AZ23" s="120" t="str">
        <f>IF(sokho&lt;7,"",xuat7?)</f>
        <v/>
      </c>
      <c r="BA23" s="120">
        <f>IF(sokho&lt;7,0,AX23+AY23-AZ23)</f>
        <v>0</v>
      </c>
      <c r="BB23" s="120">
        <f>IF(sokho&lt;7,0,hh7?)</f>
        <v>0</v>
      </c>
      <c r="BC23" s="121" t="str">
        <f>IF(sokho&lt;7,"",IF(SUM(AX23:BA23)&gt;0,"IN","-"))</f>
        <v/>
      </c>
      <c r="BD23" s="120" t="str">
        <f>IF(sokho&lt;8,"",dk8?)</f>
        <v/>
      </c>
      <c r="BE23" s="120" t="str">
        <f>IF(sokho&lt;8,"",nhap8?)</f>
        <v/>
      </c>
      <c r="BF23" s="120" t="str">
        <f>IF(sokho&lt;8,"",xuat8?)</f>
        <v/>
      </c>
      <c r="BG23" s="120">
        <f>IF(sokho&lt;8,0,BD23+BE23-BF23)</f>
        <v>0</v>
      </c>
      <c r="BH23" s="120">
        <f>IF(sokho&lt;8,0,hh8?)</f>
        <v>0</v>
      </c>
      <c r="BI23" s="121" t="str">
        <f>IF(sokho&lt;8,"",IF(SUM(BD23:BG23)&gt;0,"IN","-"))</f>
        <v/>
      </c>
      <c r="BJ23" s="122">
        <f t="shared" si="27"/>
        <v>0</v>
      </c>
      <c r="BK23" s="130"/>
      <c r="BL23" s="120"/>
      <c r="BM23" s="120"/>
      <c r="BN23" s="114"/>
      <c r="BO23" s="134"/>
      <c r="BP23" s="120"/>
      <c r="BQ23" s="120"/>
      <c r="BR23" s="125"/>
      <c r="BS23" s="131"/>
      <c r="BT23" s="125"/>
      <c r="BU23" s="125"/>
      <c r="BV23" s="125"/>
      <c r="BW23" s="125"/>
      <c r="BX23" s="125"/>
      <c r="BY23" s="125"/>
      <c r="BZ23" s="125"/>
      <c r="CA23" s="126"/>
      <c r="CB23" s="127">
        <f t="shared" si="28"/>
        <v>0</v>
      </c>
      <c r="CC23" s="127">
        <f t="shared" si="29"/>
        <v>0</v>
      </c>
      <c r="CD23" s="127">
        <f t="shared" si="30"/>
        <v>0</v>
      </c>
      <c r="CE23" s="133"/>
    </row>
    <row r="24" ht="19.5" customHeight="1">
      <c r="A24" s="111" t="str">
        <f t="shared" si="12"/>
        <v>-</v>
      </c>
      <c r="B24" s="129"/>
      <c r="C24" s="132"/>
      <c r="D24" s="113"/>
      <c r="E24" s="112"/>
      <c r="F24" s="114">
        <f t="shared" si="13"/>
        <v>0</v>
      </c>
      <c r="G24" s="114">
        <f t="shared" si="14"/>
        <v>0</v>
      </c>
      <c r="H24" s="114">
        <f t="shared" si="15"/>
        <v>0</v>
      </c>
      <c r="I24" s="114">
        <f t="shared" si="16"/>
        <v>0</v>
      </c>
      <c r="J24" s="115">
        <f t="shared" si="17"/>
        <v>0</v>
      </c>
      <c r="K24" s="115">
        <f t="shared" si="18"/>
        <v>0</v>
      </c>
      <c r="L24" s="115">
        <f t="shared" si="19"/>
        <v>0</v>
      </c>
      <c r="M24" s="116" t="str">
        <f t="shared" si="20"/>
        <v>-</v>
      </c>
      <c r="N24" s="117">
        <f t="shared" si="21"/>
        <v>0</v>
      </c>
      <c r="O24" s="118">
        <f t="shared" si="22"/>
        <v>0</v>
      </c>
      <c r="P24" s="118">
        <f t="shared" si="23"/>
        <v>0</v>
      </c>
      <c r="Q24" s="120">
        <f t="shared" si="24"/>
        <v>0</v>
      </c>
      <c r="R24" s="120">
        <f t="shared" si="25"/>
        <v>0</v>
      </c>
      <c r="S24" s="121" t="str">
        <f t="shared" si="26"/>
        <v>-</v>
      </c>
      <c r="T24" s="120">
        <f>IF(sokho&lt;2,"",dk2?)</f>
        <v>0</v>
      </c>
      <c r="U24" s="120">
        <f>IF(sokho&lt;2,"",nhap2?)</f>
        <v>0</v>
      </c>
      <c r="V24" s="120">
        <f>IF(sokho&lt;2,"",xuat2?)</f>
        <v>0</v>
      </c>
      <c r="W24" s="120">
        <f>IF(sokho&lt;2,0,T24+U24-V24)</f>
        <v>0</v>
      </c>
      <c r="X24" s="120">
        <f>IF(sokho&lt;2,0,hh2?)</f>
        <v>0</v>
      </c>
      <c r="Y24" s="121" t="str">
        <f>IF(sokho&lt;2,"",IF(SUM(T24:W24)&gt;0,"IN","-"))</f>
        <v>-</v>
      </c>
      <c r="Z24" s="120">
        <f>IF(sokho&lt;3,"",dk3?)</f>
        <v>0</v>
      </c>
      <c r="AA24" s="120">
        <f>IF(sokho&lt;3,"",nhap3?)</f>
        <v>0</v>
      </c>
      <c r="AB24" s="120">
        <f>IF(sokho&lt;3,"",xuat3?)</f>
        <v>0</v>
      </c>
      <c r="AC24" s="120">
        <f>IF(sokho&lt;3,0,Z24+AA24-AB24)</f>
        <v>0</v>
      </c>
      <c r="AD24" s="120">
        <f>IF(sokho&lt;3,0,hh3?)</f>
        <v>0</v>
      </c>
      <c r="AE24" s="121" t="str">
        <f>IF(sokho&lt;3,"",IF(SUM(Z24:AC24)&gt;0,"IN","-"))</f>
        <v>-</v>
      </c>
      <c r="AF24" s="120" t="str">
        <f>IF(sokho&lt;4,"",dk4?)</f>
        <v/>
      </c>
      <c r="AG24" s="120" t="str">
        <f>IF(sokho&lt;4,"",nhap4?)</f>
        <v/>
      </c>
      <c r="AH24" s="120" t="str">
        <f>IF(sokho&lt;4,"",xuat4?)</f>
        <v/>
      </c>
      <c r="AI24" s="120">
        <f>IF(sokho&lt;4,0,AF24+AG24-AH24)</f>
        <v>0</v>
      </c>
      <c r="AJ24" s="120">
        <f>IF(sokho&lt;4,0,hh4?)</f>
        <v>0</v>
      </c>
      <c r="AK24" s="121" t="str">
        <f>IF(sokho&lt;4,"",IF(SUM(AF24:AI24)&gt;0,"IN","-"))</f>
        <v/>
      </c>
      <c r="AL24" s="120" t="str">
        <f>IF(sokho&lt;5,"",dk5?)</f>
        <v/>
      </c>
      <c r="AM24" s="120" t="str">
        <f>IF(sokho&lt;5,"",nhap5?)</f>
        <v/>
      </c>
      <c r="AN24" s="120" t="str">
        <f>IF(sokho&lt;5,"",xuat5?)</f>
        <v/>
      </c>
      <c r="AO24" s="120">
        <f>IF(sokho&lt;5,0,AL24+AM24-AN24)</f>
        <v>0</v>
      </c>
      <c r="AP24" s="120">
        <f>IF(sokho&lt;5,0,hh5?)</f>
        <v>0</v>
      </c>
      <c r="AQ24" s="121" t="str">
        <f>IF(sokho&lt;5,"",IF(SUM(AL24:AO24)&gt;0,"IN","-"))</f>
        <v/>
      </c>
      <c r="AR24" s="120" t="str">
        <f>IF(sokho&lt;6,"",dk6?)</f>
        <v/>
      </c>
      <c r="AS24" s="120" t="str">
        <f>IF(sokho&lt;6,"",nhap6?)</f>
        <v/>
      </c>
      <c r="AT24" s="120" t="str">
        <f>IF(sokho&lt;6,"",xuat6?)</f>
        <v/>
      </c>
      <c r="AU24" s="120">
        <f>IF(sokho&lt;6,0,AR24+AS24-AT24)</f>
        <v>0</v>
      </c>
      <c r="AV24" s="120">
        <f>IF(sokho&lt;6,0,hh6?)</f>
        <v>0</v>
      </c>
      <c r="AW24" s="121" t="str">
        <f>IF(sokho&lt;6,"",IF(SUM(AR24:AU24)&gt;0,"IN","-"))</f>
        <v/>
      </c>
      <c r="AX24" s="120" t="str">
        <f>IF(sokho&lt;7,"",dk7?)</f>
        <v/>
      </c>
      <c r="AY24" s="120" t="str">
        <f>IF(sokho&lt;7,"",nhap7?)</f>
        <v/>
      </c>
      <c r="AZ24" s="120" t="str">
        <f>IF(sokho&lt;7,"",xuat7?)</f>
        <v/>
      </c>
      <c r="BA24" s="120">
        <f>IF(sokho&lt;7,0,AX24+AY24-AZ24)</f>
        <v>0</v>
      </c>
      <c r="BB24" s="120">
        <f>IF(sokho&lt;7,0,hh7?)</f>
        <v>0</v>
      </c>
      <c r="BC24" s="121" t="str">
        <f>IF(sokho&lt;7,"",IF(SUM(AX24:BA24)&gt;0,"IN","-"))</f>
        <v/>
      </c>
      <c r="BD24" s="120" t="str">
        <f>IF(sokho&lt;8,"",dk8?)</f>
        <v/>
      </c>
      <c r="BE24" s="120" t="str">
        <f>IF(sokho&lt;8,"",nhap8?)</f>
        <v/>
      </c>
      <c r="BF24" s="120" t="str">
        <f>IF(sokho&lt;8,"",xuat8?)</f>
        <v/>
      </c>
      <c r="BG24" s="120">
        <f>IF(sokho&lt;8,0,BD24+BE24-BF24)</f>
        <v>0</v>
      </c>
      <c r="BH24" s="120">
        <f>IF(sokho&lt;8,0,hh8?)</f>
        <v>0</v>
      </c>
      <c r="BI24" s="121" t="str">
        <f>IF(sokho&lt;8,"",IF(SUM(BD24:BG24)&gt;0,"IN","-"))</f>
        <v/>
      </c>
      <c r="BJ24" s="122">
        <f t="shared" si="27"/>
        <v>0</v>
      </c>
      <c r="BK24" s="130"/>
      <c r="BL24" s="120"/>
      <c r="BM24" s="120"/>
      <c r="BN24" s="114"/>
      <c r="BO24" s="134"/>
      <c r="BP24" s="120"/>
      <c r="BQ24" s="120"/>
      <c r="BR24" s="125"/>
      <c r="BS24" s="131"/>
      <c r="BT24" s="125"/>
      <c r="BU24" s="125"/>
      <c r="BV24" s="125"/>
      <c r="BW24" s="125"/>
      <c r="BX24" s="125"/>
      <c r="BY24" s="125"/>
      <c r="BZ24" s="125"/>
      <c r="CA24" s="126"/>
      <c r="CB24" s="127">
        <f t="shared" si="28"/>
        <v>0</v>
      </c>
      <c r="CC24" s="127">
        <f t="shared" si="29"/>
        <v>0</v>
      </c>
      <c r="CD24" s="127">
        <f t="shared" si="30"/>
        <v>0</v>
      </c>
      <c r="CE24" s="133"/>
    </row>
    <row r="25" ht="19.5" customHeight="1">
      <c r="A25" s="111" t="str">
        <f t="shared" si="12"/>
        <v>-</v>
      </c>
      <c r="B25" s="129"/>
      <c r="C25" s="132"/>
      <c r="D25" s="113"/>
      <c r="E25" s="112"/>
      <c r="F25" s="114">
        <f t="shared" si="13"/>
        <v>0</v>
      </c>
      <c r="G25" s="114">
        <f t="shared" si="14"/>
        <v>0</v>
      </c>
      <c r="H25" s="114">
        <f t="shared" si="15"/>
        <v>0</v>
      </c>
      <c r="I25" s="114">
        <f t="shared" si="16"/>
        <v>0</v>
      </c>
      <c r="J25" s="115">
        <f t="shared" si="17"/>
        <v>0</v>
      </c>
      <c r="K25" s="115">
        <f t="shared" si="18"/>
        <v>0</v>
      </c>
      <c r="L25" s="115">
        <f t="shared" si="19"/>
        <v>0</v>
      </c>
      <c r="M25" s="116" t="str">
        <f t="shared" si="20"/>
        <v>-</v>
      </c>
      <c r="N25" s="117">
        <f t="shared" si="21"/>
        <v>0</v>
      </c>
      <c r="O25" s="118">
        <f t="shared" si="22"/>
        <v>0</v>
      </c>
      <c r="P25" s="118">
        <f t="shared" si="23"/>
        <v>0</v>
      </c>
      <c r="Q25" s="120">
        <f t="shared" si="24"/>
        <v>0</v>
      </c>
      <c r="R25" s="120">
        <f t="shared" si="25"/>
        <v>0</v>
      </c>
      <c r="S25" s="121" t="str">
        <f t="shared" si="26"/>
        <v>-</v>
      </c>
      <c r="T25" s="120">
        <f>IF(sokho&lt;2,"",dk2?)</f>
        <v>0</v>
      </c>
      <c r="U25" s="120">
        <f>IF(sokho&lt;2,"",nhap2?)</f>
        <v>0</v>
      </c>
      <c r="V25" s="120">
        <f>IF(sokho&lt;2,"",xuat2?)</f>
        <v>0</v>
      </c>
      <c r="W25" s="120">
        <f>IF(sokho&lt;2,0,T25+U25-V25)</f>
        <v>0</v>
      </c>
      <c r="X25" s="120">
        <f>IF(sokho&lt;2,0,hh2?)</f>
        <v>0</v>
      </c>
      <c r="Y25" s="121" t="str">
        <f>IF(sokho&lt;2,"",IF(SUM(T25:W25)&gt;0,"IN","-"))</f>
        <v>-</v>
      </c>
      <c r="Z25" s="120">
        <f>IF(sokho&lt;3,"",dk3?)</f>
        <v>0</v>
      </c>
      <c r="AA25" s="120">
        <f>IF(sokho&lt;3,"",nhap3?)</f>
        <v>0</v>
      </c>
      <c r="AB25" s="120">
        <f>IF(sokho&lt;3,"",xuat3?)</f>
        <v>0</v>
      </c>
      <c r="AC25" s="120">
        <f>IF(sokho&lt;3,0,Z25+AA25-AB25)</f>
        <v>0</v>
      </c>
      <c r="AD25" s="120">
        <f>IF(sokho&lt;3,0,hh3?)</f>
        <v>0</v>
      </c>
      <c r="AE25" s="121" t="str">
        <f>IF(sokho&lt;3,"",IF(SUM(Z25:AC25)&gt;0,"IN","-"))</f>
        <v>-</v>
      </c>
      <c r="AF25" s="120" t="str">
        <f>IF(sokho&lt;4,"",dk4?)</f>
        <v/>
      </c>
      <c r="AG25" s="120" t="str">
        <f>IF(sokho&lt;4,"",nhap4?)</f>
        <v/>
      </c>
      <c r="AH25" s="120" t="str">
        <f>IF(sokho&lt;4,"",xuat4?)</f>
        <v/>
      </c>
      <c r="AI25" s="120">
        <f>IF(sokho&lt;4,0,AF25+AG25-AH25)</f>
        <v>0</v>
      </c>
      <c r="AJ25" s="120">
        <f>IF(sokho&lt;4,0,hh4?)</f>
        <v>0</v>
      </c>
      <c r="AK25" s="121" t="str">
        <f>IF(sokho&lt;4,"",IF(SUM(AF25:AI25)&gt;0,"IN","-"))</f>
        <v/>
      </c>
      <c r="AL25" s="120" t="str">
        <f>IF(sokho&lt;5,"",dk5?)</f>
        <v/>
      </c>
      <c r="AM25" s="120" t="str">
        <f>IF(sokho&lt;5,"",nhap5?)</f>
        <v/>
      </c>
      <c r="AN25" s="120" t="str">
        <f>IF(sokho&lt;5,"",xuat5?)</f>
        <v/>
      </c>
      <c r="AO25" s="120">
        <f>IF(sokho&lt;5,0,AL25+AM25-AN25)</f>
        <v>0</v>
      </c>
      <c r="AP25" s="120">
        <f>IF(sokho&lt;5,0,hh5?)</f>
        <v>0</v>
      </c>
      <c r="AQ25" s="121" t="str">
        <f>IF(sokho&lt;5,"",IF(SUM(AL25:AO25)&gt;0,"IN","-"))</f>
        <v/>
      </c>
      <c r="AR25" s="120" t="str">
        <f>IF(sokho&lt;6,"",dk6?)</f>
        <v/>
      </c>
      <c r="AS25" s="120" t="str">
        <f>IF(sokho&lt;6,"",nhap6?)</f>
        <v/>
      </c>
      <c r="AT25" s="120" t="str">
        <f>IF(sokho&lt;6,"",xuat6?)</f>
        <v/>
      </c>
      <c r="AU25" s="120">
        <f>IF(sokho&lt;6,0,AR25+AS25-AT25)</f>
        <v>0</v>
      </c>
      <c r="AV25" s="120">
        <f>IF(sokho&lt;6,0,hh6?)</f>
        <v>0</v>
      </c>
      <c r="AW25" s="121" t="str">
        <f>IF(sokho&lt;6,"",IF(SUM(AR25:AU25)&gt;0,"IN","-"))</f>
        <v/>
      </c>
      <c r="AX25" s="120" t="str">
        <f>IF(sokho&lt;7,"",dk7?)</f>
        <v/>
      </c>
      <c r="AY25" s="120" t="str">
        <f>IF(sokho&lt;7,"",nhap7?)</f>
        <v/>
      </c>
      <c r="AZ25" s="120" t="str">
        <f>IF(sokho&lt;7,"",xuat7?)</f>
        <v/>
      </c>
      <c r="BA25" s="120">
        <f>IF(sokho&lt;7,0,AX25+AY25-AZ25)</f>
        <v>0</v>
      </c>
      <c r="BB25" s="120">
        <f>IF(sokho&lt;7,0,hh7?)</f>
        <v>0</v>
      </c>
      <c r="BC25" s="121" t="str">
        <f>IF(sokho&lt;7,"",IF(SUM(AX25:BA25)&gt;0,"IN","-"))</f>
        <v/>
      </c>
      <c r="BD25" s="120" t="str">
        <f>IF(sokho&lt;8,"",dk8?)</f>
        <v/>
      </c>
      <c r="BE25" s="120" t="str">
        <f>IF(sokho&lt;8,"",nhap8?)</f>
        <v/>
      </c>
      <c r="BF25" s="120" t="str">
        <f>IF(sokho&lt;8,"",xuat8?)</f>
        <v/>
      </c>
      <c r="BG25" s="120">
        <f>IF(sokho&lt;8,0,BD25+BE25-BF25)</f>
        <v>0</v>
      </c>
      <c r="BH25" s="120">
        <f>IF(sokho&lt;8,0,hh8?)</f>
        <v>0</v>
      </c>
      <c r="BI25" s="121" t="str">
        <f>IF(sokho&lt;8,"",IF(SUM(BD25:BG25)&gt;0,"IN","-"))</f>
        <v/>
      </c>
      <c r="BJ25" s="122">
        <f t="shared" si="27"/>
        <v>0</v>
      </c>
      <c r="BK25" s="130"/>
      <c r="BL25" s="120"/>
      <c r="BM25" s="120"/>
      <c r="BN25" s="114"/>
      <c r="BO25" s="134"/>
      <c r="BP25" s="120"/>
      <c r="BQ25" s="120"/>
      <c r="BR25" s="125"/>
      <c r="BS25" s="131"/>
      <c r="BT25" s="125"/>
      <c r="BU25" s="125"/>
      <c r="BV25" s="125"/>
      <c r="BW25" s="125"/>
      <c r="BX25" s="125"/>
      <c r="BY25" s="125"/>
      <c r="BZ25" s="125"/>
      <c r="CA25" s="126"/>
      <c r="CB25" s="127">
        <f t="shared" si="28"/>
        <v>0</v>
      </c>
      <c r="CC25" s="127">
        <f t="shared" si="29"/>
        <v>0</v>
      </c>
      <c r="CD25" s="127">
        <f t="shared" si="30"/>
        <v>0</v>
      </c>
      <c r="CE25" s="133"/>
    </row>
    <row r="26" ht="19.5" customHeight="1">
      <c r="A26" s="111" t="str">
        <f t="shared" si="12"/>
        <v>-</v>
      </c>
      <c r="B26" s="129"/>
      <c r="C26" s="132"/>
      <c r="D26" s="113"/>
      <c r="E26" s="112"/>
      <c r="F26" s="114">
        <f t="shared" si="13"/>
        <v>0</v>
      </c>
      <c r="G26" s="114">
        <f t="shared" si="14"/>
        <v>0</v>
      </c>
      <c r="H26" s="114">
        <f t="shared" si="15"/>
        <v>0</v>
      </c>
      <c r="I26" s="114">
        <f t="shared" si="16"/>
        <v>0</v>
      </c>
      <c r="J26" s="115">
        <f t="shared" si="17"/>
        <v>0</v>
      </c>
      <c r="K26" s="115">
        <f t="shared" si="18"/>
        <v>0</v>
      </c>
      <c r="L26" s="115">
        <f t="shared" si="19"/>
        <v>0</v>
      </c>
      <c r="M26" s="116" t="str">
        <f t="shared" si="20"/>
        <v>-</v>
      </c>
      <c r="N26" s="117">
        <f t="shared" si="21"/>
        <v>0</v>
      </c>
      <c r="O26" s="118">
        <f t="shared" si="22"/>
        <v>0</v>
      </c>
      <c r="P26" s="118">
        <f t="shared" si="23"/>
        <v>0</v>
      </c>
      <c r="Q26" s="120">
        <f t="shared" si="24"/>
        <v>0</v>
      </c>
      <c r="R26" s="120">
        <f t="shared" si="25"/>
        <v>0</v>
      </c>
      <c r="S26" s="121" t="str">
        <f t="shared" si="26"/>
        <v>-</v>
      </c>
      <c r="T26" s="120">
        <f>IF(sokho&lt;2,"",dk2?)</f>
        <v>0</v>
      </c>
      <c r="U26" s="120">
        <f>IF(sokho&lt;2,"",nhap2?)</f>
        <v>0</v>
      </c>
      <c r="V26" s="120">
        <f>IF(sokho&lt;2,"",xuat2?)</f>
        <v>0</v>
      </c>
      <c r="W26" s="120">
        <f>IF(sokho&lt;2,0,T26+U26-V26)</f>
        <v>0</v>
      </c>
      <c r="X26" s="120">
        <f>IF(sokho&lt;2,0,hh2?)</f>
        <v>0</v>
      </c>
      <c r="Y26" s="121" t="str">
        <f>IF(sokho&lt;2,"",IF(SUM(T26:W26)&gt;0,"IN","-"))</f>
        <v>-</v>
      </c>
      <c r="Z26" s="120">
        <f>IF(sokho&lt;3,"",dk3?)</f>
        <v>0</v>
      </c>
      <c r="AA26" s="120">
        <f>IF(sokho&lt;3,"",nhap3?)</f>
        <v>0</v>
      </c>
      <c r="AB26" s="120">
        <f>IF(sokho&lt;3,"",xuat3?)</f>
        <v>0</v>
      </c>
      <c r="AC26" s="120">
        <f>IF(sokho&lt;3,0,Z26+AA26-AB26)</f>
        <v>0</v>
      </c>
      <c r="AD26" s="120">
        <f>IF(sokho&lt;3,0,hh3?)</f>
        <v>0</v>
      </c>
      <c r="AE26" s="121" t="str">
        <f>IF(sokho&lt;3,"",IF(SUM(Z26:AC26)&gt;0,"IN","-"))</f>
        <v>-</v>
      </c>
      <c r="AF26" s="120" t="str">
        <f>IF(sokho&lt;4,"",dk4?)</f>
        <v/>
      </c>
      <c r="AG26" s="120" t="str">
        <f>IF(sokho&lt;4,"",nhap4?)</f>
        <v/>
      </c>
      <c r="AH26" s="120" t="str">
        <f>IF(sokho&lt;4,"",xuat4?)</f>
        <v/>
      </c>
      <c r="AI26" s="120">
        <f>IF(sokho&lt;4,0,AF26+AG26-AH26)</f>
        <v>0</v>
      </c>
      <c r="AJ26" s="120">
        <f>IF(sokho&lt;4,0,hh4?)</f>
        <v>0</v>
      </c>
      <c r="AK26" s="121" t="str">
        <f>IF(sokho&lt;4,"",IF(SUM(AF26:AI26)&gt;0,"IN","-"))</f>
        <v/>
      </c>
      <c r="AL26" s="120" t="str">
        <f>IF(sokho&lt;5,"",dk5?)</f>
        <v/>
      </c>
      <c r="AM26" s="120" t="str">
        <f>IF(sokho&lt;5,"",nhap5?)</f>
        <v/>
      </c>
      <c r="AN26" s="120" t="str">
        <f>IF(sokho&lt;5,"",xuat5?)</f>
        <v/>
      </c>
      <c r="AO26" s="120">
        <f>IF(sokho&lt;5,0,AL26+AM26-AN26)</f>
        <v>0</v>
      </c>
      <c r="AP26" s="120">
        <f>IF(sokho&lt;5,0,hh5?)</f>
        <v>0</v>
      </c>
      <c r="AQ26" s="121" t="str">
        <f>IF(sokho&lt;5,"",IF(SUM(AL26:AO26)&gt;0,"IN","-"))</f>
        <v/>
      </c>
      <c r="AR26" s="120" t="str">
        <f>IF(sokho&lt;6,"",dk6?)</f>
        <v/>
      </c>
      <c r="AS26" s="120" t="str">
        <f>IF(sokho&lt;6,"",nhap6?)</f>
        <v/>
      </c>
      <c r="AT26" s="120" t="str">
        <f>IF(sokho&lt;6,"",xuat6?)</f>
        <v/>
      </c>
      <c r="AU26" s="120">
        <f>IF(sokho&lt;6,0,AR26+AS26-AT26)</f>
        <v>0</v>
      </c>
      <c r="AV26" s="120">
        <f>IF(sokho&lt;6,0,hh6?)</f>
        <v>0</v>
      </c>
      <c r="AW26" s="121" t="str">
        <f>IF(sokho&lt;6,"",IF(SUM(AR26:AU26)&gt;0,"IN","-"))</f>
        <v/>
      </c>
      <c r="AX26" s="120" t="str">
        <f>IF(sokho&lt;7,"",dk7?)</f>
        <v/>
      </c>
      <c r="AY26" s="120" t="str">
        <f>IF(sokho&lt;7,"",nhap7?)</f>
        <v/>
      </c>
      <c r="AZ26" s="120" t="str">
        <f>IF(sokho&lt;7,"",xuat7?)</f>
        <v/>
      </c>
      <c r="BA26" s="120">
        <f>IF(sokho&lt;7,0,AX26+AY26-AZ26)</f>
        <v>0</v>
      </c>
      <c r="BB26" s="120">
        <f>IF(sokho&lt;7,0,hh7?)</f>
        <v>0</v>
      </c>
      <c r="BC26" s="121" t="str">
        <f>IF(sokho&lt;7,"",IF(SUM(AX26:BA26)&gt;0,"IN","-"))</f>
        <v/>
      </c>
      <c r="BD26" s="120" t="str">
        <f>IF(sokho&lt;8,"",dk8?)</f>
        <v/>
      </c>
      <c r="BE26" s="120" t="str">
        <f>IF(sokho&lt;8,"",nhap8?)</f>
        <v/>
      </c>
      <c r="BF26" s="120" t="str">
        <f>IF(sokho&lt;8,"",xuat8?)</f>
        <v/>
      </c>
      <c r="BG26" s="120">
        <f>IF(sokho&lt;8,0,BD26+BE26-BF26)</f>
        <v>0</v>
      </c>
      <c r="BH26" s="120">
        <f>IF(sokho&lt;8,0,hh8?)</f>
        <v>0</v>
      </c>
      <c r="BI26" s="121" t="str">
        <f>IF(sokho&lt;8,"",IF(SUM(BD26:BG26)&gt;0,"IN","-"))</f>
        <v/>
      </c>
      <c r="BJ26" s="122">
        <f t="shared" si="27"/>
        <v>0</v>
      </c>
      <c r="BK26" s="130"/>
      <c r="BL26" s="120"/>
      <c r="BM26" s="120"/>
      <c r="BN26" s="114"/>
      <c r="BO26" s="134"/>
      <c r="BP26" s="120"/>
      <c r="BQ26" s="120"/>
      <c r="BR26" s="125"/>
      <c r="BS26" s="131"/>
      <c r="BT26" s="125"/>
      <c r="BU26" s="125"/>
      <c r="BV26" s="125"/>
      <c r="BW26" s="125"/>
      <c r="BX26" s="125"/>
      <c r="BY26" s="125"/>
      <c r="BZ26" s="125"/>
      <c r="CA26" s="126"/>
      <c r="CB26" s="127">
        <f t="shared" si="28"/>
        <v>0</v>
      </c>
      <c r="CC26" s="127">
        <f t="shared" si="29"/>
        <v>0</v>
      </c>
      <c r="CD26" s="127">
        <f t="shared" si="30"/>
        <v>0</v>
      </c>
      <c r="CE26" s="133"/>
    </row>
    <row r="27" ht="19.5" customHeight="1">
      <c r="A27" s="111" t="str">
        <f t="shared" si="12"/>
        <v>-</v>
      </c>
      <c r="B27" s="129"/>
      <c r="C27" s="132"/>
      <c r="D27" s="113"/>
      <c r="E27" s="112"/>
      <c r="F27" s="114">
        <f t="shared" si="13"/>
        <v>0</v>
      </c>
      <c r="G27" s="114">
        <f t="shared" si="14"/>
        <v>0</v>
      </c>
      <c r="H27" s="114">
        <f t="shared" si="15"/>
        <v>0</v>
      </c>
      <c r="I27" s="114">
        <f t="shared" si="16"/>
        <v>0</v>
      </c>
      <c r="J27" s="115">
        <f t="shared" si="17"/>
        <v>0</v>
      </c>
      <c r="K27" s="115">
        <f t="shared" si="18"/>
        <v>0</v>
      </c>
      <c r="L27" s="115">
        <f t="shared" si="19"/>
        <v>0</v>
      </c>
      <c r="M27" s="116" t="str">
        <f t="shared" si="20"/>
        <v>-</v>
      </c>
      <c r="N27" s="117">
        <f t="shared" si="21"/>
        <v>0</v>
      </c>
      <c r="O27" s="118">
        <f t="shared" si="22"/>
        <v>0</v>
      </c>
      <c r="P27" s="118">
        <f t="shared" si="23"/>
        <v>0</v>
      </c>
      <c r="Q27" s="120">
        <f t="shared" si="24"/>
        <v>0</v>
      </c>
      <c r="R27" s="120">
        <f t="shared" si="25"/>
        <v>0</v>
      </c>
      <c r="S27" s="121" t="str">
        <f t="shared" si="26"/>
        <v>-</v>
      </c>
      <c r="T27" s="120">
        <f>IF(sokho&lt;2,"",dk2?)</f>
        <v>0</v>
      </c>
      <c r="U27" s="120">
        <f>IF(sokho&lt;2,"",nhap2?)</f>
        <v>0</v>
      </c>
      <c r="V27" s="120">
        <f>IF(sokho&lt;2,"",xuat2?)</f>
        <v>0</v>
      </c>
      <c r="W27" s="120">
        <f>IF(sokho&lt;2,0,T27+U27-V27)</f>
        <v>0</v>
      </c>
      <c r="X27" s="120">
        <f>IF(sokho&lt;2,0,hh2?)</f>
        <v>0</v>
      </c>
      <c r="Y27" s="121" t="str">
        <f>IF(sokho&lt;2,"",IF(SUM(T27:W27)&gt;0,"IN","-"))</f>
        <v>-</v>
      </c>
      <c r="Z27" s="120">
        <f>IF(sokho&lt;3,"",dk3?)</f>
        <v>0</v>
      </c>
      <c r="AA27" s="120">
        <f>IF(sokho&lt;3,"",nhap3?)</f>
        <v>0</v>
      </c>
      <c r="AB27" s="120">
        <f>IF(sokho&lt;3,"",xuat3?)</f>
        <v>0</v>
      </c>
      <c r="AC27" s="120">
        <f>IF(sokho&lt;3,0,Z27+AA27-AB27)</f>
        <v>0</v>
      </c>
      <c r="AD27" s="120">
        <f>IF(sokho&lt;3,0,hh3?)</f>
        <v>0</v>
      </c>
      <c r="AE27" s="121" t="str">
        <f>IF(sokho&lt;3,"",IF(SUM(Z27:AC27)&gt;0,"IN","-"))</f>
        <v>-</v>
      </c>
      <c r="AF27" s="120" t="str">
        <f>IF(sokho&lt;4,"",dk4?)</f>
        <v/>
      </c>
      <c r="AG27" s="120" t="str">
        <f>IF(sokho&lt;4,"",nhap4?)</f>
        <v/>
      </c>
      <c r="AH27" s="120" t="str">
        <f>IF(sokho&lt;4,"",xuat4?)</f>
        <v/>
      </c>
      <c r="AI27" s="120">
        <f>IF(sokho&lt;4,0,AF27+AG27-AH27)</f>
        <v>0</v>
      </c>
      <c r="AJ27" s="120">
        <f>IF(sokho&lt;4,0,hh4?)</f>
        <v>0</v>
      </c>
      <c r="AK27" s="121" t="str">
        <f>IF(sokho&lt;4,"",IF(SUM(AF27:AI27)&gt;0,"IN","-"))</f>
        <v/>
      </c>
      <c r="AL27" s="120" t="str">
        <f>IF(sokho&lt;5,"",dk5?)</f>
        <v/>
      </c>
      <c r="AM27" s="120" t="str">
        <f>IF(sokho&lt;5,"",nhap5?)</f>
        <v/>
      </c>
      <c r="AN27" s="120" t="str">
        <f>IF(sokho&lt;5,"",xuat5?)</f>
        <v/>
      </c>
      <c r="AO27" s="120">
        <f>IF(sokho&lt;5,0,AL27+AM27-AN27)</f>
        <v>0</v>
      </c>
      <c r="AP27" s="120">
        <f>IF(sokho&lt;5,0,hh5?)</f>
        <v>0</v>
      </c>
      <c r="AQ27" s="121" t="str">
        <f>IF(sokho&lt;5,"",IF(SUM(AL27:AO27)&gt;0,"IN","-"))</f>
        <v/>
      </c>
      <c r="AR27" s="120" t="str">
        <f>IF(sokho&lt;6,"",dk6?)</f>
        <v/>
      </c>
      <c r="AS27" s="120" t="str">
        <f>IF(sokho&lt;6,"",nhap6?)</f>
        <v/>
      </c>
      <c r="AT27" s="120" t="str">
        <f>IF(sokho&lt;6,"",xuat6?)</f>
        <v/>
      </c>
      <c r="AU27" s="120">
        <f>IF(sokho&lt;6,0,AR27+AS27-AT27)</f>
        <v>0</v>
      </c>
      <c r="AV27" s="120">
        <f>IF(sokho&lt;6,0,hh6?)</f>
        <v>0</v>
      </c>
      <c r="AW27" s="121" t="str">
        <f>IF(sokho&lt;6,"",IF(SUM(AR27:AU27)&gt;0,"IN","-"))</f>
        <v/>
      </c>
      <c r="AX27" s="120" t="str">
        <f>IF(sokho&lt;7,"",dk7?)</f>
        <v/>
      </c>
      <c r="AY27" s="120" t="str">
        <f>IF(sokho&lt;7,"",nhap7?)</f>
        <v/>
      </c>
      <c r="AZ27" s="120" t="str">
        <f>IF(sokho&lt;7,"",xuat7?)</f>
        <v/>
      </c>
      <c r="BA27" s="120">
        <f>IF(sokho&lt;7,0,AX27+AY27-AZ27)</f>
        <v>0</v>
      </c>
      <c r="BB27" s="120">
        <f>IF(sokho&lt;7,0,hh7?)</f>
        <v>0</v>
      </c>
      <c r="BC27" s="121" t="str">
        <f>IF(sokho&lt;7,"",IF(SUM(AX27:BA27)&gt;0,"IN","-"))</f>
        <v/>
      </c>
      <c r="BD27" s="120" t="str">
        <f>IF(sokho&lt;8,"",dk8?)</f>
        <v/>
      </c>
      <c r="BE27" s="120" t="str">
        <f>IF(sokho&lt;8,"",nhap8?)</f>
        <v/>
      </c>
      <c r="BF27" s="120" t="str">
        <f>IF(sokho&lt;8,"",xuat8?)</f>
        <v/>
      </c>
      <c r="BG27" s="120">
        <f>IF(sokho&lt;8,0,BD27+BE27-BF27)</f>
        <v>0</v>
      </c>
      <c r="BH27" s="120">
        <f>IF(sokho&lt;8,0,hh8?)</f>
        <v>0</v>
      </c>
      <c r="BI27" s="121" t="str">
        <f>IF(sokho&lt;8,"",IF(SUM(BD27:BG27)&gt;0,"IN","-"))</f>
        <v/>
      </c>
      <c r="BJ27" s="122">
        <f t="shared" si="27"/>
        <v>0</v>
      </c>
      <c r="BK27" s="130"/>
      <c r="BL27" s="120"/>
      <c r="BM27" s="120"/>
      <c r="BN27" s="114"/>
      <c r="BO27" s="134"/>
      <c r="BP27" s="120"/>
      <c r="BQ27" s="120"/>
      <c r="BR27" s="125"/>
      <c r="BS27" s="131"/>
      <c r="BT27" s="125"/>
      <c r="BU27" s="125"/>
      <c r="BV27" s="125"/>
      <c r="BW27" s="125"/>
      <c r="BX27" s="125"/>
      <c r="BY27" s="125"/>
      <c r="BZ27" s="125"/>
      <c r="CA27" s="126"/>
      <c r="CB27" s="127">
        <f t="shared" si="28"/>
        <v>0</v>
      </c>
      <c r="CC27" s="127">
        <f t="shared" si="29"/>
        <v>0</v>
      </c>
      <c r="CD27" s="127">
        <f t="shared" si="30"/>
        <v>0</v>
      </c>
      <c r="CE27" s="37"/>
    </row>
    <row r="28" ht="19.5" customHeight="1">
      <c r="A28" s="111" t="str">
        <f t="shared" si="12"/>
        <v>-</v>
      </c>
      <c r="B28" s="129"/>
      <c r="C28" s="132"/>
      <c r="D28" s="113"/>
      <c r="E28" s="112"/>
      <c r="F28" s="114">
        <f t="shared" si="13"/>
        <v>0</v>
      </c>
      <c r="G28" s="114">
        <f t="shared" si="14"/>
        <v>0</v>
      </c>
      <c r="H28" s="114">
        <f t="shared" si="15"/>
        <v>0</v>
      </c>
      <c r="I28" s="114">
        <f t="shared" si="16"/>
        <v>0</v>
      </c>
      <c r="J28" s="115">
        <f t="shared" si="17"/>
        <v>0</v>
      </c>
      <c r="K28" s="115">
        <f t="shared" si="18"/>
        <v>0</v>
      </c>
      <c r="L28" s="115">
        <f t="shared" si="19"/>
        <v>0</v>
      </c>
      <c r="M28" s="116" t="str">
        <f t="shared" si="20"/>
        <v>-</v>
      </c>
      <c r="N28" s="117">
        <f t="shared" si="21"/>
        <v>0</v>
      </c>
      <c r="O28" s="118">
        <f t="shared" si="22"/>
        <v>0</v>
      </c>
      <c r="P28" s="118">
        <f t="shared" si="23"/>
        <v>0</v>
      </c>
      <c r="Q28" s="120">
        <f t="shared" si="24"/>
        <v>0</v>
      </c>
      <c r="R28" s="120">
        <f t="shared" si="25"/>
        <v>0</v>
      </c>
      <c r="S28" s="121" t="str">
        <f t="shared" si="26"/>
        <v>-</v>
      </c>
      <c r="T28" s="120">
        <f>IF(sokho&lt;2,"",dk2?)</f>
        <v>0</v>
      </c>
      <c r="U28" s="120">
        <f>IF(sokho&lt;2,"",nhap2?)</f>
        <v>0</v>
      </c>
      <c r="V28" s="120">
        <f>IF(sokho&lt;2,"",xuat2?)</f>
        <v>0</v>
      </c>
      <c r="W28" s="120">
        <f>IF(sokho&lt;2,0,T28+U28-V28)</f>
        <v>0</v>
      </c>
      <c r="X28" s="120">
        <f>IF(sokho&lt;2,0,hh2?)</f>
        <v>0</v>
      </c>
      <c r="Y28" s="121" t="str">
        <f>IF(sokho&lt;2,"",IF(SUM(T28:W28)&gt;0,"IN","-"))</f>
        <v>-</v>
      </c>
      <c r="Z28" s="120">
        <f>IF(sokho&lt;3,"",dk3?)</f>
        <v>0</v>
      </c>
      <c r="AA28" s="120">
        <f>IF(sokho&lt;3,"",nhap3?)</f>
        <v>0</v>
      </c>
      <c r="AB28" s="120">
        <f>IF(sokho&lt;3,"",xuat3?)</f>
        <v>0</v>
      </c>
      <c r="AC28" s="120">
        <f>IF(sokho&lt;3,0,Z28+AA28-AB28)</f>
        <v>0</v>
      </c>
      <c r="AD28" s="120">
        <f>IF(sokho&lt;3,0,hh3?)</f>
        <v>0</v>
      </c>
      <c r="AE28" s="121" t="str">
        <f>IF(sokho&lt;3,"",IF(SUM(Z28:AC28)&gt;0,"IN","-"))</f>
        <v>-</v>
      </c>
      <c r="AF28" s="120" t="str">
        <f>IF(sokho&lt;4,"",dk4?)</f>
        <v/>
      </c>
      <c r="AG28" s="120" t="str">
        <f>IF(sokho&lt;4,"",nhap4?)</f>
        <v/>
      </c>
      <c r="AH28" s="120" t="str">
        <f>IF(sokho&lt;4,"",xuat4?)</f>
        <v/>
      </c>
      <c r="AI28" s="120">
        <f>IF(sokho&lt;4,0,AF28+AG28-AH28)</f>
        <v>0</v>
      </c>
      <c r="AJ28" s="120">
        <f>IF(sokho&lt;4,0,hh4?)</f>
        <v>0</v>
      </c>
      <c r="AK28" s="121" t="str">
        <f>IF(sokho&lt;4,"",IF(SUM(AF28:AI28)&gt;0,"IN","-"))</f>
        <v/>
      </c>
      <c r="AL28" s="120" t="str">
        <f>IF(sokho&lt;5,"",dk5?)</f>
        <v/>
      </c>
      <c r="AM28" s="120" t="str">
        <f>IF(sokho&lt;5,"",nhap5?)</f>
        <v/>
      </c>
      <c r="AN28" s="120" t="str">
        <f>IF(sokho&lt;5,"",xuat5?)</f>
        <v/>
      </c>
      <c r="AO28" s="120">
        <f>IF(sokho&lt;5,0,AL28+AM28-AN28)</f>
        <v>0</v>
      </c>
      <c r="AP28" s="120">
        <f>IF(sokho&lt;5,0,hh5?)</f>
        <v>0</v>
      </c>
      <c r="AQ28" s="121" t="str">
        <f>IF(sokho&lt;5,"",IF(SUM(AL28:AO28)&gt;0,"IN","-"))</f>
        <v/>
      </c>
      <c r="AR28" s="120" t="str">
        <f>IF(sokho&lt;6,"",dk6?)</f>
        <v/>
      </c>
      <c r="AS28" s="120" t="str">
        <f>IF(sokho&lt;6,"",nhap6?)</f>
        <v/>
      </c>
      <c r="AT28" s="120" t="str">
        <f>IF(sokho&lt;6,"",xuat6?)</f>
        <v/>
      </c>
      <c r="AU28" s="120">
        <f>IF(sokho&lt;6,0,AR28+AS28-AT28)</f>
        <v>0</v>
      </c>
      <c r="AV28" s="120">
        <f>IF(sokho&lt;6,0,hh6?)</f>
        <v>0</v>
      </c>
      <c r="AW28" s="121" t="str">
        <f>IF(sokho&lt;6,"",IF(SUM(AR28:AU28)&gt;0,"IN","-"))</f>
        <v/>
      </c>
      <c r="AX28" s="120" t="str">
        <f>IF(sokho&lt;7,"",dk7?)</f>
        <v/>
      </c>
      <c r="AY28" s="120" t="str">
        <f>IF(sokho&lt;7,"",nhap7?)</f>
        <v/>
      </c>
      <c r="AZ28" s="120" t="str">
        <f>IF(sokho&lt;7,"",xuat7?)</f>
        <v/>
      </c>
      <c r="BA28" s="120">
        <f>IF(sokho&lt;7,0,AX28+AY28-AZ28)</f>
        <v>0</v>
      </c>
      <c r="BB28" s="120">
        <f>IF(sokho&lt;7,0,hh7?)</f>
        <v>0</v>
      </c>
      <c r="BC28" s="121" t="str">
        <f>IF(sokho&lt;7,"",IF(SUM(AX28:BA28)&gt;0,"IN","-"))</f>
        <v/>
      </c>
      <c r="BD28" s="120" t="str">
        <f>IF(sokho&lt;8,"",dk8?)</f>
        <v/>
      </c>
      <c r="BE28" s="120" t="str">
        <f>IF(sokho&lt;8,"",nhap8?)</f>
        <v/>
      </c>
      <c r="BF28" s="120" t="str">
        <f>IF(sokho&lt;8,"",xuat8?)</f>
        <v/>
      </c>
      <c r="BG28" s="120">
        <f>IF(sokho&lt;8,0,BD28+BE28-BF28)</f>
        <v>0</v>
      </c>
      <c r="BH28" s="120">
        <f>IF(sokho&lt;8,0,hh8?)</f>
        <v>0</v>
      </c>
      <c r="BI28" s="121" t="str">
        <f>IF(sokho&lt;8,"",IF(SUM(BD28:BG28)&gt;0,"IN","-"))</f>
        <v/>
      </c>
      <c r="BJ28" s="122">
        <f t="shared" si="27"/>
        <v>0</v>
      </c>
      <c r="BK28" s="130"/>
      <c r="BL28" s="120"/>
      <c r="BM28" s="120"/>
      <c r="BN28" s="114"/>
      <c r="BO28" s="134"/>
      <c r="BP28" s="120"/>
      <c r="BQ28" s="120"/>
      <c r="BR28" s="125"/>
      <c r="BS28" s="131"/>
      <c r="BT28" s="125"/>
      <c r="BU28" s="125"/>
      <c r="BV28" s="125"/>
      <c r="BW28" s="125"/>
      <c r="BX28" s="125"/>
      <c r="BY28" s="125"/>
      <c r="BZ28" s="125"/>
      <c r="CA28" s="126"/>
      <c r="CB28" s="127">
        <f t="shared" si="28"/>
        <v>0</v>
      </c>
      <c r="CC28" s="127">
        <f t="shared" si="29"/>
        <v>0</v>
      </c>
      <c r="CD28" s="127">
        <f t="shared" si="30"/>
        <v>0</v>
      </c>
      <c r="CE28" s="37"/>
    </row>
    <row r="29" ht="19.5" customHeight="1">
      <c r="A29" s="111" t="str">
        <f t="shared" si="12"/>
        <v>-</v>
      </c>
      <c r="B29" s="129"/>
      <c r="C29" s="132"/>
      <c r="D29" s="113"/>
      <c r="E29" s="112"/>
      <c r="F29" s="114">
        <f t="shared" si="13"/>
        <v>0</v>
      </c>
      <c r="G29" s="114">
        <f t="shared" si="14"/>
        <v>0</v>
      </c>
      <c r="H29" s="114">
        <f t="shared" si="15"/>
        <v>0</v>
      </c>
      <c r="I29" s="114">
        <f t="shared" si="16"/>
        <v>0</v>
      </c>
      <c r="J29" s="115">
        <f t="shared" si="17"/>
        <v>0</v>
      </c>
      <c r="K29" s="115">
        <f t="shared" si="18"/>
        <v>0</v>
      </c>
      <c r="L29" s="115">
        <f t="shared" si="19"/>
        <v>0</v>
      </c>
      <c r="M29" s="116" t="str">
        <f t="shared" si="20"/>
        <v>-</v>
      </c>
      <c r="N29" s="117">
        <f t="shared" si="21"/>
        <v>0</v>
      </c>
      <c r="O29" s="118">
        <f t="shared" si="22"/>
        <v>0</v>
      </c>
      <c r="P29" s="118">
        <f t="shared" si="23"/>
        <v>0</v>
      </c>
      <c r="Q29" s="120">
        <f t="shared" si="24"/>
        <v>0</v>
      </c>
      <c r="R29" s="120">
        <f t="shared" si="25"/>
        <v>0</v>
      </c>
      <c r="S29" s="121" t="str">
        <f t="shared" si="26"/>
        <v>-</v>
      </c>
      <c r="T29" s="120">
        <f>IF(sokho&lt;2,"",dk2?)</f>
        <v>0</v>
      </c>
      <c r="U29" s="120">
        <f>IF(sokho&lt;2,"",nhap2?)</f>
        <v>0</v>
      </c>
      <c r="V29" s="120">
        <f>IF(sokho&lt;2,"",xuat2?)</f>
        <v>0</v>
      </c>
      <c r="W29" s="120">
        <f>IF(sokho&lt;2,0,T29+U29-V29)</f>
        <v>0</v>
      </c>
      <c r="X29" s="120">
        <f>IF(sokho&lt;2,0,hh2?)</f>
        <v>0</v>
      </c>
      <c r="Y29" s="121" t="str">
        <f>IF(sokho&lt;2,"",IF(SUM(T29:W29)&gt;0,"IN","-"))</f>
        <v>-</v>
      </c>
      <c r="Z29" s="120">
        <f>IF(sokho&lt;3,"",dk3?)</f>
        <v>0</v>
      </c>
      <c r="AA29" s="120">
        <f>IF(sokho&lt;3,"",nhap3?)</f>
        <v>0</v>
      </c>
      <c r="AB29" s="120">
        <f>IF(sokho&lt;3,"",xuat3?)</f>
        <v>0</v>
      </c>
      <c r="AC29" s="120">
        <f>IF(sokho&lt;3,0,Z29+AA29-AB29)</f>
        <v>0</v>
      </c>
      <c r="AD29" s="120">
        <f>IF(sokho&lt;3,0,hh3?)</f>
        <v>0</v>
      </c>
      <c r="AE29" s="121" t="str">
        <f>IF(sokho&lt;3,"",IF(SUM(Z29:AC29)&gt;0,"IN","-"))</f>
        <v>-</v>
      </c>
      <c r="AF29" s="120" t="str">
        <f>IF(sokho&lt;4,"",dk4?)</f>
        <v/>
      </c>
      <c r="AG29" s="120" t="str">
        <f>IF(sokho&lt;4,"",nhap4?)</f>
        <v/>
      </c>
      <c r="AH29" s="120" t="str">
        <f>IF(sokho&lt;4,"",xuat4?)</f>
        <v/>
      </c>
      <c r="AI29" s="120">
        <f>IF(sokho&lt;4,0,AF29+AG29-AH29)</f>
        <v>0</v>
      </c>
      <c r="AJ29" s="120">
        <f>IF(sokho&lt;4,0,hh4?)</f>
        <v>0</v>
      </c>
      <c r="AK29" s="121" t="str">
        <f>IF(sokho&lt;4,"",IF(SUM(AF29:AI29)&gt;0,"IN","-"))</f>
        <v/>
      </c>
      <c r="AL29" s="120" t="str">
        <f>IF(sokho&lt;5,"",dk5?)</f>
        <v/>
      </c>
      <c r="AM29" s="120" t="str">
        <f>IF(sokho&lt;5,"",nhap5?)</f>
        <v/>
      </c>
      <c r="AN29" s="120" t="str">
        <f>IF(sokho&lt;5,"",xuat5?)</f>
        <v/>
      </c>
      <c r="AO29" s="120">
        <f>IF(sokho&lt;5,0,AL29+AM29-AN29)</f>
        <v>0</v>
      </c>
      <c r="AP29" s="120">
        <f>IF(sokho&lt;5,0,hh5?)</f>
        <v>0</v>
      </c>
      <c r="AQ29" s="121" t="str">
        <f>IF(sokho&lt;5,"",IF(SUM(AL29:AO29)&gt;0,"IN","-"))</f>
        <v/>
      </c>
      <c r="AR29" s="120" t="str">
        <f>IF(sokho&lt;6,"",dk6?)</f>
        <v/>
      </c>
      <c r="AS29" s="120" t="str">
        <f>IF(sokho&lt;6,"",nhap6?)</f>
        <v/>
      </c>
      <c r="AT29" s="120" t="str">
        <f>IF(sokho&lt;6,"",xuat6?)</f>
        <v/>
      </c>
      <c r="AU29" s="120">
        <f>IF(sokho&lt;6,0,AR29+AS29-AT29)</f>
        <v>0</v>
      </c>
      <c r="AV29" s="120">
        <f>IF(sokho&lt;6,0,hh6?)</f>
        <v>0</v>
      </c>
      <c r="AW29" s="121" t="str">
        <f>IF(sokho&lt;6,"",IF(SUM(AR29:AU29)&gt;0,"IN","-"))</f>
        <v/>
      </c>
      <c r="AX29" s="120" t="str">
        <f>IF(sokho&lt;7,"",dk7?)</f>
        <v/>
      </c>
      <c r="AY29" s="120" t="str">
        <f>IF(sokho&lt;7,"",nhap7?)</f>
        <v/>
      </c>
      <c r="AZ29" s="120" t="str">
        <f>IF(sokho&lt;7,"",xuat7?)</f>
        <v/>
      </c>
      <c r="BA29" s="120">
        <f>IF(sokho&lt;7,0,AX29+AY29-AZ29)</f>
        <v>0</v>
      </c>
      <c r="BB29" s="120">
        <f>IF(sokho&lt;7,0,hh7?)</f>
        <v>0</v>
      </c>
      <c r="BC29" s="121" t="str">
        <f>IF(sokho&lt;7,"",IF(SUM(AX29:BA29)&gt;0,"IN","-"))</f>
        <v/>
      </c>
      <c r="BD29" s="120" t="str">
        <f>IF(sokho&lt;8,"",dk8?)</f>
        <v/>
      </c>
      <c r="BE29" s="120" t="str">
        <f>IF(sokho&lt;8,"",nhap8?)</f>
        <v/>
      </c>
      <c r="BF29" s="120" t="str">
        <f>IF(sokho&lt;8,"",xuat8?)</f>
        <v/>
      </c>
      <c r="BG29" s="120">
        <f>IF(sokho&lt;8,0,BD29+BE29-BF29)</f>
        <v>0</v>
      </c>
      <c r="BH29" s="120">
        <f>IF(sokho&lt;8,0,hh8?)</f>
        <v>0</v>
      </c>
      <c r="BI29" s="121" t="str">
        <f>IF(sokho&lt;8,"",IF(SUM(BD29:BG29)&gt;0,"IN","-"))</f>
        <v/>
      </c>
      <c r="BJ29" s="122">
        <f t="shared" si="27"/>
        <v>0</v>
      </c>
      <c r="BK29" s="130"/>
      <c r="BL29" s="120"/>
      <c r="BM29" s="120"/>
      <c r="BN29" s="114"/>
      <c r="BO29" s="134"/>
      <c r="BP29" s="120"/>
      <c r="BQ29" s="120"/>
      <c r="BR29" s="125"/>
      <c r="BS29" s="131"/>
      <c r="BT29" s="125"/>
      <c r="BU29" s="125"/>
      <c r="BV29" s="125"/>
      <c r="BW29" s="125"/>
      <c r="BX29" s="125"/>
      <c r="BY29" s="125"/>
      <c r="BZ29" s="125"/>
      <c r="CA29" s="126"/>
      <c r="CB29" s="127">
        <f t="shared" si="28"/>
        <v>0</v>
      </c>
      <c r="CC29" s="127">
        <f t="shared" si="29"/>
        <v>0</v>
      </c>
      <c r="CD29" s="127">
        <f t="shared" si="30"/>
        <v>0</v>
      </c>
      <c r="CE29" s="133"/>
    </row>
    <row r="30" ht="19.5" customHeight="1">
      <c r="A30" s="111" t="str">
        <f t="shared" si="12"/>
        <v>-</v>
      </c>
      <c r="B30" s="129"/>
      <c r="C30" s="132"/>
      <c r="D30" s="113"/>
      <c r="E30" s="112"/>
      <c r="F30" s="114">
        <f t="shared" si="13"/>
        <v>0</v>
      </c>
      <c r="G30" s="114">
        <f t="shared" si="14"/>
        <v>0</v>
      </c>
      <c r="H30" s="114">
        <f t="shared" si="15"/>
        <v>0</v>
      </c>
      <c r="I30" s="114">
        <f t="shared" si="16"/>
        <v>0</v>
      </c>
      <c r="J30" s="115">
        <f t="shared" si="17"/>
        <v>0</v>
      </c>
      <c r="K30" s="115">
        <f t="shared" si="18"/>
        <v>0</v>
      </c>
      <c r="L30" s="115">
        <f t="shared" si="19"/>
        <v>0</v>
      </c>
      <c r="M30" s="116" t="str">
        <f t="shared" si="20"/>
        <v>-</v>
      </c>
      <c r="N30" s="117">
        <f t="shared" si="21"/>
        <v>0</v>
      </c>
      <c r="O30" s="118">
        <f t="shared" si="22"/>
        <v>0</v>
      </c>
      <c r="P30" s="118">
        <f t="shared" si="23"/>
        <v>0</v>
      </c>
      <c r="Q30" s="120">
        <f t="shared" si="24"/>
        <v>0</v>
      </c>
      <c r="R30" s="120">
        <f t="shared" si="25"/>
        <v>0</v>
      </c>
      <c r="S30" s="121" t="str">
        <f t="shared" si="26"/>
        <v>-</v>
      </c>
      <c r="T30" s="120">
        <f>IF(sokho&lt;2,"",dk2?)</f>
        <v>0</v>
      </c>
      <c r="U30" s="120">
        <f>IF(sokho&lt;2,"",nhap2?)</f>
        <v>0</v>
      </c>
      <c r="V30" s="120">
        <f>IF(sokho&lt;2,"",xuat2?)</f>
        <v>0</v>
      </c>
      <c r="W30" s="120">
        <f>IF(sokho&lt;2,0,T30+U30-V30)</f>
        <v>0</v>
      </c>
      <c r="X30" s="120">
        <f>IF(sokho&lt;2,0,hh2?)</f>
        <v>0</v>
      </c>
      <c r="Y30" s="121" t="str">
        <f>IF(sokho&lt;2,"",IF(SUM(T30:W30)&gt;0,"IN","-"))</f>
        <v>-</v>
      </c>
      <c r="Z30" s="120">
        <f>IF(sokho&lt;3,"",dk3?)</f>
        <v>0</v>
      </c>
      <c r="AA30" s="120">
        <f>IF(sokho&lt;3,"",nhap3?)</f>
        <v>0</v>
      </c>
      <c r="AB30" s="120">
        <f>IF(sokho&lt;3,"",xuat3?)</f>
        <v>0</v>
      </c>
      <c r="AC30" s="120">
        <f>IF(sokho&lt;3,0,Z30+AA30-AB30)</f>
        <v>0</v>
      </c>
      <c r="AD30" s="120">
        <f>IF(sokho&lt;3,0,hh3?)</f>
        <v>0</v>
      </c>
      <c r="AE30" s="121" t="str">
        <f>IF(sokho&lt;3,"",IF(SUM(Z30:AC30)&gt;0,"IN","-"))</f>
        <v>-</v>
      </c>
      <c r="AF30" s="120" t="str">
        <f>IF(sokho&lt;4,"",dk4?)</f>
        <v/>
      </c>
      <c r="AG30" s="120" t="str">
        <f>IF(sokho&lt;4,"",nhap4?)</f>
        <v/>
      </c>
      <c r="AH30" s="120" t="str">
        <f>IF(sokho&lt;4,"",xuat4?)</f>
        <v/>
      </c>
      <c r="AI30" s="120">
        <f>IF(sokho&lt;4,0,AF30+AG30-AH30)</f>
        <v>0</v>
      </c>
      <c r="AJ30" s="120">
        <f>IF(sokho&lt;4,0,hh4?)</f>
        <v>0</v>
      </c>
      <c r="AK30" s="121" t="str">
        <f>IF(sokho&lt;4,"",IF(SUM(AF30:AI30)&gt;0,"IN","-"))</f>
        <v/>
      </c>
      <c r="AL30" s="120" t="str">
        <f>IF(sokho&lt;5,"",dk5?)</f>
        <v/>
      </c>
      <c r="AM30" s="120" t="str">
        <f>IF(sokho&lt;5,"",nhap5?)</f>
        <v/>
      </c>
      <c r="AN30" s="120" t="str">
        <f>IF(sokho&lt;5,"",xuat5?)</f>
        <v/>
      </c>
      <c r="AO30" s="120">
        <f>IF(sokho&lt;5,0,AL30+AM30-AN30)</f>
        <v>0</v>
      </c>
      <c r="AP30" s="120">
        <f>IF(sokho&lt;5,0,hh5?)</f>
        <v>0</v>
      </c>
      <c r="AQ30" s="121" t="str">
        <f>IF(sokho&lt;5,"",IF(SUM(AL30:AO30)&gt;0,"IN","-"))</f>
        <v/>
      </c>
      <c r="AR30" s="120" t="str">
        <f>IF(sokho&lt;6,"",dk6?)</f>
        <v/>
      </c>
      <c r="AS30" s="120" t="str">
        <f>IF(sokho&lt;6,"",nhap6?)</f>
        <v/>
      </c>
      <c r="AT30" s="120" t="str">
        <f>IF(sokho&lt;6,"",xuat6?)</f>
        <v/>
      </c>
      <c r="AU30" s="120">
        <f>IF(sokho&lt;6,0,AR30+AS30-AT30)</f>
        <v>0</v>
      </c>
      <c r="AV30" s="120">
        <f>IF(sokho&lt;6,0,hh6?)</f>
        <v>0</v>
      </c>
      <c r="AW30" s="121" t="str">
        <f>IF(sokho&lt;6,"",IF(SUM(AR30:AU30)&gt;0,"IN","-"))</f>
        <v/>
      </c>
      <c r="AX30" s="120" t="str">
        <f>IF(sokho&lt;7,"",dk7?)</f>
        <v/>
      </c>
      <c r="AY30" s="120" t="str">
        <f>IF(sokho&lt;7,"",nhap7?)</f>
        <v/>
      </c>
      <c r="AZ30" s="120" t="str">
        <f>IF(sokho&lt;7,"",xuat7?)</f>
        <v/>
      </c>
      <c r="BA30" s="120">
        <f>IF(sokho&lt;7,0,AX30+AY30-AZ30)</f>
        <v>0</v>
      </c>
      <c r="BB30" s="120">
        <f>IF(sokho&lt;7,0,hh7?)</f>
        <v>0</v>
      </c>
      <c r="BC30" s="121" t="str">
        <f>IF(sokho&lt;7,"",IF(SUM(AX30:BA30)&gt;0,"IN","-"))</f>
        <v/>
      </c>
      <c r="BD30" s="120" t="str">
        <f>IF(sokho&lt;8,"",dk8?)</f>
        <v/>
      </c>
      <c r="BE30" s="120" t="str">
        <f>IF(sokho&lt;8,"",nhap8?)</f>
        <v/>
      </c>
      <c r="BF30" s="120" t="str">
        <f>IF(sokho&lt;8,"",xuat8?)</f>
        <v/>
      </c>
      <c r="BG30" s="120">
        <f>IF(sokho&lt;8,0,BD30+BE30-BF30)</f>
        <v>0</v>
      </c>
      <c r="BH30" s="120">
        <f>IF(sokho&lt;8,0,hh8?)</f>
        <v>0</v>
      </c>
      <c r="BI30" s="121" t="str">
        <f>IF(sokho&lt;8,"",IF(SUM(BD30:BG30)&gt;0,"IN","-"))</f>
        <v/>
      </c>
      <c r="BJ30" s="122">
        <f t="shared" si="27"/>
        <v>0</v>
      </c>
      <c r="BK30" s="130"/>
      <c r="BL30" s="120"/>
      <c r="BM30" s="120"/>
      <c r="BN30" s="114"/>
      <c r="BO30" s="134"/>
      <c r="BP30" s="120"/>
      <c r="BQ30" s="120"/>
      <c r="BR30" s="125"/>
      <c r="BS30" s="131"/>
      <c r="BT30" s="125"/>
      <c r="BU30" s="125"/>
      <c r="BV30" s="125"/>
      <c r="BW30" s="125"/>
      <c r="BX30" s="125"/>
      <c r="BY30" s="125"/>
      <c r="BZ30" s="125"/>
      <c r="CA30" s="126"/>
      <c r="CB30" s="127">
        <f t="shared" si="28"/>
        <v>0</v>
      </c>
      <c r="CC30" s="127">
        <f t="shared" si="29"/>
        <v>0</v>
      </c>
      <c r="CD30" s="127">
        <f t="shared" si="30"/>
        <v>0</v>
      </c>
      <c r="CE30" s="37"/>
    </row>
    <row r="31" ht="19.5" customHeight="1">
      <c r="A31" s="111" t="str">
        <f t="shared" si="12"/>
        <v>-</v>
      </c>
      <c r="B31" s="129"/>
      <c r="C31" s="132"/>
      <c r="D31" s="113"/>
      <c r="E31" s="112"/>
      <c r="F31" s="114">
        <f t="shared" si="13"/>
        <v>0</v>
      </c>
      <c r="G31" s="114">
        <f t="shared" si="14"/>
        <v>0</v>
      </c>
      <c r="H31" s="114">
        <f t="shared" si="15"/>
        <v>0</v>
      </c>
      <c r="I31" s="114">
        <f t="shared" si="16"/>
        <v>0</v>
      </c>
      <c r="J31" s="115">
        <f t="shared" si="17"/>
        <v>0</v>
      </c>
      <c r="K31" s="115">
        <f t="shared" si="18"/>
        <v>0</v>
      </c>
      <c r="L31" s="115">
        <f t="shared" si="19"/>
        <v>0</v>
      </c>
      <c r="M31" s="116" t="str">
        <f t="shared" si="20"/>
        <v>-</v>
      </c>
      <c r="N31" s="117">
        <f t="shared" si="21"/>
        <v>0</v>
      </c>
      <c r="O31" s="118">
        <f t="shared" si="22"/>
        <v>0</v>
      </c>
      <c r="P31" s="118">
        <f t="shared" si="23"/>
        <v>0</v>
      </c>
      <c r="Q31" s="120">
        <f t="shared" si="24"/>
        <v>0</v>
      </c>
      <c r="R31" s="120">
        <f t="shared" si="25"/>
        <v>0</v>
      </c>
      <c r="S31" s="121" t="str">
        <f t="shared" si="26"/>
        <v>-</v>
      </c>
      <c r="T31" s="120">
        <f>IF(sokho&lt;2,"",dk2?)</f>
        <v>0</v>
      </c>
      <c r="U31" s="120">
        <f>IF(sokho&lt;2,"",nhap2?)</f>
        <v>0</v>
      </c>
      <c r="V31" s="120">
        <f>IF(sokho&lt;2,"",xuat2?)</f>
        <v>0</v>
      </c>
      <c r="W31" s="120">
        <f>IF(sokho&lt;2,0,T31+U31-V31)</f>
        <v>0</v>
      </c>
      <c r="X31" s="120">
        <f>IF(sokho&lt;2,0,hh2?)</f>
        <v>0</v>
      </c>
      <c r="Y31" s="121" t="str">
        <f>IF(sokho&lt;2,"",IF(SUM(T31:W31)&gt;0,"IN","-"))</f>
        <v>-</v>
      </c>
      <c r="Z31" s="120">
        <f>IF(sokho&lt;3,"",dk3?)</f>
        <v>0</v>
      </c>
      <c r="AA31" s="120">
        <f>IF(sokho&lt;3,"",nhap3?)</f>
        <v>0</v>
      </c>
      <c r="AB31" s="120">
        <f>IF(sokho&lt;3,"",xuat3?)</f>
        <v>0</v>
      </c>
      <c r="AC31" s="120">
        <f>IF(sokho&lt;3,0,Z31+AA31-AB31)</f>
        <v>0</v>
      </c>
      <c r="AD31" s="120">
        <f>IF(sokho&lt;3,0,hh3?)</f>
        <v>0</v>
      </c>
      <c r="AE31" s="121" t="str">
        <f>IF(sokho&lt;3,"",IF(SUM(Z31:AC31)&gt;0,"IN","-"))</f>
        <v>-</v>
      </c>
      <c r="AF31" s="120" t="str">
        <f>IF(sokho&lt;4,"",dk4?)</f>
        <v/>
      </c>
      <c r="AG31" s="120" t="str">
        <f>IF(sokho&lt;4,"",nhap4?)</f>
        <v/>
      </c>
      <c r="AH31" s="120" t="str">
        <f>IF(sokho&lt;4,"",xuat4?)</f>
        <v/>
      </c>
      <c r="AI31" s="120">
        <f>IF(sokho&lt;4,0,AF31+AG31-AH31)</f>
        <v>0</v>
      </c>
      <c r="AJ31" s="120">
        <f>IF(sokho&lt;4,0,hh4?)</f>
        <v>0</v>
      </c>
      <c r="AK31" s="121" t="str">
        <f>IF(sokho&lt;4,"",IF(SUM(AF31:AI31)&gt;0,"IN","-"))</f>
        <v/>
      </c>
      <c r="AL31" s="120" t="str">
        <f>IF(sokho&lt;5,"",dk5?)</f>
        <v/>
      </c>
      <c r="AM31" s="120" t="str">
        <f>IF(sokho&lt;5,"",nhap5?)</f>
        <v/>
      </c>
      <c r="AN31" s="120" t="str">
        <f>IF(sokho&lt;5,"",xuat5?)</f>
        <v/>
      </c>
      <c r="AO31" s="120">
        <f>IF(sokho&lt;5,0,AL31+AM31-AN31)</f>
        <v>0</v>
      </c>
      <c r="AP31" s="120">
        <f>IF(sokho&lt;5,0,hh5?)</f>
        <v>0</v>
      </c>
      <c r="AQ31" s="121" t="str">
        <f>IF(sokho&lt;5,"",IF(SUM(AL31:AO31)&gt;0,"IN","-"))</f>
        <v/>
      </c>
      <c r="AR31" s="120" t="str">
        <f>IF(sokho&lt;6,"",dk6?)</f>
        <v/>
      </c>
      <c r="AS31" s="120" t="str">
        <f>IF(sokho&lt;6,"",nhap6?)</f>
        <v/>
      </c>
      <c r="AT31" s="120" t="str">
        <f>IF(sokho&lt;6,"",xuat6?)</f>
        <v/>
      </c>
      <c r="AU31" s="120">
        <f>IF(sokho&lt;6,0,AR31+AS31-AT31)</f>
        <v>0</v>
      </c>
      <c r="AV31" s="120">
        <f>IF(sokho&lt;6,0,hh6?)</f>
        <v>0</v>
      </c>
      <c r="AW31" s="121" t="str">
        <f>IF(sokho&lt;6,"",IF(SUM(AR31:AU31)&gt;0,"IN","-"))</f>
        <v/>
      </c>
      <c r="AX31" s="120" t="str">
        <f>IF(sokho&lt;7,"",dk7?)</f>
        <v/>
      </c>
      <c r="AY31" s="120" t="str">
        <f>IF(sokho&lt;7,"",nhap7?)</f>
        <v/>
      </c>
      <c r="AZ31" s="120" t="str">
        <f>IF(sokho&lt;7,"",xuat7?)</f>
        <v/>
      </c>
      <c r="BA31" s="120">
        <f>IF(sokho&lt;7,0,AX31+AY31-AZ31)</f>
        <v>0</v>
      </c>
      <c r="BB31" s="120">
        <f>IF(sokho&lt;7,0,hh7?)</f>
        <v>0</v>
      </c>
      <c r="BC31" s="121" t="str">
        <f>IF(sokho&lt;7,"",IF(SUM(AX31:BA31)&gt;0,"IN","-"))</f>
        <v/>
      </c>
      <c r="BD31" s="120" t="str">
        <f>IF(sokho&lt;8,"",dk8?)</f>
        <v/>
      </c>
      <c r="BE31" s="120" t="str">
        <f>IF(sokho&lt;8,"",nhap8?)</f>
        <v/>
      </c>
      <c r="BF31" s="120" t="str">
        <f>IF(sokho&lt;8,"",xuat8?)</f>
        <v/>
      </c>
      <c r="BG31" s="120">
        <f>IF(sokho&lt;8,0,BD31+BE31-BF31)</f>
        <v>0</v>
      </c>
      <c r="BH31" s="120">
        <f>IF(sokho&lt;8,0,hh8?)</f>
        <v>0</v>
      </c>
      <c r="BI31" s="121" t="str">
        <f>IF(sokho&lt;8,"",IF(SUM(BD31:BG31)&gt;0,"IN","-"))</f>
        <v/>
      </c>
      <c r="BJ31" s="122">
        <f t="shared" si="27"/>
        <v>0</v>
      </c>
      <c r="BK31" s="130"/>
      <c r="BL31" s="120"/>
      <c r="BM31" s="120"/>
      <c r="BN31" s="114"/>
      <c r="BO31" s="134"/>
      <c r="BP31" s="120"/>
      <c r="BQ31" s="120"/>
      <c r="BR31" s="125"/>
      <c r="BS31" s="131"/>
      <c r="BT31" s="125"/>
      <c r="BU31" s="125"/>
      <c r="BV31" s="125"/>
      <c r="BW31" s="125"/>
      <c r="BX31" s="125"/>
      <c r="BY31" s="125"/>
      <c r="BZ31" s="125"/>
      <c r="CA31" s="126"/>
      <c r="CB31" s="127">
        <f t="shared" si="28"/>
        <v>0</v>
      </c>
      <c r="CC31" s="127">
        <f t="shared" si="29"/>
        <v>0</v>
      </c>
      <c r="CD31" s="127">
        <f t="shared" si="30"/>
        <v>0</v>
      </c>
      <c r="CE31" s="37"/>
    </row>
    <row r="32" ht="19.5" customHeight="1">
      <c r="A32" s="111" t="str">
        <f t="shared" si="12"/>
        <v>-</v>
      </c>
      <c r="B32" s="129"/>
      <c r="C32" s="132"/>
      <c r="D32" s="132"/>
      <c r="E32" s="129"/>
      <c r="F32" s="114">
        <f t="shared" si="13"/>
        <v>0</v>
      </c>
      <c r="G32" s="114">
        <f t="shared" si="14"/>
        <v>0</v>
      </c>
      <c r="H32" s="114">
        <f t="shared" si="15"/>
        <v>0</v>
      </c>
      <c r="I32" s="114">
        <f t="shared" si="16"/>
        <v>0</v>
      </c>
      <c r="J32" s="115">
        <f t="shared" si="17"/>
        <v>0</v>
      </c>
      <c r="K32" s="115">
        <f t="shared" si="18"/>
        <v>0</v>
      </c>
      <c r="L32" s="115">
        <f t="shared" si="19"/>
        <v>0</v>
      </c>
      <c r="M32" s="116" t="str">
        <f t="shared" si="20"/>
        <v>-</v>
      </c>
      <c r="N32" s="117">
        <f t="shared" si="21"/>
        <v>0</v>
      </c>
      <c r="O32" s="118">
        <f t="shared" si="22"/>
        <v>0</v>
      </c>
      <c r="P32" s="118">
        <f t="shared" si="23"/>
        <v>0</v>
      </c>
      <c r="Q32" s="120">
        <f t="shared" si="24"/>
        <v>0</v>
      </c>
      <c r="R32" s="120">
        <f t="shared" si="25"/>
        <v>0</v>
      </c>
      <c r="S32" s="121" t="str">
        <f t="shared" si="26"/>
        <v>-</v>
      </c>
      <c r="T32" s="120">
        <f>IF(sokho&lt;2,"",dk2?)</f>
        <v>0</v>
      </c>
      <c r="U32" s="120">
        <f>IF(sokho&lt;2,"",nhap2?)</f>
        <v>0</v>
      </c>
      <c r="V32" s="120">
        <f>IF(sokho&lt;2,"",xuat2?)</f>
        <v>0</v>
      </c>
      <c r="W32" s="120">
        <f>IF(sokho&lt;2,0,T32+U32-V32)</f>
        <v>0</v>
      </c>
      <c r="X32" s="120">
        <f>IF(sokho&lt;2,0,hh2?)</f>
        <v>0</v>
      </c>
      <c r="Y32" s="121" t="str">
        <f>IF(sokho&lt;2,"",IF(SUM(T32:W32)&gt;0,"IN","-"))</f>
        <v>-</v>
      </c>
      <c r="Z32" s="120">
        <f>IF(sokho&lt;3,"",dk3?)</f>
        <v>0</v>
      </c>
      <c r="AA32" s="120">
        <f>IF(sokho&lt;3,"",nhap3?)</f>
        <v>0</v>
      </c>
      <c r="AB32" s="120">
        <f>IF(sokho&lt;3,"",xuat3?)</f>
        <v>0</v>
      </c>
      <c r="AC32" s="120">
        <f>IF(sokho&lt;3,0,Z32+AA32-AB32)</f>
        <v>0</v>
      </c>
      <c r="AD32" s="120">
        <f>IF(sokho&lt;3,0,hh3?)</f>
        <v>0</v>
      </c>
      <c r="AE32" s="121" t="str">
        <f>IF(sokho&lt;3,"",IF(SUM(Z32:AC32)&gt;0,"IN","-"))</f>
        <v>-</v>
      </c>
      <c r="AF32" s="120" t="str">
        <f>IF(sokho&lt;4,"",dk4?)</f>
        <v/>
      </c>
      <c r="AG32" s="120" t="str">
        <f>IF(sokho&lt;4,"",nhap4?)</f>
        <v/>
      </c>
      <c r="AH32" s="120" t="str">
        <f>IF(sokho&lt;4,"",xuat4?)</f>
        <v/>
      </c>
      <c r="AI32" s="120">
        <f>IF(sokho&lt;4,0,AF32+AG32-AH32)</f>
        <v>0</v>
      </c>
      <c r="AJ32" s="120">
        <f>IF(sokho&lt;4,0,hh4?)</f>
        <v>0</v>
      </c>
      <c r="AK32" s="121" t="str">
        <f>IF(sokho&lt;4,"",IF(SUM(AF32:AI32)&gt;0,"IN","-"))</f>
        <v/>
      </c>
      <c r="AL32" s="120" t="str">
        <f>IF(sokho&lt;5,"",dk5?)</f>
        <v/>
      </c>
      <c r="AM32" s="120" t="str">
        <f>IF(sokho&lt;5,"",nhap5?)</f>
        <v/>
      </c>
      <c r="AN32" s="120" t="str">
        <f>IF(sokho&lt;5,"",xuat5?)</f>
        <v/>
      </c>
      <c r="AO32" s="120">
        <f>IF(sokho&lt;5,0,AL32+AM32-AN32)</f>
        <v>0</v>
      </c>
      <c r="AP32" s="120">
        <f>IF(sokho&lt;5,0,hh5?)</f>
        <v>0</v>
      </c>
      <c r="AQ32" s="121" t="str">
        <f>IF(sokho&lt;5,"",IF(SUM(AL32:AO32)&gt;0,"IN","-"))</f>
        <v/>
      </c>
      <c r="AR32" s="120" t="str">
        <f>IF(sokho&lt;6,"",dk6?)</f>
        <v/>
      </c>
      <c r="AS32" s="120" t="str">
        <f>IF(sokho&lt;6,"",nhap6?)</f>
        <v/>
      </c>
      <c r="AT32" s="120" t="str">
        <f>IF(sokho&lt;6,"",xuat6?)</f>
        <v/>
      </c>
      <c r="AU32" s="120">
        <f>IF(sokho&lt;6,0,AR32+AS32-AT32)</f>
        <v>0</v>
      </c>
      <c r="AV32" s="120">
        <f>IF(sokho&lt;6,0,hh6?)</f>
        <v>0</v>
      </c>
      <c r="AW32" s="121" t="str">
        <f>IF(sokho&lt;6,"",IF(SUM(AR32:AU32)&gt;0,"IN","-"))</f>
        <v/>
      </c>
      <c r="AX32" s="120" t="str">
        <f>IF(sokho&lt;7,"",dk7?)</f>
        <v/>
      </c>
      <c r="AY32" s="120" t="str">
        <f>IF(sokho&lt;7,"",nhap7?)</f>
        <v/>
      </c>
      <c r="AZ32" s="120" t="str">
        <f>IF(sokho&lt;7,"",xuat7?)</f>
        <v/>
      </c>
      <c r="BA32" s="120">
        <f>IF(sokho&lt;7,0,AX32+AY32-AZ32)</f>
        <v>0</v>
      </c>
      <c r="BB32" s="120">
        <f>IF(sokho&lt;7,0,hh7?)</f>
        <v>0</v>
      </c>
      <c r="BC32" s="121" t="str">
        <f>IF(sokho&lt;7,"",IF(SUM(AX32:BA32)&gt;0,"IN","-"))</f>
        <v/>
      </c>
      <c r="BD32" s="120" t="str">
        <f>IF(sokho&lt;8,"",dk8?)</f>
        <v/>
      </c>
      <c r="BE32" s="120" t="str">
        <f>IF(sokho&lt;8,"",nhap8?)</f>
        <v/>
      </c>
      <c r="BF32" s="120" t="str">
        <f>IF(sokho&lt;8,"",xuat8?)</f>
        <v/>
      </c>
      <c r="BG32" s="120">
        <f>IF(sokho&lt;8,0,BD32+BE32-BF32)</f>
        <v>0</v>
      </c>
      <c r="BH32" s="120">
        <f>IF(sokho&lt;8,0,hh8?)</f>
        <v>0</v>
      </c>
      <c r="BI32" s="121" t="str">
        <f>IF(sokho&lt;8,"",IF(SUM(BD32:BG32)&gt;0,"IN","-"))</f>
        <v/>
      </c>
      <c r="BJ32" s="122">
        <f t="shared" si="27"/>
        <v>0</v>
      </c>
      <c r="BK32" s="130"/>
      <c r="BL32" s="120"/>
      <c r="BM32" s="120"/>
      <c r="BN32" s="114"/>
      <c r="BO32" s="134"/>
      <c r="BP32" s="120"/>
      <c r="BQ32" s="120"/>
      <c r="BR32" s="125"/>
      <c r="BS32" s="131"/>
      <c r="BT32" s="125"/>
      <c r="BU32" s="125"/>
      <c r="BV32" s="125"/>
      <c r="BW32" s="125"/>
      <c r="BX32" s="125"/>
      <c r="BY32" s="125"/>
      <c r="BZ32" s="125"/>
      <c r="CA32" s="126"/>
      <c r="CB32" s="127">
        <f t="shared" si="28"/>
        <v>0</v>
      </c>
      <c r="CC32" s="127">
        <f t="shared" si="29"/>
        <v>0</v>
      </c>
      <c r="CD32" s="127">
        <f t="shared" si="30"/>
        <v>0</v>
      </c>
      <c r="CE32" s="37"/>
    </row>
    <row r="33" ht="19.5" customHeight="1">
      <c r="A33" s="111" t="str">
        <f t="shared" si="12"/>
        <v>-</v>
      </c>
      <c r="B33" s="129"/>
      <c r="C33" s="132"/>
      <c r="D33" s="132"/>
      <c r="E33" s="129"/>
      <c r="F33" s="114">
        <f t="shared" si="13"/>
        <v>0</v>
      </c>
      <c r="G33" s="114">
        <f t="shared" si="14"/>
        <v>0</v>
      </c>
      <c r="H33" s="114">
        <f t="shared" si="15"/>
        <v>0</v>
      </c>
      <c r="I33" s="114">
        <f t="shared" si="16"/>
        <v>0</v>
      </c>
      <c r="J33" s="115">
        <f t="shared" si="17"/>
        <v>0</v>
      </c>
      <c r="K33" s="115">
        <f t="shared" si="18"/>
        <v>0</v>
      </c>
      <c r="L33" s="115">
        <f t="shared" si="19"/>
        <v>0</v>
      </c>
      <c r="M33" s="116" t="str">
        <f t="shared" si="20"/>
        <v>-</v>
      </c>
      <c r="N33" s="117">
        <f t="shared" si="21"/>
        <v>0</v>
      </c>
      <c r="O33" s="118">
        <f t="shared" si="22"/>
        <v>0</v>
      </c>
      <c r="P33" s="118">
        <f t="shared" si="23"/>
        <v>0</v>
      </c>
      <c r="Q33" s="120">
        <f t="shared" si="24"/>
        <v>0</v>
      </c>
      <c r="R33" s="120">
        <f t="shared" si="25"/>
        <v>0</v>
      </c>
      <c r="S33" s="121" t="str">
        <f t="shared" si="26"/>
        <v>-</v>
      </c>
      <c r="T33" s="120">
        <f>IF(sokho&lt;2,"",dk2?)</f>
        <v>0</v>
      </c>
      <c r="U33" s="120">
        <f>IF(sokho&lt;2,"",nhap2?)</f>
        <v>0</v>
      </c>
      <c r="V33" s="120">
        <f>IF(sokho&lt;2,"",xuat2?)</f>
        <v>0</v>
      </c>
      <c r="W33" s="120">
        <f>IF(sokho&lt;2,0,T33+U33-V33)</f>
        <v>0</v>
      </c>
      <c r="X33" s="120">
        <f>IF(sokho&lt;2,0,hh2?)</f>
        <v>0</v>
      </c>
      <c r="Y33" s="121" t="str">
        <f>IF(sokho&lt;2,"",IF(SUM(T33:W33)&gt;0,"IN","-"))</f>
        <v>-</v>
      </c>
      <c r="Z33" s="120">
        <f>IF(sokho&lt;3,"",dk3?)</f>
        <v>0</v>
      </c>
      <c r="AA33" s="120">
        <f>IF(sokho&lt;3,"",nhap3?)</f>
        <v>0</v>
      </c>
      <c r="AB33" s="120">
        <f>IF(sokho&lt;3,"",xuat3?)</f>
        <v>0</v>
      </c>
      <c r="AC33" s="120">
        <f>IF(sokho&lt;3,0,Z33+AA33-AB33)</f>
        <v>0</v>
      </c>
      <c r="AD33" s="120">
        <f>IF(sokho&lt;3,0,hh3?)</f>
        <v>0</v>
      </c>
      <c r="AE33" s="121" t="str">
        <f>IF(sokho&lt;3,"",IF(SUM(Z33:AC33)&gt;0,"IN","-"))</f>
        <v>-</v>
      </c>
      <c r="AF33" s="120" t="str">
        <f>IF(sokho&lt;4,"",dk4?)</f>
        <v/>
      </c>
      <c r="AG33" s="120" t="str">
        <f>IF(sokho&lt;4,"",nhap4?)</f>
        <v/>
      </c>
      <c r="AH33" s="120" t="str">
        <f>IF(sokho&lt;4,"",xuat4?)</f>
        <v/>
      </c>
      <c r="AI33" s="120">
        <f>IF(sokho&lt;4,0,AF33+AG33-AH33)</f>
        <v>0</v>
      </c>
      <c r="AJ33" s="120">
        <f>IF(sokho&lt;4,0,hh4?)</f>
        <v>0</v>
      </c>
      <c r="AK33" s="121" t="str">
        <f>IF(sokho&lt;4,"",IF(SUM(AF33:AI33)&gt;0,"IN","-"))</f>
        <v/>
      </c>
      <c r="AL33" s="120" t="str">
        <f>IF(sokho&lt;5,"",dk5?)</f>
        <v/>
      </c>
      <c r="AM33" s="120" t="str">
        <f>IF(sokho&lt;5,"",nhap5?)</f>
        <v/>
      </c>
      <c r="AN33" s="120" t="str">
        <f>IF(sokho&lt;5,"",xuat5?)</f>
        <v/>
      </c>
      <c r="AO33" s="120">
        <f>IF(sokho&lt;5,0,AL33+AM33-AN33)</f>
        <v>0</v>
      </c>
      <c r="AP33" s="120">
        <f>IF(sokho&lt;5,0,hh5?)</f>
        <v>0</v>
      </c>
      <c r="AQ33" s="121" t="str">
        <f>IF(sokho&lt;5,"",IF(SUM(AL33:AO33)&gt;0,"IN","-"))</f>
        <v/>
      </c>
      <c r="AR33" s="120" t="str">
        <f>IF(sokho&lt;6,"",dk6?)</f>
        <v/>
      </c>
      <c r="AS33" s="120" t="str">
        <f>IF(sokho&lt;6,"",nhap6?)</f>
        <v/>
      </c>
      <c r="AT33" s="120" t="str">
        <f>IF(sokho&lt;6,"",xuat6?)</f>
        <v/>
      </c>
      <c r="AU33" s="120">
        <f>IF(sokho&lt;6,0,AR33+AS33-AT33)</f>
        <v>0</v>
      </c>
      <c r="AV33" s="120">
        <f>IF(sokho&lt;6,0,hh6?)</f>
        <v>0</v>
      </c>
      <c r="AW33" s="121" t="str">
        <f>IF(sokho&lt;6,"",IF(SUM(AR33:AU33)&gt;0,"IN","-"))</f>
        <v/>
      </c>
      <c r="AX33" s="120" t="str">
        <f>IF(sokho&lt;7,"",dk7?)</f>
        <v/>
      </c>
      <c r="AY33" s="120" t="str">
        <f>IF(sokho&lt;7,"",nhap7?)</f>
        <v/>
      </c>
      <c r="AZ33" s="120" t="str">
        <f>IF(sokho&lt;7,"",xuat7?)</f>
        <v/>
      </c>
      <c r="BA33" s="120">
        <f>IF(sokho&lt;7,0,AX33+AY33-AZ33)</f>
        <v>0</v>
      </c>
      <c r="BB33" s="120">
        <f>IF(sokho&lt;7,0,hh7?)</f>
        <v>0</v>
      </c>
      <c r="BC33" s="121" t="str">
        <f>IF(sokho&lt;7,"",IF(SUM(AX33:BA33)&gt;0,"IN","-"))</f>
        <v/>
      </c>
      <c r="BD33" s="120" t="str">
        <f>IF(sokho&lt;8,"",dk8?)</f>
        <v/>
      </c>
      <c r="BE33" s="120" t="str">
        <f>IF(sokho&lt;8,"",nhap8?)</f>
        <v/>
      </c>
      <c r="BF33" s="120" t="str">
        <f>IF(sokho&lt;8,"",xuat8?)</f>
        <v/>
      </c>
      <c r="BG33" s="120">
        <f>IF(sokho&lt;8,0,BD33+BE33-BF33)</f>
        <v>0</v>
      </c>
      <c r="BH33" s="120">
        <f>IF(sokho&lt;8,0,hh8?)</f>
        <v>0</v>
      </c>
      <c r="BI33" s="121" t="str">
        <f>IF(sokho&lt;8,"",IF(SUM(BD33:BG33)&gt;0,"IN","-"))</f>
        <v/>
      </c>
      <c r="BJ33" s="122">
        <f t="shared" si="27"/>
        <v>0</v>
      </c>
      <c r="BK33" s="130"/>
      <c r="BL33" s="120"/>
      <c r="BM33" s="120"/>
      <c r="BN33" s="114"/>
      <c r="BO33" s="134"/>
      <c r="BP33" s="120"/>
      <c r="BQ33" s="120"/>
      <c r="BR33" s="125"/>
      <c r="BS33" s="131"/>
      <c r="BT33" s="125"/>
      <c r="BU33" s="125"/>
      <c r="BV33" s="125"/>
      <c r="BW33" s="125"/>
      <c r="BX33" s="125"/>
      <c r="BY33" s="125"/>
      <c r="BZ33" s="125"/>
      <c r="CA33" s="126"/>
      <c r="CB33" s="127">
        <f t="shared" si="28"/>
        <v>0</v>
      </c>
      <c r="CC33" s="127">
        <f t="shared" si="29"/>
        <v>0</v>
      </c>
      <c r="CD33" s="127">
        <f t="shared" si="30"/>
        <v>0</v>
      </c>
      <c r="CE33" s="37"/>
    </row>
    <row r="34" ht="19.5" customHeight="1">
      <c r="A34" s="111" t="str">
        <f t="shared" si="12"/>
        <v>-</v>
      </c>
      <c r="B34" s="129"/>
      <c r="C34" s="132"/>
      <c r="D34" s="132"/>
      <c r="E34" s="129"/>
      <c r="F34" s="114">
        <f t="shared" si="13"/>
        <v>0</v>
      </c>
      <c r="G34" s="114">
        <f t="shared" si="14"/>
        <v>0</v>
      </c>
      <c r="H34" s="114">
        <f t="shared" si="15"/>
        <v>0</v>
      </c>
      <c r="I34" s="114">
        <f t="shared" si="16"/>
        <v>0</v>
      </c>
      <c r="J34" s="115">
        <f t="shared" si="17"/>
        <v>0</v>
      </c>
      <c r="K34" s="115">
        <f t="shared" si="18"/>
        <v>0</v>
      </c>
      <c r="L34" s="115">
        <f t="shared" si="19"/>
        <v>0</v>
      </c>
      <c r="M34" s="116" t="str">
        <f t="shared" si="20"/>
        <v>-</v>
      </c>
      <c r="N34" s="117">
        <f t="shared" si="21"/>
        <v>0</v>
      </c>
      <c r="O34" s="118">
        <f t="shared" si="22"/>
        <v>0</v>
      </c>
      <c r="P34" s="118">
        <f t="shared" si="23"/>
        <v>0</v>
      </c>
      <c r="Q34" s="120">
        <f t="shared" si="24"/>
        <v>0</v>
      </c>
      <c r="R34" s="120">
        <f t="shared" si="25"/>
        <v>0</v>
      </c>
      <c r="S34" s="121" t="str">
        <f t="shared" si="26"/>
        <v>-</v>
      </c>
      <c r="T34" s="120">
        <f>IF(sokho&lt;2,"",dk2?)</f>
        <v>0</v>
      </c>
      <c r="U34" s="120">
        <f>IF(sokho&lt;2,"",nhap2?)</f>
        <v>0</v>
      </c>
      <c r="V34" s="120">
        <f>IF(sokho&lt;2,"",xuat2?)</f>
        <v>0</v>
      </c>
      <c r="W34" s="120">
        <f>IF(sokho&lt;2,0,T34+U34-V34)</f>
        <v>0</v>
      </c>
      <c r="X34" s="120">
        <f>IF(sokho&lt;2,0,hh2?)</f>
        <v>0</v>
      </c>
      <c r="Y34" s="121" t="str">
        <f>IF(sokho&lt;2,"",IF(SUM(T34:W34)&gt;0,"IN","-"))</f>
        <v>-</v>
      </c>
      <c r="Z34" s="120">
        <f>IF(sokho&lt;3,"",dk3?)</f>
        <v>0</v>
      </c>
      <c r="AA34" s="120">
        <f>IF(sokho&lt;3,"",nhap3?)</f>
        <v>0</v>
      </c>
      <c r="AB34" s="120">
        <f>IF(sokho&lt;3,"",xuat3?)</f>
        <v>0</v>
      </c>
      <c r="AC34" s="120">
        <f>IF(sokho&lt;3,0,Z34+AA34-AB34)</f>
        <v>0</v>
      </c>
      <c r="AD34" s="120">
        <f>IF(sokho&lt;3,0,hh3?)</f>
        <v>0</v>
      </c>
      <c r="AE34" s="121" t="str">
        <f>IF(sokho&lt;3,"",IF(SUM(Z34:AC34)&gt;0,"IN","-"))</f>
        <v>-</v>
      </c>
      <c r="AF34" s="120" t="str">
        <f>IF(sokho&lt;4,"",dk4?)</f>
        <v/>
      </c>
      <c r="AG34" s="120" t="str">
        <f>IF(sokho&lt;4,"",nhap4?)</f>
        <v/>
      </c>
      <c r="AH34" s="120" t="str">
        <f>IF(sokho&lt;4,"",xuat4?)</f>
        <v/>
      </c>
      <c r="AI34" s="120">
        <f>IF(sokho&lt;4,0,AF34+AG34-AH34)</f>
        <v>0</v>
      </c>
      <c r="AJ34" s="120">
        <f>IF(sokho&lt;4,0,hh4?)</f>
        <v>0</v>
      </c>
      <c r="AK34" s="121" t="str">
        <f>IF(sokho&lt;4,"",IF(SUM(AF34:AI34)&gt;0,"IN","-"))</f>
        <v/>
      </c>
      <c r="AL34" s="120" t="str">
        <f>IF(sokho&lt;5,"",dk5?)</f>
        <v/>
      </c>
      <c r="AM34" s="120" t="str">
        <f>IF(sokho&lt;5,"",nhap5?)</f>
        <v/>
      </c>
      <c r="AN34" s="120" t="str">
        <f>IF(sokho&lt;5,"",xuat5?)</f>
        <v/>
      </c>
      <c r="AO34" s="120">
        <f>IF(sokho&lt;5,0,AL34+AM34-AN34)</f>
        <v>0</v>
      </c>
      <c r="AP34" s="120">
        <f>IF(sokho&lt;5,0,hh5?)</f>
        <v>0</v>
      </c>
      <c r="AQ34" s="121" t="str">
        <f>IF(sokho&lt;5,"",IF(SUM(AL34:AO34)&gt;0,"IN","-"))</f>
        <v/>
      </c>
      <c r="AR34" s="120" t="str">
        <f>IF(sokho&lt;6,"",dk6?)</f>
        <v/>
      </c>
      <c r="AS34" s="120" t="str">
        <f>IF(sokho&lt;6,"",nhap6?)</f>
        <v/>
      </c>
      <c r="AT34" s="120" t="str">
        <f>IF(sokho&lt;6,"",xuat6?)</f>
        <v/>
      </c>
      <c r="AU34" s="120">
        <f>IF(sokho&lt;6,0,AR34+AS34-AT34)</f>
        <v>0</v>
      </c>
      <c r="AV34" s="120">
        <f>IF(sokho&lt;6,0,hh6?)</f>
        <v>0</v>
      </c>
      <c r="AW34" s="121" t="str">
        <f>IF(sokho&lt;6,"",IF(SUM(AR34:AU34)&gt;0,"IN","-"))</f>
        <v/>
      </c>
      <c r="AX34" s="120" t="str">
        <f>IF(sokho&lt;7,"",dk7?)</f>
        <v/>
      </c>
      <c r="AY34" s="120" t="str">
        <f>IF(sokho&lt;7,"",nhap7?)</f>
        <v/>
      </c>
      <c r="AZ34" s="120" t="str">
        <f>IF(sokho&lt;7,"",xuat7?)</f>
        <v/>
      </c>
      <c r="BA34" s="120">
        <f>IF(sokho&lt;7,0,AX34+AY34-AZ34)</f>
        <v>0</v>
      </c>
      <c r="BB34" s="120">
        <f>IF(sokho&lt;7,0,hh7?)</f>
        <v>0</v>
      </c>
      <c r="BC34" s="121" t="str">
        <f>IF(sokho&lt;7,"",IF(SUM(AX34:BA34)&gt;0,"IN","-"))</f>
        <v/>
      </c>
      <c r="BD34" s="120" t="str">
        <f>IF(sokho&lt;8,"",dk8?)</f>
        <v/>
      </c>
      <c r="BE34" s="120" t="str">
        <f>IF(sokho&lt;8,"",nhap8?)</f>
        <v/>
      </c>
      <c r="BF34" s="120" t="str">
        <f>IF(sokho&lt;8,"",xuat8?)</f>
        <v/>
      </c>
      <c r="BG34" s="120">
        <f>IF(sokho&lt;8,0,BD34+BE34-BF34)</f>
        <v>0</v>
      </c>
      <c r="BH34" s="120">
        <f>IF(sokho&lt;8,0,hh8?)</f>
        <v>0</v>
      </c>
      <c r="BI34" s="121" t="str">
        <f>IF(sokho&lt;8,"",IF(SUM(BD34:BG34)&gt;0,"IN","-"))</f>
        <v/>
      </c>
      <c r="BJ34" s="122">
        <f t="shared" si="27"/>
        <v>0</v>
      </c>
      <c r="BK34" s="130"/>
      <c r="BL34" s="120"/>
      <c r="BM34" s="120"/>
      <c r="BN34" s="114"/>
      <c r="BO34" s="134"/>
      <c r="BP34" s="120"/>
      <c r="BQ34" s="120"/>
      <c r="BR34" s="125"/>
      <c r="BS34" s="131"/>
      <c r="BT34" s="125"/>
      <c r="BU34" s="125"/>
      <c r="BV34" s="125"/>
      <c r="BW34" s="125"/>
      <c r="BX34" s="125"/>
      <c r="BY34" s="125"/>
      <c r="BZ34" s="125"/>
      <c r="CA34" s="126"/>
      <c r="CB34" s="127">
        <f t="shared" si="28"/>
        <v>0</v>
      </c>
      <c r="CC34" s="127">
        <f t="shared" si="29"/>
        <v>0</v>
      </c>
      <c r="CD34" s="127">
        <f t="shared" si="30"/>
        <v>0</v>
      </c>
      <c r="CE34" s="37"/>
    </row>
    <row r="35" ht="19.5" customHeight="1">
      <c r="A35" s="111" t="str">
        <f t="shared" si="12"/>
        <v>-</v>
      </c>
      <c r="B35" s="129"/>
      <c r="C35" s="132"/>
      <c r="D35" s="132"/>
      <c r="E35" s="129"/>
      <c r="F35" s="114">
        <f t="shared" si="13"/>
        <v>0</v>
      </c>
      <c r="G35" s="114">
        <f t="shared" si="14"/>
        <v>0</v>
      </c>
      <c r="H35" s="114">
        <f t="shared" si="15"/>
        <v>0</v>
      </c>
      <c r="I35" s="114">
        <f t="shared" si="16"/>
        <v>0</v>
      </c>
      <c r="J35" s="115">
        <f t="shared" si="17"/>
        <v>0</v>
      </c>
      <c r="K35" s="115">
        <f t="shared" si="18"/>
        <v>0</v>
      </c>
      <c r="L35" s="115">
        <f t="shared" si="19"/>
        <v>0</v>
      </c>
      <c r="M35" s="116" t="str">
        <f t="shared" si="20"/>
        <v>-</v>
      </c>
      <c r="N35" s="117">
        <f t="shared" si="21"/>
        <v>0</v>
      </c>
      <c r="O35" s="118">
        <f t="shared" si="22"/>
        <v>0</v>
      </c>
      <c r="P35" s="118">
        <f t="shared" si="23"/>
        <v>0</v>
      </c>
      <c r="Q35" s="120">
        <f t="shared" si="24"/>
        <v>0</v>
      </c>
      <c r="R35" s="120">
        <f t="shared" si="25"/>
        <v>0</v>
      </c>
      <c r="S35" s="121" t="str">
        <f t="shared" si="26"/>
        <v>-</v>
      </c>
      <c r="T35" s="120">
        <f>IF(sokho&lt;2,"",dk2?)</f>
        <v>0</v>
      </c>
      <c r="U35" s="120">
        <f>IF(sokho&lt;2,"",nhap2?)</f>
        <v>0</v>
      </c>
      <c r="V35" s="120">
        <f>IF(sokho&lt;2,"",xuat2?)</f>
        <v>0</v>
      </c>
      <c r="W35" s="120">
        <f>IF(sokho&lt;2,0,T35+U35-V35)</f>
        <v>0</v>
      </c>
      <c r="X35" s="120">
        <f>IF(sokho&lt;2,0,hh2?)</f>
        <v>0</v>
      </c>
      <c r="Y35" s="121" t="str">
        <f>IF(sokho&lt;2,"",IF(SUM(T35:W35)&gt;0,"IN","-"))</f>
        <v>-</v>
      </c>
      <c r="Z35" s="120">
        <f>IF(sokho&lt;3,"",dk3?)</f>
        <v>0</v>
      </c>
      <c r="AA35" s="120">
        <f>IF(sokho&lt;3,"",nhap3?)</f>
        <v>0</v>
      </c>
      <c r="AB35" s="120">
        <f>IF(sokho&lt;3,"",xuat3?)</f>
        <v>0</v>
      </c>
      <c r="AC35" s="120">
        <f>IF(sokho&lt;3,0,Z35+AA35-AB35)</f>
        <v>0</v>
      </c>
      <c r="AD35" s="120">
        <f>IF(sokho&lt;3,0,hh3?)</f>
        <v>0</v>
      </c>
      <c r="AE35" s="121" t="str">
        <f>IF(sokho&lt;3,"",IF(SUM(Z35:AC35)&gt;0,"IN","-"))</f>
        <v>-</v>
      </c>
      <c r="AF35" s="120" t="str">
        <f>IF(sokho&lt;4,"",dk4?)</f>
        <v/>
      </c>
      <c r="AG35" s="120" t="str">
        <f>IF(sokho&lt;4,"",nhap4?)</f>
        <v/>
      </c>
      <c r="AH35" s="120" t="str">
        <f>IF(sokho&lt;4,"",xuat4?)</f>
        <v/>
      </c>
      <c r="AI35" s="120">
        <f>IF(sokho&lt;4,0,AF35+AG35-AH35)</f>
        <v>0</v>
      </c>
      <c r="AJ35" s="120">
        <f>IF(sokho&lt;4,0,hh4?)</f>
        <v>0</v>
      </c>
      <c r="AK35" s="121" t="str">
        <f>IF(sokho&lt;4,"",IF(SUM(AF35:AI35)&gt;0,"IN","-"))</f>
        <v/>
      </c>
      <c r="AL35" s="120" t="str">
        <f>IF(sokho&lt;5,"",dk5?)</f>
        <v/>
      </c>
      <c r="AM35" s="120" t="str">
        <f>IF(sokho&lt;5,"",nhap5?)</f>
        <v/>
      </c>
      <c r="AN35" s="120" t="str">
        <f>IF(sokho&lt;5,"",xuat5?)</f>
        <v/>
      </c>
      <c r="AO35" s="120">
        <f>IF(sokho&lt;5,0,AL35+AM35-AN35)</f>
        <v>0</v>
      </c>
      <c r="AP35" s="120">
        <f>IF(sokho&lt;5,0,hh5?)</f>
        <v>0</v>
      </c>
      <c r="AQ35" s="121" t="str">
        <f>IF(sokho&lt;5,"",IF(SUM(AL35:AO35)&gt;0,"IN","-"))</f>
        <v/>
      </c>
      <c r="AR35" s="120" t="str">
        <f>IF(sokho&lt;6,"",dk6?)</f>
        <v/>
      </c>
      <c r="AS35" s="120" t="str">
        <f>IF(sokho&lt;6,"",nhap6?)</f>
        <v/>
      </c>
      <c r="AT35" s="120" t="str">
        <f>IF(sokho&lt;6,"",xuat6?)</f>
        <v/>
      </c>
      <c r="AU35" s="120">
        <f>IF(sokho&lt;6,0,AR35+AS35-AT35)</f>
        <v>0</v>
      </c>
      <c r="AV35" s="120">
        <f>IF(sokho&lt;6,0,hh6?)</f>
        <v>0</v>
      </c>
      <c r="AW35" s="121" t="str">
        <f>IF(sokho&lt;6,"",IF(SUM(AR35:AU35)&gt;0,"IN","-"))</f>
        <v/>
      </c>
      <c r="AX35" s="120" t="str">
        <f>IF(sokho&lt;7,"",dk7?)</f>
        <v/>
      </c>
      <c r="AY35" s="120" t="str">
        <f>IF(sokho&lt;7,"",nhap7?)</f>
        <v/>
      </c>
      <c r="AZ35" s="120" t="str">
        <f>IF(sokho&lt;7,"",xuat7?)</f>
        <v/>
      </c>
      <c r="BA35" s="120">
        <f>IF(sokho&lt;7,0,AX35+AY35-AZ35)</f>
        <v>0</v>
      </c>
      <c r="BB35" s="120">
        <f>IF(sokho&lt;7,0,hh7?)</f>
        <v>0</v>
      </c>
      <c r="BC35" s="121" t="str">
        <f>IF(sokho&lt;7,"",IF(SUM(AX35:BA35)&gt;0,"IN","-"))</f>
        <v/>
      </c>
      <c r="BD35" s="120" t="str">
        <f>IF(sokho&lt;8,"",dk8?)</f>
        <v/>
      </c>
      <c r="BE35" s="120" t="str">
        <f>IF(sokho&lt;8,"",nhap8?)</f>
        <v/>
      </c>
      <c r="BF35" s="120" t="str">
        <f>IF(sokho&lt;8,"",xuat8?)</f>
        <v/>
      </c>
      <c r="BG35" s="120">
        <f>IF(sokho&lt;8,0,BD35+BE35-BF35)</f>
        <v>0</v>
      </c>
      <c r="BH35" s="120">
        <f>IF(sokho&lt;8,0,hh8?)</f>
        <v>0</v>
      </c>
      <c r="BI35" s="121" t="str">
        <f>IF(sokho&lt;8,"",IF(SUM(BD35:BG35)&gt;0,"IN","-"))</f>
        <v/>
      </c>
      <c r="BJ35" s="122">
        <f t="shared" si="27"/>
        <v>0</v>
      </c>
      <c r="BK35" s="130"/>
      <c r="BL35" s="120"/>
      <c r="BM35" s="120"/>
      <c r="BN35" s="114"/>
      <c r="BO35" s="134"/>
      <c r="BP35" s="120"/>
      <c r="BQ35" s="120"/>
      <c r="BR35" s="125"/>
      <c r="BS35" s="131"/>
      <c r="BT35" s="125"/>
      <c r="BU35" s="125"/>
      <c r="BV35" s="125"/>
      <c r="BW35" s="125"/>
      <c r="BX35" s="125"/>
      <c r="BY35" s="125"/>
      <c r="BZ35" s="125"/>
      <c r="CA35" s="126"/>
      <c r="CB35" s="127">
        <f t="shared" si="28"/>
        <v>0</v>
      </c>
      <c r="CC35" s="127">
        <f t="shared" si="29"/>
        <v>0</v>
      </c>
      <c r="CD35" s="127">
        <f t="shared" si="30"/>
        <v>0</v>
      </c>
      <c r="CE35" s="37"/>
    </row>
    <row r="36" ht="19.5" customHeight="1">
      <c r="A36" s="111" t="str">
        <f t="shared" si="12"/>
        <v>-</v>
      </c>
      <c r="B36" s="129"/>
      <c r="C36" s="132"/>
      <c r="D36" s="132"/>
      <c r="E36" s="129"/>
      <c r="F36" s="114">
        <f t="shared" si="13"/>
        <v>0</v>
      </c>
      <c r="G36" s="114">
        <f t="shared" si="14"/>
        <v>0</v>
      </c>
      <c r="H36" s="114">
        <f t="shared" si="15"/>
        <v>0</v>
      </c>
      <c r="I36" s="114">
        <f t="shared" si="16"/>
        <v>0</v>
      </c>
      <c r="J36" s="115">
        <f t="shared" si="17"/>
        <v>0</v>
      </c>
      <c r="K36" s="115">
        <f t="shared" si="18"/>
        <v>0</v>
      </c>
      <c r="L36" s="115">
        <f t="shared" si="19"/>
        <v>0</v>
      </c>
      <c r="M36" s="116" t="str">
        <f t="shared" si="20"/>
        <v>-</v>
      </c>
      <c r="N36" s="117">
        <f t="shared" si="21"/>
        <v>0</v>
      </c>
      <c r="O36" s="118">
        <f t="shared" si="22"/>
        <v>0</v>
      </c>
      <c r="P36" s="118">
        <f t="shared" si="23"/>
        <v>0</v>
      </c>
      <c r="Q36" s="120">
        <f t="shared" si="24"/>
        <v>0</v>
      </c>
      <c r="R36" s="120">
        <f t="shared" si="25"/>
        <v>0</v>
      </c>
      <c r="S36" s="121" t="str">
        <f t="shared" si="26"/>
        <v>-</v>
      </c>
      <c r="T36" s="120">
        <f>IF(sokho&lt;2,"",dk2?)</f>
        <v>0</v>
      </c>
      <c r="U36" s="120">
        <f>IF(sokho&lt;2,"",nhap2?)</f>
        <v>0</v>
      </c>
      <c r="V36" s="120">
        <f>IF(sokho&lt;2,"",xuat2?)</f>
        <v>0</v>
      </c>
      <c r="W36" s="120">
        <f>IF(sokho&lt;2,0,T36+U36-V36)</f>
        <v>0</v>
      </c>
      <c r="X36" s="120">
        <f>IF(sokho&lt;2,0,hh2?)</f>
        <v>0</v>
      </c>
      <c r="Y36" s="121" t="str">
        <f>IF(sokho&lt;2,"",IF(SUM(T36:W36)&gt;0,"IN","-"))</f>
        <v>-</v>
      </c>
      <c r="Z36" s="120">
        <f>IF(sokho&lt;3,"",dk3?)</f>
        <v>0</v>
      </c>
      <c r="AA36" s="120">
        <f>IF(sokho&lt;3,"",nhap3?)</f>
        <v>0</v>
      </c>
      <c r="AB36" s="120">
        <f>IF(sokho&lt;3,"",xuat3?)</f>
        <v>0</v>
      </c>
      <c r="AC36" s="120">
        <f>IF(sokho&lt;3,0,Z36+AA36-AB36)</f>
        <v>0</v>
      </c>
      <c r="AD36" s="120">
        <f>IF(sokho&lt;3,0,hh3?)</f>
        <v>0</v>
      </c>
      <c r="AE36" s="121" t="str">
        <f>IF(sokho&lt;3,"",IF(SUM(Z36:AC36)&gt;0,"IN","-"))</f>
        <v>-</v>
      </c>
      <c r="AF36" s="120" t="str">
        <f>IF(sokho&lt;4,"",dk4?)</f>
        <v/>
      </c>
      <c r="AG36" s="120" t="str">
        <f>IF(sokho&lt;4,"",nhap4?)</f>
        <v/>
      </c>
      <c r="AH36" s="120" t="str">
        <f>IF(sokho&lt;4,"",xuat4?)</f>
        <v/>
      </c>
      <c r="AI36" s="120">
        <f>IF(sokho&lt;4,0,AF36+AG36-AH36)</f>
        <v>0</v>
      </c>
      <c r="AJ36" s="120">
        <f>IF(sokho&lt;4,0,hh4?)</f>
        <v>0</v>
      </c>
      <c r="AK36" s="121" t="str">
        <f>IF(sokho&lt;4,"",IF(SUM(AF36:AI36)&gt;0,"IN","-"))</f>
        <v/>
      </c>
      <c r="AL36" s="120" t="str">
        <f>IF(sokho&lt;5,"",dk5?)</f>
        <v/>
      </c>
      <c r="AM36" s="120" t="str">
        <f>IF(sokho&lt;5,"",nhap5?)</f>
        <v/>
      </c>
      <c r="AN36" s="120" t="str">
        <f>IF(sokho&lt;5,"",xuat5?)</f>
        <v/>
      </c>
      <c r="AO36" s="120">
        <f>IF(sokho&lt;5,0,AL36+AM36-AN36)</f>
        <v>0</v>
      </c>
      <c r="AP36" s="120">
        <f>IF(sokho&lt;5,0,hh5?)</f>
        <v>0</v>
      </c>
      <c r="AQ36" s="121" t="str">
        <f>IF(sokho&lt;5,"",IF(SUM(AL36:AO36)&gt;0,"IN","-"))</f>
        <v/>
      </c>
      <c r="AR36" s="120" t="str">
        <f>IF(sokho&lt;6,"",dk6?)</f>
        <v/>
      </c>
      <c r="AS36" s="120" t="str">
        <f>IF(sokho&lt;6,"",nhap6?)</f>
        <v/>
      </c>
      <c r="AT36" s="120" t="str">
        <f>IF(sokho&lt;6,"",xuat6?)</f>
        <v/>
      </c>
      <c r="AU36" s="120">
        <f>IF(sokho&lt;6,0,AR36+AS36-AT36)</f>
        <v>0</v>
      </c>
      <c r="AV36" s="120">
        <f>IF(sokho&lt;6,0,hh6?)</f>
        <v>0</v>
      </c>
      <c r="AW36" s="121" t="str">
        <f>IF(sokho&lt;6,"",IF(SUM(AR36:AU36)&gt;0,"IN","-"))</f>
        <v/>
      </c>
      <c r="AX36" s="120" t="str">
        <f>IF(sokho&lt;7,"",dk7?)</f>
        <v/>
      </c>
      <c r="AY36" s="120" t="str">
        <f>IF(sokho&lt;7,"",nhap7?)</f>
        <v/>
      </c>
      <c r="AZ36" s="120" t="str">
        <f>IF(sokho&lt;7,"",xuat7?)</f>
        <v/>
      </c>
      <c r="BA36" s="120">
        <f>IF(sokho&lt;7,0,AX36+AY36-AZ36)</f>
        <v>0</v>
      </c>
      <c r="BB36" s="120">
        <f>IF(sokho&lt;7,0,hh7?)</f>
        <v>0</v>
      </c>
      <c r="BC36" s="121" t="str">
        <f>IF(sokho&lt;7,"",IF(SUM(AX36:BA36)&gt;0,"IN","-"))</f>
        <v/>
      </c>
      <c r="BD36" s="120" t="str">
        <f>IF(sokho&lt;8,"",dk8?)</f>
        <v/>
      </c>
      <c r="BE36" s="120" t="str">
        <f>IF(sokho&lt;8,"",nhap8?)</f>
        <v/>
      </c>
      <c r="BF36" s="120" t="str">
        <f>IF(sokho&lt;8,"",xuat8?)</f>
        <v/>
      </c>
      <c r="BG36" s="120">
        <f>IF(sokho&lt;8,0,BD36+BE36-BF36)</f>
        <v>0</v>
      </c>
      <c r="BH36" s="120">
        <f>IF(sokho&lt;8,0,hh8?)</f>
        <v>0</v>
      </c>
      <c r="BI36" s="121" t="str">
        <f>IF(sokho&lt;8,"",IF(SUM(BD36:BG36)&gt;0,"IN","-"))</f>
        <v/>
      </c>
      <c r="BJ36" s="122">
        <f t="shared" si="27"/>
        <v>0</v>
      </c>
      <c r="BK36" s="130"/>
      <c r="BL36" s="120"/>
      <c r="BM36" s="120"/>
      <c r="BN36" s="114"/>
      <c r="BO36" s="134"/>
      <c r="BP36" s="120"/>
      <c r="BQ36" s="120"/>
      <c r="BR36" s="125"/>
      <c r="BS36" s="131"/>
      <c r="BT36" s="125"/>
      <c r="BU36" s="125"/>
      <c r="BV36" s="125"/>
      <c r="BW36" s="125"/>
      <c r="BX36" s="125"/>
      <c r="BY36" s="125"/>
      <c r="BZ36" s="125"/>
      <c r="CA36" s="126"/>
      <c r="CB36" s="127">
        <f t="shared" si="28"/>
        <v>0</v>
      </c>
      <c r="CC36" s="127">
        <f t="shared" si="29"/>
        <v>0</v>
      </c>
      <c r="CD36" s="127">
        <f t="shared" si="30"/>
        <v>0</v>
      </c>
      <c r="CE36" s="37"/>
    </row>
    <row r="37" ht="19.5" customHeight="1">
      <c r="A37" s="111" t="str">
        <f t="shared" si="12"/>
        <v>-</v>
      </c>
      <c r="B37" s="129"/>
      <c r="C37" s="132"/>
      <c r="D37" s="132"/>
      <c r="E37" s="129"/>
      <c r="F37" s="114">
        <f t="shared" si="13"/>
        <v>0</v>
      </c>
      <c r="G37" s="114">
        <f t="shared" si="14"/>
        <v>0</v>
      </c>
      <c r="H37" s="114">
        <f t="shared" si="15"/>
        <v>0</v>
      </c>
      <c r="I37" s="114">
        <f t="shared" si="16"/>
        <v>0</v>
      </c>
      <c r="J37" s="115">
        <f t="shared" si="17"/>
        <v>0</v>
      </c>
      <c r="K37" s="115">
        <f t="shared" si="18"/>
        <v>0</v>
      </c>
      <c r="L37" s="115">
        <f t="shared" si="19"/>
        <v>0</v>
      </c>
      <c r="M37" s="116" t="str">
        <f t="shared" si="20"/>
        <v>-</v>
      </c>
      <c r="N37" s="117">
        <f t="shared" si="21"/>
        <v>0</v>
      </c>
      <c r="O37" s="118">
        <f t="shared" si="22"/>
        <v>0</v>
      </c>
      <c r="P37" s="118">
        <f t="shared" si="23"/>
        <v>0</v>
      </c>
      <c r="Q37" s="120">
        <f t="shared" si="24"/>
        <v>0</v>
      </c>
      <c r="R37" s="120">
        <f t="shared" si="25"/>
        <v>0</v>
      </c>
      <c r="S37" s="121" t="str">
        <f t="shared" si="26"/>
        <v>-</v>
      </c>
      <c r="T37" s="120">
        <f>IF(sokho&lt;2,"",dk2?)</f>
        <v>0</v>
      </c>
      <c r="U37" s="120">
        <f>IF(sokho&lt;2,"",nhap2?)</f>
        <v>0</v>
      </c>
      <c r="V37" s="120">
        <f>IF(sokho&lt;2,"",xuat2?)</f>
        <v>0</v>
      </c>
      <c r="W37" s="120">
        <f>IF(sokho&lt;2,0,T37+U37-V37)</f>
        <v>0</v>
      </c>
      <c r="X37" s="120">
        <f>IF(sokho&lt;2,0,hh2?)</f>
        <v>0</v>
      </c>
      <c r="Y37" s="121" t="str">
        <f>IF(sokho&lt;2,"",IF(SUM(T37:W37)&gt;0,"IN","-"))</f>
        <v>-</v>
      </c>
      <c r="Z37" s="120">
        <f>IF(sokho&lt;3,"",dk3?)</f>
        <v>0</v>
      </c>
      <c r="AA37" s="120">
        <f>IF(sokho&lt;3,"",nhap3?)</f>
        <v>0</v>
      </c>
      <c r="AB37" s="120">
        <f>IF(sokho&lt;3,"",xuat3?)</f>
        <v>0</v>
      </c>
      <c r="AC37" s="120">
        <f>IF(sokho&lt;3,0,Z37+AA37-AB37)</f>
        <v>0</v>
      </c>
      <c r="AD37" s="120">
        <f>IF(sokho&lt;3,0,hh3?)</f>
        <v>0</v>
      </c>
      <c r="AE37" s="121" t="str">
        <f>IF(sokho&lt;3,"",IF(SUM(Z37:AC37)&gt;0,"IN","-"))</f>
        <v>-</v>
      </c>
      <c r="AF37" s="120" t="str">
        <f>IF(sokho&lt;4,"",dk4?)</f>
        <v/>
      </c>
      <c r="AG37" s="120" t="str">
        <f>IF(sokho&lt;4,"",nhap4?)</f>
        <v/>
      </c>
      <c r="AH37" s="120" t="str">
        <f>IF(sokho&lt;4,"",xuat4?)</f>
        <v/>
      </c>
      <c r="AI37" s="120">
        <f>IF(sokho&lt;4,0,AF37+AG37-AH37)</f>
        <v>0</v>
      </c>
      <c r="AJ37" s="120">
        <f>IF(sokho&lt;4,0,hh4?)</f>
        <v>0</v>
      </c>
      <c r="AK37" s="121" t="str">
        <f>IF(sokho&lt;4,"",IF(SUM(AF37:AI37)&gt;0,"IN","-"))</f>
        <v/>
      </c>
      <c r="AL37" s="120" t="str">
        <f>IF(sokho&lt;5,"",dk5?)</f>
        <v/>
      </c>
      <c r="AM37" s="120" t="str">
        <f>IF(sokho&lt;5,"",nhap5?)</f>
        <v/>
      </c>
      <c r="AN37" s="120" t="str">
        <f>IF(sokho&lt;5,"",xuat5?)</f>
        <v/>
      </c>
      <c r="AO37" s="120">
        <f>IF(sokho&lt;5,0,AL37+AM37-AN37)</f>
        <v>0</v>
      </c>
      <c r="AP37" s="120">
        <f>IF(sokho&lt;5,0,hh5?)</f>
        <v>0</v>
      </c>
      <c r="AQ37" s="121" t="str">
        <f>IF(sokho&lt;5,"",IF(SUM(AL37:AO37)&gt;0,"IN","-"))</f>
        <v/>
      </c>
      <c r="AR37" s="120" t="str">
        <f>IF(sokho&lt;6,"",dk6?)</f>
        <v/>
      </c>
      <c r="AS37" s="120" t="str">
        <f>IF(sokho&lt;6,"",nhap6?)</f>
        <v/>
      </c>
      <c r="AT37" s="120" t="str">
        <f>IF(sokho&lt;6,"",xuat6?)</f>
        <v/>
      </c>
      <c r="AU37" s="120">
        <f>IF(sokho&lt;6,0,AR37+AS37-AT37)</f>
        <v>0</v>
      </c>
      <c r="AV37" s="120">
        <f>IF(sokho&lt;6,0,hh6?)</f>
        <v>0</v>
      </c>
      <c r="AW37" s="121" t="str">
        <f>IF(sokho&lt;6,"",IF(SUM(AR37:AU37)&gt;0,"IN","-"))</f>
        <v/>
      </c>
      <c r="AX37" s="120" t="str">
        <f>IF(sokho&lt;7,"",dk7?)</f>
        <v/>
      </c>
      <c r="AY37" s="120" t="str">
        <f>IF(sokho&lt;7,"",nhap7?)</f>
        <v/>
      </c>
      <c r="AZ37" s="120" t="str">
        <f>IF(sokho&lt;7,"",xuat7?)</f>
        <v/>
      </c>
      <c r="BA37" s="120">
        <f>IF(sokho&lt;7,0,AX37+AY37-AZ37)</f>
        <v>0</v>
      </c>
      <c r="BB37" s="120">
        <f>IF(sokho&lt;7,0,hh7?)</f>
        <v>0</v>
      </c>
      <c r="BC37" s="121" t="str">
        <f>IF(sokho&lt;7,"",IF(SUM(AX37:BA37)&gt;0,"IN","-"))</f>
        <v/>
      </c>
      <c r="BD37" s="120" t="str">
        <f>IF(sokho&lt;8,"",dk8?)</f>
        <v/>
      </c>
      <c r="BE37" s="120" t="str">
        <f>IF(sokho&lt;8,"",nhap8?)</f>
        <v/>
      </c>
      <c r="BF37" s="120" t="str">
        <f>IF(sokho&lt;8,"",xuat8?)</f>
        <v/>
      </c>
      <c r="BG37" s="120">
        <f>IF(sokho&lt;8,0,BD37+BE37-BF37)</f>
        <v>0</v>
      </c>
      <c r="BH37" s="120">
        <f>IF(sokho&lt;8,0,hh8?)</f>
        <v>0</v>
      </c>
      <c r="BI37" s="121" t="str">
        <f>IF(sokho&lt;8,"",IF(SUM(BD37:BG37)&gt;0,"IN","-"))</f>
        <v/>
      </c>
      <c r="BJ37" s="122">
        <f t="shared" si="27"/>
        <v>0</v>
      </c>
      <c r="BK37" s="130"/>
      <c r="BL37" s="120"/>
      <c r="BM37" s="120"/>
      <c r="BN37" s="114"/>
      <c r="BO37" s="134"/>
      <c r="BP37" s="120"/>
      <c r="BQ37" s="120"/>
      <c r="BR37" s="125"/>
      <c r="BS37" s="131"/>
      <c r="BT37" s="125"/>
      <c r="BU37" s="125"/>
      <c r="BV37" s="125"/>
      <c r="BW37" s="125"/>
      <c r="BX37" s="125"/>
      <c r="BY37" s="125"/>
      <c r="BZ37" s="125"/>
      <c r="CA37" s="126"/>
      <c r="CB37" s="127">
        <f t="shared" si="28"/>
        <v>0</v>
      </c>
      <c r="CC37" s="127">
        <f t="shared" si="29"/>
        <v>0</v>
      </c>
      <c r="CD37" s="127">
        <f t="shared" si="30"/>
        <v>0</v>
      </c>
      <c r="CE37" s="37"/>
    </row>
    <row r="38" ht="19.5" customHeight="1">
      <c r="A38" s="111" t="str">
        <f t="shared" si="12"/>
        <v>-</v>
      </c>
      <c r="B38" s="129"/>
      <c r="C38" s="132"/>
      <c r="D38" s="132"/>
      <c r="E38" s="129"/>
      <c r="F38" s="114">
        <f t="shared" si="13"/>
        <v>0</v>
      </c>
      <c r="G38" s="114">
        <f t="shared" si="14"/>
        <v>0</v>
      </c>
      <c r="H38" s="114">
        <f t="shared" si="15"/>
        <v>0</v>
      </c>
      <c r="I38" s="114">
        <f t="shared" si="16"/>
        <v>0</v>
      </c>
      <c r="J38" s="115">
        <f t="shared" si="17"/>
        <v>0</v>
      </c>
      <c r="K38" s="115">
        <f t="shared" si="18"/>
        <v>0</v>
      </c>
      <c r="L38" s="115">
        <f t="shared" si="19"/>
        <v>0</v>
      </c>
      <c r="M38" s="116" t="str">
        <f t="shared" si="20"/>
        <v>-</v>
      </c>
      <c r="N38" s="117">
        <f t="shared" si="21"/>
        <v>0</v>
      </c>
      <c r="O38" s="118">
        <f t="shared" si="22"/>
        <v>0</v>
      </c>
      <c r="P38" s="118">
        <f t="shared" si="23"/>
        <v>0</v>
      </c>
      <c r="Q38" s="120">
        <f t="shared" si="24"/>
        <v>0</v>
      </c>
      <c r="R38" s="120">
        <f t="shared" si="25"/>
        <v>0</v>
      </c>
      <c r="S38" s="121" t="str">
        <f t="shared" si="26"/>
        <v>-</v>
      </c>
      <c r="T38" s="120">
        <f>IF(sokho&lt;2,"",dk2?)</f>
        <v>0</v>
      </c>
      <c r="U38" s="120">
        <f>IF(sokho&lt;2,"",nhap2?)</f>
        <v>0</v>
      </c>
      <c r="V38" s="120">
        <f>IF(sokho&lt;2,"",xuat2?)</f>
        <v>0</v>
      </c>
      <c r="W38" s="120">
        <f>IF(sokho&lt;2,0,T38+U38-V38)</f>
        <v>0</v>
      </c>
      <c r="X38" s="120">
        <f>IF(sokho&lt;2,0,hh2?)</f>
        <v>0</v>
      </c>
      <c r="Y38" s="121" t="str">
        <f>IF(sokho&lt;2,"",IF(SUM(T38:W38)&gt;0,"IN","-"))</f>
        <v>-</v>
      </c>
      <c r="Z38" s="120">
        <f>IF(sokho&lt;3,"",dk3?)</f>
        <v>0</v>
      </c>
      <c r="AA38" s="120">
        <f>IF(sokho&lt;3,"",nhap3?)</f>
        <v>0</v>
      </c>
      <c r="AB38" s="120">
        <f>IF(sokho&lt;3,"",xuat3?)</f>
        <v>0</v>
      </c>
      <c r="AC38" s="120">
        <f>IF(sokho&lt;3,0,Z38+AA38-AB38)</f>
        <v>0</v>
      </c>
      <c r="AD38" s="120">
        <f>IF(sokho&lt;3,0,hh3?)</f>
        <v>0</v>
      </c>
      <c r="AE38" s="121" t="str">
        <f>IF(sokho&lt;3,"",IF(SUM(Z38:AC38)&gt;0,"IN","-"))</f>
        <v>-</v>
      </c>
      <c r="AF38" s="120" t="str">
        <f>IF(sokho&lt;4,"",dk4?)</f>
        <v/>
      </c>
      <c r="AG38" s="120" t="str">
        <f>IF(sokho&lt;4,"",nhap4?)</f>
        <v/>
      </c>
      <c r="AH38" s="120" t="str">
        <f>IF(sokho&lt;4,"",xuat4?)</f>
        <v/>
      </c>
      <c r="AI38" s="120">
        <f>IF(sokho&lt;4,0,AF38+AG38-AH38)</f>
        <v>0</v>
      </c>
      <c r="AJ38" s="120">
        <f>IF(sokho&lt;4,0,hh4?)</f>
        <v>0</v>
      </c>
      <c r="AK38" s="121" t="str">
        <f>IF(sokho&lt;4,"",IF(SUM(AF38:AI38)&gt;0,"IN","-"))</f>
        <v/>
      </c>
      <c r="AL38" s="120" t="str">
        <f>IF(sokho&lt;5,"",dk5?)</f>
        <v/>
      </c>
      <c r="AM38" s="120" t="str">
        <f>IF(sokho&lt;5,"",nhap5?)</f>
        <v/>
      </c>
      <c r="AN38" s="120" t="str">
        <f>IF(sokho&lt;5,"",xuat5?)</f>
        <v/>
      </c>
      <c r="AO38" s="120">
        <f>IF(sokho&lt;5,0,AL38+AM38-AN38)</f>
        <v>0</v>
      </c>
      <c r="AP38" s="120">
        <f>IF(sokho&lt;5,0,hh5?)</f>
        <v>0</v>
      </c>
      <c r="AQ38" s="121" t="str">
        <f>IF(sokho&lt;5,"",IF(SUM(AL38:AO38)&gt;0,"IN","-"))</f>
        <v/>
      </c>
      <c r="AR38" s="120" t="str">
        <f>IF(sokho&lt;6,"",dk6?)</f>
        <v/>
      </c>
      <c r="AS38" s="120" t="str">
        <f>IF(sokho&lt;6,"",nhap6?)</f>
        <v/>
      </c>
      <c r="AT38" s="120" t="str">
        <f>IF(sokho&lt;6,"",xuat6?)</f>
        <v/>
      </c>
      <c r="AU38" s="120">
        <f>IF(sokho&lt;6,0,AR38+AS38-AT38)</f>
        <v>0</v>
      </c>
      <c r="AV38" s="120">
        <f>IF(sokho&lt;6,0,hh6?)</f>
        <v>0</v>
      </c>
      <c r="AW38" s="121" t="str">
        <f>IF(sokho&lt;6,"",IF(SUM(AR38:AU38)&gt;0,"IN","-"))</f>
        <v/>
      </c>
      <c r="AX38" s="120" t="str">
        <f>IF(sokho&lt;7,"",dk7?)</f>
        <v/>
      </c>
      <c r="AY38" s="120" t="str">
        <f>IF(sokho&lt;7,"",nhap7?)</f>
        <v/>
      </c>
      <c r="AZ38" s="120" t="str">
        <f>IF(sokho&lt;7,"",xuat7?)</f>
        <v/>
      </c>
      <c r="BA38" s="120">
        <f>IF(sokho&lt;7,0,AX38+AY38-AZ38)</f>
        <v>0</v>
      </c>
      <c r="BB38" s="120">
        <f>IF(sokho&lt;7,0,hh7?)</f>
        <v>0</v>
      </c>
      <c r="BC38" s="121" t="str">
        <f>IF(sokho&lt;7,"",IF(SUM(AX38:BA38)&gt;0,"IN","-"))</f>
        <v/>
      </c>
      <c r="BD38" s="120" t="str">
        <f>IF(sokho&lt;8,"",dk8?)</f>
        <v/>
      </c>
      <c r="BE38" s="120" t="str">
        <f>IF(sokho&lt;8,"",nhap8?)</f>
        <v/>
      </c>
      <c r="BF38" s="120" t="str">
        <f>IF(sokho&lt;8,"",xuat8?)</f>
        <v/>
      </c>
      <c r="BG38" s="120">
        <f>IF(sokho&lt;8,0,BD38+BE38-BF38)</f>
        <v>0</v>
      </c>
      <c r="BH38" s="120">
        <f>IF(sokho&lt;8,0,hh8?)</f>
        <v>0</v>
      </c>
      <c r="BI38" s="121" t="str">
        <f>IF(sokho&lt;8,"",IF(SUM(BD38:BG38)&gt;0,"IN","-"))</f>
        <v/>
      </c>
      <c r="BJ38" s="122">
        <f t="shared" si="27"/>
        <v>0</v>
      </c>
      <c r="BK38" s="130"/>
      <c r="BL38" s="120"/>
      <c r="BM38" s="120"/>
      <c r="BN38" s="114"/>
      <c r="BO38" s="134"/>
      <c r="BP38" s="120"/>
      <c r="BQ38" s="120"/>
      <c r="BR38" s="125"/>
      <c r="BS38" s="131"/>
      <c r="BT38" s="125"/>
      <c r="BU38" s="125"/>
      <c r="BV38" s="125"/>
      <c r="BW38" s="125"/>
      <c r="BX38" s="125"/>
      <c r="BY38" s="125"/>
      <c r="BZ38" s="125"/>
      <c r="CA38" s="126"/>
      <c r="CB38" s="127">
        <f t="shared" si="28"/>
        <v>0</v>
      </c>
      <c r="CC38" s="127">
        <f t="shared" si="29"/>
        <v>0</v>
      </c>
      <c r="CD38" s="127">
        <f t="shared" si="30"/>
        <v>0</v>
      </c>
      <c r="CE38" s="37"/>
    </row>
    <row r="39" ht="19.5" customHeight="1">
      <c r="A39" s="111" t="str">
        <f t="shared" si="12"/>
        <v>-</v>
      </c>
      <c r="B39" s="129"/>
      <c r="C39" s="132"/>
      <c r="D39" s="132"/>
      <c r="E39" s="129"/>
      <c r="F39" s="114">
        <f t="shared" si="13"/>
        <v>0</v>
      </c>
      <c r="G39" s="114">
        <f t="shared" si="14"/>
        <v>0</v>
      </c>
      <c r="H39" s="114">
        <f t="shared" si="15"/>
        <v>0</v>
      </c>
      <c r="I39" s="114">
        <f t="shared" si="16"/>
        <v>0</v>
      </c>
      <c r="J39" s="115">
        <f t="shared" si="17"/>
        <v>0</v>
      </c>
      <c r="K39" s="115">
        <f t="shared" si="18"/>
        <v>0</v>
      </c>
      <c r="L39" s="115">
        <f t="shared" si="19"/>
        <v>0</v>
      </c>
      <c r="M39" s="116" t="str">
        <f t="shared" si="20"/>
        <v>-</v>
      </c>
      <c r="N39" s="117">
        <f t="shared" si="21"/>
        <v>0</v>
      </c>
      <c r="O39" s="118">
        <f t="shared" si="22"/>
        <v>0</v>
      </c>
      <c r="P39" s="118">
        <f t="shared" si="23"/>
        <v>0</v>
      </c>
      <c r="Q39" s="120">
        <f t="shared" si="24"/>
        <v>0</v>
      </c>
      <c r="R39" s="120">
        <f t="shared" si="25"/>
        <v>0</v>
      </c>
      <c r="S39" s="121" t="str">
        <f t="shared" si="26"/>
        <v>-</v>
      </c>
      <c r="T39" s="120">
        <f>IF(sokho&lt;2,"",dk2?)</f>
        <v>0</v>
      </c>
      <c r="U39" s="120">
        <f>IF(sokho&lt;2,"",nhap2?)</f>
        <v>0</v>
      </c>
      <c r="V39" s="120">
        <f>IF(sokho&lt;2,"",xuat2?)</f>
        <v>0</v>
      </c>
      <c r="W39" s="120">
        <f>IF(sokho&lt;2,0,T39+U39-V39)</f>
        <v>0</v>
      </c>
      <c r="X39" s="120">
        <f>IF(sokho&lt;2,0,hh2?)</f>
        <v>0</v>
      </c>
      <c r="Y39" s="121" t="str">
        <f>IF(sokho&lt;2,"",IF(SUM(T39:W39)&gt;0,"IN","-"))</f>
        <v>-</v>
      </c>
      <c r="Z39" s="120">
        <f>IF(sokho&lt;3,"",dk3?)</f>
        <v>0</v>
      </c>
      <c r="AA39" s="120">
        <f>IF(sokho&lt;3,"",nhap3?)</f>
        <v>0</v>
      </c>
      <c r="AB39" s="120">
        <f>IF(sokho&lt;3,"",xuat3?)</f>
        <v>0</v>
      </c>
      <c r="AC39" s="120">
        <f>IF(sokho&lt;3,0,Z39+AA39-AB39)</f>
        <v>0</v>
      </c>
      <c r="AD39" s="120">
        <f>IF(sokho&lt;3,0,hh3?)</f>
        <v>0</v>
      </c>
      <c r="AE39" s="121" t="str">
        <f>IF(sokho&lt;3,"",IF(SUM(Z39:AC39)&gt;0,"IN","-"))</f>
        <v>-</v>
      </c>
      <c r="AF39" s="120" t="str">
        <f>IF(sokho&lt;4,"",dk4?)</f>
        <v/>
      </c>
      <c r="AG39" s="120" t="str">
        <f>IF(sokho&lt;4,"",nhap4?)</f>
        <v/>
      </c>
      <c r="AH39" s="120" t="str">
        <f>IF(sokho&lt;4,"",xuat4?)</f>
        <v/>
      </c>
      <c r="AI39" s="120">
        <f>IF(sokho&lt;4,0,AF39+AG39-AH39)</f>
        <v>0</v>
      </c>
      <c r="AJ39" s="120">
        <f>IF(sokho&lt;4,0,hh4?)</f>
        <v>0</v>
      </c>
      <c r="AK39" s="121" t="str">
        <f>IF(sokho&lt;4,"",IF(SUM(AF39:AI39)&gt;0,"IN","-"))</f>
        <v/>
      </c>
      <c r="AL39" s="120" t="str">
        <f>IF(sokho&lt;5,"",dk5?)</f>
        <v/>
      </c>
      <c r="AM39" s="120" t="str">
        <f>IF(sokho&lt;5,"",nhap5?)</f>
        <v/>
      </c>
      <c r="AN39" s="120" t="str">
        <f>IF(sokho&lt;5,"",xuat5?)</f>
        <v/>
      </c>
      <c r="AO39" s="120">
        <f>IF(sokho&lt;5,0,AL39+AM39-AN39)</f>
        <v>0</v>
      </c>
      <c r="AP39" s="120">
        <f>IF(sokho&lt;5,0,hh5?)</f>
        <v>0</v>
      </c>
      <c r="AQ39" s="121" t="str">
        <f>IF(sokho&lt;5,"",IF(SUM(AL39:AO39)&gt;0,"IN","-"))</f>
        <v/>
      </c>
      <c r="AR39" s="120" t="str">
        <f>IF(sokho&lt;6,"",dk6?)</f>
        <v/>
      </c>
      <c r="AS39" s="120" t="str">
        <f>IF(sokho&lt;6,"",nhap6?)</f>
        <v/>
      </c>
      <c r="AT39" s="120" t="str">
        <f>IF(sokho&lt;6,"",xuat6?)</f>
        <v/>
      </c>
      <c r="AU39" s="120">
        <f>IF(sokho&lt;6,0,AR39+AS39-AT39)</f>
        <v>0</v>
      </c>
      <c r="AV39" s="120">
        <f>IF(sokho&lt;6,0,hh6?)</f>
        <v>0</v>
      </c>
      <c r="AW39" s="121" t="str">
        <f>IF(sokho&lt;6,"",IF(SUM(AR39:AU39)&gt;0,"IN","-"))</f>
        <v/>
      </c>
      <c r="AX39" s="120" t="str">
        <f>IF(sokho&lt;7,"",dk7?)</f>
        <v/>
      </c>
      <c r="AY39" s="120" t="str">
        <f>IF(sokho&lt;7,"",nhap7?)</f>
        <v/>
      </c>
      <c r="AZ39" s="120" t="str">
        <f>IF(sokho&lt;7,"",xuat7?)</f>
        <v/>
      </c>
      <c r="BA39" s="120">
        <f>IF(sokho&lt;7,0,AX39+AY39-AZ39)</f>
        <v>0</v>
      </c>
      <c r="BB39" s="120">
        <f>IF(sokho&lt;7,0,hh7?)</f>
        <v>0</v>
      </c>
      <c r="BC39" s="121" t="str">
        <f>IF(sokho&lt;7,"",IF(SUM(AX39:BA39)&gt;0,"IN","-"))</f>
        <v/>
      </c>
      <c r="BD39" s="120" t="str">
        <f>IF(sokho&lt;8,"",dk8?)</f>
        <v/>
      </c>
      <c r="BE39" s="120" t="str">
        <f>IF(sokho&lt;8,"",nhap8?)</f>
        <v/>
      </c>
      <c r="BF39" s="120" t="str">
        <f>IF(sokho&lt;8,"",xuat8?)</f>
        <v/>
      </c>
      <c r="BG39" s="120">
        <f>IF(sokho&lt;8,0,BD39+BE39-BF39)</f>
        <v>0</v>
      </c>
      <c r="BH39" s="120">
        <f>IF(sokho&lt;8,0,hh8?)</f>
        <v>0</v>
      </c>
      <c r="BI39" s="121" t="str">
        <f>IF(sokho&lt;8,"",IF(SUM(BD39:BG39)&gt;0,"IN","-"))</f>
        <v/>
      </c>
      <c r="BJ39" s="122">
        <f t="shared" si="27"/>
        <v>0</v>
      </c>
      <c r="BK39" s="130"/>
      <c r="BL39" s="120"/>
      <c r="BM39" s="120"/>
      <c r="BN39" s="114"/>
      <c r="BO39" s="134"/>
      <c r="BP39" s="120"/>
      <c r="BQ39" s="120"/>
      <c r="BR39" s="125"/>
      <c r="BS39" s="131"/>
      <c r="BT39" s="125"/>
      <c r="BU39" s="125"/>
      <c r="BV39" s="125"/>
      <c r="BW39" s="125"/>
      <c r="BX39" s="125"/>
      <c r="BY39" s="125"/>
      <c r="BZ39" s="125"/>
      <c r="CA39" s="126"/>
      <c r="CB39" s="127">
        <f t="shared" si="28"/>
        <v>0</v>
      </c>
      <c r="CC39" s="127">
        <f t="shared" si="29"/>
        <v>0</v>
      </c>
      <c r="CD39" s="127">
        <f t="shared" si="30"/>
        <v>0</v>
      </c>
      <c r="CE39" s="37"/>
    </row>
    <row r="40" ht="19.5" customHeight="1">
      <c r="A40" s="111" t="str">
        <f t="shared" si="12"/>
        <v>-</v>
      </c>
      <c r="B40" s="129"/>
      <c r="C40" s="132"/>
      <c r="D40" s="132"/>
      <c r="E40" s="129"/>
      <c r="F40" s="114">
        <f t="shared" si="13"/>
        <v>0</v>
      </c>
      <c r="G40" s="114">
        <f t="shared" si="14"/>
        <v>0</v>
      </c>
      <c r="H40" s="114">
        <f t="shared" si="15"/>
        <v>0</v>
      </c>
      <c r="I40" s="114">
        <f t="shared" si="16"/>
        <v>0</v>
      </c>
      <c r="J40" s="115">
        <f t="shared" si="17"/>
        <v>0</v>
      </c>
      <c r="K40" s="115">
        <f t="shared" si="18"/>
        <v>0</v>
      </c>
      <c r="L40" s="115">
        <f t="shared" si="19"/>
        <v>0</v>
      </c>
      <c r="M40" s="116" t="str">
        <f t="shared" si="20"/>
        <v>-</v>
      </c>
      <c r="N40" s="117">
        <f t="shared" si="21"/>
        <v>0</v>
      </c>
      <c r="O40" s="118">
        <f t="shared" si="22"/>
        <v>0</v>
      </c>
      <c r="P40" s="118">
        <f t="shared" si="23"/>
        <v>0</v>
      </c>
      <c r="Q40" s="120">
        <f t="shared" si="24"/>
        <v>0</v>
      </c>
      <c r="R40" s="120">
        <f t="shared" si="25"/>
        <v>0</v>
      </c>
      <c r="S40" s="121" t="str">
        <f t="shared" si="26"/>
        <v>-</v>
      </c>
      <c r="T40" s="120">
        <f>IF(sokho&lt;2,"",dk2?)</f>
        <v>0</v>
      </c>
      <c r="U40" s="120">
        <f>IF(sokho&lt;2,"",nhap2?)</f>
        <v>0</v>
      </c>
      <c r="V40" s="120">
        <f>IF(sokho&lt;2,"",xuat2?)</f>
        <v>0</v>
      </c>
      <c r="W40" s="120">
        <f>IF(sokho&lt;2,0,T40+U40-V40)</f>
        <v>0</v>
      </c>
      <c r="X40" s="120">
        <f>IF(sokho&lt;2,0,hh2?)</f>
        <v>0</v>
      </c>
      <c r="Y40" s="121" t="str">
        <f>IF(sokho&lt;2,"",IF(SUM(T40:W40)&gt;0,"IN","-"))</f>
        <v>-</v>
      </c>
      <c r="Z40" s="120">
        <f>IF(sokho&lt;3,"",dk3?)</f>
        <v>0</v>
      </c>
      <c r="AA40" s="120">
        <f>IF(sokho&lt;3,"",nhap3?)</f>
        <v>0</v>
      </c>
      <c r="AB40" s="120">
        <f>IF(sokho&lt;3,"",xuat3?)</f>
        <v>0</v>
      </c>
      <c r="AC40" s="120">
        <f>IF(sokho&lt;3,0,Z40+AA40-AB40)</f>
        <v>0</v>
      </c>
      <c r="AD40" s="120">
        <f>IF(sokho&lt;3,0,hh3?)</f>
        <v>0</v>
      </c>
      <c r="AE40" s="121" t="str">
        <f>IF(sokho&lt;3,"",IF(SUM(Z40:AC40)&gt;0,"IN","-"))</f>
        <v>-</v>
      </c>
      <c r="AF40" s="120" t="str">
        <f>IF(sokho&lt;4,"",dk4?)</f>
        <v/>
      </c>
      <c r="AG40" s="120" t="str">
        <f>IF(sokho&lt;4,"",nhap4?)</f>
        <v/>
      </c>
      <c r="AH40" s="120" t="str">
        <f>IF(sokho&lt;4,"",xuat4?)</f>
        <v/>
      </c>
      <c r="AI40" s="120">
        <f>IF(sokho&lt;4,0,AF40+AG40-AH40)</f>
        <v>0</v>
      </c>
      <c r="AJ40" s="120">
        <f>IF(sokho&lt;4,0,hh4?)</f>
        <v>0</v>
      </c>
      <c r="AK40" s="121" t="str">
        <f>IF(sokho&lt;4,"",IF(SUM(AF40:AI40)&gt;0,"IN","-"))</f>
        <v/>
      </c>
      <c r="AL40" s="120" t="str">
        <f>IF(sokho&lt;5,"",dk5?)</f>
        <v/>
      </c>
      <c r="AM40" s="120" t="str">
        <f>IF(sokho&lt;5,"",nhap5?)</f>
        <v/>
      </c>
      <c r="AN40" s="120" t="str">
        <f>IF(sokho&lt;5,"",xuat5?)</f>
        <v/>
      </c>
      <c r="AO40" s="120">
        <f>IF(sokho&lt;5,0,AL40+AM40-AN40)</f>
        <v>0</v>
      </c>
      <c r="AP40" s="120">
        <f>IF(sokho&lt;5,0,hh5?)</f>
        <v>0</v>
      </c>
      <c r="AQ40" s="121" t="str">
        <f>IF(sokho&lt;5,"",IF(SUM(AL40:AO40)&gt;0,"IN","-"))</f>
        <v/>
      </c>
      <c r="AR40" s="120" t="str">
        <f>IF(sokho&lt;6,"",dk6?)</f>
        <v/>
      </c>
      <c r="AS40" s="120" t="str">
        <f>IF(sokho&lt;6,"",nhap6?)</f>
        <v/>
      </c>
      <c r="AT40" s="120" t="str">
        <f>IF(sokho&lt;6,"",xuat6?)</f>
        <v/>
      </c>
      <c r="AU40" s="120">
        <f>IF(sokho&lt;6,0,AR40+AS40-AT40)</f>
        <v>0</v>
      </c>
      <c r="AV40" s="120">
        <f>IF(sokho&lt;6,0,hh6?)</f>
        <v>0</v>
      </c>
      <c r="AW40" s="121" t="str">
        <f>IF(sokho&lt;6,"",IF(SUM(AR40:AU40)&gt;0,"IN","-"))</f>
        <v/>
      </c>
      <c r="AX40" s="120" t="str">
        <f>IF(sokho&lt;7,"",dk7?)</f>
        <v/>
      </c>
      <c r="AY40" s="120" t="str">
        <f>IF(sokho&lt;7,"",nhap7?)</f>
        <v/>
      </c>
      <c r="AZ40" s="120" t="str">
        <f>IF(sokho&lt;7,"",xuat7?)</f>
        <v/>
      </c>
      <c r="BA40" s="120">
        <f>IF(sokho&lt;7,0,AX40+AY40-AZ40)</f>
        <v>0</v>
      </c>
      <c r="BB40" s="120">
        <f>IF(sokho&lt;7,0,hh7?)</f>
        <v>0</v>
      </c>
      <c r="BC40" s="121" t="str">
        <f>IF(sokho&lt;7,"",IF(SUM(AX40:BA40)&gt;0,"IN","-"))</f>
        <v/>
      </c>
      <c r="BD40" s="120" t="str">
        <f>IF(sokho&lt;8,"",dk8?)</f>
        <v/>
      </c>
      <c r="BE40" s="120" t="str">
        <f>IF(sokho&lt;8,"",nhap8?)</f>
        <v/>
      </c>
      <c r="BF40" s="120" t="str">
        <f>IF(sokho&lt;8,"",xuat8?)</f>
        <v/>
      </c>
      <c r="BG40" s="120">
        <f>IF(sokho&lt;8,0,BD40+BE40-BF40)</f>
        <v>0</v>
      </c>
      <c r="BH40" s="120">
        <f>IF(sokho&lt;8,0,hh8?)</f>
        <v>0</v>
      </c>
      <c r="BI40" s="121" t="str">
        <f>IF(sokho&lt;8,"",IF(SUM(BD40:BG40)&gt;0,"IN","-"))</f>
        <v/>
      </c>
      <c r="BJ40" s="122">
        <f t="shared" si="27"/>
        <v>0</v>
      </c>
      <c r="BK40" s="130"/>
      <c r="BL40" s="120"/>
      <c r="BM40" s="120"/>
      <c r="BN40" s="114"/>
      <c r="BO40" s="134"/>
      <c r="BP40" s="120"/>
      <c r="BQ40" s="120"/>
      <c r="BR40" s="125"/>
      <c r="BS40" s="131"/>
      <c r="BT40" s="125"/>
      <c r="BU40" s="125"/>
      <c r="BV40" s="125"/>
      <c r="BW40" s="125"/>
      <c r="BX40" s="125"/>
      <c r="BY40" s="125"/>
      <c r="BZ40" s="125"/>
      <c r="CA40" s="126"/>
      <c r="CB40" s="127">
        <f t="shared" si="28"/>
        <v>0</v>
      </c>
      <c r="CC40" s="127">
        <f t="shared" si="29"/>
        <v>0</v>
      </c>
      <c r="CD40" s="127">
        <f t="shared" si="30"/>
        <v>0</v>
      </c>
      <c r="CE40" s="37"/>
    </row>
    <row r="41" ht="19.5" customHeight="1">
      <c r="A41" s="111" t="str">
        <f t="shared" si="12"/>
        <v>-</v>
      </c>
      <c r="B41" s="129"/>
      <c r="C41" s="132"/>
      <c r="D41" s="132"/>
      <c r="E41" s="129"/>
      <c r="F41" s="114">
        <f t="shared" si="13"/>
        <v>0</v>
      </c>
      <c r="G41" s="114">
        <f t="shared" si="14"/>
        <v>0</v>
      </c>
      <c r="H41" s="114">
        <f t="shared" si="15"/>
        <v>0</v>
      </c>
      <c r="I41" s="114">
        <f t="shared" si="16"/>
        <v>0</v>
      </c>
      <c r="J41" s="115">
        <f t="shared" si="17"/>
        <v>0</v>
      </c>
      <c r="K41" s="115">
        <f t="shared" si="18"/>
        <v>0</v>
      </c>
      <c r="L41" s="115">
        <f t="shared" si="19"/>
        <v>0</v>
      </c>
      <c r="M41" s="116" t="str">
        <f t="shared" si="20"/>
        <v>-</v>
      </c>
      <c r="N41" s="117">
        <f t="shared" si="21"/>
        <v>0</v>
      </c>
      <c r="O41" s="118">
        <f t="shared" si="22"/>
        <v>0</v>
      </c>
      <c r="P41" s="118">
        <f t="shared" si="23"/>
        <v>0</v>
      </c>
      <c r="Q41" s="120">
        <f t="shared" si="24"/>
        <v>0</v>
      </c>
      <c r="R41" s="120">
        <f t="shared" si="25"/>
        <v>0</v>
      </c>
      <c r="S41" s="121" t="str">
        <f t="shared" si="26"/>
        <v>-</v>
      </c>
      <c r="T41" s="120">
        <f>IF(sokho&lt;2,"",dk2?)</f>
        <v>0</v>
      </c>
      <c r="U41" s="120">
        <f>IF(sokho&lt;2,"",nhap2?)</f>
        <v>0</v>
      </c>
      <c r="V41" s="120">
        <f>IF(sokho&lt;2,"",xuat2?)</f>
        <v>0</v>
      </c>
      <c r="W41" s="120">
        <f>IF(sokho&lt;2,0,T41+U41-V41)</f>
        <v>0</v>
      </c>
      <c r="X41" s="120">
        <f>IF(sokho&lt;2,0,hh2?)</f>
        <v>0</v>
      </c>
      <c r="Y41" s="121" t="str">
        <f>IF(sokho&lt;2,"",IF(SUM(T41:W41)&gt;0,"IN","-"))</f>
        <v>-</v>
      </c>
      <c r="Z41" s="120">
        <f>IF(sokho&lt;3,"",dk3?)</f>
        <v>0</v>
      </c>
      <c r="AA41" s="120">
        <f>IF(sokho&lt;3,"",nhap3?)</f>
        <v>0</v>
      </c>
      <c r="AB41" s="120">
        <f>IF(sokho&lt;3,"",xuat3?)</f>
        <v>0</v>
      </c>
      <c r="AC41" s="120">
        <f>IF(sokho&lt;3,0,Z41+AA41-AB41)</f>
        <v>0</v>
      </c>
      <c r="AD41" s="120">
        <f>IF(sokho&lt;3,0,hh3?)</f>
        <v>0</v>
      </c>
      <c r="AE41" s="121" t="str">
        <f>IF(sokho&lt;3,"",IF(SUM(Z41:AC41)&gt;0,"IN","-"))</f>
        <v>-</v>
      </c>
      <c r="AF41" s="120" t="str">
        <f>IF(sokho&lt;4,"",dk4?)</f>
        <v/>
      </c>
      <c r="AG41" s="120" t="str">
        <f>IF(sokho&lt;4,"",nhap4?)</f>
        <v/>
      </c>
      <c r="AH41" s="120" t="str">
        <f>IF(sokho&lt;4,"",xuat4?)</f>
        <v/>
      </c>
      <c r="AI41" s="120">
        <f>IF(sokho&lt;4,0,AF41+AG41-AH41)</f>
        <v>0</v>
      </c>
      <c r="AJ41" s="120">
        <f>IF(sokho&lt;4,0,hh4?)</f>
        <v>0</v>
      </c>
      <c r="AK41" s="121" t="str">
        <f>IF(sokho&lt;4,"",IF(SUM(AF41:AI41)&gt;0,"IN","-"))</f>
        <v/>
      </c>
      <c r="AL41" s="120" t="str">
        <f>IF(sokho&lt;5,"",dk5?)</f>
        <v/>
      </c>
      <c r="AM41" s="120" t="str">
        <f>IF(sokho&lt;5,"",nhap5?)</f>
        <v/>
      </c>
      <c r="AN41" s="120" t="str">
        <f>IF(sokho&lt;5,"",xuat5?)</f>
        <v/>
      </c>
      <c r="AO41" s="120">
        <f>IF(sokho&lt;5,0,AL41+AM41-AN41)</f>
        <v>0</v>
      </c>
      <c r="AP41" s="120">
        <f>IF(sokho&lt;5,0,hh5?)</f>
        <v>0</v>
      </c>
      <c r="AQ41" s="121" t="str">
        <f>IF(sokho&lt;5,"",IF(SUM(AL41:AO41)&gt;0,"IN","-"))</f>
        <v/>
      </c>
      <c r="AR41" s="120" t="str">
        <f>IF(sokho&lt;6,"",dk6?)</f>
        <v/>
      </c>
      <c r="AS41" s="120" t="str">
        <f>IF(sokho&lt;6,"",nhap6?)</f>
        <v/>
      </c>
      <c r="AT41" s="120" t="str">
        <f>IF(sokho&lt;6,"",xuat6?)</f>
        <v/>
      </c>
      <c r="AU41" s="120">
        <f>IF(sokho&lt;6,0,AR41+AS41-AT41)</f>
        <v>0</v>
      </c>
      <c r="AV41" s="120">
        <f>IF(sokho&lt;6,0,hh6?)</f>
        <v>0</v>
      </c>
      <c r="AW41" s="121" t="str">
        <f>IF(sokho&lt;6,"",IF(SUM(AR41:AU41)&gt;0,"IN","-"))</f>
        <v/>
      </c>
      <c r="AX41" s="120" t="str">
        <f>IF(sokho&lt;7,"",dk7?)</f>
        <v/>
      </c>
      <c r="AY41" s="120" t="str">
        <f>IF(sokho&lt;7,"",nhap7?)</f>
        <v/>
      </c>
      <c r="AZ41" s="120" t="str">
        <f>IF(sokho&lt;7,"",xuat7?)</f>
        <v/>
      </c>
      <c r="BA41" s="120">
        <f>IF(sokho&lt;7,0,AX41+AY41-AZ41)</f>
        <v>0</v>
      </c>
      <c r="BB41" s="120">
        <f>IF(sokho&lt;7,0,hh7?)</f>
        <v>0</v>
      </c>
      <c r="BC41" s="121" t="str">
        <f>IF(sokho&lt;7,"",IF(SUM(AX41:BA41)&gt;0,"IN","-"))</f>
        <v/>
      </c>
      <c r="BD41" s="120" t="str">
        <f>IF(sokho&lt;8,"",dk8?)</f>
        <v/>
      </c>
      <c r="BE41" s="120" t="str">
        <f>IF(sokho&lt;8,"",nhap8?)</f>
        <v/>
      </c>
      <c r="BF41" s="120" t="str">
        <f>IF(sokho&lt;8,"",xuat8?)</f>
        <v/>
      </c>
      <c r="BG41" s="120">
        <f>IF(sokho&lt;8,0,BD41+BE41-BF41)</f>
        <v>0</v>
      </c>
      <c r="BH41" s="120">
        <f>IF(sokho&lt;8,0,hh8?)</f>
        <v>0</v>
      </c>
      <c r="BI41" s="121" t="str">
        <f>IF(sokho&lt;8,"",IF(SUM(BD41:BG41)&gt;0,"IN","-"))</f>
        <v/>
      </c>
      <c r="BJ41" s="122">
        <f t="shared" si="27"/>
        <v>0</v>
      </c>
      <c r="BK41" s="130"/>
      <c r="BL41" s="120"/>
      <c r="BM41" s="120"/>
      <c r="BN41" s="114"/>
      <c r="BO41" s="134"/>
      <c r="BP41" s="120"/>
      <c r="BQ41" s="120"/>
      <c r="BR41" s="125"/>
      <c r="BS41" s="131"/>
      <c r="BT41" s="125"/>
      <c r="BU41" s="125"/>
      <c r="BV41" s="125"/>
      <c r="BW41" s="125"/>
      <c r="BX41" s="125"/>
      <c r="BY41" s="125"/>
      <c r="BZ41" s="125"/>
      <c r="CA41" s="126"/>
      <c r="CB41" s="127">
        <f t="shared" si="28"/>
        <v>0</v>
      </c>
      <c r="CC41" s="127">
        <f t="shared" si="29"/>
        <v>0</v>
      </c>
      <c r="CD41" s="127">
        <f t="shared" si="30"/>
        <v>0</v>
      </c>
      <c r="CE41" s="37"/>
    </row>
    <row r="42" ht="19.5" customHeight="1">
      <c r="A42" s="111" t="str">
        <f t="shared" si="12"/>
        <v>-</v>
      </c>
      <c r="B42" s="129"/>
      <c r="C42" s="132"/>
      <c r="D42" s="132"/>
      <c r="E42" s="129"/>
      <c r="F42" s="114">
        <f t="shared" si="13"/>
        <v>0</v>
      </c>
      <c r="G42" s="114">
        <f t="shared" si="14"/>
        <v>0</v>
      </c>
      <c r="H42" s="114">
        <f t="shared" si="15"/>
        <v>0</v>
      </c>
      <c r="I42" s="114">
        <f t="shared" si="16"/>
        <v>0</v>
      </c>
      <c r="J42" s="115">
        <f t="shared" si="17"/>
        <v>0</v>
      </c>
      <c r="K42" s="115">
        <f t="shared" si="18"/>
        <v>0</v>
      </c>
      <c r="L42" s="115">
        <f t="shared" si="19"/>
        <v>0</v>
      </c>
      <c r="M42" s="116" t="str">
        <f t="shared" si="20"/>
        <v>-</v>
      </c>
      <c r="N42" s="117">
        <f t="shared" si="21"/>
        <v>0</v>
      </c>
      <c r="O42" s="118">
        <f t="shared" si="22"/>
        <v>0</v>
      </c>
      <c r="P42" s="118">
        <f t="shared" si="23"/>
        <v>0</v>
      </c>
      <c r="Q42" s="120">
        <f t="shared" si="24"/>
        <v>0</v>
      </c>
      <c r="R42" s="120">
        <f t="shared" si="25"/>
        <v>0</v>
      </c>
      <c r="S42" s="121" t="str">
        <f t="shared" si="26"/>
        <v>-</v>
      </c>
      <c r="T42" s="120">
        <f>IF(sokho&lt;2,"",dk2?)</f>
        <v>0</v>
      </c>
      <c r="U42" s="120">
        <f>IF(sokho&lt;2,"",nhap2?)</f>
        <v>0</v>
      </c>
      <c r="V42" s="120">
        <f>IF(sokho&lt;2,"",xuat2?)</f>
        <v>0</v>
      </c>
      <c r="W42" s="120">
        <f>IF(sokho&lt;2,0,T42+U42-V42)</f>
        <v>0</v>
      </c>
      <c r="X42" s="120">
        <f>IF(sokho&lt;2,0,hh2?)</f>
        <v>0</v>
      </c>
      <c r="Y42" s="121" t="str">
        <f>IF(sokho&lt;2,"",IF(SUM(T42:W42)&gt;0,"IN","-"))</f>
        <v>-</v>
      </c>
      <c r="Z42" s="120">
        <f>IF(sokho&lt;3,"",dk3?)</f>
        <v>0</v>
      </c>
      <c r="AA42" s="120">
        <f>IF(sokho&lt;3,"",nhap3?)</f>
        <v>0</v>
      </c>
      <c r="AB42" s="120">
        <f>IF(sokho&lt;3,"",xuat3?)</f>
        <v>0</v>
      </c>
      <c r="AC42" s="120">
        <f>IF(sokho&lt;3,0,Z42+AA42-AB42)</f>
        <v>0</v>
      </c>
      <c r="AD42" s="120">
        <f>IF(sokho&lt;3,0,hh3?)</f>
        <v>0</v>
      </c>
      <c r="AE42" s="121" t="str">
        <f>IF(sokho&lt;3,"",IF(SUM(Z42:AC42)&gt;0,"IN","-"))</f>
        <v>-</v>
      </c>
      <c r="AF42" s="120" t="str">
        <f>IF(sokho&lt;4,"",dk4?)</f>
        <v/>
      </c>
      <c r="AG42" s="120" t="str">
        <f>IF(sokho&lt;4,"",nhap4?)</f>
        <v/>
      </c>
      <c r="AH42" s="120" t="str">
        <f>IF(sokho&lt;4,"",xuat4?)</f>
        <v/>
      </c>
      <c r="AI42" s="120">
        <f>IF(sokho&lt;4,0,AF42+AG42-AH42)</f>
        <v>0</v>
      </c>
      <c r="AJ42" s="120">
        <f>IF(sokho&lt;4,0,hh4?)</f>
        <v>0</v>
      </c>
      <c r="AK42" s="121" t="str">
        <f>IF(sokho&lt;4,"",IF(SUM(AF42:AI42)&gt;0,"IN","-"))</f>
        <v/>
      </c>
      <c r="AL42" s="120" t="str">
        <f>IF(sokho&lt;5,"",dk5?)</f>
        <v/>
      </c>
      <c r="AM42" s="120" t="str">
        <f>IF(sokho&lt;5,"",nhap5?)</f>
        <v/>
      </c>
      <c r="AN42" s="120" t="str">
        <f>IF(sokho&lt;5,"",xuat5?)</f>
        <v/>
      </c>
      <c r="AO42" s="120">
        <f>IF(sokho&lt;5,0,AL42+AM42-AN42)</f>
        <v>0</v>
      </c>
      <c r="AP42" s="120">
        <f>IF(sokho&lt;5,0,hh5?)</f>
        <v>0</v>
      </c>
      <c r="AQ42" s="121" t="str">
        <f>IF(sokho&lt;5,"",IF(SUM(AL42:AO42)&gt;0,"IN","-"))</f>
        <v/>
      </c>
      <c r="AR42" s="120" t="str">
        <f>IF(sokho&lt;6,"",dk6?)</f>
        <v/>
      </c>
      <c r="AS42" s="120" t="str">
        <f>IF(sokho&lt;6,"",nhap6?)</f>
        <v/>
      </c>
      <c r="AT42" s="120" t="str">
        <f>IF(sokho&lt;6,"",xuat6?)</f>
        <v/>
      </c>
      <c r="AU42" s="120">
        <f>IF(sokho&lt;6,0,AR42+AS42-AT42)</f>
        <v>0</v>
      </c>
      <c r="AV42" s="120">
        <f>IF(sokho&lt;6,0,hh6?)</f>
        <v>0</v>
      </c>
      <c r="AW42" s="121" t="str">
        <f>IF(sokho&lt;6,"",IF(SUM(AR42:AU42)&gt;0,"IN","-"))</f>
        <v/>
      </c>
      <c r="AX42" s="120" t="str">
        <f>IF(sokho&lt;7,"",dk7?)</f>
        <v/>
      </c>
      <c r="AY42" s="120" t="str">
        <f>IF(sokho&lt;7,"",nhap7?)</f>
        <v/>
      </c>
      <c r="AZ42" s="120" t="str">
        <f>IF(sokho&lt;7,"",xuat7?)</f>
        <v/>
      </c>
      <c r="BA42" s="120">
        <f>IF(sokho&lt;7,0,AX42+AY42-AZ42)</f>
        <v>0</v>
      </c>
      <c r="BB42" s="120">
        <f>IF(sokho&lt;7,0,hh7?)</f>
        <v>0</v>
      </c>
      <c r="BC42" s="121" t="str">
        <f>IF(sokho&lt;7,"",IF(SUM(AX42:BA42)&gt;0,"IN","-"))</f>
        <v/>
      </c>
      <c r="BD42" s="120" t="str">
        <f>IF(sokho&lt;8,"",dk8?)</f>
        <v/>
      </c>
      <c r="BE42" s="120" t="str">
        <f>IF(sokho&lt;8,"",nhap8?)</f>
        <v/>
      </c>
      <c r="BF42" s="120" t="str">
        <f>IF(sokho&lt;8,"",xuat8?)</f>
        <v/>
      </c>
      <c r="BG42" s="120">
        <f>IF(sokho&lt;8,0,BD42+BE42-BF42)</f>
        <v>0</v>
      </c>
      <c r="BH42" s="120">
        <f>IF(sokho&lt;8,0,hh8?)</f>
        <v>0</v>
      </c>
      <c r="BI42" s="121" t="str">
        <f>IF(sokho&lt;8,"",IF(SUM(BD42:BG42)&gt;0,"IN","-"))</f>
        <v/>
      </c>
      <c r="BJ42" s="122">
        <f t="shared" si="27"/>
        <v>0</v>
      </c>
      <c r="BK42" s="130"/>
      <c r="BL42" s="120"/>
      <c r="BM42" s="120"/>
      <c r="BN42" s="114"/>
      <c r="BO42" s="134"/>
      <c r="BP42" s="120"/>
      <c r="BQ42" s="120"/>
      <c r="BR42" s="125"/>
      <c r="BS42" s="131"/>
      <c r="BT42" s="125"/>
      <c r="BU42" s="125"/>
      <c r="BV42" s="125"/>
      <c r="BW42" s="125"/>
      <c r="BX42" s="125"/>
      <c r="BY42" s="125"/>
      <c r="BZ42" s="125"/>
      <c r="CA42" s="126"/>
      <c r="CB42" s="127">
        <f t="shared" si="28"/>
        <v>0</v>
      </c>
      <c r="CC42" s="127">
        <f t="shared" si="29"/>
        <v>0</v>
      </c>
      <c r="CD42" s="127">
        <f t="shared" si="30"/>
        <v>0</v>
      </c>
      <c r="CE42" s="37"/>
    </row>
    <row r="43" ht="19.5" customHeight="1">
      <c r="A43" s="111" t="str">
        <f t="shared" si="12"/>
        <v>-</v>
      </c>
      <c r="B43" s="129"/>
      <c r="C43" s="132"/>
      <c r="D43" s="132"/>
      <c r="E43" s="129"/>
      <c r="F43" s="114">
        <f t="shared" si="13"/>
        <v>0</v>
      </c>
      <c r="G43" s="114">
        <f t="shared" si="14"/>
        <v>0</v>
      </c>
      <c r="H43" s="114">
        <f t="shared" si="15"/>
        <v>0</v>
      </c>
      <c r="I43" s="114">
        <f t="shared" si="16"/>
        <v>0</v>
      </c>
      <c r="J43" s="115">
        <f t="shared" si="17"/>
        <v>0</v>
      </c>
      <c r="K43" s="115">
        <f t="shared" si="18"/>
        <v>0</v>
      </c>
      <c r="L43" s="115">
        <f t="shared" si="19"/>
        <v>0</v>
      </c>
      <c r="M43" s="116" t="str">
        <f t="shared" si="20"/>
        <v>-</v>
      </c>
      <c r="N43" s="117">
        <f t="shared" si="21"/>
        <v>0</v>
      </c>
      <c r="O43" s="118">
        <f t="shared" si="22"/>
        <v>0</v>
      </c>
      <c r="P43" s="118">
        <f t="shared" si="23"/>
        <v>0</v>
      </c>
      <c r="Q43" s="120">
        <f t="shared" si="24"/>
        <v>0</v>
      </c>
      <c r="R43" s="120">
        <f t="shared" si="25"/>
        <v>0</v>
      </c>
      <c r="S43" s="121" t="str">
        <f t="shared" si="26"/>
        <v>-</v>
      </c>
      <c r="T43" s="120">
        <f>IF(sokho&lt;2,"",dk2?)</f>
        <v>0</v>
      </c>
      <c r="U43" s="120">
        <f>IF(sokho&lt;2,"",nhap2?)</f>
        <v>0</v>
      </c>
      <c r="V43" s="120">
        <f>IF(sokho&lt;2,"",xuat2?)</f>
        <v>0</v>
      </c>
      <c r="W43" s="120">
        <f>IF(sokho&lt;2,0,T43+U43-V43)</f>
        <v>0</v>
      </c>
      <c r="X43" s="120">
        <f>IF(sokho&lt;2,0,hh2?)</f>
        <v>0</v>
      </c>
      <c r="Y43" s="121" t="str">
        <f>IF(sokho&lt;2,"",IF(SUM(T43:W43)&gt;0,"IN","-"))</f>
        <v>-</v>
      </c>
      <c r="Z43" s="120">
        <f>IF(sokho&lt;3,"",dk3?)</f>
        <v>0</v>
      </c>
      <c r="AA43" s="120">
        <f>IF(sokho&lt;3,"",nhap3?)</f>
        <v>0</v>
      </c>
      <c r="AB43" s="120">
        <f>IF(sokho&lt;3,"",xuat3?)</f>
        <v>0</v>
      </c>
      <c r="AC43" s="120">
        <f>IF(sokho&lt;3,0,Z43+AA43-AB43)</f>
        <v>0</v>
      </c>
      <c r="AD43" s="120">
        <f>IF(sokho&lt;3,0,hh3?)</f>
        <v>0</v>
      </c>
      <c r="AE43" s="121" t="str">
        <f>IF(sokho&lt;3,"",IF(SUM(Z43:AC43)&gt;0,"IN","-"))</f>
        <v>-</v>
      </c>
      <c r="AF43" s="120" t="str">
        <f>IF(sokho&lt;4,"",dk4?)</f>
        <v/>
      </c>
      <c r="AG43" s="120" t="str">
        <f>IF(sokho&lt;4,"",nhap4?)</f>
        <v/>
      </c>
      <c r="AH43" s="120" t="str">
        <f>IF(sokho&lt;4,"",xuat4?)</f>
        <v/>
      </c>
      <c r="AI43" s="120">
        <f>IF(sokho&lt;4,0,AF43+AG43-AH43)</f>
        <v>0</v>
      </c>
      <c r="AJ43" s="120">
        <f>IF(sokho&lt;4,0,hh4?)</f>
        <v>0</v>
      </c>
      <c r="AK43" s="121" t="str">
        <f>IF(sokho&lt;4,"",IF(SUM(AF43:AI43)&gt;0,"IN","-"))</f>
        <v/>
      </c>
      <c r="AL43" s="120" t="str">
        <f>IF(sokho&lt;5,"",dk5?)</f>
        <v/>
      </c>
      <c r="AM43" s="120" t="str">
        <f>IF(sokho&lt;5,"",nhap5?)</f>
        <v/>
      </c>
      <c r="AN43" s="120" t="str">
        <f>IF(sokho&lt;5,"",xuat5?)</f>
        <v/>
      </c>
      <c r="AO43" s="120">
        <f>IF(sokho&lt;5,0,AL43+AM43-AN43)</f>
        <v>0</v>
      </c>
      <c r="AP43" s="120">
        <f>IF(sokho&lt;5,0,hh5?)</f>
        <v>0</v>
      </c>
      <c r="AQ43" s="121" t="str">
        <f>IF(sokho&lt;5,"",IF(SUM(AL43:AO43)&gt;0,"IN","-"))</f>
        <v/>
      </c>
      <c r="AR43" s="120" t="str">
        <f>IF(sokho&lt;6,"",dk6?)</f>
        <v/>
      </c>
      <c r="AS43" s="120" t="str">
        <f>IF(sokho&lt;6,"",nhap6?)</f>
        <v/>
      </c>
      <c r="AT43" s="120" t="str">
        <f>IF(sokho&lt;6,"",xuat6?)</f>
        <v/>
      </c>
      <c r="AU43" s="120">
        <f>IF(sokho&lt;6,0,AR43+AS43-AT43)</f>
        <v>0</v>
      </c>
      <c r="AV43" s="120">
        <f>IF(sokho&lt;6,0,hh6?)</f>
        <v>0</v>
      </c>
      <c r="AW43" s="121" t="str">
        <f>IF(sokho&lt;6,"",IF(SUM(AR43:AU43)&gt;0,"IN","-"))</f>
        <v/>
      </c>
      <c r="AX43" s="120" t="str">
        <f>IF(sokho&lt;7,"",dk7?)</f>
        <v/>
      </c>
      <c r="AY43" s="120" t="str">
        <f>IF(sokho&lt;7,"",nhap7?)</f>
        <v/>
      </c>
      <c r="AZ43" s="120" t="str">
        <f>IF(sokho&lt;7,"",xuat7?)</f>
        <v/>
      </c>
      <c r="BA43" s="120">
        <f>IF(sokho&lt;7,0,AX43+AY43-AZ43)</f>
        <v>0</v>
      </c>
      <c r="BB43" s="120">
        <f>IF(sokho&lt;7,0,hh7?)</f>
        <v>0</v>
      </c>
      <c r="BC43" s="121" t="str">
        <f>IF(sokho&lt;7,"",IF(SUM(AX43:BA43)&gt;0,"IN","-"))</f>
        <v/>
      </c>
      <c r="BD43" s="120" t="str">
        <f>IF(sokho&lt;8,"",dk8?)</f>
        <v/>
      </c>
      <c r="BE43" s="120" t="str">
        <f>IF(sokho&lt;8,"",nhap8?)</f>
        <v/>
      </c>
      <c r="BF43" s="120" t="str">
        <f>IF(sokho&lt;8,"",xuat8?)</f>
        <v/>
      </c>
      <c r="BG43" s="120">
        <f>IF(sokho&lt;8,0,BD43+BE43-BF43)</f>
        <v>0</v>
      </c>
      <c r="BH43" s="120">
        <f>IF(sokho&lt;8,0,hh8?)</f>
        <v>0</v>
      </c>
      <c r="BI43" s="121" t="str">
        <f>IF(sokho&lt;8,"",IF(SUM(BD43:BG43)&gt;0,"IN","-"))</f>
        <v/>
      </c>
      <c r="BJ43" s="122">
        <f t="shared" si="27"/>
        <v>0</v>
      </c>
      <c r="BK43" s="130"/>
      <c r="BL43" s="120"/>
      <c r="BM43" s="120"/>
      <c r="BN43" s="114"/>
      <c r="BO43" s="134"/>
      <c r="BP43" s="120"/>
      <c r="BQ43" s="120"/>
      <c r="BR43" s="125"/>
      <c r="BS43" s="131"/>
      <c r="BT43" s="125"/>
      <c r="BU43" s="125"/>
      <c r="BV43" s="125"/>
      <c r="BW43" s="125"/>
      <c r="BX43" s="125"/>
      <c r="BY43" s="125"/>
      <c r="BZ43" s="125"/>
      <c r="CA43" s="126"/>
      <c r="CB43" s="127">
        <f t="shared" si="28"/>
        <v>0</v>
      </c>
      <c r="CC43" s="127">
        <f t="shared" si="29"/>
        <v>0</v>
      </c>
      <c r="CD43" s="127">
        <f t="shared" si="30"/>
        <v>0</v>
      </c>
      <c r="CE43" s="37"/>
    </row>
    <row r="44" ht="19.5" customHeight="1">
      <c r="A44" s="111" t="str">
        <f t="shared" si="12"/>
        <v>-</v>
      </c>
      <c r="B44" s="129"/>
      <c r="C44" s="132"/>
      <c r="D44" s="132"/>
      <c r="E44" s="129"/>
      <c r="F44" s="114">
        <f t="shared" si="13"/>
        <v>0</v>
      </c>
      <c r="G44" s="114">
        <f t="shared" si="14"/>
        <v>0</v>
      </c>
      <c r="H44" s="114">
        <f t="shared" si="15"/>
        <v>0</v>
      </c>
      <c r="I44" s="114">
        <f t="shared" si="16"/>
        <v>0</v>
      </c>
      <c r="J44" s="115">
        <f t="shared" si="17"/>
        <v>0</v>
      </c>
      <c r="K44" s="115">
        <f t="shared" si="18"/>
        <v>0</v>
      </c>
      <c r="L44" s="115">
        <f t="shared" si="19"/>
        <v>0</v>
      </c>
      <c r="M44" s="116" t="str">
        <f t="shared" si="20"/>
        <v>-</v>
      </c>
      <c r="N44" s="117">
        <f t="shared" si="21"/>
        <v>0</v>
      </c>
      <c r="O44" s="118">
        <f t="shared" si="22"/>
        <v>0</v>
      </c>
      <c r="P44" s="118">
        <f t="shared" si="23"/>
        <v>0</v>
      </c>
      <c r="Q44" s="120">
        <f t="shared" si="24"/>
        <v>0</v>
      </c>
      <c r="R44" s="120">
        <f t="shared" si="25"/>
        <v>0</v>
      </c>
      <c r="S44" s="121" t="str">
        <f t="shared" si="26"/>
        <v>-</v>
      </c>
      <c r="T44" s="120">
        <f>IF(sokho&lt;2,"",dk2?)</f>
        <v>0</v>
      </c>
      <c r="U44" s="120">
        <f>IF(sokho&lt;2,"",nhap2?)</f>
        <v>0</v>
      </c>
      <c r="V44" s="120">
        <f>IF(sokho&lt;2,"",xuat2?)</f>
        <v>0</v>
      </c>
      <c r="W44" s="120">
        <f>IF(sokho&lt;2,0,T44+U44-V44)</f>
        <v>0</v>
      </c>
      <c r="X44" s="120">
        <f>IF(sokho&lt;2,0,hh2?)</f>
        <v>0</v>
      </c>
      <c r="Y44" s="121" t="str">
        <f>IF(sokho&lt;2,"",IF(SUM(T44:W44)&gt;0,"IN","-"))</f>
        <v>-</v>
      </c>
      <c r="Z44" s="120">
        <f>IF(sokho&lt;3,"",dk3?)</f>
        <v>0</v>
      </c>
      <c r="AA44" s="120">
        <f>IF(sokho&lt;3,"",nhap3?)</f>
        <v>0</v>
      </c>
      <c r="AB44" s="120">
        <f>IF(sokho&lt;3,"",xuat3?)</f>
        <v>0</v>
      </c>
      <c r="AC44" s="120">
        <f>IF(sokho&lt;3,0,Z44+AA44-AB44)</f>
        <v>0</v>
      </c>
      <c r="AD44" s="120">
        <f>IF(sokho&lt;3,0,hh3?)</f>
        <v>0</v>
      </c>
      <c r="AE44" s="121" t="str">
        <f>IF(sokho&lt;3,"",IF(SUM(Z44:AC44)&gt;0,"IN","-"))</f>
        <v>-</v>
      </c>
      <c r="AF44" s="120" t="str">
        <f>IF(sokho&lt;4,"",dk4?)</f>
        <v/>
      </c>
      <c r="AG44" s="120" t="str">
        <f>IF(sokho&lt;4,"",nhap4?)</f>
        <v/>
      </c>
      <c r="AH44" s="120" t="str">
        <f>IF(sokho&lt;4,"",xuat4?)</f>
        <v/>
      </c>
      <c r="AI44" s="120">
        <f>IF(sokho&lt;4,0,AF44+AG44-AH44)</f>
        <v>0</v>
      </c>
      <c r="AJ44" s="120">
        <f>IF(sokho&lt;4,0,hh4?)</f>
        <v>0</v>
      </c>
      <c r="AK44" s="121" t="str">
        <f>IF(sokho&lt;4,"",IF(SUM(AF44:AI44)&gt;0,"IN","-"))</f>
        <v/>
      </c>
      <c r="AL44" s="120" t="str">
        <f>IF(sokho&lt;5,"",dk5?)</f>
        <v/>
      </c>
      <c r="AM44" s="120" t="str">
        <f>IF(sokho&lt;5,"",nhap5?)</f>
        <v/>
      </c>
      <c r="AN44" s="120" t="str">
        <f>IF(sokho&lt;5,"",xuat5?)</f>
        <v/>
      </c>
      <c r="AO44" s="120">
        <f>IF(sokho&lt;5,0,AL44+AM44-AN44)</f>
        <v>0</v>
      </c>
      <c r="AP44" s="120">
        <f>IF(sokho&lt;5,0,hh5?)</f>
        <v>0</v>
      </c>
      <c r="AQ44" s="121" t="str">
        <f>IF(sokho&lt;5,"",IF(SUM(AL44:AO44)&gt;0,"IN","-"))</f>
        <v/>
      </c>
      <c r="AR44" s="120" t="str">
        <f>IF(sokho&lt;6,"",dk6?)</f>
        <v/>
      </c>
      <c r="AS44" s="120" t="str">
        <f>IF(sokho&lt;6,"",nhap6?)</f>
        <v/>
      </c>
      <c r="AT44" s="120" t="str">
        <f>IF(sokho&lt;6,"",xuat6?)</f>
        <v/>
      </c>
      <c r="AU44" s="120">
        <f>IF(sokho&lt;6,0,AR44+AS44-AT44)</f>
        <v>0</v>
      </c>
      <c r="AV44" s="120">
        <f>IF(sokho&lt;6,0,hh6?)</f>
        <v>0</v>
      </c>
      <c r="AW44" s="121" t="str">
        <f>IF(sokho&lt;6,"",IF(SUM(AR44:AU44)&gt;0,"IN","-"))</f>
        <v/>
      </c>
      <c r="AX44" s="120" t="str">
        <f>IF(sokho&lt;7,"",dk7?)</f>
        <v/>
      </c>
      <c r="AY44" s="120" t="str">
        <f>IF(sokho&lt;7,"",nhap7?)</f>
        <v/>
      </c>
      <c r="AZ44" s="120" t="str">
        <f>IF(sokho&lt;7,"",xuat7?)</f>
        <v/>
      </c>
      <c r="BA44" s="120">
        <f>IF(sokho&lt;7,0,AX44+AY44-AZ44)</f>
        <v>0</v>
      </c>
      <c r="BB44" s="120">
        <f>IF(sokho&lt;7,0,hh7?)</f>
        <v>0</v>
      </c>
      <c r="BC44" s="121" t="str">
        <f>IF(sokho&lt;7,"",IF(SUM(AX44:BA44)&gt;0,"IN","-"))</f>
        <v/>
      </c>
      <c r="BD44" s="120" t="str">
        <f>IF(sokho&lt;8,"",dk8?)</f>
        <v/>
      </c>
      <c r="BE44" s="120" t="str">
        <f>IF(sokho&lt;8,"",nhap8?)</f>
        <v/>
      </c>
      <c r="BF44" s="120" t="str">
        <f>IF(sokho&lt;8,"",xuat8?)</f>
        <v/>
      </c>
      <c r="BG44" s="120">
        <f>IF(sokho&lt;8,0,BD44+BE44-BF44)</f>
        <v>0</v>
      </c>
      <c r="BH44" s="120">
        <f>IF(sokho&lt;8,0,hh8?)</f>
        <v>0</v>
      </c>
      <c r="BI44" s="121" t="str">
        <f>IF(sokho&lt;8,"",IF(SUM(BD44:BG44)&gt;0,"IN","-"))</f>
        <v/>
      </c>
      <c r="BJ44" s="122">
        <f t="shared" si="27"/>
        <v>0</v>
      </c>
      <c r="BK44" s="130"/>
      <c r="BL44" s="120"/>
      <c r="BM44" s="120"/>
      <c r="BN44" s="114"/>
      <c r="BO44" s="134"/>
      <c r="BP44" s="120"/>
      <c r="BQ44" s="120"/>
      <c r="BR44" s="125"/>
      <c r="BS44" s="131"/>
      <c r="BT44" s="125"/>
      <c r="BU44" s="125"/>
      <c r="BV44" s="125"/>
      <c r="BW44" s="125"/>
      <c r="BX44" s="125"/>
      <c r="BY44" s="125"/>
      <c r="BZ44" s="125"/>
      <c r="CA44" s="126"/>
      <c r="CB44" s="127">
        <f t="shared" si="28"/>
        <v>0</v>
      </c>
      <c r="CC44" s="127">
        <f t="shared" si="29"/>
        <v>0</v>
      </c>
      <c r="CD44" s="127">
        <f t="shared" si="30"/>
        <v>0</v>
      </c>
      <c r="CE44" s="37"/>
    </row>
    <row r="45" ht="19.5" customHeight="1">
      <c r="A45" s="111" t="str">
        <f t="shared" si="12"/>
        <v>-</v>
      </c>
      <c r="B45" s="129"/>
      <c r="C45" s="132"/>
      <c r="D45" s="132"/>
      <c r="E45" s="129"/>
      <c r="F45" s="114">
        <f t="shared" si="13"/>
        <v>0</v>
      </c>
      <c r="G45" s="114">
        <f t="shared" si="14"/>
        <v>0</v>
      </c>
      <c r="H45" s="114">
        <f t="shared" si="15"/>
        <v>0</v>
      </c>
      <c r="I45" s="114">
        <f t="shared" si="16"/>
        <v>0</v>
      </c>
      <c r="J45" s="115">
        <f t="shared" si="17"/>
        <v>0</v>
      </c>
      <c r="K45" s="115">
        <f t="shared" si="18"/>
        <v>0</v>
      </c>
      <c r="L45" s="115">
        <f t="shared" si="19"/>
        <v>0</v>
      </c>
      <c r="M45" s="116" t="str">
        <f t="shared" si="20"/>
        <v>-</v>
      </c>
      <c r="N45" s="117">
        <f t="shared" si="21"/>
        <v>0</v>
      </c>
      <c r="O45" s="118">
        <f t="shared" si="22"/>
        <v>0</v>
      </c>
      <c r="P45" s="118">
        <f t="shared" si="23"/>
        <v>0</v>
      </c>
      <c r="Q45" s="120">
        <f t="shared" si="24"/>
        <v>0</v>
      </c>
      <c r="R45" s="120">
        <f t="shared" si="25"/>
        <v>0</v>
      </c>
      <c r="S45" s="121" t="str">
        <f t="shared" si="26"/>
        <v>-</v>
      </c>
      <c r="T45" s="120">
        <f>IF(sokho&lt;2,"",dk2?)</f>
        <v>0</v>
      </c>
      <c r="U45" s="120">
        <f>IF(sokho&lt;2,"",nhap2?)</f>
        <v>0</v>
      </c>
      <c r="V45" s="120">
        <f>IF(sokho&lt;2,"",xuat2?)</f>
        <v>0</v>
      </c>
      <c r="W45" s="120">
        <f>IF(sokho&lt;2,0,T45+U45-V45)</f>
        <v>0</v>
      </c>
      <c r="X45" s="120">
        <f>IF(sokho&lt;2,0,hh2?)</f>
        <v>0</v>
      </c>
      <c r="Y45" s="121" t="str">
        <f>IF(sokho&lt;2,"",IF(SUM(T45:W45)&gt;0,"IN","-"))</f>
        <v>-</v>
      </c>
      <c r="Z45" s="120">
        <f>IF(sokho&lt;3,"",dk3?)</f>
        <v>0</v>
      </c>
      <c r="AA45" s="120">
        <f>IF(sokho&lt;3,"",nhap3?)</f>
        <v>0</v>
      </c>
      <c r="AB45" s="120">
        <f>IF(sokho&lt;3,"",xuat3?)</f>
        <v>0</v>
      </c>
      <c r="AC45" s="120">
        <f>IF(sokho&lt;3,0,Z45+AA45-AB45)</f>
        <v>0</v>
      </c>
      <c r="AD45" s="120">
        <f>IF(sokho&lt;3,0,hh3?)</f>
        <v>0</v>
      </c>
      <c r="AE45" s="121" t="str">
        <f>IF(sokho&lt;3,"",IF(SUM(Z45:AC45)&gt;0,"IN","-"))</f>
        <v>-</v>
      </c>
      <c r="AF45" s="120" t="str">
        <f>IF(sokho&lt;4,"",dk4?)</f>
        <v/>
      </c>
      <c r="AG45" s="120" t="str">
        <f>IF(sokho&lt;4,"",nhap4?)</f>
        <v/>
      </c>
      <c r="AH45" s="120" t="str">
        <f>IF(sokho&lt;4,"",xuat4?)</f>
        <v/>
      </c>
      <c r="AI45" s="120">
        <f>IF(sokho&lt;4,0,AF45+AG45-AH45)</f>
        <v>0</v>
      </c>
      <c r="AJ45" s="120">
        <f>IF(sokho&lt;4,0,hh4?)</f>
        <v>0</v>
      </c>
      <c r="AK45" s="121" t="str">
        <f>IF(sokho&lt;4,"",IF(SUM(AF45:AI45)&gt;0,"IN","-"))</f>
        <v/>
      </c>
      <c r="AL45" s="120" t="str">
        <f>IF(sokho&lt;5,"",dk5?)</f>
        <v/>
      </c>
      <c r="AM45" s="120" t="str">
        <f>IF(sokho&lt;5,"",nhap5?)</f>
        <v/>
      </c>
      <c r="AN45" s="120" t="str">
        <f>IF(sokho&lt;5,"",xuat5?)</f>
        <v/>
      </c>
      <c r="AO45" s="120">
        <f>IF(sokho&lt;5,0,AL45+AM45-AN45)</f>
        <v>0</v>
      </c>
      <c r="AP45" s="120">
        <f>IF(sokho&lt;5,0,hh5?)</f>
        <v>0</v>
      </c>
      <c r="AQ45" s="121" t="str">
        <f>IF(sokho&lt;5,"",IF(SUM(AL45:AO45)&gt;0,"IN","-"))</f>
        <v/>
      </c>
      <c r="AR45" s="120" t="str">
        <f>IF(sokho&lt;6,"",dk6?)</f>
        <v/>
      </c>
      <c r="AS45" s="120" t="str">
        <f>IF(sokho&lt;6,"",nhap6?)</f>
        <v/>
      </c>
      <c r="AT45" s="120" t="str">
        <f>IF(sokho&lt;6,"",xuat6?)</f>
        <v/>
      </c>
      <c r="AU45" s="120">
        <f>IF(sokho&lt;6,0,AR45+AS45-AT45)</f>
        <v>0</v>
      </c>
      <c r="AV45" s="120">
        <f>IF(sokho&lt;6,0,hh6?)</f>
        <v>0</v>
      </c>
      <c r="AW45" s="121" t="str">
        <f>IF(sokho&lt;6,"",IF(SUM(AR45:AU45)&gt;0,"IN","-"))</f>
        <v/>
      </c>
      <c r="AX45" s="120" t="str">
        <f>IF(sokho&lt;7,"",dk7?)</f>
        <v/>
      </c>
      <c r="AY45" s="120" t="str">
        <f>IF(sokho&lt;7,"",nhap7?)</f>
        <v/>
      </c>
      <c r="AZ45" s="120" t="str">
        <f>IF(sokho&lt;7,"",xuat7?)</f>
        <v/>
      </c>
      <c r="BA45" s="120">
        <f>IF(sokho&lt;7,0,AX45+AY45-AZ45)</f>
        <v>0</v>
      </c>
      <c r="BB45" s="120">
        <f>IF(sokho&lt;7,0,hh7?)</f>
        <v>0</v>
      </c>
      <c r="BC45" s="121" t="str">
        <f>IF(sokho&lt;7,"",IF(SUM(AX45:BA45)&gt;0,"IN","-"))</f>
        <v/>
      </c>
      <c r="BD45" s="120" t="str">
        <f>IF(sokho&lt;8,"",dk8?)</f>
        <v/>
      </c>
      <c r="BE45" s="120" t="str">
        <f>IF(sokho&lt;8,"",nhap8?)</f>
        <v/>
      </c>
      <c r="BF45" s="120" t="str">
        <f>IF(sokho&lt;8,"",xuat8?)</f>
        <v/>
      </c>
      <c r="BG45" s="120">
        <f>IF(sokho&lt;8,0,BD45+BE45-BF45)</f>
        <v>0</v>
      </c>
      <c r="BH45" s="120">
        <f>IF(sokho&lt;8,0,hh8?)</f>
        <v>0</v>
      </c>
      <c r="BI45" s="121" t="str">
        <f>IF(sokho&lt;8,"",IF(SUM(BD45:BG45)&gt;0,"IN","-"))</f>
        <v/>
      </c>
      <c r="BJ45" s="122">
        <f t="shared" si="27"/>
        <v>0</v>
      </c>
      <c r="BK45" s="130"/>
      <c r="BL45" s="120"/>
      <c r="BM45" s="120"/>
      <c r="BN45" s="114"/>
      <c r="BO45" s="134"/>
      <c r="BP45" s="120"/>
      <c r="BQ45" s="120"/>
      <c r="BR45" s="125"/>
      <c r="BS45" s="131"/>
      <c r="BT45" s="125"/>
      <c r="BU45" s="125"/>
      <c r="BV45" s="125"/>
      <c r="BW45" s="125"/>
      <c r="BX45" s="125"/>
      <c r="BY45" s="125"/>
      <c r="BZ45" s="125"/>
      <c r="CA45" s="126"/>
      <c r="CB45" s="127">
        <f t="shared" si="28"/>
        <v>0</v>
      </c>
      <c r="CC45" s="127">
        <f t="shared" si="29"/>
        <v>0</v>
      </c>
      <c r="CD45" s="127">
        <f t="shared" si="30"/>
        <v>0</v>
      </c>
      <c r="CE45" s="37"/>
    </row>
    <row r="46" ht="19.5" customHeight="1">
      <c r="A46" s="111" t="str">
        <f t="shared" si="12"/>
        <v>-</v>
      </c>
      <c r="B46" s="129"/>
      <c r="C46" s="132"/>
      <c r="D46" s="132"/>
      <c r="E46" s="129"/>
      <c r="F46" s="114">
        <f t="shared" si="13"/>
        <v>0</v>
      </c>
      <c r="G46" s="114">
        <f t="shared" si="14"/>
        <v>0</v>
      </c>
      <c r="H46" s="114">
        <f t="shared" si="15"/>
        <v>0</v>
      </c>
      <c r="I46" s="114">
        <f t="shared" si="16"/>
        <v>0</v>
      </c>
      <c r="J46" s="115">
        <f t="shared" si="17"/>
        <v>0</v>
      </c>
      <c r="K46" s="115">
        <f t="shared" si="18"/>
        <v>0</v>
      </c>
      <c r="L46" s="115">
        <f t="shared" si="19"/>
        <v>0</v>
      </c>
      <c r="M46" s="116" t="str">
        <f t="shared" si="20"/>
        <v>-</v>
      </c>
      <c r="N46" s="117">
        <f t="shared" si="21"/>
        <v>0</v>
      </c>
      <c r="O46" s="118">
        <f t="shared" si="22"/>
        <v>0</v>
      </c>
      <c r="P46" s="118">
        <f t="shared" si="23"/>
        <v>0</v>
      </c>
      <c r="Q46" s="120">
        <f t="shared" si="24"/>
        <v>0</v>
      </c>
      <c r="R46" s="120">
        <f t="shared" si="25"/>
        <v>0</v>
      </c>
      <c r="S46" s="121" t="str">
        <f t="shared" si="26"/>
        <v>-</v>
      </c>
      <c r="T46" s="120">
        <f>IF(sokho&lt;2,"",dk2?)</f>
        <v>0</v>
      </c>
      <c r="U46" s="120">
        <f>IF(sokho&lt;2,"",nhap2?)</f>
        <v>0</v>
      </c>
      <c r="V46" s="120">
        <f>IF(sokho&lt;2,"",xuat2?)</f>
        <v>0</v>
      </c>
      <c r="W46" s="120">
        <f>IF(sokho&lt;2,0,T46+U46-V46)</f>
        <v>0</v>
      </c>
      <c r="X46" s="120">
        <f>IF(sokho&lt;2,0,hh2?)</f>
        <v>0</v>
      </c>
      <c r="Y46" s="121" t="str">
        <f>IF(sokho&lt;2,"",IF(SUM(T46:W46)&gt;0,"IN","-"))</f>
        <v>-</v>
      </c>
      <c r="Z46" s="120">
        <f>IF(sokho&lt;3,"",dk3?)</f>
        <v>0</v>
      </c>
      <c r="AA46" s="120">
        <f>IF(sokho&lt;3,"",nhap3?)</f>
        <v>0</v>
      </c>
      <c r="AB46" s="120">
        <f>IF(sokho&lt;3,"",xuat3?)</f>
        <v>0</v>
      </c>
      <c r="AC46" s="120">
        <f>IF(sokho&lt;3,0,Z46+AA46-AB46)</f>
        <v>0</v>
      </c>
      <c r="AD46" s="120">
        <f>IF(sokho&lt;3,0,hh3?)</f>
        <v>0</v>
      </c>
      <c r="AE46" s="121" t="str">
        <f>IF(sokho&lt;3,"",IF(SUM(Z46:AC46)&gt;0,"IN","-"))</f>
        <v>-</v>
      </c>
      <c r="AF46" s="120" t="str">
        <f>IF(sokho&lt;4,"",dk4?)</f>
        <v/>
      </c>
      <c r="AG46" s="120" t="str">
        <f>IF(sokho&lt;4,"",nhap4?)</f>
        <v/>
      </c>
      <c r="AH46" s="120" t="str">
        <f>IF(sokho&lt;4,"",xuat4?)</f>
        <v/>
      </c>
      <c r="AI46" s="120">
        <f>IF(sokho&lt;4,0,AF46+AG46-AH46)</f>
        <v>0</v>
      </c>
      <c r="AJ46" s="120">
        <f>IF(sokho&lt;4,0,hh4?)</f>
        <v>0</v>
      </c>
      <c r="AK46" s="121" t="str">
        <f>IF(sokho&lt;4,"",IF(SUM(AF46:AI46)&gt;0,"IN","-"))</f>
        <v/>
      </c>
      <c r="AL46" s="120" t="str">
        <f>IF(sokho&lt;5,"",dk5?)</f>
        <v/>
      </c>
      <c r="AM46" s="120" t="str">
        <f>IF(sokho&lt;5,"",nhap5?)</f>
        <v/>
      </c>
      <c r="AN46" s="120" t="str">
        <f>IF(sokho&lt;5,"",xuat5?)</f>
        <v/>
      </c>
      <c r="AO46" s="120">
        <f>IF(sokho&lt;5,0,AL46+AM46-AN46)</f>
        <v>0</v>
      </c>
      <c r="AP46" s="120">
        <f>IF(sokho&lt;5,0,hh5?)</f>
        <v>0</v>
      </c>
      <c r="AQ46" s="121" t="str">
        <f>IF(sokho&lt;5,"",IF(SUM(AL46:AO46)&gt;0,"IN","-"))</f>
        <v/>
      </c>
      <c r="AR46" s="120" t="str">
        <f>IF(sokho&lt;6,"",dk6?)</f>
        <v/>
      </c>
      <c r="AS46" s="120" t="str">
        <f>IF(sokho&lt;6,"",nhap6?)</f>
        <v/>
      </c>
      <c r="AT46" s="120" t="str">
        <f>IF(sokho&lt;6,"",xuat6?)</f>
        <v/>
      </c>
      <c r="AU46" s="120">
        <f>IF(sokho&lt;6,0,AR46+AS46-AT46)</f>
        <v>0</v>
      </c>
      <c r="AV46" s="120">
        <f>IF(sokho&lt;6,0,hh6?)</f>
        <v>0</v>
      </c>
      <c r="AW46" s="121" t="str">
        <f>IF(sokho&lt;6,"",IF(SUM(AR46:AU46)&gt;0,"IN","-"))</f>
        <v/>
      </c>
      <c r="AX46" s="120" t="str">
        <f>IF(sokho&lt;7,"",dk7?)</f>
        <v/>
      </c>
      <c r="AY46" s="120" t="str">
        <f>IF(sokho&lt;7,"",nhap7?)</f>
        <v/>
      </c>
      <c r="AZ46" s="120" t="str">
        <f>IF(sokho&lt;7,"",xuat7?)</f>
        <v/>
      </c>
      <c r="BA46" s="120">
        <f>IF(sokho&lt;7,0,AX46+AY46-AZ46)</f>
        <v>0</v>
      </c>
      <c r="BB46" s="120">
        <f>IF(sokho&lt;7,0,hh7?)</f>
        <v>0</v>
      </c>
      <c r="BC46" s="121" t="str">
        <f>IF(sokho&lt;7,"",IF(SUM(AX46:BA46)&gt;0,"IN","-"))</f>
        <v/>
      </c>
      <c r="BD46" s="120" t="str">
        <f>IF(sokho&lt;8,"",dk8?)</f>
        <v/>
      </c>
      <c r="BE46" s="120" t="str">
        <f>IF(sokho&lt;8,"",nhap8?)</f>
        <v/>
      </c>
      <c r="BF46" s="120" t="str">
        <f>IF(sokho&lt;8,"",xuat8?)</f>
        <v/>
      </c>
      <c r="BG46" s="120">
        <f>IF(sokho&lt;8,0,BD46+BE46-BF46)</f>
        <v>0</v>
      </c>
      <c r="BH46" s="120">
        <f>IF(sokho&lt;8,0,hh8?)</f>
        <v>0</v>
      </c>
      <c r="BI46" s="121" t="str">
        <f>IF(sokho&lt;8,"",IF(SUM(BD46:BG46)&gt;0,"IN","-"))</f>
        <v/>
      </c>
      <c r="BJ46" s="122">
        <f t="shared" si="27"/>
        <v>0</v>
      </c>
      <c r="BK46" s="130"/>
      <c r="BL46" s="120"/>
      <c r="BM46" s="120"/>
      <c r="BN46" s="114"/>
      <c r="BO46" s="134"/>
      <c r="BP46" s="120"/>
      <c r="BQ46" s="120"/>
      <c r="BR46" s="125"/>
      <c r="BS46" s="131"/>
      <c r="BT46" s="125"/>
      <c r="BU46" s="125"/>
      <c r="BV46" s="125"/>
      <c r="BW46" s="125"/>
      <c r="BX46" s="125"/>
      <c r="BY46" s="125"/>
      <c r="BZ46" s="125"/>
      <c r="CA46" s="126"/>
      <c r="CB46" s="127">
        <f t="shared" si="28"/>
        <v>0</v>
      </c>
      <c r="CC46" s="127">
        <f t="shared" si="29"/>
        <v>0</v>
      </c>
      <c r="CD46" s="127">
        <f t="shared" si="30"/>
        <v>0</v>
      </c>
      <c r="CE46" s="37"/>
    </row>
    <row r="47" ht="19.5" customHeight="1">
      <c r="A47" s="111" t="str">
        <f t="shared" si="12"/>
        <v>-</v>
      </c>
      <c r="B47" s="129"/>
      <c r="C47" s="132"/>
      <c r="D47" s="132"/>
      <c r="E47" s="129"/>
      <c r="F47" s="114">
        <f t="shared" si="13"/>
        <v>0</v>
      </c>
      <c r="G47" s="114">
        <f t="shared" si="14"/>
        <v>0</v>
      </c>
      <c r="H47" s="114">
        <f t="shared" si="15"/>
        <v>0</v>
      </c>
      <c r="I47" s="114">
        <f t="shared" si="16"/>
        <v>0</v>
      </c>
      <c r="J47" s="115">
        <f t="shared" si="17"/>
        <v>0</v>
      </c>
      <c r="K47" s="115">
        <f t="shared" si="18"/>
        <v>0</v>
      </c>
      <c r="L47" s="115">
        <f t="shared" si="19"/>
        <v>0</v>
      </c>
      <c r="M47" s="116" t="str">
        <f t="shared" si="20"/>
        <v>-</v>
      </c>
      <c r="N47" s="117">
        <f t="shared" si="21"/>
        <v>0</v>
      </c>
      <c r="O47" s="118">
        <f t="shared" si="22"/>
        <v>0</v>
      </c>
      <c r="P47" s="118">
        <f t="shared" si="23"/>
        <v>0</v>
      </c>
      <c r="Q47" s="120">
        <f t="shared" si="24"/>
        <v>0</v>
      </c>
      <c r="R47" s="120">
        <f t="shared" si="25"/>
        <v>0</v>
      </c>
      <c r="S47" s="121" t="str">
        <f t="shared" si="26"/>
        <v>-</v>
      </c>
      <c r="T47" s="120">
        <f>IF(sokho&lt;2,"",dk2?)</f>
        <v>0</v>
      </c>
      <c r="U47" s="120">
        <f>IF(sokho&lt;2,"",nhap2?)</f>
        <v>0</v>
      </c>
      <c r="V47" s="120">
        <f>IF(sokho&lt;2,"",xuat2?)</f>
        <v>0</v>
      </c>
      <c r="W47" s="120">
        <f>IF(sokho&lt;2,0,T47+U47-V47)</f>
        <v>0</v>
      </c>
      <c r="X47" s="120">
        <f>IF(sokho&lt;2,0,hh2?)</f>
        <v>0</v>
      </c>
      <c r="Y47" s="121" t="str">
        <f>IF(sokho&lt;2,"",IF(SUM(T47:W47)&gt;0,"IN","-"))</f>
        <v>-</v>
      </c>
      <c r="Z47" s="120">
        <f>IF(sokho&lt;3,"",dk3?)</f>
        <v>0</v>
      </c>
      <c r="AA47" s="120">
        <f>IF(sokho&lt;3,"",nhap3?)</f>
        <v>0</v>
      </c>
      <c r="AB47" s="120">
        <f>IF(sokho&lt;3,"",xuat3?)</f>
        <v>0</v>
      </c>
      <c r="AC47" s="120">
        <f>IF(sokho&lt;3,0,Z47+AA47-AB47)</f>
        <v>0</v>
      </c>
      <c r="AD47" s="120">
        <f>IF(sokho&lt;3,0,hh3?)</f>
        <v>0</v>
      </c>
      <c r="AE47" s="121" t="str">
        <f>IF(sokho&lt;3,"",IF(SUM(Z47:AC47)&gt;0,"IN","-"))</f>
        <v>-</v>
      </c>
      <c r="AF47" s="120" t="str">
        <f>IF(sokho&lt;4,"",dk4?)</f>
        <v/>
      </c>
      <c r="AG47" s="120" t="str">
        <f>IF(sokho&lt;4,"",nhap4?)</f>
        <v/>
      </c>
      <c r="AH47" s="120" t="str">
        <f>IF(sokho&lt;4,"",xuat4?)</f>
        <v/>
      </c>
      <c r="AI47" s="120">
        <f>IF(sokho&lt;4,0,AF47+AG47-AH47)</f>
        <v>0</v>
      </c>
      <c r="AJ47" s="120">
        <f>IF(sokho&lt;4,0,hh4?)</f>
        <v>0</v>
      </c>
      <c r="AK47" s="121" t="str">
        <f>IF(sokho&lt;4,"",IF(SUM(AF47:AI47)&gt;0,"IN","-"))</f>
        <v/>
      </c>
      <c r="AL47" s="120" t="str">
        <f>IF(sokho&lt;5,"",dk5?)</f>
        <v/>
      </c>
      <c r="AM47" s="120" t="str">
        <f>IF(sokho&lt;5,"",nhap5?)</f>
        <v/>
      </c>
      <c r="AN47" s="120" t="str">
        <f>IF(sokho&lt;5,"",xuat5?)</f>
        <v/>
      </c>
      <c r="AO47" s="120">
        <f>IF(sokho&lt;5,0,AL47+AM47-AN47)</f>
        <v>0</v>
      </c>
      <c r="AP47" s="120">
        <f>IF(sokho&lt;5,0,hh5?)</f>
        <v>0</v>
      </c>
      <c r="AQ47" s="121" t="str">
        <f>IF(sokho&lt;5,"",IF(SUM(AL47:AO47)&gt;0,"IN","-"))</f>
        <v/>
      </c>
      <c r="AR47" s="120" t="str">
        <f>IF(sokho&lt;6,"",dk6?)</f>
        <v/>
      </c>
      <c r="AS47" s="120" t="str">
        <f>IF(sokho&lt;6,"",nhap6?)</f>
        <v/>
      </c>
      <c r="AT47" s="120" t="str">
        <f>IF(sokho&lt;6,"",xuat6?)</f>
        <v/>
      </c>
      <c r="AU47" s="120">
        <f>IF(sokho&lt;6,0,AR47+AS47-AT47)</f>
        <v>0</v>
      </c>
      <c r="AV47" s="120">
        <f>IF(sokho&lt;6,0,hh6?)</f>
        <v>0</v>
      </c>
      <c r="AW47" s="121" t="str">
        <f>IF(sokho&lt;6,"",IF(SUM(AR47:AU47)&gt;0,"IN","-"))</f>
        <v/>
      </c>
      <c r="AX47" s="120" t="str">
        <f>IF(sokho&lt;7,"",dk7?)</f>
        <v/>
      </c>
      <c r="AY47" s="120" t="str">
        <f>IF(sokho&lt;7,"",nhap7?)</f>
        <v/>
      </c>
      <c r="AZ47" s="120" t="str">
        <f>IF(sokho&lt;7,"",xuat7?)</f>
        <v/>
      </c>
      <c r="BA47" s="120">
        <f>IF(sokho&lt;7,0,AX47+AY47-AZ47)</f>
        <v>0</v>
      </c>
      <c r="BB47" s="120">
        <f>IF(sokho&lt;7,0,hh7?)</f>
        <v>0</v>
      </c>
      <c r="BC47" s="121" t="str">
        <f>IF(sokho&lt;7,"",IF(SUM(AX47:BA47)&gt;0,"IN","-"))</f>
        <v/>
      </c>
      <c r="BD47" s="120" t="str">
        <f>IF(sokho&lt;8,"",dk8?)</f>
        <v/>
      </c>
      <c r="BE47" s="120" t="str">
        <f>IF(sokho&lt;8,"",nhap8?)</f>
        <v/>
      </c>
      <c r="BF47" s="120" t="str">
        <f>IF(sokho&lt;8,"",xuat8?)</f>
        <v/>
      </c>
      <c r="BG47" s="120">
        <f>IF(sokho&lt;8,0,BD47+BE47-BF47)</f>
        <v>0</v>
      </c>
      <c r="BH47" s="120">
        <f>IF(sokho&lt;8,0,hh8?)</f>
        <v>0</v>
      </c>
      <c r="BI47" s="121" t="str">
        <f>IF(sokho&lt;8,"",IF(SUM(BD47:BG47)&gt;0,"IN","-"))</f>
        <v/>
      </c>
      <c r="BJ47" s="122">
        <f t="shared" si="27"/>
        <v>0</v>
      </c>
      <c r="BK47" s="130"/>
      <c r="BL47" s="120"/>
      <c r="BM47" s="120"/>
      <c r="BN47" s="114"/>
      <c r="BO47" s="134"/>
      <c r="BP47" s="120"/>
      <c r="BQ47" s="120"/>
      <c r="BR47" s="125"/>
      <c r="BS47" s="131"/>
      <c r="BT47" s="125"/>
      <c r="BU47" s="125"/>
      <c r="BV47" s="125"/>
      <c r="BW47" s="125"/>
      <c r="BX47" s="125"/>
      <c r="BY47" s="125"/>
      <c r="BZ47" s="125"/>
      <c r="CA47" s="126"/>
      <c r="CB47" s="127">
        <f t="shared" si="28"/>
        <v>0</v>
      </c>
      <c r="CC47" s="127">
        <f t="shared" si="29"/>
        <v>0</v>
      </c>
      <c r="CD47" s="127">
        <f t="shared" si="30"/>
        <v>0</v>
      </c>
      <c r="CE47" s="37"/>
    </row>
    <row r="48" ht="19.5" customHeight="1">
      <c r="A48" s="111" t="str">
        <f t="shared" si="12"/>
        <v>-</v>
      </c>
      <c r="B48" s="129"/>
      <c r="C48" s="132"/>
      <c r="D48" s="132"/>
      <c r="E48" s="129"/>
      <c r="F48" s="114">
        <f t="shared" si="13"/>
        <v>0</v>
      </c>
      <c r="G48" s="114">
        <f t="shared" si="14"/>
        <v>0</v>
      </c>
      <c r="H48" s="114">
        <f t="shared" si="15"/>
        <v>0</v>
      </c>
      <c r="I48" s="114">
        <f t="shared" si="16"/>
        <v>0</v>
      </c>
      <c r="J48" s="115">
        <f t="shared" si="17"/>
        <v>0</v>
      </c>
      <c r="K48" s="115">
        <f t="shared" si="18"/>
        <v>0</v>
      </c>
      <c r="L48" s="115">
        <f t="shared" si="19"/>
        <v>0</v>
      </c>
      <c r="M48" s="116" t="str">
        <f t="shared" si="20"/>
        <v>-</v>
      </c>
      <c r="N48" s="117">
        <f t="shared" si="21"/>
        <v>0</v>
      </c>
      <c r="O48" s="118">
        <f t="shared" si="22"/>
        <v>0</v>
      </c>
      <c r="P48" s="118">
        <f t="shared" si="23"/>
        <v>0</v>
      </c>
      <c r="Q48" s="120">
        <f t="shared" si="24"/>
        <v>0</v>
      </c>
      <c r="R48" s="120">
        <f t="shared" si="25"/>
        <v>0</v>
      </c>
      <c r="S48" s="121" t="str">
        <f t="shared" si="26"/>
        <v>-</v>
      </c>
      <c r="T48" s="120">
        <f>IF(sokho&lt;2,"",dk2?)</f>
        <v>0</v>
      </c>
      <c r="U48" s="120">
        <f>IF(sokho&lt;2,"",nhap2?)</f>
        <v>0</v>
      </c>
      <c r="V48" s="120">
        <f>IF(sokho&lt;2,"",xuat2?)</f>
        <v>0</v>
      </c>
      <c r="W48" s="120">
        <f>IF(sokho&lt;2,0,T48+U48-V48)</f>
        <v>0</v>
      </c>
      <c r="X48" s="120">
        <f>IF(sokho&lt;2,0,hh2?)</f>
        <v>0</v>
      </c>
      <c r="Y48" s="121" t="str">
        <f>IF(sokho&lt;2,"",IF(SUM(T48:W48)&gt;0,"IN","-"))</f>
        <v>-</v>
      </c>
      <c r="Z48" s="120">
        <f>IF(sokho&lt;3,"",dk3?)</f>
        <v>0</v>
      </c>
      <c r="AA48" s="120">
        <f>IF(sokho&lt;3,"",nhap3?)</f>
        <v>0</v>
      </c>
      <c r="AB48" s="120">
        <f>IF(sokho&lt;3,"",xuat3?)</f>
        <v>0</v>
      </c>
      <c r="AC48" s="120">
        <f>IF(sokho&lt;3,0,Z48+AA48-AB48)</f>
        <v>0</v>
      </c>
      <c r="AD48" s="120">
        <f>IF(sokho&lt;3,0,hh3?)</f>
        <v>0</v>
      </c>
      <c r="AE48" s="121" t="str">
        <f>IF(sokho&lt;3,"",IF(SUM(Z48:AC48)&gt;0,"IN","-"))</f>
        <v>-</v>
      </c>
      <c r="AF48" s="120" t="str">
        <f>IF(sokho&lt;4,"",dk4?)</f>
        <v/>
      </c>
      <c r="AG48" s="120" t="str">
        <f>IF(sokho&lt;4,"",nhap4?)</f>
        <v/>
      </c>
      <c r="AH48" s="120" t="str">
        <f>IF(sokho&lt;4,"",xuat4?)</f>
        <v/>
      </c>
      <c r="AI48" s="120">
        <f>IF(sokho&lt;4,0,AF48+AG48-AH48)</f>
        <v>0</v>
      </c>
      <c r="AJ48" s="120">
        <f>IF(sokho&lt;4,0,hh4?)</f>
        <v>0</v>
      </c>
      <c r="AK48" s="121" t="str">
        <f>IF(sokho&lt;4,"",IF(SUM(AF48:AI48)&gt;0,"IN","-"))</f>
        <v/>
      </c>
      <c r="AL48" s="120" t="str">
        <f>IF(sokho&lt;5,"",dk5?)</f>
        <v/>
      </c>
      <c r="AM48" s="120" t="str">
        <f>IF(sokho&lt;5,"",nhap5?)</f>
        <v/>
      </c>
      <c r="AN48" s="120" t="str">
        <f>IF(sokho&lt;5,"",xuat5?)</f>
        <v/>
      </c>
      <c r="AO48" s="120">
        <f>IF(sokho&lt;5,0,AL48+AM48-AN48)</f>
        <v>0</v>
      </c>
      <c r="AP48" s="120">
        <f>IF(sokho&lt;5,0,hh5?)</f>
        <v>0</v>
      </c>
      <c r="AQ48" s="121" t="str">
        <f>IF(sokho&lt;5,"",IF(SUM(AL48:AO48)&gt;0,"IN","-"))</f>
        <v/>
      </c>
      <c r="AR48" s="120" t="str">
        <f>IF(sokho&lt;6,"",dk6?)</f>
        <v/>
      </c>
      <c r="AS48" s="120" t="str">
        <f>IF(sokho&lt;6,"",nhap6?)</f>
        <v/>
      </c>
      <c r="AT48" s="120" t="str">
        <f>IF(sokho&lt;6,"",xuat6?)</f>
        <v/>
      </c>
      <c r="AU48" s="120">
        <f>IF(sokho&lt;6,0,AR48+AS48-AT48)</f>
        <v>0</v>
      </c>
      <c r="AV48" s="120">
        <f>IF(sokho&lt;6,0,hh6?)</f>
        <v>0</v>
      </c>
      <c r="AW48" s="121" t="str">
        <f>IF(sokho&lt;6,"",IF(SUM(AR48:AU48)&gt;0,"IN","-"))</f>
        <v/>
      </c>
      <c r="AX48" s="120" t="str">
        <f>IF(sokho&lt;7,"",dk7?)</f>
        <v/>
      </c>
      <c r="AY48" s="120" t="str">
        <f>IF(sokho&lt;7,"",nhap7?)</f>
        <v/>
      </c>
      <c r="AZ48" s="120" t="str">
        <f>IF(sokho&lt;7,"",xuat7?)</f>
        <v/>
      </c>
      <c r="BA48" s="120">
        <f>IF(sokho&lt;7,0,AX48+AY48-AZ48)</f>
        <v>0</v>
      </c>
      <c r="BB48" s="120">
        <f>IF(sokho&lt;7,0,hh7?)</f>
        <v>0</v>
      </c>
      <c r="BC48" s="121" t="str">
        <f>IF(sokho&lt;7,"",IF(SUM(AX48:BA48)&gt;0,"IN","-"))</f>
        <v/>
      </c>
      <c r="BD48" s="120" t="str">
        <f>IF(sokho&lt;8,"",dk8?)</f>
        <v/>
      </c>
      <c r="BE48" s="120" t="str">
        <f>IF(sokho&lt;8,"",nhap8?)</f>
        <v/>
      </c>
      <c r="BF48" s="120" t="str">
        <f>IF(sokho&lt;8,"",xuat8?)</f>
        <v/>
      </c>
      <c r="BG48" s="120">
        <f>IF(sokho&lt;8,0,BD48+BE48-BF48)</f>
        <v>0</v>
      </c>
      <c r="BH48" s="120">
        <f>IF(sokho&lt;8,0,hh8?)</f>
        <v>0</v>
      </c>
      <c r="BI48" s="121" t="str">
        <f>IF(sokho&lt;8,"",IF(SUM(BD48:BG48)&gt;0,"IN","-"))</f>
        <v/>
      </c>
      <c r="BJ48" s="122">
        <f t="shared" si="27"/>
        <v>0</v>
      </c>
      <c r="BK48" s="130"/>
      <c r="BL48" s="120"/>
      <c r="BM48" s="120"/>
      <c r="BN48" s="114"/>
      <c r="BO48" s="134"/>
      <c r="BP48" s="120"/>
      <c r="BQ48" s="120"/>
      <c r="BR48" s="125"/>
      <c r="BS48" s="131"/>
      <c r="BT48" s="125"/>
      <c r="BU48" s="125"/>
      <c r="BV48" s="125"/>
      <c r="BW48" s="125"/>
      <c r="BX48" s="125"/>
      <c r="BY48" s="125"/>
      <c r="BZ48" s="125"/>
      <c r="CA48" s="126"/>
      <c r="CB48" s="127">
        <f t="shared" si="28"/>
        <v>0</v>
      </c>
      <c r="CC48" s="127">
        <f t="shared" si="29"/>
        <v>0</v>
      </c>
      <c r="CD48" s="127">
        <f t="shared" si="30"/>
        <v>0</v>
      </c>
      <c r="CE48" s="37"/>
    </row>
    <row r="49" ht="19.5" customHeight="1">
      <c r="A49" s="111" t="str">
        <f t="shared" si="12"/>
        <v>-</v>
      </c>
      <c r="B49" s="129"/>
      <c r="C49" s="132"/>
      <c r="D49" s="132"/>
      <c r="E49" s="129"/>
      <c r="F49" s="114">
        <f t="shared" si="13"/>
        <v>0</v>
      </c>
      <c r="G49" s="114">
        <f t="shared" si="14"/>
        <v>0</v>
      </c>
      <c r="H49" s="114">
        <f t="shared" si="15"/>
        <v>0</v>
      </c>
      <c r="I49" s="114">
        <f t="shared" si="16"/>
        <v>0</v>
      </c>
      <c r="J49" s="115">
        <f t="shared" si="17"/>
        <v>0</v>
      </c>
      <c r="K49" s="115">
        <f t="shared" si="18"/>
        <v>0</v>
      </c>
      <c r="L49" s="115">
        <f t="shared" si="19"/>
        <v>0</v>
      </c>
      <c r="M49" s="116" t="str">
        <f t="shared" si="20"/>
        <v>-</v>
      </c>
      <c r="N49" s="117">
        <f t="shared" si="21"/>
        <v>0</v>
      </c>
      <c r="O49" s="118">
        <f t="shared" si="22"/>
        <v>0</v>
      </c>
      <c r="P49" s="118">
        <f t="shared" si="23"/>
        <v>0</v>
      </c>
      <c r="Q49" s="120">
        <f t="shared" si="24"/>
        <v>0</v>
      </c>
      <c r="R49" s="120">
        <f t="shared" si="25"/>
        <v>0</v>
      </c>
      <c r="S49" s="121" t="str">
        <f t="shared" si="26"/>
        <v>-</v>
      </c>
      <c r="T49" s="120">
        <f>IF(sokho&lt;2,"",dk2?)</f>
        <v>0</v>
      </c>
      <c r="U49" s="120">
        <f>IF(sokho&lt;2,"",nhap2?)</f>
        <v>0</v>
      </c>
      <c r="V49" s="120">
        <f>IF(sokho&lt;2,"",xuat2?)</f>
        <v>0</v>
      </c>
      <c r="W49" s="120">
        <f>IF(sokho&lt;2,0,T49+U49-V49)</f>
        <v>0</v>
      </c>
      <c r="X49" s="120">
        <f>IF(sokho&lt;2,0,hh2?)</f>
        <v>0</v>
      </c>
      <c r="Y49" s="121" t="str">
        <f>IF(sokho&lt;2,"",IF(SUM(T49:W49)&gt;0,"IN","-"))</f>
        <v>-</v>
      </c>
      <c r="Z49" s="120">
        <f>IF(sokho&lt;3,"",dk3?)</f>
        <v>0</v>
      </c>
      <c r="AA49" s="120">
        <f>IF(sokho&lt;3,"",nhap3?)</f>
        <v>0</v>
      </c>
      <c r="AB49" s="120">
        <f>IF(sokho&lt;3,"",xuat3?)</f>
        <v>0</v>
      </c>
      <c r="AC49" s="120">
        <f>IF(sokho&lt;3,0,Z49+AA49-AB49)</f>
        <v>0</v>
      </c>
      <c r="AD49" s="120">
        <f>IF(sokho&lt;3,0,hh3?)</f>
        <v>0</v>
      </c>
      <c r="AE49" s="121" t="str">
        <f>IF(sokho&lt;3,"",IF(SUM(Z49:AC49)&gt;0,"IN","-"))</f>
        <v>-</v>
      </c>
      <c r="AF49" s="120" t="str">
        <f>IF(sokho&lt;4,"",dk4?)</f>
        <v/>
      </c>
      <c r="AG49" s="120" t="str">
        <f>IF(sokho&lt;4,"",nhap4?)</f>
        <v/>
      </c>
      <c r="AH49" s="120" t="str">
        <f>IF(sokho&lt;4,"",xuat4?)</f>
        <v/>
      </c>
      <c r="AI49" s="120">
        <f>IF(sokho&lt;4,0,AF49+AG49-AH49)</f>
        <v>0</v>
      </c>
      <c r="AJ49" s="120">
        <f>IF(sokho&lt;4,0,hh4?)</f>
        <v>0</v>
      </c>
      <c r="AK49" s="121" t="str">
        <f>IF(sokho&lt;4,"",IF(SUM(AF49:AI49)&gt;0,"IN","-"))</f>
        <v/>
      </c>
      <c r="AL49" s="120" t="str">
        <f>IF(sokho&lt;5,"",dk5?)</f>
        <v/>
      </c>
      <c r="AM49" s="120" t="str">
        <f>IF(sokho&lt;5,"",nhap5?)</f>
        <v/>
      </c>
      <c r="AN49" s="120" t="str">
        <f>IF(sokho&lt;5,"",xuat5?)</f>
        <v/>
      </c>
      <c r="AO49" s="120">
        <f>IF(sokho&lt;5,0,AL49+AM49-AN49)</f>
        <v>0</v>
      </c>
      <c r="AP49" s="120">
        <f>IF(sokho&lt;5,0,hh5?)</f>
        <v>0</v>
      </c>
      <c r="AQ49" s="121" t="str">
        <f>IF(sokho&lt;5,"",IF(SUM(AL49:AO49)&gt;0,"IN","-"))</f>
        <v/>
      </c>
      <c r="AR49" s="120" t="str">
        <f>IF(sokho&lt;6,"",dk6?)</f>
        <v/>
      </c>
      <c r="AS49" s="120" t="str">
        <f>IF(sokho&lt;6,"",nhap6?)</f>
        <v/>
      </c>
      <c r="AT49" s="120" t="str">
        <f>IF(sokho&lt;6,"",xuat6?)</f>
        <v/>
      </c>
      <c r="AU49" s="120">
        <f>IF(sokho&lt;6,0,AR49+AS49-AT49)</f>
        <v>0</v>
      </c>
      <c r="AV49" s="120">
        <f>IF(sokho&lt;6,0,hh6?)</f>
        <v>0</v>
      </c>
      <c r="AW49" s="121" t="str">
        <f>IF(sokho&lt;6,"",IF(SUM(AR49:AU49)&gt;0,"IN","-"))</f>
        <v/>
      </c>
      <c r="AX49" s="120" t="str">
        <f>IF(sokho&lt;7,"",dk7?)</f>
        <v/>
      </c>
      <c r="AY49" s="120" t="str">
        <f>IF(sokho&lt;7,"",nhap7?)</f>
        <v/>
      </c>
      <c r="AZ49" s="120" t="str">
        <f>IF(sokho&lt;7,"",xuat7?)</f>
        <v/>
      </c>
      <c r="BA49" s="120">
        <f>IF(sokho&lt;7,0,AX49+AY49-AZ49)</f>
        <v>0</v>
      </c>
      <c r="BB49" s="120">
        <f>IF(sokho&lt;7,0,hh7?)</f>
        <v>0</v>
      </c>
      <c r="BC49" s="121" t="str">
        <f>IF(sokho&lt;7,"",IF(SUM(AX49:BA49)&gt;0,"IN","-"))</f>
        <v/>
      </c>
      <c r="BD49" s="120" t="str">
        <f>IF(sokho&lt;8,"",dk8?)</f>
        <v/>
      </c>
      <c r="BE49" s="120" t="str">
        <f>IF(sokho&lt;8,"",nhap8?)</f>
        <v/>
      </c>
      <c r="BF49" s="120" t="str">
        <f>IF(sokho&lt;8,"",xuat8?)</f>
        <v/>
      </c>
      <c r="BG49" s="120">
        <f>IF(sokho&lt;8,0,BD49+BE49-BF49)</f>
        <v>0</v>
      </c>
      <c r="BH49" s="120">
        <f>IF(sokho&lt;8,0,hh8?)</f>
        <v>0</v>
      </c>
      <c r="BI49" s="121" t="str">
        <f>IF(sokho&lt;8,"",IF(SUM(BD49:BG49)&gt;0,"IN","-"))</f>
        <v/>
      </c>
      <c r="BJ49" s="122">
        <f t="shared" si="27"/>
        <v>0</v>
      </c>
      <c r="BK49" s="130"/>
      <c r="BL49" s="120"/>
      <c r="BM49" s="120"/>
      <c r="BN49" s="114"/>
      <c r="BO49" s="134"/>
      <c r="BP49" s="120"/>
      <c r="BQ49" s="120"/>
      <c r="BR49" s="125"/>
      <c r="BS49" s="131"/>
      <c r="BT49" s="125"/>
      <c r="BU49" s="125"/>
      <c r="BV49" s="125"/>
      <c r="BW49" s="125"/>
      <c r="BX49" s="125"/>
      <c r="BY49" s="125"/>
      <c r="BZ49" s="125"/>
      <c r="CA49" s="126"/>
      <c r="CB49" s="127">
        <f t="shared" si="28"/>
        <v>0</v>
      </c>
      <c r="CC49" s="127">
        <f t="shared" si="29"/>
        <v>0</v>
      </c>
      <c r="CD49" s="127">
        <f t="shared" si="30"/>
        <v>0</v>
      </c>
      <c r="CE49" s="37"/>
    </row>
    <row r="50" ht="19.5" customHeight="1">
      <c r="A50" s="111" t="str">
        <f t="shared" si="12"/>
        <v>-</v>
      </c>
      <c r="B50" s="129"/>
      <c r="C50" s="132"/>
      <c r="D50" s="132"/>
      <c r="E50" s="129"/>
      <c r="F50" s="114">
        <f t="shared" si="13"/>
        <v>0</v>
      </c>
      <c r="G50" s="114">
        <f t="shared" si="14"/>
        <v>0</v>
      </c>
      <c r="H50" s="114">
        <f t="shared" si="15"/>
        <v>0</v>
      </c>
      <c r="I50" s="114">
        <f t="shared" si="16"/>
        <v>0</v>
      </c>
      <c r="J50" s="115">
        <f t="shared" si="17"/>
        <v>0</v>
      </c>
      <c r="K50" s="115">
        <f t="shared" si="18"/>
        <v>0</v>
      </c>
      <c r="L50" s="115">
        <f t="shared" si="19"/>
        <v>0</v>
      </c>
      <c r="M50" s="116" t="str">
        <f t="shared" si="20"/>
        <v>-</v>
      </c>
      <c r="N50" s="117">
        <f t="shared" si="21"/>
        <v>0</v>
      </c>
      <c r="O50" s="118">
        <f t="shared" si="22"/>
        <v>0</v>
      </c>
      <c r="P50" s="118">
        <f t="shared" si="23"/>
        <v>0</v>
      </c>
      <c r="Q50" s="120">
        <f t="shared" si="24"/>
        <v>0</v>
      </c>
      <c r="R50" s="120">
        <f t="shared" si="25"/>
        <v>0</v>
      </c>
      <c r="S50" s="121" t="str">
        <f t="shared" si="26"/>
        <v>-</v>
      </c>
      <c r="T50" s="120">
        <f>IF(sokho&lt;2,"",dk2?)</f>
        <v>0</v>
      </c>
      <c r="U50" s="120">
        <f>IF(sokho&lt;2,"",nhap2?)</f>
        <v>0</v>
      </c>
      <c r="V50" s="120">
        <f>IF(sokho&lt;2,"",xuat2?)</f>
        <v>0</v>
      </c>
      <c r="W50" s="120">
        <f>IF(sokho&lt;2,0,T50+U50-V50)</f>
        <v>0</v>
      </c>
      <c r="X50" s="120">
        <f>IF(sokho&lt;2,0,hh2?)</f>
        <v>0</v>
      </c>
      <c r="Y50" s="121" t="str">
        <f>IF(sokho&lt;2,"",IF(SUM(T50:W50)&gt;0,"IN","-"))</f>
        <v>-</v>
      </c>
      <c r="Z50" s="120">
        <f>IF(sokho&lt;3,"",dk3?)</f>
        <v>0</v>
      </c>
      <c r="AA50" s="120">
        <f>IF(sokho&lt;3,"",nhap3?)</f>
        <v>0</v>
      </c>
      <c r="AB50" s="120">
        <f>IF(sokho&lt;3,"",xuat3?)</f>
        <v>0</v>
      </c>
      <c r="AC50" s="120">
        <f>IF(sokho&lt;3,0,Z50+AA50-AB50)</f>
        <v>0</v>
      </c>
      <c r="AD50" s="120">
        <f>IF(sokho&lt;3,0,hh3?)</f>
        <v>0</v>
      </c>
      <c r="AE50" s="121" t="str">
        <f>IF(sokho&lt;3,"",IF(SUM(Z50:AC50)&gt;0,"IN","-"))</f>
        <v>-</v>
      </c>
      <c r="AF50" s="120" t="str">
        <f>IF(sokho&lt;4,"",dk4?)</f>
        <v/>
      </c>
      <c r="AG50" s="120" t="str">
        <f>IF(sokho&lt;4,"",nhap4?)</f>
        <v/>
      </c>
      <c r="AH50" s="120" t="str">
        <f>IF(sokho&lt;4,"",xuat4?)</f>
        <v/>
      </c>
      <c r="AI50" s="120">
        <f>IF(sokho&lt;4,0,AF50+AG50-AH50)</f>
        <v>0</v>
      </c>
      <c r="AJ50" s="120">
        <f>IF(sokho&lt;4,0,hh4?)</f>
        <v>0</v>
      </c>
      <c r="AK50" s="121" t="str">
        <f>IF(sokho&lt;4,"",IF(SUM(AF50:AI50)&gt;0,"IN","-"))</f>
        <v/>
      </c>
      <c r="AL50" s="120" t="str">
        <f>IF(sokho&lt;5,"",dk5?)</f>
        <v/>
      </c>
      <c r="AM50" s="120" t="str">
        <f>IF(sokho&lt;5,"",nhap5?)</f>
        <v/>
      </c>
      <c r="AN50" s="120" t="str">
        <f>IF(sokho&lt;5,"",xuat5?)</f>
        <v/>
      </c>
      <c r="AO50" s="120">
        <f>IF(sokho&lt;5,0,AL50+AM50-AN50)</f>
        <v>0</v>
      </c>
      <c r="AP50" s="120">
        <f>IF(sokho&lt;5,0,hh5?)</f>
        <v>0</v>
      </c>
      <c r="AQ50" s="121" t="str">
        <f>IF(sokho&lt;5,"",IF(SUM(AL50:AO50)&gt;0,"IN","-"))</f>
        <v/>
      </c>
      <c r="AR50" s="120" t="str">
        <f>IF(sokho&lt;6,"",dk6?)</f>
        <v/>
      </c>
      <c r="AS50" s="120" t="str">
        <f>IF(sokho&lt;6,"",nhap6?)</f>
        <v/>
      </c>
      <c r="AT50" s="120" t="str">
        <f>IF(sokho&lt;6,"",xuat6?)</f>
        <v/>
      </c>
      <c r="AU50" s="120">
        <f>IF(sokho&lt;6,0,AR50+AS50-AT50)</f>
        <v>0</v>
      </c>
      <c r="AV50" s="120">
        <f>IF(sokho&lt;6,0,hh6?)</f>
        <v>0</v>
      </c>
      <c r="AW50" s="121" t="str">
        <f>IF(sokho&lt;6,"",IF(SUM(AR50:AU50)&gt;0,"IN","-"))</f>
        <v/>
      </c>
      <c r="AX50" s="120" t="str">
        <f>IF(sokho&lt;7,"",dk7?)</f>
        <v/>
      </c>
      <c r="AY50" s="120" t="str">
        <f>IF(sokho&lt;7,"",nhap7?)</f>
        <v/>
      </c>
      <c r="AZ50" s="120" t="str">
        <f>IF(sokho&lt;7,"",xuat7?)</f>
        <v/>
      </c>
      <c r="BA50" s="120">
        <f>IF(sokho&lt;7,0,AX50+AY50-AZ50)</f>
        <v>0</v>
      </c>
      <c r="BB50" s="120">
        <f>IF(sokho&lt;7,0,hh7?)</f>
        <v>0</v>
      </c>
      <c r="BC50" s="121" t="str">
        <f>IF(sokho&lt;7,"",IF(SUM(AX50:BA50)&gt;0,"IN","-"))</f>
        <v/>
      </c>
      <c r="BD50" s="120" t="str">
        <f>IF(sokho&lt;8,"",dk8?)</f>
        <v/>
      </c>
      <c r="BE50" s="120" t="str">
        <f>IF(sokho&lt;8,"",nhap8?)</f>
        <v/>
      </c>
      <c r="BF50" s="120" t="str">
        <f>IF(sokho&lt;8,"",xuat8?)</f>
        <v/>
      </c>
      <c r="BG50" s="120">
        <f>IF(sokho&lt;8,0,BD50+BE50-BF50)</f>
        <v>0</v>
      </c>
      <c r="BH50" s="120">
        <f>IF(sokho&lt;8,0,hh8?)</f>
        <v>0</v>
      </c>
      <c r="BI50" s="121" t="str">
        <f>IF(sokho&lt;8,"",IF(SUM(BD50:BG50)&gt;0,"IN","-"))</f>
        <v/>
      </c>
      <c r="BJ50" s="122">
        <f t="shared" si="27"/>
        <v>0</v>
      </c>
      <c r="BK50" s="130"/>
      <c r="BL50" s="120"/>
      <c r="BM50" s="120"/>
      <c r="BN50" s="114"/>
      <c r="BO50" s="134"/>
      <c r="BP50" s="120"/>
      <c r="BQ50" s="120"/>
      <c r="BR50" s="125"/>
      <c r="BS50" s="131"/>
      <c r="BT50" s="125"/>
      <c r="BU50" s="125"/>
      <c r="BV50" s="125"/>
      <c r="BW50" s="125"/>
      <c r="BX50" s="125"/>
      <c r="BY50" s="125"/>
      <c r="BZ50" s="125"/>
      <c r="CA50" s="126"/>
      <c r="CB50" s="127">
        <f t="shared" si="28"/>
        <v>0</v>
      </c>
      <c r="CC50" s="127">
        <f t="shared" si="29"/>
        <v>0</v>
      </c>
      <c r="CD50" s="127">
        <f t="shared" si="30"/>
        <v>0</v>
      </c>
      <c r="CE50" s="37"/>
    </row>
    <row r="51" ht="19.5" customHeight="1">
      <c r="A51" s="111" t="str">
        <f t="shared" si="12"/>
        <v>-</v>
      </c>
      <c r="B51" s="129"/>
      <c r="C51" s="132"/>
      <c r="D51" s="132"/>
      <c r="E51" s="129"/>
      <c r="F51" s="114">
        <f t="shared" si="13"/>
        <v>0</v>
      </c>
      <c r="G51" s="114">
        <f t="shared" si="14"/>
        <v>0</v>
      </c>
      <c r="H51" s="114">
        <f t="shared" si="15"/>
        <v>0</v>
      </c>
      <c r="I51" s="114">
        <f t="shared" si="16"/>
        <v>0</v>
      </c>
      <c r="J51" s="115">
        <f t="shared" si="17"/>
        <v>0</v>
      </c>
      <c r="K51" s="115">
        <f t="shared" si="18"/>
        <v>0</v>
      </c>
      <c r="L51" s="115">
        <f t="shared" si="19"/>
        <v>0</v>
      </c>
      <c r="M51" s="116" t="str">
        <f t="shared" si="20"/>
        <v>-</v>
      </c>
      <c r="N51" s="117">
        <f t="shared" si="21"/>
        <v>0</v>
      </c>
      <c r="O51" s="118">
        <f t="shared" si="22"/>
        <v>0</v>
      </c>
      <c r="P51" s="118">
        <f t="shared" si="23"/>
        <v>0</v>
      </c>
      <c r="Q51" s="120">
        <f t="shared" si="24"/>
        <v>0</v>
      </c>
      <c r="R51" s="120">
        <f t="shared" si="25"/>
        <v>0</v>
      </c>
      <c r="S51" s="121" t="str">
        <f t="shared" si="26"/>
        <v>-</v>
      </c>
      <c r="T51" s="120">
        <f>IF(sokho&lt;2,"",dk2?)</f>
        <v>0</v>
      </c>
      <c r="U51" s="120">
        <f>IF(sokho&lt;2,"",nhap2?)</f>
        <v>0</v>
      </c>
      <c r="V51" s="120">
        <f>IF(sokho&lt;2,"",xuat2?)</f>
        <v>0</v>
      </c>
      <c r="W51" s="120">
        <f>IF(sokho&lt;2,0,T51+U51-V51)</f>
        <v>0</v>
      </c>
      <c r="X51" s="120">
        <f>IF(sokho&lt;2,0,hh2?)</f>
        <v>0</v>
      </c>
      <c r="Y51" s="121" t="str">
        <f>IF(sokho&lt;2,"",IF(SUM(T51:W51)&gt;0,"IN","-"))</f>
        <v>-</v>
      </c>
      <c r="Z51" s="120">
        <f>IF(sokho&lt;3,"",dk3?)</f>
        <v>0</v>
      </c>
      <c r="AA51" s="120">
        <f>IF(sokho&lt;3,"",nhap3?)</f>
        <v>0</v>
      </c>
      <c r="AB51" s="120">
        <f>IF(sokho&lt;3,"",xuat3?)</f>
        <v>0</v>
      </c>
      <c r="AC51" s="120">
        <f>IF(sokho&lt;3,0,Z51+AA51-AB51)</f>
        <v>0</v>
      </c>
      <c r="AD51" s="120">
        <f>IF(sokho&lt;3,0,hh3?)</f>
        <v>0</v>
      </c>
      <c r="AE51" s="121" t="str">
        <f>IF(sokho&lt;3,"",IF(SUM(Z51:AC51)&gt;0,"IN","-"))</f>
        <v>-</v>
      </c>
      <c r="AF51" s="120" t="str">
        <f>IF(sokho&lt;4,"",dk4?)</f>
        <v/>
      </c>
      <c r="AG51" s="120" t="str">
        <f>IF(sokho&lt;4,"",nhap4?)</f>
        <v/>
      </c>
      <c r="AH51" s="120" t="str">
        <f>IF(sokho&lt;4,"",xuat4?)</f>
        <v/>
      </c>
      <c r="AI51" s="120">
        <f>IF(sokho&lt;4,0,AF51+AG51-AH51)</f>
        <v>0</v>
      </c>
      <c r="AJ51" s="120">
        <f>IF(sokho&lt;4,0,hh4?)</f>
        <v>0</v>
      </c>
      <c r="AK51" s="121" t="str">
        <f>IF(sokho&lt;4,"",IF(SUM(AF51:AI51)&gt;0,"IN","-"))</f>
        <v/>
      </c>
      <c r="AL51" s="120" t="str">
        <f>IF(sokho&lt;5,"",dk5?)</f>
        <v/>
      </c>
      <c r="AM51" s="120" t="str">
        <f>IF(sokho&lt;5,"",nhap5?)</f>
        <v/>
      </c>
      <c r="AN51" s="120" t="str">
        <f>IF(sokho&lt;5,"",xuat5?)</f>
        <v/>
      </c>
      <c r="AO51" s="120">
        <f>IF(sokho&lt;5,0,AL51+AM51-AN51)</f>
        <v>0</v>
      </c>
      <c r="AP51" s="120">
        <f>IF(sokho&lt;5,0,hh5?)</f>
        <v>0</v>
      </c>
      <c r="AQ51" s="121" t="str">
        <f>IF(sokho&lt;5,"",IF(SUM(AL51:AO51)&gt;0,"IN","-"))</f>
        <v/>
      </c>
      <c r="AR51" s="120" t="str">
        <f>IF(sokho&lt;6,"",dk6?)</f>
        <v/>
      </c>
      <c r="AS51" s="120" t="str">
        <f>IF(sokho&lt;6,"",nhap6?)</f>
        <v/>
      </c>
      <c r="AT51" s="120" t="str">
        <f>IF(sokho&lt;6,"",xuat6?)</f>
        <v/>
      </c>
      <c r="AU51" s="120">
        <f>IF(sokho&lt;6,0,AR51+AS51-AT51)</f>
        <v>0</v>
      </c>
      <c r="AV51" s="120">
        <f>IF(sokho&lt;6,0,hh6?)</f>
        <v>0</v>
      </c>
      <c r="AW51" s="121" t="str">
        <f>IF(sokho&lt;6,"",IF(SUM(AR51:AU51)&gt;0,"IN","-"))</f>
        <v/>
      </c>
      <c r="AX51" s="120" t="str">
        <f>IF(sokho&lt;7,"",dk7?)</f>
        <v/>
      </c>
      <c r="AY51" s="120" t="str">
        <f>IF(sokho&lt;7,"",nhap7?)</f>
        <v/>
      </c>
      <c r="AZ51" s="120" t="str">
        <f>IF(sokho&lt;7,"",xuat7?)</f>
        <v/>
      </c>
      <c r="BA51" s="120">
        <f>IF(sokho&lt;7,0,AX51+AY51-AZ51)</f>
        <v>0</v>
      </c>
      <c r="BB51" s="120">
        <f>IF(sokho&lt;7,0,hh7?)</f>
        <v>0</v>
      </c>
      <c r="BC51" s="121" t="str">
        <f>IF(sokho&lt;7,"",IF(SUM(AX51:BA51)&gt;0,"IN","-"))</f>
        <v/>
      </c>
      <c r="BD51" s="120" t="str">
        <f>IF(sokho&lt;8,"",dk8?)</f>
        <v/>
      </c>
      <c r="BE51" s="120" t="str">
        <f>IF(sokho&lt;8,"",nhap8?)</f>
        <v/>
      </c>
      <c r="BF51" s="120" t="str">
        <f>IF(sokho&lt;8,"",xuat8?)</f>
        <v/>
      </c>
      <c r="BG51" s="120">
        <f>IF(sokho&lt;8,0,BD51+BE51-BF51)</f>
        <v>0</v>
      </c>
      <c r="BH51" s="120">
        <f>IF(sokho&lt;8,0,hh8?)</f>
        <v>0</v>
      </c>
      <c r="BI51" s="121" t="str">
        <f>IF(sokho&lt;8,"",IF(SUM(BD51:BG51)&gt;0,"IN","-"))</f>
        <v/>
      </c>
      <c r="BJ51" s="122">
        <f t="shared" si="27"/>
        <v>0</v>
      </c>
      <c r="BK51" s="130"/>
      <c r="BL51" s="120"/>
      <c r="BM51" s="120"/>
      <c r="BN51" s="114"/>
      <c r="BO51" s="134"/>
      <c r="BP51" s="120"/>
      <c r="BQ51" s="120"/>
      <c r="BR51" s="125"/>
      <c r="BS51" s="131"/>
      <c r="BT51" s="125"/>
      <c r="BU51" s="125"/>
      <c r="BV51" s="125"/>
      <c r="BW51" s="125"/>
      <c r="BX51" s="125"/>
      <c r="BY51" s="125"/>
      <c r="BZ51" s="125"/>
      <c r="CA51" s="126"/>
      <c r="CB51" s="127">
        <f t="shared" si="28"/>
        <v>0</v>
      </c>
      <c r="CC51" s="127">
        <f t="shared" si="29"/>
        <v>0</v>
      </c>
      <c r="CD51" s="127">
        <f t="shared" si="30"/>
        <v>0</v>
      </c>
      <c r="CE51" s="37"/>
    </row>
    <row r="52" ht="19.5" customHeight="1">
      <c r="A52" s="111" t="str">
        <f t="shared" si="12"/>
        <v>-</v>
      </c>
      <c r="B52" s="129"/>
      <c r="C52" s="132"/>
      <c r="D52" s="132"/>
      <c r="E52" s="129"/>
      <c r="F52" s="114">
        <f t="shared" si="13"/>
        <v>0</v>
      </c>
      <c r="G52" s="114">
        <f t="shared" si="14"/>
        <v>0</v>
      </c>
      <c r="H52" s="114">
        <f t="shared" si="15"/>
        <v>0</v>
      </c>
      <c r="I52" s="114">
        <f t="shared" si="16"/>
        <v>0</v>
      </c>
      <c r="J52" s="115">
        <f t="shared" si="17"/>
        <v>0</v>
      </c>
      <c r="K52" s="115">
        <f t="shared" si="18"/>
        <v>0</v>
      </c>
      <c r="L52" s="115">
        <f t="shared" si="19"/>
        <v>0</v>
      </c>
      <c r="M52" s="116" t="str">
        <f t="shared" si="20"/>
        <v>-</v>
      </c>
      <c r="N52" s="117">
        <f t="shared" si="21"/>
        <v>0</v>
      </c>
      <c r="O52" s="118">
        <f t="shared" si="22"/>
        <v>0</v>
      </c>
      <c r="P52" s="118">
        <f t="shared" si="23"/>
        <v>0</v>
      </c>
      <c r="Q52" s="120">
        <f t="shared" si="24"/>
        <v>0</v>
      </c>
      <c r="R52" s="120">
        <f t="shared" si="25"/>
        <v>0</v>
      </c>
      <c r="S52" s="121" t="str">
        <f t="shared" si="26"/>
        <v>-</v>
      </c>
      <c r="T52" s="120">
        <f>IF(sokho&lt;2,"",dk2?)</f>
        <v>0</v>
      </c>
      <c r="U52" s="120">
        <f>IF(sokho&lt;2,"",nhap2?)</f>
        <v>0</v>
      </c>
      <c r="V52" s="120">
        <f>IF(sokho&lt;2,"",xuat2?)</f>
        <v>0</v>
      </c>
      <c r="W52" s="120">
        <f>IF(sokho&lt;2,0,T52+U52-V52)</f>
        <v>0</v>
      </c>
      <c r="X52" s="120">
        <f>IF(sokho&lt;2,0,hh2?)</f>
        <v>0</v>
      </c>
      <c r="Y52" s="121" t="str">
        <f>IF(sokho&lt;2,"",IF(SUM(T52:W52)&gt;0,"IN","-"))</f>
        <v>-</v>
      </c>
      <c r="Z52" s="120">
        <f>IF(sokho&lt;3,"",dk3?)</f>
        <v>0</v>
      </c>
      <c r="AA52" s="120">
        <f>IF(sokho&lt;3,"",nhap3?)</f>
        <v>0</v>
      </c>
      <c r="AB52" s="120">
        <f>IF(sokho&lt;3,"",xuat3?)</f>
        <v>0</v>
      </c>
      <c r="AC52" s="120">
        <f>IF(sokho&lt;3,0,Z52+AA52-AB52)</f>
        <v>0</v>
      </c>
      <c r="AD52" s="120">
        <f>IF(sokho&lt;3,0,hh3?)</f>
        <v>0</v>
      </c>
      <c r="AE52" s="121" t="str">
        <f>IF(sokho&lt;3,"",IF(SUM(Z52:AC52)&gt;0,"IN","-"))</f>
        <v>-</v>
      </c>
      <c r="AF52" s="120" t="str">
        <f>IF(sokho&lt;4,"",dk4?)</f>
        <v/>
      </c>
      <c r="AG52" s="120" t="str">
        <f>IF(sokho&lt;4,"",nhap4?)</f>
        <v/>
      </c>
      <c r="AH52" s="120" t="str">
        <f>IF(sokho&lt;4,"",xuat4?)</f>
        <v/>
      </c>
      <c r="AI52" s="120">
        <f>IF(sokho&lt;4,0,AF52+AG52-AH52)</f>
        <v>0</v>
      </c>
      <c r="AJ52" s="120">
        <f>IF(sokho&lt;4,0,hh4?)</f>
        <v>0</v>
      </c>
      <c r="AK52" s="121" t="str">
        <f>IF(sokho&lt;4,"",IF(SUM(AF52:AI52)&gt;0,"IN","-"))</f>
        <v/>
      </c>
      <c r="AL52" s="120" t="str">
        <f>IF(sokho&lt;5,"",dk5?)</f>
        <v/>
      </c>
      <c r="AM52" s="120" t="str">
        <f>IF(sokho&lt;5,"",nhap5?)</f>
        <v/>
      </c>
      <c r="AN52" s="120" t="str">
        <f>IF(sokho&lt;5,"",xuat5?)</f>
        <v/>
      </c>
      <c r="AO52" s="120">
        <f>IF(sokho&lt;5,0,AL52+AM52-AN52)</f>
        <v>0</v>
      </c>
      <c r="AP52" s="120">
        <f>IF(sokho&lt;5,0,hh5?)</f>
        <v>0</v>
      </c>
      <c r="AQ52" s="121" t="str">
        <f>IF(sokho&lt;5,"",IF(SUM(AL52:AO52)&gt;0,"IN","-"))</f>
        <v/>
      </c>
      <c r="AR52" s="120" t="str">
        <f>IF(sokho&lt;6,"",dk6?)</f>
        <v/>
      </c>
      <c r="AS52" s="120" t="str">
        <f>IF(sokho&lt;6,"",nhap6?)</f>
        <v/>
      </c>
      <c r="AT52" s="120" t="str">
        <f>IF(sokho&lt;6,"",xuat6?)</f>
        <v/>
      </c>
      <c r="AU52" s="120">
        <f>IF(sokho&lt;6,0,AR52+AS52-AT52)</f>
        <v>0</v>
      </c>
      <c r="AV52" s="120">
        <f>IF(sokho&lt;6,0,hh6?)</f>
        <v>0</v>
      </c>
      <c r="AW52" s="121" t="str">
        <f>IF(sokho&lt;6,"",IF(SUM(AR52:AU52)&gt;0,"IN","-"))</f>
        <v/>
      </c>
      <c r="AX52" s="120" t="str">
        <f>IF(sokho&lt;7,"",dk7?)</f>
        <v/>
      </c>
      <c r="AY52" s="120" t="str">
        <f>IF(sokho&lt;7,"",nhap7?)</f>
        <v/>
      </c>
      <c r="AZ52" s="120" t="str">
        <f>IF(sokho&lt;7,"",xuat7?)</f>
        <v/>
      </c>
      <c r="BA52" s="120">
        <f>IF(sokho&lt;7,0,AX52+AY52-AZ52)</f>
        <v>0</v>
      </c>
      <c r="BB52" s="120">
        <f>IF(sokho&lt;7,0,hh7?)</f>
        <v>0</v>
      </c>
      <c r="BC52" s="121" t="str">
        <f>IF(sokho&lt;7,"",IF(SUM(AX52:BA52)&gt;0,"IN","-"))</f>
        <v/>
      </c>
      <c r="BD52" s="120" t="str">
        <f>IF(sokho&lt;8,"",dk8?)</f>
        <v/>
      </c>
      <c r="BE52" s="120" t="str">
        <f>IF(sokho&lt;8,"",nhap8?)</f>
        <v/>
      </c>
      <c r="BF52" s="120" t="str">
        <f>IF(sokho&lt;8,"",xuat8?)</f>
        <v/>
      </c>
      <c r="BG52" s="120">
        <f>IF(sokho&lt;8,0,BD52+BE52-BF52)</f>
        <v>0</v>
      </c>
      <c r="BH52" s="120">
        <f>IF(sokho&lt;8,0,hh8?)</f>
        <v>0</v>
      </c>
      <c r="BI52" s="121" t="str">
        <f>IF(sokho&lt;8,"",IF(SUM(BD52:BG52)&gt;0,"IN","-"))</f>
        <v/>
      </c>
      <c r="BJ52" s="122">
        <f t="shared" si="27"/>
        <v>0</v>
      </c>
      <c r="BK52" s="130"/>
      <c r="BL52" s="120"/>
      <c r="BM52" s="120"/>
      <c r="BN52" s="114"/>
      <c r="BO52" s="134"/>
      <c r="BP52" s="120"/>
      <c r="BQ52" s="120"/>
      <c r="BR52" s="125"/>
      <c r="BS52" s="131"/>
      <c r="BT52" s="125"/>
      <c r="BU52" s="125"/>
      <c r="BV52" s="125"/>
      <c r="BW52" s="125"/>
      <c r="BX52" s="125"/>
      <c r="BY52" s="125"/>
      <c r="BZ52" s="125"/>
      <c r="CA52" s="126"/>
      <c r="CB52" s="127">
        <f t="shared" si="28"/>
        <v>0</v>
      </c>
      <c r="CC52" s="127">
        <f t="shared" si="29"/>
        <v>0</v>
      </c>
      <c r="CD52" s="127">
        <f t="shared" si="30"/>
        <v>0</v>
      </c>
      <c r="CE52" s="37"/>
    </row>
    <row r="53" ht="19.5" customHeight="1">
      <c r="A53" s="111" t="str">
        <f t="shared" si="12"/>
        <v>-</v>
      </c>
      <c r="B53" s="129"/>
      <c r="C53" s="132"/>
      <c r="D53" s="132"/>
      <c r="E53" s="129"/>
      <c r="F53" s="114">
        <f t="shared" si="13"/>
        <v>0</v>
      </c>
      <c r="G53" s="114">
        <f t="shared" si="14"/>
        <v>0</v>
      </c>
      <c r="H53" s="114">
        <f t="shared" si="15"/>
        <v>0</v>
      </c>
      <c r="I53" s="114">
        <f t="shared" si="16"/>
        <v>0</v>
      </c>
      <c r="J53" s="115">
        <f t="shared" si="17"/>
        <v>0</v>
      </c>
      <c r="K53" s="115">
        <f t="shared" si="18"/>
        <v>0</v>
      </c>
      <c r="L53" s="115">
        <f t="shared" si="19"/>
        <v>0</v>
      </c>
      <c r="M53" s="116" t="str">
        <f t="shared" si="20"/>
        <v>-</v>
      </c>
      <c r="N53" s="117">
        <f t="shared" si="21"/>
        <v>0</v>
      </c>
      <c r="O53" s="118">
        <f t="shared" si="22"/>
        <v>0</v>
      </c>
      <c r="P53" s="118">
        <f t="shared" si="23"/>
        <v>0</v>
      </c>
      <c r="Q53" s="120">
        <f t="shared" si="24"/>
        <v>0</v>
      </c>
      <c r="R53" s="120">
        <f t="shared" si="25"/>
        <v>0</v>
      </c>
      <c r="S53" s="121" t="str">
        <f t="shared" si="26"/>
        <v>-</v>
      </c>
      <c r="T53" s="120">
        <f>IF(sokho&lt;2,"",dk2?)</f>
        <v>0</v>
      </c>
      <c r="U53" s="120">
        <f>IF(sokho&lt;2,"",nhap2?)</f>
        <v>0</v>
      </c>
      <c r="V53" s="120">
        <f>IF(sokho&lt;2,"",xuat2?)</f>
        <v>0</v>
      </c>
      <c r="W53" s="120">
        <f>IF(sokho&lt;2,0,T53+U53-V53)</f>
        <v>0</v>
      </c>
      <c r="X53" s="120">
        <f>IF(sokho&lt;2,0,hh2?)</f>
        <v>0</v>
      </c>
      <c r="Y53" s="121" t="str">
        <f>IF(sokho&lt;2,"",IF(SUM(T53:W53)&gt;0,"IN","-"))</f>
        <v>-</v>
      </c>
      <c r="Z53" s="120">
        <f>IF(sokho&lt;3,"",dk3?)</f>
        <v>0</v>
      </c>
      <c r="AA53" s="120">
        <f>IF(sokho&lt;3,"",nhap3?)</f>
        <v>0</v>
      </c>
      <c r="AB53" s="120">
        <f>IF(sokho&lt;3,"",xuat3?)</f>
        <v>0</v>
      </c>
      <c r="AC53" s="120">
        <f>IF(sokho&lt;3,0,Z53+AA53-AB53)</f>
        <v>0</v>
      </c>
      <c r="AD53" s="120">
        <f>IF(sokho&lt;3,0,hh3?)</f>
        <v>0</v>
      </c>
      <c r="AE53" s="121" t="str">
        <f>IF(sokho&lt;3,"",IF(SUM(Z53:AC53)&gt;0,"IN","-"))</f>
        <v>-</v>
      </c>
      <c r="AF53" s="120" t="str">
        <f>IF(sokho&lt;4,"",dk4?)</f>
        <v/>
      </c>
      <c r="AG53" s="120" t="str">
        <f>IF(sokho&lt;4,"",nhap4?)</f>
        <v/>
      </c>
      <c r="AH53" s="120" t="str">
        <f>IF(sokho&lt;4,"",xuat4?)</f>
        <v/>
      </c>
      <c r="AI53" s="120">
        <f>IF(sokho&lt;4,0,AF53+AG53-AH53)</f>
        <v>0</v>
      </c>
      <c r="AJ53" s="120">
        <f>IF(sokho&lt;4,0,hh4?)</f>
        <v>0</v>
      </c>
      <c r="AK53" s="121" t="str">
        <f>IF(sokho&lt;4,"",IF(SUM(AF53:AI53)&gt;0,"IN","-"))</f>
        <v/>
      </c>
      <c r="AL53" s="120" t="str">
        <f>IF(sokho&lt;5,"",dk5?)</f>
        <v/>
      </c>
      <c r="AM53" s="120" t="str">
        <f>IF(sokho&lt;5,"",nhap5?)</f>
        <v/>
      </c>
      <c r="AN53" s="120" t="str">
        <f>IF(sokho&lt;5,"",xuat5?)</f>
        <v/>
      </c>
      <c r="AO53" s="120">
        <f>IF(sokho&lt;5,0,AL53+AM53-AN53)</f>
        <v>0</v>
      </c>
      <c r="AP53" s="120">
        <f>IF(sokho&lt;5,0,hh5?)</f>
        <v>0</v>
      </c>
      <c r="AQ53" s="121" t="str">
        <f>IF(sokho&lt;5,"",IF(SUM(AL53:AO53)&gt;0,"IN","-"))</f>
        <v/>
      </c>
      <c r="AR53" s="120" t="str">
        <f>IF(sokho&lt;6,"",dk6?)</f>
        <v/>
      </c>
      <c r="AS53" s="120" t="str">
        <f>IF(sokho&lt;6,"",nhap6?)</f>
        <v/>
      </c>
      <c r="AT53" s="120" t="str">
        <f>IF(sokho&lt;6,"",xuat6?)</f>
        <v/>
      </c>
      <c r="AU53" s="120">
        <f>IF(sokho&lt;6,0,AR53+AS53-AT53)</f>
        <v>0</v>
      </c>
      <c r="AV53" s="120">
        <f>IF(sokho&lt;6,0,hh6?)</f>
        <v>0</v>
      </c>
      <c r="AW53" s="121" t="str">
        <f>IF(sokho&lt;6,"",IF(SUM(AR53:AU53)&gt;0,"IN","-"))</f>
        <v/>
      </c>
      <c r="AX53" s="120" t="str">
        <f>IF(sokho&lt;7,"",dk7?)</f>
        <v/>
      </c>
      <c r="AY53" s="120" t="str">
        <f>IF(sokho&lt;7,"",nhap7?)</f>
        <v/>
      </c>
      <c r="AZ53" s="120" t="str">
        <f>IF(sokho&lt;7,"",xuat7?)</f>
        <v/>
      </c>
      <c r="BA53" s="120">
        <f>IF(sokho&lt;7,0,AX53+AY53-AZ53)</f>
        <v>0</v>
      </c>
      <c r="BB53" s="120">
        <f>IF(sokho&lt;7,0,hh7?)</f>
        <v>0</v>
      </c>
      <c r="BC53" s="121" t="str">
        <f>IF(sokho&lt;7,"",IF(SUM(AX53:BA53)&gt;0,"IN","-"))</f>
        <v/>
      </c>
      <c r="BD53" s="120" t="str">
        <f>IF(sokho&lt;8,"",dk8?)</f>
        <v/>
      </c>
      <c r="BE53" s="120" t="str">
        <f>IF(sokho&lt;8,"",nhap8?)</f>
        <v/>
      </c>
      <c r="BF53" s="120" t="str">
        <f>IF(sokho&lt;8,"",xuat8?)</f>
        <v/>
      </c>
      <c r="BG53" s="120">
        <f>IF(sokho&lt;8,0,BD53+BE53-BF53)</f>
        <v>0</v>
      </c>
      <c r="BH53" s="120">
        <f>IF(sokho&lt;8,0,hh8?)</f>
        <v>0</v>
      </c>
      <c r="BI53" s="121" t="str">
        <f>IF(sokho&lt;8,"",IF(SUM(BD53:BG53)&gt;0,"IN","-"))</f>
        <v/>
      </c>
      <c r="BJ53" s="122">
        <f t="shared" si="27"/>
        <v>0</v>
      </c>
      <c r="BK53" s="130"/>
      <c r="BL53" s="120"/>
      <c r="BM53" s="120"/>
      <c r="BN53" s="114"/>
      <c r="BO53" s="134"/>
      <c r="BP53" s="120"/>
      <c r="BQ53" s="120"/>
      <c r="BR53" s="125"/>
      <c r="BS53" s="131"/>
      <c r="BT53" s="125"/>
      <c r="BU53" s="125"/>
      <c r="BV53" s="125"/>
      <c r="BW53" s="125"/>
      <c r="BX53" s="125"/>
      <c r="BY53" s="125"/>
      <c r="BZ53" s="125"/>
      <c r="CA53" s="126"/>
      <c r="CB53" s="127">
        <f t="shared" si="28"/>
        <v>0</v>
      </c>
      <c r="CC53" s="127">
        <f t="shared" si="29"/>
        <v>0</v>
      </c>
      <c r="CD53" s="127">
        <f t="shared" si="30"/>
        <v>0</v>
      </c>
      <c r="CE53" s="37"/>
    </row>
    <row r="54" ht="19.5" customHeight="1">
      <c r="A54" s="111" t="str">
        <f t="shared" si="12"/>
        <v>-</v>
      </c>
      <c r="B54" s="129"/>
      <c r="C54" s="132"/>
      <c r="D54" s="132"/>
      <c r="E54" s="129"/>
      <c r="F54" s="114">
        <f t="shared" si="13"/>
        <v>0</v>
      </c>
      <c r="G54" s="114">
        <f t="shared" si="14"/>
        <v>0</v>
      </c>
      <c r="H54" s="114">
        <f t="shared" si="15"/>
        <v>0</v>
      </c>
      <c r="I54" s="114">
        <f t="shared" si="16"/>
        <v>0</v>
      </c>
      <c r="J54" s="115">
        <f t="shared" si="17"/>
        <v>0</v>
      </c>
      <c r="K54" s="115">
        <f t="shared" si="18"/>
        <v>0</v>
      </c>
      <c r="L54" s="115">
        <f t="shared" si="19"/>
        <v>0</v>
      </c>
      <c r="M54" s="116" t="str">
        <f t="shared" si="20"/>
        <v>-</v>
      </c>
      <c r="N54" s="117">
        <f t="shared" si="21"/>
        <v>0</v>
      </c>
      <c r="O54" s="118">
        <f t="shared" si="22"/>
        <v>0</v>
      </c>
      <c r="P54" s="118">
        <f t="shared" si="23"/>
        <v>0</v>
      </c>
      <c r="Q54" s="120">
        <f t="shared" si="24"/>
        <v>0</v>
      </c>
      <c r="R54" s="120">
        <f t="shared" si="25"/>
        <v>0</v>
      </c>
      <c r="S54" s="121" t="str">
        <f t="shared" si="26"/>
        <v>-</v>
      </c>
      <c r="T54" s="120">
        <f>IF(sokho&lt;2,"",dk2?)</f>
        <v>0</v>
      </c>
      <c r="U54" s="120">
        <f>IF(sokho&lt;2,"",nhap2?)</f>
        <v>0</v>
      </c>
      <c r="V54" s="120">
        <f>IF(sokho&lt;2,"",xuat2?)</f>
        <v>0</v>
      </c>
      <c r="W54" s="120">
        <f>IF(sokho&lt;2,0,T54+U54-V54)</f>
        <v>0</v>
      </c>
      <c r="X54" s="120">
        <f>IF(sokho&lt;2,0,hh2?)</f>
        <v>0</v>
      </c>
      <c r="Y54" s="121" t="str">
        <f>IF(sokho&lt;2,"",IF(SUM(T54:W54)&gt;0,"IN","-"))</f>
        <v>-</v>
      </c>
      <c r="Z54" s="120">
        <f>IF(sokho&lt;3,"",dk3?)</f>
        <v>0</v>
      </c>
      <c r="AA54" s="120">
        <f>IF(sokho&lt;3,"",nhap3?)</f>
        <v>0</v>
      </c>
      <c r="AB54" s="120">
        <f>IF(sokho&lt;3,"",xuat3?)</f>
        <v>0</v>
      </c>
      <c r="AC54" s="120">
        <f>IF(sokho&lt;3,0,Z54+AA54-AB54)</f>
        <v>0</v>
      </c>
      <c r="AD54" s="120">
        <f>IF(sokho&lt;3,0,hh3?)</f>
        <v>0</v>
      </c>
      <c r="AE54" s="121" t="str">
        <f>IF(sokho&lt;3,"",IF(SUM(Z54:AC54)&gt;0,"IN","-"))</f>
        <v>-</v>
      </c>
      <c r="AF54" s="120" t="str">
        <f>IF(sokho&lt;4,"",dk4?)</f>
        <v/>
      </c>
      <c r="AG54" s="120" t="str">
        <f>IF(sokho&lt;4,"",nhap4?)</f>
        <v/>
      </c>
      <c r="AH54" s="120" t="str">
        <f>IF(sokho&lt;4,"",xuat4?)</f>
        <v/>
      </c>
      <c r="AI54" s="120">
        <f>IF(sokho&lt;4,0,AF54+AG54-AH54)</f>
        <v>0</v>
      </c>
      <c r="AJ54" s="120">
        <f>IF(sokho&lt;4,0,hh4?)</f>
        <v>0</v>
      </c>
      <c r="AK54" s="121" t="str">
        <f>IF(sokho&lt;4,"",IF(SUM(AF54:AI54)&gt;0,"IN","-"))</f>
        <v/>
      </c>
      <c r="AL54" s="120" t="str">
        <f>IF(sokho&lt;5,"",dk5?)</f>
        <v/>
      </c>
      <c r="AM54" s="120" t="str">
        <f>IF(sokho&lt;5,"",nhap5?)</f>
        <v/>
      </c>
      <c r="AN54" s="120" t="str">
        <f>IF(sokho&lt;5,"",xuat5?)</f>
        <v/>
      </c>
      <c r="AO54" s="120">
        <f>IF(sokho&lt;5,0,AL54+AM54-AN54)</f>
        <v>0</v>
      </c>
      <c r="AP54" s="120">
        <f>IF(sokho&lt;5,0,hh5?)</f>
        <v>0</v>
      </c>
      <c r="AQ54" s="121" t="str">
        <f>IF(sokho&lt;5,"",IF(SUM(AL54:AO54)&gt;0,"IN","-"))</f>
        <v/>
      </c>
      <c r="AR54" s="120" t="str">
        <f>IF(sokho&lt;6,"",dk6?)</f>
        <v/>
      </c>
      <c r="AS54" s="120" t="str">
        <f>IF(sokho&lt;6,"",nhap6?)</f>
        <v/>
      </c>
      <c r="AT54" s="120" t="str">
        <f>IF(sokho&lt;6,"",xuat6?)</f>
        <v/>
      </c>
      <c r="AU54" s="120">
        <f>IF(sokho&lt;6,0,AR54+AS54-AT54)</f>
        <v>0</v>
      </c>
      <c r="AV54" s="120">
        <f>IF(sokho&lt;6,0,hh6?)</f>
        <v>0</v>
      </c>
      <c r="AW54" s="121" t="str">
        <f>IF(sokho&lt;6,"",IF(SUM(AR54:AU54)&gt;0,"IN","-"))</f>
        <v/>
      </c>
      <c r="AX54" s="120" t="str">
        <f>IF(sokho&lt;7,"",dk7?)</f>
        <v/>
      </c>
      <c r="AY54" s="120" t="str">
        <f>IF(sokho&lt;7,"",nhap7?)</f>
        <v/>
      </c>
      <c r="AZ54" s="120" t="str">
        <f>IF(sokho&lt;7,"",xuat7?)</f>
        <v/>
      </c>
      <c r="BA54" s="120">
        <f>IF(sokho&lt;7,0,AX54+AY54-AZ54)</f>
        <v>0</v>
      </c>
      <c r="BB54" s="120">
        <f>IF(sokho&lt;7,0,hh7?)</f>
        <v>0</v>
      </c>
      <c r="BC54" s="121" t="str">
        <f>IF(sokho&lt;7,"",IF(SUM(AX54:BA54)&gt;0,"IN","-"))</f>
        <v/>
      </c>
      <c r="BD54" s="120" t="str">
        <f>IF(sokho&lt;8,"",dk8?)</f>
        <v/>
      </c>
      <c r="BE54" s="120" t="str">
        <f>IF(sokho&lt;8,"",nhap8?)</f>
        <v/>
      </c>
      <c r="BF54" s="120" t="str">
        <f>IF(sokho&lt;8,"",xuat8?)</f>
        <v/>
      </c>
      <c r="BG54" s="120">
        <f>IF(sokho&lt;8,0,BD54+BE54-BF54)</f>
        <v>0</v>
      </c>
      <c r="BH54" s="120">
        <f>IF(sokho&lt;8,0,hh8?)</f>
        <v>0</v>
      </c>
      <c r="BI54" s="121" t="str">
        <f>IF(sokho&lt;8,"",IF(SUM(BD54:BG54)&gt;0,"IN","-"))</f>
        <v/>
      </c>
      <c r="BJ54" s="122">
        <f t="shared" si="27"/>
        <v>0</v>
      </c>
      <c r="BK54" s="130"/>
      <c r="BL54" s="120"/>
      <c r="BM54" s="120"/>
      <c r="BN54" s="114"/>
      <c r="BO54" s="134"/>
      <c r="BP54" s="120"/>
      <c r="BQ54" s="120"/>
      <c r="BR54" s="125"/>
      <c r="BS54" s="131"/>
      <c r="BT54" s="125"/>
      <c r="BU54" s="125"/>
      <c r="BV54" s="125"/>
      <c r="BW54" s="125"/>
      <c r="BX54" s="125"/>
      <c r="BY54" s="125"/>
      <c r="BZ54" s="125"/>
      <c r="CA54" s="126"/>
      <c r="CB54" s="127">
        <f t="shared" si="28"/>
        <v>0</v>
      </c>
      <c r="CC54" s="127">
        <f t="shared" si="29"/>
        <v>0</v>
      </c>
      <c r="CD54" s="127">
        <f t="shared" si="30"/>
        <v>0</v>
      </c>
      <c r="CE54" s="37"/>
    </row>
    <row r="55" ht="19.5" customHeight="1">
      <c r="A55" s="111" t="str">
        <f t="shared" si="12"/>
        <v>-</v>
      </c>
      <c r="B55" s="129"/>
      <c r="C55" s="132"/>
      <c r="D55" s="132"/>
      <c r="E55" s="129"/>
      <c r="F55" s="114">
        <f t="shared" si="13"/>
        <v>0</v>
      </c>
      <c r="G55" s="114">
        <f t="shared" si="14"/>
        <v>0</v>
      </c>
      <c r="H55" s="114">
        <f t="shared" si="15"/>
        <v>0</v>
      </c>
      <c r="I55" s="114">
        <f t="shared" si="16"/>
        <v>0</v>
      </c>
      <c r="J55" s="115">
        <f t="shared" si="17"/>
        <v>0</v>
      </c>
      <c r="K55" s="115">
        <f t="shared" si="18"/>
        <v>0</v>
      </c>
      <c r="L55" s="115">
        <f t="shared" si="19"/>
        <v>0</v>
      </c>
      <c r="M55" s="116" t="str">
        <f t="shared" si="20"/>
        <v>-</v>
      </c>
      <c r="N55" s="117">
        <f t="shared" si="21"/>
        <v>0</v>
      </c>
      <c r="O55" s="118">
        <f t="shared" si="22"/>
        <v>0</v>
      </c>
      <c r="P55" s="118">
        <f t="shared" si="23"/>
        <v>0</v>
      </c>
      <c r="Q55" s="120">
        <f t="shared" si="24"/>
        <v>0</v>
      </c>
      <c r="R55" s="120">
        <f t="shared" si="25"/>
        <v>0</v>
      </c>
      <c r="S55" s="121" t="str">
        <f t="shared" si="26"/>
        <v>-</v>
      </c>
      <c r="T55" s="120">
        <f>IF(sokho&lt;2,"",dk2?)</f>
        <v>0</v>
      </c>
      <c r="U55" s="120">
        <f>IF(sokho&lt;2,"",nhap2?)</f>
        <v>0</v>
      </c>
      <c r="V55" s="120">
        <f>IF(sokho&lt;2,"",xuat2?)</f>
        <v>0</v>
      </c>
      <c r="W55" s="120">
        <f>IF(sokho&lt;2,0,T55+U55-V55)</f>
        <v>0</v>
      </c>
      <c r="X55" s="120">
        <f>IF(sokho&lt;2,0,hh2?)</f>
        <v>0</v>
      </c>
      <c r="Y55" s="121" t="str">
        <f>IF(sokho&lt;2,"",IF(SUM(T55:W55)&gt;0,"IN","-"))</f>
        <v>-</v>
      </c>
      <c r="Z55" s="120">
        <f>IF(sokho&lt;3,"",dk3?)</f>
        <v>0</v>
      </c>
      <c r="AA55" s="120">
        <f>IF(sokho&lt;3,"",nhap3?)</f>
        <v>0</v>
      </c>
      <c r="AB55" s="120">
        <f>IF(sokho&lt;3,"",xuat3?)</f>
        <v>0</v>
      </c>
      <c r="AC55" s="120">
        <f>IF(sokho&lt;3,0,Z55+AA55-AB55)</f>
        <v>0</v>
      </c>
      <c r="AD55" s="120">
        <f>IF(sokho&lt;3,0,hh3?)</f>
        <v>0</v>
      </c>
      <c r="AE55" s="121" t="str">
        <f>IF(sokho&lt;3,"",IF(SUM(Z55:AC55)&gt;0,"IN","-"))</f>
        <v>-</v>
      </c>
      <c r="AF55" s="120" t="str">
        <f>IF(sokho&lt;4,"",dk4?)</f>
        <v/>
      </c>
      <c r="AG55" s="120" t="str">
        <f>IF(sokho&lt;4,"",nhap4?)</f>
        <v/>
      </c>
      <c r="AH55" s="120" t="str">
        <f>IF(sokho&lt;4,"",xuat4?)</f>
        <v/>
      </c>
      <c r="AI55" s="120">
        <f>IF(sokho&lt;4,0,AF55+AG55-AH55)</f>
        <v>0</v>
      </c>
      <c r="AJ55" s="120">
        <f>IF(sokho&lt;4,0,hh4?)</f>
        <v>0</v>
      </c>
      <c r="AK55" s="121" t="str">
        <f>IF(sokho&lt;4,"",IF(SUM(AF55:AI55)&gt;0,"IN","-"))</f>
        <v/>
      </c>
      <c r="AL55" s="120" t="str">
        <f>IF(sokho&lt;5,"",dk5?)</f>
        <v/>
      </c>
      <c r="AM55" s="120" t="str">
        <f>IF(sokho&lt;5,"",nhap5?)</f>
        <v/>
      </c>
      <c r="AN55" s="120" t="str">
        <f>IF(sokho&lt;5,"",xuat5?)</f>
        <v/>
      </c>
      <c r="AO55" s="120">
        <f>IF(sokho&lt;5,0,AL55+AM55-AN55)</f>
        <v>0</v>
      </c>
      <c r="AP55" s="120">
        <f>IF(sokho&lt;5,0,hh5?)</f>
        <v>0</v>
      </c>
      <c r="AQ55" s="121" t="str">
        <f>IF(sokho&lt;5,"",IF(SUM(AL55:AO55)&gt;0,"IN","-"))</f>
        <v/>
      </c>
      <c r="AR55" s="120" t="str">
        <f>IF(sokho&lt;6,"",dk6?)</f>
        <v/>
      </c>
      <c r="AS55" s="120" t="str">
        <f>IF(sokho&lt;6,"",nhap6?)</f>
        <v/>
      </c>
      <c r="AT55" s="120" t="str">
        <f>IF(sokho&lt;6,"",xuat6?)</f>
        <v/>
      </c>
      <c r="AU55" s="120">
        <f>IF(sokho&lt;6,0,AR55+AS55-AT55)</f>
        <v>0</v>
      </c>
      <c r="AV55" s="120">
        <f>IF(sokho&lt;6,0,hh6?)</f>
        <v>0</v>
      </c>
      <c r="AW55" s="121" t="str">
        <f>IF(sokho&lt;6,"",IF(SUM(AR55:AU55)&gt;0,"IN","-"))</f>
        <v/>
      </c>
      <c r="AX55" s="120" t="str">
        <f>IF(sokho&lt;7,"",dk7?)</f>
        <v/>
      </c>
      <c r="AY55" s="120" t="str">
        <f>IF(sokho&lt;7,"",nhap7?)</f>
        <v/>
      </c>
      <c r="AZ55" s="120" t="str">
        <f>IF(sokho&lt;7,"",xuat7?)</f>
        <v/>
      </c>
      <c r="BA55" s="120">
        <f>IF(sokho&lt;7,0,AX55+AY55-AZ55)</f>
        <v>0</v>
      </c>
      <c r="BB55" s="120">
        <f>IF(sokho&lt;7,0,hh7?)</f>
        <v>0</v>
      </c>
      <c r="BC55" s="121" t="str">
        <f>IF(sokho&lt;7,"",IF(SUM(AX55:BA55)&gt;0,"IN","-"))</f>
        <v/>
      </c>
      <c r="BD55" s="120" t="str">
        <f>IF(sokho&lt;8,"",dk8?)</f>
        <v/>
      </c>
      <c r="BE55" s="120" t="str">
        <f>IF(sokho&lt;8,"",nhap8?)</f>
        <v/>
      </c>
      <c r="BF55" s="120" t="str">
        <f>IF(sokho&lt;8,"",xuat8?)</f>
        <v/>
      </c>
      <c r="BG55" s="120">
        <f>IF(sokho&lt;8,0,BD55+BE55-BF55)</f>
        <v>0</v>
      </c>
      <c r="BH55" s="120">
        <f>IF(sokho&lt;8,0,hh8?)</f>
        <v>0</v>
      </c>
      <c r="BI55" s="121" t="str">
        <f>IF(sokho&lt;8,"",IF(SUM(BD55:BG55)&gt;0,"IN","-"))</f>
        <v/>
      </c>
      <c r="BJ55" s="122">
        <f t="shared" si="27"/>
        <v>0</v>
      </c>
      <c r="BK55" s="130"/>
      <c r="BL55" s="120"/>
      <c r="BM55" s="120"/>
      <c r="BN55" s="114"/>
      <c r="BO55" s="134"/>
      <c r="BP55" s="120"/>
      <c r="BQ55" s="120"/>
      <c r="BR55" s="125"/>
      <c r="BS55" s="131"/>
      <c r="BT55" s="125"/>
      <c r="BU55" s="125"/>
      <c r="BV55" s="125"/>
      <c r="BW55" s="125"/>
      <c r="BX55" s="125"/>
      <c r="BY55" s="125"/>
      <c r="BZ55" s="125"/>
      <c r="CA55" s="126"/>
      <c r="CB55" s="127">
        <f t="shared" si="28"/>
        <v>0</v>
      </c>
      <c r="CC55" s="127">
        <f t="shared" si="29"/>
        <v>0</v>
      </c>
      <c r="CD55" s="127">
        <f t="shared" si="30"/>
        <v>0</v>
      </c>
      <c r="CE55" s="37"/>
    </row>
    <row r="56" ht="19.5" customHeight="1">
      <c r="A56" s="111" t="str">
        <f t="shared" si="12"/>
        <v>-</v>
      </c>
      <c r="B56" s="129"/>
      <c r="C56" s="132"/>
      <c r="D56" s="132"/>
      <c r="E56" s="129"/>
      <c r="F56" s="114">
        <f t="shared" si="13"/>
        <v>0</v>
      </c>
      <c r="G56" s="114">
        <f t="shared" si="14"/>
        <v>0</v>
      </c>
      <c r="H56" s="114">
        <f t="shared" si="15"/>
        <v>0</v>
      </c>
      <c r="I56" s="114">
        <f t="shared" si="16"/>
        <v>0</v>
      </c>
      <c r="J56" s="115">
        <f t="shared" si="17"/>
        <v>0</v>
      </c>
      <c r="K56" s="115">
        <f t="shared" si="18"/>
        <v>0</v>
      </c>
      <c r="L56" s="115">
        <f t="shared" si="19"/>
        <v>0</v>
      </c>
      <c r="M56" s="116" t="str">
        <f t="shared" si="20"/>
        <v>-</v>
      </c>
      <c r="N56" s="117">
        <f t="shared" si="21"/>
        <v>0</v>
      </c>
      <c r="O56" s="118">
        <f t="shared" si="22"/>
        <v>0</v>
      </c>
      <c r="P56" s="118">
        <f t="shared" si="23"/>
        <v>0</v>
      </c>
      <c r="Q56" s="120">
        <f t="shared" si="24"/>
        <v>0</v>
      </c>
      <c r="R56" s="120">
        <f t="shared" si="25"/>
        <v>0</v>
      </c>
      <c r="S56" s="121" t="str">
        <f t="shared" si="26"/>
        <v>-</v>
      </c>
      <c r="T56" s="120">
        <f>IF(sokho&lt;2,"",dk2?)</f>
        <v>0</v>
      </c>
      <c r="U56" s="120">
        <f>IF(sokho&lt;2,"",nhap2?)</f>
        <v>0</v>
      </c>
      <c r="V56" s="120">
        <f>IF(sokho&lt;2,"",xuat2?)</f>
        <v>0</v>
      </c>
      <c r="W56" s="120">
        <f>IF(sokho&lt;2,0,T56+U56-V56)</f>
        <v>0</v>
      </c>
      <c r="X56" s="120">
        <f>IF(sokho&lt;2,0,hh2?)</f>
        <v>0</v>
      </c>
      <c r="Y56" s="121" t="str">
        <f>IF(sokho&lt;2,"",IF(SUM(T56:W56)&gt;0,"IN","-"))</f>
        <v>-</v>
      </c>
      <c r="Z56" s="120">
        <f>IF(sokho&lt;3,"",dk3?)</f>
        <v>0</v>
      </c>
      <c r="AA56" s="120">
        <f>IF(sokho&lt;3,"",nhap3?)</f>
        <v>0</v>
      </c>
      <c r="AB56" s="120">
        <f>IF(sokho&lt;3,"",xuat3?)</f>
        <v>0</v>
      </c>
      <c r="AC56" s="120">
        <f>IF(sokho&lt;3,0,Z56+AA56-AB56)</f>
        <v>0</v>
      </c>
      <c r="AD56" s="120">
        <f>IF(sokho&lt;3,0,hh3?)</f>
        <v>0</v>
      </c>
      <c r="AE56" s="121" t="str">
        <f>IF(sokho&lt;3,"",IF(SUM(Z56:AC56)&gt;0,"IN","-"))</f>
        <v>-</v>
      </c>
      <c r="AF56" s="120" t="str">
        <f>IF(sokho&lt;4,"",dk4?)</f>
        <v/>
      </c>
      <c r="AG56" s="120" t="str">
        <f>IF(sokho&lt;4,"",nhap4?)</f>
        <v/>
      </c>
      <c r="AH56" s="120" t="str">
        <f>IF(sokho&lt;4,"",xuat4?)</f>
        <v/>
      </c>
      <c r="AI56" s="120">
        <f>IF(sokho&lt;4,0,AF56+AG56-AH56)</f>
        <v>0</v>
      </c>
      <c r="AJ56" s="120">
        <f>IF(sokho&lt;4,0,hh4?)</f>
        <v>0</v>
      </c>
      <c r="AK56" s="121" t="str">
        <f>IF(sokho&lt;4,"",IF(SUM(AF56:AI56)&gt;0,"IN","-"))</f>
        <v/>
      </c>
      <c r="AL56" s="120" t="str">
        <f>IF(sokho&lt;5,"",dk5?)</f>
        <v/>
      </c>
      <c r="AM56" s="120" t="str">
        <f>IF(sokho&lt;5,"",nhap5?)</f>
        <v/>
      </c>
      <c r="AN56" s="120" t="str">
        <f>IF(sokho&lt;5,"",xuat5?)</f>
        <v/>
      </c>
      <c r="AO56" s="120">
        <f>IF(sokho&lt;5,0,AL56+AM56-AN56)</f>
        <v>0</v>
      </c>
      <c r="AP56" s="120">
        <f>IF(sokho&lt;5,0,hh5?)</f>
        <v>0</v>
      </c>
      <c r="AQ56" s="121" t="str">
        <f>IF(sokho&lt;5,"",IF(SUM(AL56:AO56)&gt;0,"IN","-"))</f>
        <v/>
      </c>
      <c r="AR56" s="120" t="str">
        <f>IF(sokho&lt;6,"",dk6?)</f>
        <v/>
      </c>
      <c r="AS56" s="120" t="str">
        <f>IF(sokho&lt;6,"",nhap6?)</f>
        <v/>
      </c>
      <c r="AT56" s="120" t="str">
        <f>IF(sokho&lt;6,"",xuat6?)</f>
        <v/>
      </c>
      <c r="AU56" s="120">
        <f>IF(sokho&lt;6,0,AR56+AS56-AT56)</f>
        <v>0</v>
      </c>
      <c r="AV56" s="120">
        <f>IF(sokho&lt;6,0,hh6?)</f>
        <v>0</v>
      </c>
      <c r="AW56" s="121" t="str">
        <f>IF(sokho&lt;6,"",IF(SUM(AR56:AU56)&gt;0,"IN","-"))</f>
        <v/>
      </c>
      <c r="AX56" s="120" t="str">
        <f>IF(sokho&lt;7,"",dk7?)</f>
        <v/>
      </c>
      <c r="AY56" s="120" t="str">
        <f>IF(sokho&lt;7,"",nhap7?)</f>
        <v/>
      </c>
      <c r="AZ56" s="120" t="str">
        <f>IF(sokho&lt;7,"",xuat7?)</f>
        <v/>
      </c>
      <c r="BA56" s="120">
        <f>IF(sokho&lt;7,0,AX56+AY56-AZ56)</f>
        <v>0</v>
      </c>
      <c r="BB56" s="120">
        <f>IF(sokho&lt;7,0,hh7?)</f>
        <v>0</v>
      </c>
      <c r="BC56" s="121" t="str">
        <f>IF(sokho&lt;7,"",IF(SUM(AX56:BA56)&gt;0,"IN","-"))</f>
        <v/>
      </c>
      <c r="BD56" s="120" t="str">
        <f>IF(sokho&lt;8,"",dk8?)</f>
        <v/>
      </c>
      <c r="BE56" s="120" t="str">
        <f>IF(sokho&lt;8,"",nhap8?)</f>
        <v/>
      </c>
      <c r="BF56" s="120" t="str">
        <f>IF(sokho&lt;8,"",xuat8?)</f>
        <v/>
      </c>
      <c r="BG56" s="120">
        <f>IF(sokho&lt;8,0,BD56+BE56-BF56)</f>
        <v>0</v>
      </c>
      <c r="BH56" s="120">
        <f>IF(sokho&lt;8,0,hh8?)</f>
        <v>0</v>
      </c>
      <c r="BI56" s="121" t="str">
        <f>IF(sokho&lt;8,"",IF(SUM(BD56:BG56)&gt;0,"IN","-"))</f>
        <v/>
      </c>
      <c r="BJ56" s="122">
        <f t="shared" si="27"/>
        <v>0</v>
      </c>
      <c r="BK56" s="130"/>
      <c r="BL56" s="120"/>
      <c r="BM56" s="120"/>
      <c r="BN56" s="114"/>
      <c r="BO56" s="134"/>
      <c r="BP56" s="120"/>
      <c r="BQ56" s="120"/>
      <c r="BR56" s="125"/>
      <c r="BS56" s="131"/>
      <c r="BT56" s="125"/>
      <c r="BU56" s="125"/>
      <c r="BV56" s="125"/>
      <c r="BW56" s="125"/>
      <c r="BX56" s="125"/>
      <c r="BY56" s="125"/>
      <c r="BZ56" s="125"/>
      <c r="CA56" s="126"/>
      <c r="CB56" s="127">
        <f t="shared" si="28"/>
        <v>0</v>
      </c>
      <c r="CC56" s="127">
        <f t="shared" si="29"/>
        <v>0</v>
      </c>
      <c r="CD56" s="127">
        <f t="shared" si="30"/>
        <v>0</v>
      </c>
      <c r="CE56" s="37"/>
    </row>
    <row r="57" ht="19.5" customHeight="1">
      <c r="A57" s="111" t="str">
        <f t="shared" si="12"/>
        <v>-</v>
      </c>
      <c r="B57" s="129"/>
      <c r="C57" s="132"/>
      <c r="D57" s="132"/>
      <c r="E57" s="129"/>
      <c r="F57" s="114">
        <f t="shared" si="13"/>
        <v>0</v>
      </c>
      <c r="G57" s="114">
        <f t="shared" si="14"/>
        <v>0</v>
      </c>
      <c r="H57" s="114">
        <f t="shared" si="15"/>
        <v>0</v>
      </c>
      <c r="I57" s="114">
        <f t="shared" si="16"/>
        <v>0</v>
      </c>
      <c r="J57" s="115">
        <f t="shared" si="17"/>
        <v>0</v>
      </c>
      <c r="K57" s="115">
        <f t="shared" si="18"/>
        <v>0</v>
      </c>
      <c r="L57" s="115">
        <f t="shared" si="19"/>
        <v>0</v>
      </c>
      <c r="M57" s="116" t="str">
        <f t="shared" si="20"/>
        <v>-</v>
      </c>
      <c r="N57" s="117">
        <f t="shared" si="21"/>
        <v>0</v>
      </c>
      <c r="O57" s="118">
        <f t="shared" si="22"/>
        <v>0</v>
      </c>
      <c r="P57" s="118">
        <f t="shared" si="23"/>
        <v>0</v>
      </c>
      <c r="Q57" s="120">
        <f t="shared" si="24"/>
        <v>0</v>
      </c>
      <c r="R57" s="120">
        <f t="shared" si="25"/>
        <v>0</v>
      </c>
      <c r="S57" s="121" t="str">
        <f t="shared" si="26"/>
        <v>-</v>
      </c>
      <c r="T57" s="120">
        <f>IF(sokho&lt;2,"",dk2?)</f>
        <v>0</v>
      </c>
      <c r="U57" s="120">
        <f>IF(sokho&lt;2,"",nhap2?)</f>
        <v>0</v>
      </c>
      <c r="V57" s="120">
        <f>IF(sokho&lt;2,"",xuat2?)</f>
        <v>0</v>
      </c>
      <c r="W57" s="120">
        <f>IF(sokho&lt;2,0,T57+U57-V57)</f>
        <v>0</v>
      </c>
      <c r="X57" s="120">
        <f>IF(sokho&lt;2,0,hh2?)</f>
        <v>0</v>
      </c>
      <c r="Y57" s="121" t="str">
        <f>IF(sokho&lt;2,"",IF(SUM(T57:W57)&gt;0,"IN","-"))</f>
        <v>-</v>
      </c>
      <c r="Z57" s="120">
        <f>IF(sokho&lt;3,"",dk3?)</f>
        <v>0</v>
      </c>
      <c r="AA57" s="120">
        <f>IF(sokho&lt;3,"",nhap3?)</f>
        <v>0</v>
      </c>
      <c r="AB57" s="120">
        <f>IF(sokho&lt;3,"",xuat3?)</f>
        <v>0</v>
      </c>
      <c r="AC57" s="120">
        <f>IF(sokho&lt;3,0,Z57+AA57-AB57)</f>
        <v>0</v>
      </c>
      <c r="AD57" s="120">
        <f>IF(sokho&lt;3,0,hh3?)</f>
        <v>0</v>
      </c>
      <c r="AE57" s="121" t="str">
        <f>IF(sokho&lt;3,"",IF(SUM(Z57:AC57)&gt;0,"IN","-"))</f>
        <v>-</v>
      </c>
      <c r="AF57" s="120" t="str">
        <f>IF(sokho&lt;4,"",dk4?)</f>
        <v/>
      </c>
      <c r="AG57" s="120" t="str">
        <f>IF(sokho&lt;4,"",nhap4?)</f>
        <v/>
      </c>
      <c r="AH57" s="120" t="str">
        <f>IF(sokho&lt;4,"",xuat4?)</f>
        <v/>
      </c>
      <c r="AI57" s="120">
        <f>IF(sokho&lt;4,0,AF57+AG57-AH57)</f>
        <v>0</v>
      </c>
      <c r="AJ57" s="120">
        <f>IF(sokho&lt;4,0,hh4?)</f>
        <v>0</v>
      </c>
      <c r="AK57" s="121" t="str">
        <f>IF(sokho&lt;4,"",IF(SUM(AF57:AI57)&gt;0,"IN","-"))</f>
        <v/>
      </c>
      <c r="AL57" s="120" t="str">
        <f>IF(sokho&lt;5,"",dk5?)</f>
        <v/>
      </c>
      <c r="AM57" s="120" t="str">
        <f>IF(sokho&lt;5,"",nhap5?)</f>
        <v/>
      </c>
      <c r="AN57" s="120" t="str">
        <f>IF(sokho&lt;5,"",xuat5?)</f>
        <v/>
      </c>
      <c r="AO57" s="120">
        <f>IF(sokho&lt;5,0,AL57+AM57-AN57)</f>
        <v>0</v>
      </c>
      <c r="AP57" s="120">
        <f>IF(sokho&lt;5,0,hh5?)</f>
        <v>0</v>
      </c>
      <c r="AQ57" s="121" t="str">
        <f>IF(sokho&lt;5,"",IF(SUM(AL57:AO57)&gt;0,"IN","-"))</f>
        <v/>
      </c>
      <c r="AR57" s="120" t="str">
        <f>IF(sokho&lt;6,"",dk6?)</f>
        <v/>
      </c>
      <c r="AS57" s="120" t="str">
        <f>IF(sokho&lt;6,"",nhap6?)</f>
        <v/>
      </c>
      <c r="AT57" s="120" t="str">
        <f>IF(sokho&lt;6,"",xuat6?)</f>
        <v/>
      </c>
      <c r="AU57" s="120">
        <f>IF(sokho&lt;6,0,AR57+AS57-AT57)</f>
        <v>0</v>
      </c>
      <c r="AV57" s="120">
        <f>IF(sokho&lt;6,0,hh6?)</f>
        <v>0</v>
      </c>
      <c r="AW57" s="121" t="str">
        <f>IF(sokho&lt;6,"",IF(SUM(AR57:AU57)&gt;0,"IN","-"))</f>
        <v/>
      </c>
      <c r="AX57" s="120" t="str">
        <f>IF(sokho&lt;7,"",dk7?)</f>
        <v/>
      </c>
      <c r="AY57" s="120" t="str">
        <f>IF(sokho&lt;7,"",nhap7?)</f>
        <v/>
      </c>
      <c r="AZ57" s="120" t="str">
        <f>IF(sokho&lt;7,"",xuat7?)</f>
        <v/>
      </c>
      <c r="BA57" s="120">
        <f>IF(sokho&lt;7,0,AX57+AY57-AZ57)</f>
        <v>0</v>
      </c>
      <c r="BB57" s="120">
        <f>IF(sokho&lt;7,0,hh7?)</f>
        <v>0</v>
      </c>
      <c r="BC57" s="121" t="str">
        <f>IF(sokho&lt;7,"",IF(SUM(AX57:BA57)&gt;0,"IN","-"))</f>
        <v/>
      </c>
      <c r="BD57" s="120" t="str">
        <f>IF(sokho&lt;8,"",dk8?)</f>
        <v/>
      </c>
      <c r="BE57" s="120" t="str">
        <f>IF(sokho&lt;8,"",nhap8?)</f>
        <v/>
      </c>
      <c r="BF57" s="120" t="str">
        <f>IF(sokho&lt;8,"",xuat8?)</f>
        <v/>
      </c>
      <c r="BG57" s="120">
        <f>IF(sokho&lt;8,0,BD57+BE57-BF57)</f>
        <v>0</v>
      </c>
      <c r="BH57" s="120">
        <f>IF(sokho&lt;8,0,hh8?)</f>
        <v>0</v>
      </c>
      <c r="BI57" s="121" t="str">
        <f>IF(sokho&lt;8,"",IF(SUM(BD57:BG57)&gt;0,"IN","-"))</f>
        <v/>
      </c>
      <c r="BJ57" s="122">
        <f t="shared" si="27"/>
        <v>0</v>
      </c>
      <c r="BK57" s="130"/>
      <c r="BL57" s="120"/>
      <c r="BM57" s="120"/>
      <c r="BN57" s="114"/>
      <c r="BO57" s="134"/>
      <c r="BP57" s="120"/>
      <c r="BQ57" s="120"/>
      <c r="BR57" s="125"/>
      <c r="BS57" s="131"/>
      <c r="BT57" s="125"/>
      <c r="BU57" s="125"/>
      <c r="BV57" s="125"/>
      <c r="BW57" s="125"/>
      <c r="BX57" s="125"/>
      <c r="BY57" s="125"/>
      <c r="BZ57" s="125"/>
      <c r="CA57" s="126"/>
      <c r="CB57" s="127">
        <f t="shared" si="28"/>
        <v>0</v>
      </c>
      <c r="CC57" s="127">
        <f t="shared" si="29"/>
        <v>0</v>
      </c>
      <c r="CD57" s="127">
        <f t="shared" si="30"/>
        <v>0</v>
      </c>
      <c r="CE57" s="37"/>
    </row>
    <row r="58" ht="19.5" customHeight="1">
      <c r="A58" s="111" t="str">
        <f t="shared" si="12"/>
        <v>-</v>
      </c>
      <c r="B58" s="129"/>
      <c r="C58" s="132"/>
      <c r="D58" s="132"/>
      <c r="E58" s="129"/>
      <c r="F58" s="114">
        <f t="shared" si="13"/>
        <v>0</v>
      </c>
      <c r="G58" s="114">
        <f t="shared" si="14"/>
        <v>0</v>
      </c>
      <c r="H58" s="114">
        <f t="shared" si="15"/>
        <v>0</v>
      </c>
      <c r="I58" s="114">
        <f t="shared" si="16"/>
        <v>0</v>
      </c>
      <c r="J58" s="115">
        <f t="shared" si="17"/>
        <v>0</v>
      </c>
      <c r="K58" s="115">
        <f t="shared" si="18"/>
        <v>0</v>
      </c>
      <c r="L58" s="115">
        <f t="shared" si="19"/>
        <v>0</v>
      </c>
      <c r="M58" s="116" t="str">
        <f t="shared" si="20"/>
        <v>-</v>
      </c>
      <c r="N58" s="117">
        <f t="shared" si="21"/>
        <v>0</v>
      </c>
      <c r="O58" s="118">
        <f t="shared" si="22"/>
        <v>0</v>
      </c>
      <c r="P58" s="118">
        <f t="shared" si="23"/>
        <v>0</v>
      </c>
      <c r="Q58" s="120">
        <f t="shared" si="24"/>
        <v>0</v>
      </c>
      <c r="R58" s="120">
        <f t="shared" si="25"/>
        <v>0</v>
      </c>
      <c r="S58" s="121" t="str">
        <f t="shared" si="26"/>
        <v>-</v>
      </c>
      <c r="T58" s="120">
        <f>IF(sokho&lt;2,"",dk2?)</f>
        <v>0</v>
      </c>
      <c r="U58" s="120">
        <f>IF(sokho&lt;2,"",nhap2?)</f>
        <v>0</v>
      </c>
      <c r="V58" s="120">
        <f>IF(sokho&lt;2,"",xuat2?)</f>
        <v>0</v>
      </c>
      <c r="W58" s="120">
        <f>IF(sokho&lt;2,0,T58+U58-V58)</f>
        <v>0</v>
      </c>
      <c r="X58" s="120">
        <f>IF(sokho&lt;2,0,hh2?)</f>
        <v>0</v>
      </c>
      <c r="Y58" s="121" t="str">
        <f>IF(sokho&lt;2,"",IF(SUM(T58:W58)&gt;0,"IN","-"))</f>
        <v>-</v>
      </c>
      <c r="Z58" s="120">
        <f>IF(sokho&lt;3,"",dk3?)</f>
        <v>0</v>
      </c>
      <c r="AA58" s="120">
        <f>IF(sokho&lt;3,"",nhap3?)</f>
        <v>0</v>
      </c>
      <c r="AB58" s="120">
        <f>IF(sokho&lt;3,"",xuat3?)</f>
        <v>0</v>
      </c>
      <c r="AC58" s="120">
        <f>IF(sokho&lt;3,0,Z58+AA58-AB58)</f>
        <v>0</v>
      </c>
      <c r="AD58" s="120">
        <f>IF(sokho&lt;3,0,hh3?)</f>
        <v>0</v>
      </c>
      <c r="AE58" s="121" t="str">
        <f>IF(sokho&lt;3,"",IF(SUM(Z58:AC58)&gt;0,"IN","-"))</f>
        <v>-</v>
      </c>
      <c r="AF58" s="120" t="str">
        <f>IF(sokho&lt;4,"",dk4?)</f>
        <v/>
      </c>
      <c r="AG58" s="120" t="str">
        <f>IF(sokho&lt;4,"",nhap4?)</f>
        <v/>
      </c>
      <c r="AH58" s="120" t="str">
        <f>IF(sokho&lt;4,"",xuat4?)</f>
        <v/>
      </c>
      <c r="AI58" s="120">
        <f>IF(sokho&lt;4,0,AF58+AG58-AH58)</f>
        <v>0</v>
      </c>
      <c r="AJ58" s="120">
        <f>IF(sokho&lt;4,0,hh4?)</f>
        <v>0</v>
      </c>
      <c r="AK58" s="121" t="str">
        <f>IF(sokho&lt;4,"",IF(SUM(AF58:AI58)&gt;0,"IN","-"))</f>
        <v/>
      </c>
      <c r="AL58" s="120" t="str">
        <f>IF(sokho&lt;5,"",dk5?)</f>
        <v/>
      </c>
      <c r="AM58" s="120" t="str">
        <f>IF(sokho&lt;5,"",nhap5?)</f>
        <v/>
      </c>
      <c r="AN58" s="120" t="str">
        <f>IF(sokho&lt;5,"",xuat5?)</f>
        <v/>
      </c>
      <c r="AO58" s="120">
        <f>IF(sokho&lt;5,0,AL58+AM58-AN58)</f>
        <v>0</v>
      </c>
      <c r="AP58" s="120">
        <f>IF(sokho&lt;5,0,hh5?)</f>
        <v>0</v>
      </c>
      <c r="AQ58" s="121" t="str">
        <f>IF(sokho&lt;5,"",IF(SUM(AL58:AO58)&gt;0,"IN","-"))</f>
        <v/>
      </c>
      <c r="AR58" s="120" t="str">
        <f>IF(sokho&lt;6,"",dk6?)</f>
        <v/>
      </c>
      <c r="AS58" s="120" t="str">
        <f>IF(sokho&lt;6,"",nhap6?)</f>
        <v/>
      </c>
      <c r="AT58" s="120" t="str">
        <f>IF(sokho&lt;6,"",xuat6?)</f>
        <v/>
      </c>
      <c r="AU58" s="120">
        <f>IF(sokho&lt;6,0,AR58+AS58-AT58)</f>
        <v>0</v>
      </c>
      <c r="AV58" s="120">
        <f>IF(sokho&lt;6,0,hh6?)</f>
        <v>0</v>
      </c>
      <c r="AW58" s="121" t="str">
        <f>IF(sokho&lt;6,"",IF(SUM(AR58:AU58)&gt;0,"IN","-"))</f>
        <v/>
      </c>
      <c r="AX58" s="120" t="str">
        <f>IF(sokho&lt;7,"",dk7?)</f>
        <v/>
      </c>
      <c r="AY58" s="120" t="str">
        <f>IF(sokho&lt;7,"",nhap7?)</f>
        <v/>
      </c>
      <c r="AZ58" s="120" t="str">
        <f>IF(sokho&lt;7,"",xuat7?)</f>
        <v/>
      </c>
      <c r="BA58" s="120">
        <f>IF(sokho&lt;7,0,AX58+AY58-AZ58)</f>
        <v>0</v>
      </c>
      <c r="BB58" s="120">
        <f>IF(sokho&lt;7,0,hh7?)</f>
        <v>0</v>
      </c>
      <c r="BC58" s="121" t="str">
        <f>IF(sokho&lt;7,"",IF(SUM(AX58:BA58)&gt;0,"IN","-"))</f>
        <v/>
      </c>
      <c r="BD58" s="120" t="str">
        <f>IF(sokho&lt;8,"",dk8?)</f>
        <v/>
      </c>
      <c r="BE58" s="120" t="str">
        <f>IF(sokho&lt;8,"",nhap8?)</f>
        <v/>
      </c>
      <c r="BF58" s="120" t="str">
        <f>IF(sokho&lt;8,"",xuat8?)</f>
        <v/>
      </c>
      <c r="BG58" s="120">
        <f>IF(sokho&lt;8,0,BD58+BE58-BF58)</f>
        <v>0</v>
      </c>
      <c r="BH58" s="120">
        <f>IF(sokho&lt;8,0,hh8?)</f>
        <v>0</v>
      </c>
      <c r="BI58" s="121" t="str">
        <f>IF(sokho&lt;8,"",IF(SUM(BD58:BG58)&gt;0,"IN","-"))</f>
        <v/>
      </c>
      <c r="BJ58" s="122">
        <f t="shared" si="27"/>
        <v>0</v>
      </c>
      <c r="BK58" s="130"/>
      <c r="BL58" s="120"/>
      <c r="BM58" s="120"/>
      <c r="BN58" s="114"/>
      <c r="BO58" s="134"/>
      <c r="BP58" s="120"/>
      <c r="BQ58" s="120"/>
      <c r="BR58" s="125"/>
      <c r="BS58" s="131"/>
      <c r="BT58" s="125"/>
      <c r="BU58" s="125"/>
      <c r="BV58" s="125"/>
      <c r="BW58" s="125"/>
      <c r="BX58" s="125"/>
      <c r="BY58" s="125"/>
      <c r="BZ58" s="125"/>
      <c r="CA58" s="126"/>
      <c r="CB58" s="127">
        <f t="shared" si="28"/>
        <v>0</v>
      </c>
      <c r="CC58" s="127">
        <f t="shared" si="29"/>
        <v>0</v>
      </c>
      <c r="CD58" s="127">
        <f t="shared" si="30"/>
        <v>0</v>
      </c>
      <c r="CE58" s="37"/>
    </row>
    <row r="59" ht="19.5" customHeight="1">
      <c r="A59" s="111" t="str">
        <f t="shared" si="12"/>
        <v>-</v>
      </c>
      <c r="B59" s="129"/>
      <c r="C59" s="132"/>
      <c r="D59" s="132"/>
      <c r="E59" s="129"/>
      <c r="F59" s="114">
        <f t="shared" si="13"/>
        <v>0</v>
      </c>
      <c r="G59" s="114">
        <f t="shared" si="14"/>
        <v>0</v>
      </c>
      <c r="H59" s="114">
        <f t="shared" si="15"/>
        <v>0</v>
      </c>
      <c r="I59" s="114">
        <f t="shared" si="16"/>
        <v>0</v>
      </c>
      <c r="J59" s="115">
        <f t="shared" si="17"/>
        <v>0</v>
      </c>
      <c r="K59" s="115">
        <f t="shared" si="18"/>
        <v>0</v>
      </c>
      <c r="L59" s="115">
        <f t="shared" si="19"/>
        <v>0</v>
      </c>
      <c r="M59" s="116" t="str">
        <f t="shared" si="20"/>
        <v>-</v>
      </c>
      <c r="N59" s="117">
        <f t="shared" si="21"/>
        <v>0</v>
      </c>
      <c r="O59" s="118">
        <f t="shared" si="22"/>
        <v>0</v>
      </c>
      <c r="P59" s="118">
        <f t="shared" si="23"/>
        <v>0</v>
      </c>
      <c r="Q59" s="120">
        <f t="shared" si="24"/>
        <v>0</v>
      </c>
      <c r="R59" s="120">
        <f t="shared" si="25"/>
        <v>0</v>
      </c>
      <c r="S59" s="121" t="str">
        <f t="shared" si="26"/>
        <v>-</v>
      </c>
      <c r="T59" s="120">
        <f>IF(sokho&lt;2,"",dk2?)</f>
        <v>0</v>
      </c>
      <c r="U59" s="120">
        <f>IF(sokho&lt;2,"",nhap2?)</f>
        <v>0</v>
      </c>
      <c r="V59" s="120">
        <f>IF(sokho&lt;2,"",xuat2?)</f>
        <v>0</v>
      </c>
      <c r="W59" s="120">
        <f>IF(sokho&lt;2,0,T59+U59-V59)</f>
        <v>0</v>
      </c>
      <c r="X59" s="120">
        <f>IF(sokho&lt;2,0,hh2?)</f>
        <v>0</v>
      </c>
      <c r="Y59" s="121" t="str">
        <f>IF(sokho&lt;2,"",IF(SUM(T59:W59)&gt;0,"IN","-"))</f>
        <v>-</v>
      </c>
      <c r="Z59" s="120">
        <f>IF(sokho&lt;3,"",dk3?)</f>
        <v>0</v>
      </c>
      <c r="AA59" s="120">
        <f>IF(sokho&lt;3,"",nhap3?)</f>
        <v>0</v>
      </c>
      <c r="AB59" s="120">
        <f>IF(sokho&lt;3,"",xuat3?)</f>
        <v>0</v>
      </c>
      <c r="AC59" s="120">
        <f>IF(sokho&lt;3,0,Z59+AA59-AB59)</f>
        <v>0</v>
      </c>
      <c r="AD59" s="120">
        <f>IF(sokho&lt;3,0,hh3?)</f>
        <v>0</v>
      </c>
      <c r="AE59" s="121" t="str">
        <f>IF(sokho&lt;3,"",IF(SUM(Z59:AC59)&gt;0,"IN","-"))</f>
        <v>-</v>
      </c>
      <c r="AF59" s="120" t="str">
        <f>IF(sokho&lt;4,"",dk4?)</f>
        <v/>
      </c>
      <c r="AG59" s="120" t="str">
        <f>IF(sokho&lt;4,"",nhap4?)</f>
        <v/>
      </c>
      <c r="AH59" s="120" t="str">
        <f>IF(sokho&lt;4,"",xuat4?)</f>
        <v/>
      </c>
      <c r="AI59" s="120">
        <f>IF(sokho&lt;4,0,AF59+AG59-AH59)</f>
        <v>0</v>
      </c>
      <c r="AJ59" s="120">
        <f>IF(sokho&lt;4,0,hh4?)</f>
        <v>0</v>
      </c>
      <c r="AK59" s="121" t="str">
        <f>IF(sokho&lt;4,"",IF(SUM(AF59:AI59)&gt;0,"IN","-"))</f>
        <v/>
      </c>
      <c r="AL59" s="120" t="str">
        <f>IF(sokho&lt;5,"",dk5?)</f>
        <v/>
      </c>
      <c r="AM59" s="120" t="str">
        <f>IF(sokho&lt;5,"",nhap5?)</f>
        <v/>
      </c>
      <c r="AN59" s="120" t="str">
        <f>IF(sokho&lt;5,"",xuat5?)</f>
        <v/>
      </c>
      <c r="AO59" s="120">
        <f>IF(sokho&lt;5,0,AL59+AM59-AN59)</f>
        <v>0</v>
      </c>
      <c r="AP59" s="120">
        <f>IF(sokho&lt;5,0,hh5?)</f>
        <v>0</v>
      </c>
      <c r="AQ59" s="121" t="str">
        <f>IF(sokho&lt;5,"",IF(SUM(AL59:AO59)&gt;0,"IN","-"))</f>
        <v/>
      </c>
      <c r="AR59" s="120" t="str">
        <f>IF(sokho&lt;6,"",dk6?)</f>
        <v/>
      </c>
      <c r="AS59" s="120" t="str">
        <f>IF(sokho&lt;6,"",nhap6?)</f>
        <v/>
      </c>
      <c r="AT59" s="120" t="str">
        <f>IF(sokho&lt;6,"",xuat6?)</f>
        <v/>
      </c>
      <c r="AU59" s="120">
        <f>IF(sokho&lt;6,0,AR59+AS59-AT59)</f>
        <v>0</v>
      </c>
      <c r="AV59" s="120">
        <f>IF(sokho&lt;6,0,hh6?)</f>
        <v>0</v>
      </c>
      <c r="AW59" s="121" t="str">
        <f>IF(sokho&lt;6,"",IF(SUM(AR59:AU59)&gt;0,"IN","-"))</f>
        <v/>
      </c>
      <c r="AX59" s="120" t="str">
        <f>IF(sokho&lt;7,"",dk7?)</f>
        <v/>
      </c>
      <c r="AY59" s="120" t="str">
        <f>IF(sokho&lt;7,"",nhap7?)</f>
        <v/>
      </c>
      <c r="AZ59" s="120" t="str">
        <f>IF(sokho&lt;7,"",xuat7?)</f>
        <v/>
      </c>
      <c r="BA59" s="120">
        <f>IF(sokho&lt;7,0,AX59+AY59-AZ59)</f>
        <v>0</v>
      </c>
      <c r="BB59" s="120">
        <f>IF(sokho&lt;7,0,hh7?)</f>
        <v>0</v>
      </c>
      <c r="BC59" s="121" t="str">
        <f>IF(sokho&lt;7,"",IF(SUM(AX59:BA59)&gt;0,"IN","-"))</f>
        <v/>
      </c>
      <c r="BD59" s="120" t="str">
        <f>IF(sokho&lt;8,"",dk8?)</f>
        <v/>
      </c>
      <c r="BE59" s="120" t="str">
        <f>IF(sokho&lt;8,"",nhap8?)</f>
        <v/>
      </c>
      <c r="BF59" s="120" t="str">
        <f>IF(sokho&lt;8,"",xuat8?)</f>
        <v/>
      </c>
      <c r="BG59" s="120">
        <f>IF(sokho&lt;8,0,BD59+BE59-BF59)</f>
        <v>0</v>
      </c>
      <c r="BH59" s="120">
        <f>IF(sokho&lt;8,0,hh8?)</f>
        <v>0</v>
      </c>
      <c r="BI59" s="121" t="str">
        <f>IF(sokho&lt;8,"",IF(SUM(BD59:BG59)&gt;0,"IN","-"))</f>
        <v/>
      </c>
      <c r="BJ59" s="122">
        <f t="shared" si="27"/>
        <v>0</v>
      </c>
      <c r="BK59" s="130"/>
      <c r="BL59" s="120"/>
      <c r="BM59" s="120"/>
      <c r="BN59" s="114"/>
      <c r="BO59" s="134"/>
      <c r="BP59" s="120"/>
      <c r="BQ59" s="120"/>
      <c r="BR59" s="125"/>
      <c r="BS59" s="131"/>
      <c r="BT59" s="125"/>
      <c r="BU59" s="125"/>
      <c r="BV59" s="125"/>
      <c r="BW59" s="125"/>
      <c r="BX59" s="125"/>
      <c r="BY59" s="125"/>
      <c r="BZ59" s="125"/>
      <c r="CA59" s="126"/>
      <c r="CB59" s="127">
        <f t="shared" si="28"/>
        <v>0</v>
      </c>
      <c r="CC59" s="127">
        <f t="shared" si="29"/>
        <v>0</v>
      </c>
      <c r="CD59" s="127">
        <f t="shared" si="30"/>
        <v>0</v>
      </c>
      <c r="CE59" s="37"/>
    </row>
    <row r="60" ht="19.5" customHeight="1">
      <c r="A60" s="111" t="str">
        <f t="shared" si="12"/>
        <v>-</v>
      </c>
      <c r="B60" s="129"/>
      <c r="C60" s="132"/>
      <c r="D60" s="132"/>
      <c r="E60" s="129"/>
      <c r="F60" s="114">
        <f t="shared" si="13"/>
        <v>0</v>
      </c>
      <c r="G60" s="114">
        <f t="shared" si="14"/>
        <v>0</v>
      </c>
      <c r="H60" s="114">
        <f t="shared" si="15"/>
        <v>0</v>
      </c>
      <c r="I60" s="114">
        <f t="shared" si="16"/>
        <v>0</v>
      </c>
      <c r="J60" s="115">
        <f t="shared" si="17"/>
        <v>0</v>
      </c>
      <c r="K60" s="115">
        <f t="shared" si="18"/>
        <v>0</v>
      </c>
      <c r="L60" s="115">
        <f t="shared" si="19"/>
        <v>0</v>
      </c>
      <c r="M60" s="116" t="str">
        <f t="shared" si="20"/>
        <v>-</v>
      </c>
      <c r="N60" s="117">
        <f t="shared" si="21"/>
        <v>0</v>
      </c>
      <c r="O60" s="118">
        <f t="shared" si="22"/>
        <v>0</v>
      </c>
      <c r="P60" s="118">
        <f t="shared" si="23"/>
        <v>0</v>
      </c>
      <c r="Q60" s="120">
        <f t="shared" si="24"/>
        <v>0</v>
      </c>
      <c r="R60" s="120">
        <f t="shared" si="25"/>
        <v>0</v>
      </c>
      <c r="S60" s="121" t="str">
        <f t="shared" si="26"/>
        <v>-</v>
      </c>
      <c r="T60" s="120">
        <f>IF(sokho&lt;2,"",dk2?)</f>
        <v>0</v>
      </c>
      <c r="U60" s="120">
        <f>IF(sokho&lt;2,"",nhap2?)</f>
        <v>0</v>
      </c>
      <c r="V60" s="120">
        <f>IF(sokho&lt;2,"",xuat2?)</f>
        <v>0</v>
      </c>
      <c r="W60" s="120">
        <f>IF(sokho&lt;2,0,T60+U60-V60)</f>
        <v>0</v>
      </c>
      <c r="X60" s="120">
        <f>IF(sokho&lt;2,0,hh2?)</f>
        <v>0</v>
      </c>
      <c r="Y60" s="121" t="str">
        <f>IF(sokho&lt;2,"",IF(SUM(T60:W60)&gt;0,"IN","-"))</f>
        <v>-</v>
      </c>
      <c r="Z60" s="120">
        <f>IF(sokho&lt;3,"",dk3?)</f>
        <v>0</v>
      </c>
      <c r="AA60" s="120">
        <f>IF(sokho&lt;3,"",nhap3?)</f>
        <v>0</v>
      </c>
      <c r="AB60" s="120">
        <f>IF(sokho&lt;3,"",xuat3?)</f>
        <v>0</v>
      </c>
      <c r="AC60" s="120">
        <f>IF(sokho&lt;3,0,Z60+AA60-AB60)</f>
        <v>0</v>
      </c>
      <c r="AD60" s="120">
        <f>IF(sokho&lt;3,0,hh3?)</f>
        <v>0</v>
      </c>
      <c r="AE60" s="121" t="str">
        <f>IF(sokho&lt;3,"",IF(SUM(Z60:AC60)&gt;0,"IN","-"))</f>
        <v>-</v>
      </c>
      <c r="AF60" s="120" t="str">
        <f>IF(sokho&lt;4,"",dk4?)</f>
        <v/>
      </c>
      <c r="AG60" s="120" t="str">
        <f>IF(sokho&lt;4,"",nhap4?)</f>
        <v/>
      </c>
      <c r="AH60" s="120" t="str">
        <f>IF(sokho&lt;4,"",xuat4?)</f>
        <v/>
      </c>
      <c r="AI60" s="120">
        <f>IF(sokho&lt;4,0,AF60+AG60-AH60)</f>
        <v>0</v>
      </c>
      <c r="AJ60" s="120">
        <f>IF(sokho&lt;4,0,hh4?)</f>
        <v>0</v>
      </c>
      <c r="AK60" s="121" t="str">
        <f>IF(sokho&lt;4,"",IF(SUM(AF60:AI60)&gt;0,"IN","-"))</f>
        <v/>
      </c>
      <c r="AL60" s="120" t="str">
        <f>IF(sokho&lt;5,"",dk5?)</f>
        <v/>
      </c>
      <c r="AM60" s="120" t="str">
        <f>IF(sokho&lt;5,"",nhap5?)</f>
        <v/>
      </c>
      <c r="AN60" s="120" t="str">
        <f>IF(sokho&lt;5,"",xuat5?)</f>
        <v/>
      </c>
      <c r="AO60" s="120">
        <f>IF(sokho&lt;5,0,AL60+AM60-AN60)</f>
        <v>0</v>
      </c>
      <c r="AP60" s="120">
        <f>IF(sokho&lt;5,0,hh5?)</f>
        <v>0</v>
      </c>
      <c r="AQ60" s="121" t="str">
        <f>IF(sokho&lt;5,"",IF(SUM(AL60:AO60)&gt;0,"IN","-"))</f>
        <v/>
      </c>
      <c r="AR60" s="120" t="str">
        <f>IF(sokho&lt;6,"",dk6?)</f>
        <v/>
      </c>
      <c r="AS60" s="120" t="str">
        <f>IF(sokho&lt;6,"",nhap6?)</f>
        <v/>
      </c>
      <c r="AT60" s="120" t="str">
        <f>IF(sokho&lt;6,"",xuat6?)</f>
        <v/>
      </c>
      <c r="AU60" s="120">
        <f>IF(sokho&lt;6,0,AR60+AS60-AT60)</f>
        <v>0</v>
      </c>
      <c r="AV60" s="120">
        <f>IF(sokho&lt;6,0,hh6?)</f>
        <v>0</v>
      </c>
      <c r="AW60" s="121" t="str">
        <f>IF(sokho&lt;6,"",IF(SUM(AR60:AU60)&gt;0,"IN","-"))</f>
        <v/>
      </c>
      <c r="AX60" s="120" t="str">
        <f>IF(sokho&lt;7,"",dk7?)</f>
        <v/>
      </c>
      <c r="AY60" s="120" t="str">
        <f>IF(sokho&lt;7,"",nhap7?)</f>
        <v/>
      </c>
      <c r="AZ60" s="120" t="str">
        <f>IF(sokho&lt;7,"",xuat7?)</f>
        <v/>
      </c>
      <c r="BA60" s="120">
        <f>IF(sokho&lt;7,0,AX60+AY60-AZ60)</f>
        <v>0</v>
      </c>
      <c r="BB60" s="120">
        <f>IF(sokho&lt;7,0,hh7?)</f>
        <v>0</v>
      </c>
      <c r="BC60" s="121" t="str">
        <f>IF(sokho&lt;7,"",IF(SUM(AX60:BA60)&gt;0,"IN","-"))</f>
        <v/>
      </c>
      <c r="BD60" s="120" t="str">
        <f>IF(sokho&lt;8,"",dk8?)</f>
        <v/>
      </c>
      <c r="BE60" s="120" t="str">
        <f>IF(sokho&lt;8,"",nhap8?)</f>
        <v/>
      </c>
      <c r="BF60" s="120" t="str">
        <f>IF(sokho&lt;8,"",xuat8?)</f>
        <v/>
      </c>
      <c r="BG60" s="120">
        <f>IF(sokho&lt;8,0,BD60+BE60-BF60)</f>
        <v>0</v>
      </c>
      <c r="BH60" s="120">
        <f>IF(sokho&lt;8,0,hh8?)</f>
        <v>0</v>
      </c>
      <c r="BI60" s="121" t="str">
        <f>IF(sokho&lt;8,"",IF(SUM(BD60:BG60)&gt;0,"IN","-"))</f>
        <v/>
      </c>
      <c r="BJ60" s="122">
        <f t="shared" si="27"/>
        <v>0</v>
      </c>
      <c r="BK60" s="130"/>
      <c r="BL60" s="120"/>
      <c r="BM60" s="120"/>
      <c r="BN60" s="114"/>
      <c r="BO60" s="134"/>
      <c r="BP60" s="120"/>
      <c r="BQ60" s="120"/>
      <c r="BR60" s="125"/>
      <c r="BS60" s="131"/>
      <c r="BT60" s="125"/>
      <c r="BU60" s="125"/>
      <c r="BV60" s="125"/>
      <c r="BW60" s="125"/>
      <c r="BX60" s="125"/>
      <c r="BY60" s="125"/>
      <c r="BZ60" s="125"/>
      <c r="CA60" s="126"/>
      <c r="CB60" s="127">
        <f t="shared" si="28"/>
        <v>0</v>
      </c>
      <c r="CC60" s="127">
        <f t="shared" si="29"/>
        <v>0</v>
      </c>
      <c r="CD60" s="127">
        <f t="shared" si="30"/>
        <v>0</v>
      </c>
      <c r="CE60" s="37"/>
    </row>
    <row r="61" ht="19.5" customHeight="1">
      <c r="A61" s="111" t="str">
        <f t="shared" si="12"/>
        <v>-</v>
      </c>
      <c r="B61" s="129"/>
      <c r="C61" s="132"/>
      <c r="D61" s="132"/>
      <c r="E61" s="129"/>
      <c r="F61" s="114">
        <f t="shared" si="13"/>
        <v>0</v>
      </c>
      <c r="G61" s="114">
        <f t="shared" si="14"/>
        <v>0</v>
      </c>
      <c r="H61" s="114">
        <f t="shared" si="15"/>
        <v>0</v>
      </c>
      <c r="I61" s="114">
        <f t="shared" si="16"/>
        <v>0</v>
      </c>
      <c r="J61" s="115">
        <f t="shared" si="17"/>
        <v>0</v>
      </c>
      <c r="K61" s="115">
        <f t="shared" si="18"/>
        <v>0</v>
      </c>
      <c r="L61" s="115">
        <f t="shared" si="19"/>
        <v>0</v>
      </c>
      <c r="M61" s="116" t="str">
        <f t="shared" si="20"/>
        <v>-</v>
      </c>
      <c r="N61" s="117">
        <f t="shared" si="21"/>
        <v>0</v>
      </c>
      <c r="O61" s="118">
        <f t="shared" si="22"/>
        <v>0</v>
      </c>
      <c r="P61" s="118">
        <f t="shared" si="23"/>
        <v>0</v>
      </c>
      <c r="Q61" s="120">
        <f t="shared" si="24"/>
        <v>0</v>
      </c>
      <c r="R61" s="120">
        <f t="shared" si="25"/>
        <v>0</v>
      </c>
      <c r="S61" s="121" t="str">
        <f t="shared" si="26"/>
        <v>-</v>
      </c>
      <c r="T61" s="120">
        <f>IF(sokho&lt;2,"",dk2?)</f>
        <v>0</v>
      </c>
      <c r="U61" s="120">
        <f>IF(sokho&lt;2,"",nhap2?)</f>
        <v>0</v>
      </c>
      <c r="V61" s="120">
        <f>IF(sokho&lt;2,"",xuat2?)</f>
        <v>0</v>
      </c>
      <c r="W61" s="120">
        <f>IF(sokho&lt;2,0,T61+U61-V61)</f>
        <v>0</v>
      </c>
      <c r="X61" s="120">
        <f>IF(sokho&lt;2,0,hh2?)</f>
        <v>0</v>
      </c>
      <c r="Y61" s="121" t="str">
        <f>IF(sokho&lt;2,"",IF(SUM(T61:W61)&gt;0,"IN","-"))</f>
        <v>-</v>
      </c>
      <c r="Z61" s="120">
        <f>IF(sokho&lt;3,"",dk3?)</f>
        <v>0</v>
      </c>
      <c r="AA61" s="120">
        <f>IF(sokho&lt;3,"",nhap3?)</f>
        <v>0</v>
      </c>
      <c r="AB61" s="120">
        <f>IF(sokho&lt;3,"",xuat3?)</f>
        <v>0</v>
      </c>
      <c r="AC61" s="120">
        <f>IF(sokho&lt;3,0,Z61+AA61-AB61)</f>
        <v>0</v>
      </c>
      <c r="AD61" s="120">
        <f>IF(sokho&lt;3,0,hh3?)</f>
        <v>0</v>
      </c>
      <c r="AE61" s="121" t="str">
        <f>IF(sokho&lt;3,"",IF(SUM(Z61:AC61)&gt;0,"IN","-"))</f>
        <v>-</v>
      </c>
      <c r="AF61" s="120" t="str">
        <f>IF(sokho&lt;4,"",dk4?)</f>
        <v/>
      </c>
      <c r="AG61" s="120" t="str">
        <f>IF(sokho&lt;4,"",nhap4?)</f>
        <v/>
      </c>
      <c r="AH61" s="120" t="str">
        <f>IF(sokho&lt;4,"",xuat4?)</f>
        <v/>
      </c>
      <c r="AI61" s="120">
        <f>IF(sokho&lt;4,0,AF61+AG61-AH61)</f>
        <v>0</v>
      </c>
      <c r="AJ61" s="120">
        <f>IF(sokho&lt;4,0,hh4?)</f>
        <v>0</v>
      </c>
      <c r="AK61" s="121" t="str">
        <f>IF(sokho&lt;4,"",IF(SUM(AF61:AI61)&gt;0,"IN","-"))</f>
        <v/>
      </c>
      <c r="AL61" s="120" t="str">
        <f>IF(sokho&lt;5,"",dk5?)</f>
        <v/>
      </c>
      <c r="AM61" s="120" t="str">
        <f>IF(sokho&lt;5,"",nhap5?)</f>
        <v/>
      </c>
      <c r="AN61" s="120" t="str">
        <f>IF(sokho&lt;5,"",xuat5?)</f>
        <v/>
      </c>
      <c r="AO61" s="120">
        <f>IF(sokho&lt;5,0,AL61+AM61-AN61)</f>
        <v>0</v>
      </c>
      <c r="AP61" s="120">
        <f>IF(sokho&lt;5,0,hh5?)</f>
        <v>0</v>
      </c>
      <c r="AQ61" s="121" t="str">
        <f>IF(sokho&lt;5,"",IF(SUM(AL61:AO61)&gt;0,"IN","-"))</f>
        <v/>
      </c>
      <c r="AR61" s="120" t="str">
        <f>IF(sokho&lt;6,"",dk6?)</f>
        <v/>
      </c>
      <c r="AS61" s="120" t="str">
        <f>IF(sokho&lt;6,"",nhap6?)</f>
        <v/>
      </c>
      <c r="AT61" s="120" t="str">
        <f>IF(sokho&lt;6,"",xuat6?)</f>
        <v/>
      </c>
      <c r="AU61" s="120">
        <f>IF(sokho&lt;6,0,AR61+AS61-AT61)</f>
        <v>0</v>
      </c>
      <c r="AV61" s="120">
        <f>IF(sokho&lt;6,0,hh6?)</f>
        <v>0</v>
      </c>
      <c r="AW61" s="121" t="str">
        <f>IF(sokho&lt;6,"",IF(SUM(AR61:AU61)&gt;0,"IN","-"))</f>
        <v/>
      </c>
      <c r="AX61" s="120" t="str">
        <f>IF(sokho&lt;7,"",dk7?)</f>
        <v/>
      </c>
      <c r="AY61" s="120" t="str">
        <f>IF(sokho&lt;7,"",nhap7?)</f>
        <v/>
      </c>
      <c r="AZ61" s="120" t="str">
        <f>IF(sokho&lt;7,"",xuat7?)</f>
        <v/>
      </c>
      <c r="BA61" s="120">
        <f>IF(sokho&lt;7,0,AX61+AY61-AZ61)</f>
        <v>0</v>
      </c>
      <c r="BB61" s="120">
        <f>IF(sokho&lt;7,0,hh7?)</f>
        <v>0</v>
      </c>
      <c r="BC61" s="121" t="str">
        <f>IF(sokho&lt;7,"",IF(SUM(AX61:BA61)&gt;0,"IN","-"))</f>
        <v/>
      </c>
      <c r="BD61" s="120" t="str">
        <f>IF(sokho&lt;8,"",dk8?)</f>
        <v/>
      </c>
      <c r="BE61" s="120" t="str">
        <f>IF(sokho&lt;8,"",nhap8?)</f>
        <v/>
      </c>
      <c r="BF61" s="120" t="str">
        <f>IF(sokho&lt;8,"",xuat8?)</f>
        <v/>
      </c>
      <c r="BG61" s="120">
        <f>IF(sokho&lt;8,0,BD61+BE61-BF61)</f>
        <v>0</v>
      </c>
      <c r="BH61" s="120">
        <f>IF(sokho&lt;8,0,hh8?)</f>
        <v>0</v>
      </c>
      <c r="BI61" s="121" t="str">
        <f>IF(sokho&lt;8,"",IF(SUM(BD61:BG61)&gt;0,"IN","-"))</f>
        <v/>
      </c>
      <c r="BJ61" s="122">
        <f t="shared" si="27"/>
        <v>0</v>
      </c>
      <c r="BK61" s="130"/>
      <c r="BL61" s="120"/>
      <c r="BM61" s="120"/>
      <c r="BN61" s="114"/>
      <c r="BO61" s="134"/>
      <c r="BP61" s="120"/>
      <c r="BQ61" s="120"/>
      <c r="BR61" s="125"/>
      <c r="BS61" s="131"/>
      <c r="BT61" s="125"/>
      <c r="BU61" s="125"/>
      <c r="BV61" s="125"/>
      <c r="BW61" s="125"/>
      <c r="BX61" s="125"/>
      <c r="BY61" s="125"/>
      <c r="BZ61" s="125"/>
      <c r="CA61" s="126"/>
      <c r="CB61" s="127">
        <f t="shared" si="28"/>
        <v>0</v>
      </c>
      <c r="CC61" s="127">
        <f t="shared" si="29"/>
        <v>0</v>
      </c>
      <c r="CD61" s="127">
        <f t="shared" si="30"/>
        <v>0</v>
      </c>
      <c r="CE61" s="37"/>
    </row>
    <row r="62" ht="19.5" customHeight="1">
      <c r="A62" s="111" t="str">
        <f t="shared" si="12"/>
        <v>-</v>
      </c>
      <c r="B62" s="129"/>
      <c r="C62" s="132"/>
      <c r="D62" s="132"/>
      <c r="E62" s="129"/>
      <c r="F62" s="114">
        <f t="shared" si="13"/>
        <v>0</v>
      </c>
      <c r="G62" s="114">
        <f t="shared" si="14"/>
        <v>0</v>
      </c>
      <c r="H62" s="114">
        <f t="shared" si="15"/>
        <v>0</v>
      </c>
      <c r="I62" s="114">
        <f t="shared" si="16"/>
        <v>0</v>
      </c>
      <c r="J62" s="115">
        <f t="shared" si="17"/>
        <v>0</v>
      </c>
      <c r="K62" s="115">
        <f t="shared" si="18"/>
        <v>0</v>
      </c>
      <c r="L62" s="115">
        <f t="shared" si="19"/>
        <v>0</v>
      </c>
      <c r="M62" s="116" t="str">
        <f t="shared" si="20"/>
        <v>-</v>
      </c>
      <c r="N62" s="117">
        <f t="shared" si="21"/>
        <v>0</v>
      </c>
      <c r="O62" s="118">
        <f t="shared" si="22"/>
        <v>0</v>
      </c>
      <c r="P62" s="118">
        <f t="shared" si="23"/>
        <v>0</v>
      </c>
      <c r="Q62" s="120">
        <f t="shared" si="24"/>
        <v>0</v>
      </c>
      <c r="R62" s="120">
        <f t="shared" si="25"/>
        <v>0</v>
      </c>
      <c r="S62" s="121" t="str">
        <f t="shared" si="26"/>
        <v>-</v>
      </c>
      <c r="T62" s="120">
        <f>IF(sokho&lt;2,"",dk2?)</f>
        <v>0</v>
      </c>
      <c r="U62" s="120">
        <f>IF(sokho&lt;2,"",nhap2?)</f>
        <v>0</v>
      </c>
      <c r="V62" s="120">
        <f>IF(sokho&lt;2,"",xuat2?)</f>
        <v>0</v>
      </c>
      <c r="W62" s="120">
        <f>IF(sokho&lt;2,0,T62+U62-V62)</f>
        <v>0</v>
      </c>
      <c r="X62" s="120">
        <f>IF(sokho&lt;2,0,hh2?)</f>
        <v>0</v>
      </c>
      <c r="Y62" s="121" t="str">
        <f>IF(sokho&lt;2,"",IF(SUM(T62:W62)&gt;0,"IN","-"))</f>
        <v>-</v>
      </c>
      <c r="Z62" s="120">
        <f>IF(sokho&lt;3,"",dk3?)</f>
        <v>0</v>
      </c>
      <c r="AA62" s="120">
        <f>IF(sokho&lt;3,"",nhap3?)</f>
        <v>0</v>
      </c>
      <c r="AB62" s="120">
        <f>IF(sokho&lt;3,"",xuat3?)</f>
        <v>0</v>
      </c>
      <c r="AC62" s="120">
        <f>IF(sokho&lt;3,0,Z62+AA62-AB62)</f>
        <v>0</v>
      </c>
      <c r="AD62" s="120">
        <f>IF(sokho&lt;3,0,hh3?)</f>
        <v>0</v>
      </c>
      <c r="AE62" s="121" t="str">
        <f>IF(sokho&lt;3,"",IF(SUM(Z62:AC62)&gt;0,"IN","-"))</f>
        <v>-</v>
      </c>
      <c r="AF62" s="120" t="str">
        <f>IF(sokho&lt;4,"",dk4?)</f>
        <v/>
      </c>
      <c r="AG62" s="120" t="str">
        <f>IF(sokho&lt;4,"",nhap4?)</f>
        <v/>
      </c>
      <c r="AH62" s="120" t="str">
        <f>IF(sokho&lt;4,"",xuat4?)</f>
        <v/>
      </c>
      <c r="AI62" s="120">
        <f>IF(sokho&lt;4,0,AF62+AG62-AH62)</f>
        <v>0</v>
      </c>
      <c r="AJ62" s="120">
        <f>IF(sokho&lt;4,0,hh4?)</f>
        <v>0</v>
      </c>
      <c r="AK62" s="121" t="str">
        <f>IF(sokho&lt;4,"",IF(SUM(AF62:AI62)&gt;0,"IN","-"))</f>
        <v/>
      </c>
      <c r="AL62" s="120" t="str">
        <f>IF(sokho&lt;5,"",dk5?)</f>
        <v/>
      </c>
      <c r="AM62" s="120" t="str">
        <f>IF(sokho&lt;5,"",nhap5?)</f>
        <v/>
      </c>
      <c r="AN62" s="120" t="str">
        <f>IF(sokho&lt;5,"",xuat5?)</f>
        <v/>
      </c>
      <c r="AO62" s="120">
        <f>IF(sokho&lt;5,0,AL62+AM62-AN62)</f>
        <v>0</v>
      </c>
      <c r="AP62" s="120">
        <f>IF(sokho&lt;5,0,hh5?)</f>
        <v>0</v>
      </c>
      <c r="AQ62" s="121" t="str">
        <f>IF(sokho&lt;5,"",IF(SUM(AL62:AO62)&gt;0,"IN","-"))</f>
        <v/>
      </c>
      <c r="AR62" s="120" t="str">
        <f>IF(sokho&lt;6,"",dk6?)</f>
        <v/>
      </c>
      <c r="AS62" s="120" t="str">
        <f>IF(sokho&lt;6,"",nhap6?)</f>
        <v/>
      </c>
      <c r="AT62" s="120" t="str">
        <f>IF(sokho&lt;6,"",xuat6?)</f>
        <v/>
      </c>
      <c r="AU62" s="120">
        <f>IF(sokho&lt;6,0,AR62+AS62-AT62)</f>
        <v>0</v>
      </c>
      <c r="AV62" s="120">
        <f>IF(sokho&lt;6,0,hh6?)</f>
        <v>0</v>
      </c>
      <c r="AW62" s="121" t="str">
        <f>IF(sokho&lt;6,"",IF(SUM(AR62:AU62)&gt;0,"IN","-"))</f>
        <v/>
      </c>
      <c r="AX62" s="120" t="str">
        <f>IF(sokho&lt;7,"",dk7?)</f>
        <v/>
      </c>
      <c r="AY62" s="120" t="str">
        <f>IF(sokho&lt;7,"",nhap7?)</f>
        <v/>
      </c>
      <c r="AZ62" s="120" t="str">
        <f>IF(sokho&lt;7,"",xuat7?)</f>
        <v/>
      </c>
      <c r="BA62" s="120">
        <f>IF(sokho&lt;7,0,AX62+AY62-AZ62)</f>
        <v>0</v>
      </c>
      <c r="BB62" s="120">
        <f>IF(sokho&lt;7,0,hh7?)</f>
        <v>0</v>
      </c>
      <c r="BC62" s="121" t="str">
        <f>IF(sokho&lt;7,"",IF(SUM(AX62:BA62)&gt;0,"IN","-"))</f>
        <v/>
      </c>
      <c r="BD62" s="120" t="str">
        <f>IF(sokho&lt;8,"",dk8?)</f>
        <v/>
      </c>
      <c r="BE62" s="120" t="str">
        <f>IF(sokho&lt;8,"",nhap8?)</f>
        <v/>
      </c>
      <c r="BF62" s="120" t="str">
        <f>IF(sokho&lt;8,"",xuat8?)</f>
        <v/>
      </c>
      <c r="BG62" s="120">
        <f>IF(sokho&lt;8,0,BD62+BE62-BF62)</f>
        <v>0</v>
      </c>
      <c r="BH62" s="120">
        <f>IF(sokho&lt;8,0,hh8?)</f>
        <v>0</v>
      </c>
      <c r="BI62" s="121" t="str">
        <f>IF(sokho&lt;8,"",IF(SUM(BD62:BG62)&gt;0,"IN","-"))</f>
        <v/>
      </c>
      <c r="BJ62" s="122">
        <f t="shared" si="27"/>
        <v>0</v>
      </c>
      <c r="BK62" s="130"/>
      <c r="BL62" s="120"/>
      <c r="BM62" s="120"/>
      <c r="BN62" s="114"/>
      <c r="BO62" s="134"/>
      <c r="BP62" s="120"/>
      <c r="BQ62" s="120"/>
      <c r="BR62" s="125"/>
      <c r="BS62" s="131"/>
      <c r="BT62" s="125"/>
      <c r="BU62" s="125"/>
      <c r="BV62" s="125"/>
      <c r="BW62" s="125"/>
      <c r="BX62" s="125"/>
      <c r="BY62" s="125"/>
      <c r="BZ62" s="125"/>
      <c r="CA62" s="126"/>
      <c r="CB62" s="127">
        <f t="shared" si="28"/>
        <v>0</v>
      </c>
      <c r="CC62" s="127">
        <f t="shared" si="29"/>
        <v>0</v>
      </c>
      <c r="CD62" s="127">
        <f t="shared" si="30"/>
        <v>0</v>
      </c>
      <c r="CE62" s="37"/>
    </row>
    <row r="63" ht="19.5" customHeight="1">
      <c r="A63" s="111" t="str">
        <f t="shared" si="12"/>
        <v>-</v>
      </c>
      <c r="B63" s="129"/>
      <c r="C63" s="132"/>
      <c r="D63" s="132"/>
      <c r="E63" s="129"/>
      <c r="F63" s="114">
        <f t="shared" si="13"/>
        <v>0</v>
      </c>
      <c r="G63" s="114">
        <f t="shared" si="14"/>
        <v>0</v>
      </c>
      <c r="H63" s="114">
        <f t="shared" si="15"/>
        <v>0</v>
      </c>
      <c r="I63" s="114">
        <f t="shared" si="16"/>
        <v>0</v>
      </c>
      <c r="J63" s="115">
        <f t="shared" si="17"/>
        <v>0</v>
      </c>
      <c r="K63" s="115">
        <f t="shared" si="18"/>
        <v>0</v>
      </c>
      <c r="L63" s="115">
        <f t="shared" si="19"/>
        <v>0</v>
      </c>
      <c r="M63" s="116" t="str">
        <f t="shared" si="20"/>
        <v>-</v>
      </c>
      <c r="N63" s="117">
        <f t="shared" si="21"/>
        <v>0</v>
      </c>
      <c r="O63" s="118">
        <f t="shared" si="22"/>
        <v>0</v>
      </c>
      <c r="P63" s="118">
        <f t="shared" si="23"/>
        <v>0</v>
      </c>
      <c r="Q63" s="120">
        <f t="shared" si="24"/>
        <v>0</v>
      </c>
      <c r="R63" s="120">
        <f t="shared" si="25"/>
        <v>0</v>
      </c>
      <c r="S63" s="121" t="str">
        <f t="shared" si="26"/>
        <v>-</v>
      </c>
      <c r="T63" s="120">
        <f>IF(sokho&lt;2,"",dk2?)</f>
        <v>0</v>
      </c>
      <c r="U63" s="120">
        <f>IF(sokho&lt;2,"",nhap2?)</f>
        <v>0</v>
      </c>
      <c r="V63" s="120">
        <f>IF(sokho&lt;2,"",xuat2?)</f>
        <v>0</v>
      </c>
      <c r="W63" s="120">
        <f>IF(sokho&lt;2,0,T63+U63-V63)</f>
        <v>0</v>
      </c>
      <c r="X63" s="120">
        <f>IF(sokho&lt;2,0,hh2?)</f>
        <v>0</v>
      </c>
      <c r="Y63" s="121" t="str">
        <f>IF(sokho&lt;2,"",IF(SUM(T63:W63)&gt;0,"IN","-"))</f>
        <v>-</v>
      </c>
      <c r="Z63" s="120">
        <f>IF(sokho&lt;3,"",dk3?)</f>
        <v>0</v>
      </c>
      <c r="AA63" s="120">
        <f>IF(sokho&lt;3,"",nhap3?)</f>
        <v>0</v>
      </c>
      <c r="AB63" s="120">
        <f>IF(sokho&lt;3,"",xuat3?)</f>
        <v>0</v>
      </c>
      <c r="AC63" s="120">
        <f>IF(sokho&lt;3,0,Z63+AA63-AB63)</f>
        <v>0</v>
      </c>
      <c r="AD63" s="120">
        <f>IF(sokho&lt;3,0,hh3?)</f>
        <v>0</v>
      </c>
      <c r="AE63" s="121" t="str">
        <f>IF(sokho&lt;3,"",IF(SUM(Z63:AC63)&gt;0,"IN","-"))</f>
        <v>-</v>
      </c>
      <c r="AF63" s="120" t="str">
        <f>IF(sokho&lt;4,"",dk4?)</f>
        <v/>
      </c>
      <c r="AG63" s="120" t="str">
        <f>IF(sokho&lt;4,"",nhap4?)</f>
        <v/>
      </c>
      <c r="AH63" s="120" t="str">
        <f>IF(sokho&lt;4,"",xuat4?)</f>
        <v/>
      </c>
      <c r="AI63" s="120">
        <f>IF(sokho&lt;4,0,AF63+AG63-AH63)</f>
        <v>0</v>
      </c>
      <c r="AJ63" s="120">
        <f>IF(sokho&lt;4,0,hh4?)</f>
        <v>0</v>
      </c>
      <c r="AK63" s="121" t="str">
        <f>IF(sokho&lt;4,"",IF(SUM(AF63:AI63)&gt;0,"IN","-"))</f>
        <v/>
      </c>
      <c r="AL63" s="120" t="str">
        <f>IF(sokho&lt;5,"",dk5?)</f>
        <v/>
      </c>
      <c r="AM63" s="120" t="str">
        <f>IF(sokho&lt;5,"",nhap5?)</f>
        <v/>
      </c>
      <c r="AN63" s="120" t="str">
        <f>IF(sokho&lt;5,"",xuat5?)</f>
        <v/>
      </c>
      <c r="AO63" s="120">
        <f>IF(sokho&lt;5,0,AL63+AM63-AN63)</f>
        <v>0</v>
      </c>
      <c r="AP63" s="120">
        <f>IF(sokho&lt;5,0,hh5?)</f>
        <v>0</v>
      </c>
      <c r="AQ63" s="121" t="str">
        <f>IF(sokho&lt;5,"",IF(SUM(AL63:AO63)&gt;0,"IN","-"))</f>
        <v/>
      </c>
      <c r="AR63" s="120" t="str">
        <f>IF(sokho&lt;6,"",dk6?)</f>
        <v/>
      </c>
      <c r="AS63" s="120" t="str">
        <f>IF(sokho&lt;6,"",nhap6?)</f>
        <v/>
      </c>
      <c r="AT63" s="120" t="str">
        <f>IF(sokho&lt;6,"",xuat6?)</f>
        <v/>
      </c>
      <c r="AU63" s="120">
        <f>IF(sokho&lt;6,0,AR63+AS63-AT63)</f>
        <v>0</v>
      </c>
      <c r="AV63" s="120">
        <f>IF(sokho&lt;6,0,hh6?)</f>
        <v>0</v>
      </c>
      <c r="AW63" s="121" t="str">
        <f>IF(sokho&lt;6,"",IF(SUM(AR63:AU63)&gt;0,"IN","-"))</f>
        <v/>
      </c>
      <c r="AX63" s="120" t="str">
        <f>IF(sokho&lt;7,"",dk7?)</f>
        <v/>
      </c>
      <c r="AY63" s="120" t="str">
        <f>IF(sokho&lt;7,"",nhap7?)</f>
        <v/>
      </c>
      <c r="AZ63" s="120" t="str">
        <f>IF(sokho&lt;7,"",xuat7?)</f>
        <v/>
      </c>
      <c r="BA63" s="120">
        <f>IF(sokho&lt;7,0,AX63+AY63-AZ63)</f>
        <v>0</v>
      </c>
      <c r="BB63" s="120">
        <f>IF(sokho&lt;7,0,hh7?)</f>
        <v>0</v>
      </c>
      <c r="BC63" s="121" t="str">
        <f>IF(sokho&lt;7,"",IF(SUM(AX63:BA63)&gt;0,"IN","-"))</f>
        <v/>
      </c>
      <c r="BD63" s="120" t="str">
        <f>IF(sokho&lt;8,"",dk8?)</f>
        <v/>
      </c>
      <c r="BE63" s="120" t="str">
        <f>IF(sokho&lt;8,"",nhap8?)</f>
        <v/>
      </c>
      <c r="BF63" s="120" t="str">
        <f>IF(sokho&lt;8,"",xuat8?)</f>
        <v/>
      </c>
      <c r="BG63" s="120">
        <f>IF(sokho&lt;8,0,BD63+BE63-BF63)</f>
        <v>0</v>
      </c>
      <c r="BH63" s="120">
        <f>IF(sokho&lt;8,0,hh8?)</f>
        <v>0</v>
      </c>
      <c r="BI63" s="121" t="str">
        <f>IF(sokho&lt;8,"",IF(SUM(BD63:BG63)&gt;0,"IN","-"))</f>
        <v/>
      </c>
      <c r="BJ63" s="122">
        <f t="shared" si="27"/>
        <v>0</v>
      </c>
      <c r="BK63" s="130"/>
      <c r="BL63" s="120"/>
      <c r="BM63" s="120"/>
      <c r="BN63" s="114"/>
      <c r="BO63" s="134"/>
      <c r="BP63" s="120"/>
      <c r="BQ63" s="120"/>
      <c r="BR63" s="125"/>
      <c r="BS63" s="131"/>
      <c r="BT63" s="125"/>
      <c r="BU63" s="125"/>
      <c r="BV63" s="125"/>
      <c r="BW63" s="125"/>
      <c r="BX63" s="125"/>
      <c r="BY63" s="125"/>
      <c r="BZ63" s="125"/>
      <c r="CA63" s="126"/>
      <c r="CB63" s="127">
        <f t="shared" si="28"/>
        <v>0</v>
      </c>
      <c r="CC63" s="127">
        <f t="shared" si="29"/>
        <v>0</v>
      </c>
      <c r="CD63" s="127">
        <f t="shared" si="30"/>
        <v>0</v>
      </c>
      <c r="CE63" s="37"/>
    </row>
    <row r="64" ht="19.5" customHeight="1">
      <c r="A64" s="111" t="str">
        <f t="shared" si="12"/>
        <v>-</v>
      </c>
      <c r="B64" s="129"/>
      <c r="C64" s="132"/>
      <c r="D64" s="132"/>
      <c r="E64" s="129"/>
      <c r="F64" s="114">
        <f t="shared" si="13"/>
        <v>0</v>
      </c>
      <c r="G64" s="114">
        <f t="shared" si="14"/>
        <v>0</v>
      </c>
      <c r="H64" s="114">
        <f t="shared" si="15"/>
        <v>0</v>
      </c>
      <c r="I64" s="114">
        <f t="shared" si="16"/>
        <v>0</v>
      </c>
      <c r="J64" s="115">
        <f t="shared" si="17"/>
        <v>0</v>
      </c>
      <c r="K64" s="115">
        <f t="shared" si="18"/>
        <v>0</v>
      </c>
      <c r="L64" s="115">
        <f t="shared" si="19"/>
        <v>0</v>
      </c>
      <c r="M64" s="116" t="str">
        <f t="shared" si="20"/>
        <v>-</v>
      </c>
      <c r="N64" s="117">
        <f t="shared" si="21"/>
        <v>0</v>
      </c>
      <c r="O64" s="118">
        <f t="shared" si="22"/>
        <v>0</v>
      </c>
      <c r="P64" s="118">
        <f t="shared" si="23"/>
        <v>0</v>
      </c>
      <c r="Q64" s="120">
        <f t="shared" si="24"/>
        <v>0</v>
      </c>
      <c r="R64" s="120">
        <f t="shared" si="25"/>
        <v>0</v>
      </c>
      <c r="S64" s="121" t="str">
        <f t="shared" si="26"/>
        <v>-</v>
      </c>
      <c r="T64" s="120">
        <f>IF(sokho&lt;2,"",dk2?)</f>
        <v>0</v>
      </c>
      <c r="U64" s="120">
        <f>IF(sokho&lt;2,"",nhap2?)</f>
        <v>0</v>
      </c>
      <c r="V64" s="120">
        <f>IF(sokho&lt;2,"",xuat2?)</f>
        <v>0</v>
      </c>
      <c r="W64" s="120">
        <f>IF(sokho&lt;2,0,T64+U64-V64)</f>
        <v>0</v>
      </c>
      <c r="X64" s="120">
        <f>IF(sokho&lt;2,0,hh2?)</f>
        <v>0</v>
      </c>
      <c r="Y64" s="121" t="str">
        <f>IF(sokho&lt;2,"",IF(SUM(T64:W64)&gt;0,"IN","-"))</f>
        <v>-</v>
      </c>
      <c r="Z64" s="120">
        <f>IF(sokho&lt;3,"",dk3?)</f>
        <v>0</v>
      </c>
      <c r="AA64" s="120">
        <f>IF(sokho&lt;3,"",nhap3?)</f>
        <v>0</v>
      </c>
      <c r="AB64" s="120">
        <f>IF(sokho&lt;3,"",xuat3?)</f>
        <v>0</v>
      </c>
      <c r="AC64" s="120">
        <f>IF(sokho&lt;3,0,Z64+AA64-AB64)</f>
        <v>0</v>
      </c>
      <c r="AD64" s="120">
        <f>IF(sokho&lt;3,0,hh3?)</f>
        <v>0</v>
      </c>
      <c r="AE64" s="121" t="str">
        <f>IF(sokho&lt;3,"",IF(SUM(Z64:AC64)&gt;0,"IN","-"))</f>
        <v>-</v>
      </c>
      <c r="AF64" s="120" t="str">
        <f>IF(sokho&lt;4,"",dk4?)</f>
        <v/>
      </c>
      <c r="AG64" s="120" t="str">
        <f>IF(sokho&lt;4,"",nhap4?)</f>
        <v/>
      </c>
      <c r="AH64" s="120" t="str">
        <f>IF(sokho&lt;4,"",xuat4?)</f>
        <v/>
      </c>
      <c r="AI64" s="120">
        <f>IF(sokho&lt;4,0,AF64+AG64-AH64)</f>
        <v>0</v>
      </c>
      <c r="AJ64" s="120">
        <f>IF(sokho&lt;4,0,hh4?)</f>
        <v>0</v>
      </c>
      <c r="AK64" s="121" t="str">
        <f>IF(sokho&lt;4,"",IF(SUM(AF64:AI64)&gt;0,"IN","-"))</f>
        <v/>
      </c>
      <c r="AL64" s="120" t="str">
        <f>IF(sokho&lt;5,"",dk5?)</f>
        <v/>
      </c>
      <c r="AM64" s="120" t="str">
        <f>IF(sokho&lt;5,"",nhap5?)</f>
        <v/>
      </c>
      <c r="AN64" s="120" t="str">
        <f>IF(sokho&lt;5,"",xuat5?)</f>
        <v/>
      </c>
      <c r="AO64" s="120">
        <f>IF(sokho&lt;5,0,AL64+AM64-AN64)</f>
        <v>0</v>
      </c>
      <c r="AP64" s="120">
        <f>IF(sokho&lt;5,0,hh5?)</f>
        <v>0</v>
      </c>
      <c r="AQ64" s="121" t="str">
        <f>IF(sokho&lt;5,"",IF(SUM(AL64:AO64)&gt;0,"IN","-"))</f>
        <v/>
      </c>
      <c r="AR64" s="120" t="str">
        <f>IF(sokho&lt;6,"",dk6?)</f>
        <v/>
      </c>
      <c r="AS64" s="120" t="str">
        <f>IF(sokho&lt;6,"",nhap6?)</f>
        <v/>
      </c>
      <c r="AT64" s="120" t="str">
        <f>IF(sokho&lt;6,"",xuat6?)</f>
        <v/>
      </c>
      <c r="AU64" s="120">
        <f>IF(sokho&lt;6,0,AR64+AS64-AT64)</f>
        <v>0</v>
      </c>
      <c r="AV64" s="120">
        <f>IF(sokho&lt;6,0,hh6?)</f>
        <v>0</v>
      </c>
      <c r="AW64" s="121" t="str">
        <f>IF(sokho&lt;6,"",IF(SUM(AR64:AU64)&gt;0,"IN","-"))</f>
        <v/>
      </c>
      <c r="AX64" s="120" t="str">
        <f>IF(sokho&lt;7,"",dk7?)</f>
        <v/>
      </c>
      <c r="AY64" s="120" t="str">
        <f>IF(sokho&lt;7,"",nhap7?)</f>
        <v/>
      </c>
      <c r="AZ64" s="120" t="str">
        <f>IF(sokho&lt;7,"",xuat7?)</f>
        <v/>
      </c>
      <c r="BA64" s="120">
        <f>IF(sokho&lt;7,0,AX64+AY64-AZ64)</f>
        <v>0</v>
      </c>
      <c r="BB64" s="120">
        <f>IF(sokho&lt;7,0,hh7?)</f>
        <v>0</v>
      </c>
      <c r="BC64" s="121" t="str">
        <f>IF(sokho&lt;7,"",IF(SUM(AX64:BA64)&gt;0,"IN","-"))</f>
        <v/>
      </c>
      <c r="BD64" s="120" t="str">
        <f>IF(sokho&lt;8,"",dk8?)</f>
        <v/>
      </c>
      <c r="BE64" s="120" t="str">
        <f>IF(sokho&lt;8,"",nhap8?)</f>
        <v/>
      </c>
      <c r="BF64" s="120" t="str">
        <f>IF(sokho&lt;8,"",xuat8?)</f>
        <v/>
      </c>
      <c r="BG64" s="120">
        <f>IF(sokho&lt;8,0,BD64+BE64-BF64)</f>
        <v>0</v>
      </c>
      <c r="BH64" s="120">
        <f>IF(sokho&lt;8,0,hh8?)</f>
        <v>0</v>
      </c>
      <c r="BI64" s="121" t="str">
        <f>IF(sokho&lt;8,"",IF(SUM(BD64:BG64)&gt;0,"IN","-"))</f>
        <v/>
      </c>
      <c r="BJ64" s="122">
        <f t="shared" si="27"/>
        <v>0</v>
      </c>
      <c r="BK64" s="130"/>
      <c r="BL64" s="120"/>
      <c r="BM64" s="120"/>
      <c r="BN64" s="114"/>
      <c r="BO64" s="134"/>
      <c r="BP64" s="120"/>
      <c r="BQ64" s="120"/>
      <c r="BR64" s="125"/>
      <c r="BS64" s="131"/>
      <c r="BT64" s="125"/>
      <c r="BU64" s="125"/>
      <c r="BV64" s="125"/>
      <c r="BW64" s="125"/>
      <c r="BX64" s="125"/>
      <c r="BY64" s="125"/>
      <c r="BZ64" s="125"/>
      <c r="CA64" s="126"/>
      <c r="CB64" s="127">
        <f t="shared" si="28"/>
        <v>0</v>
      </c>
      <c r="CC64" s="127">
        <f t="shared" si="29"/>
        <v>0</v>
      </c>
      <c r="CD64" s="127">
        <f t="shared" si="30"/>
        <v>0</v>
      </c>
      <c r="CE64" s="37"/>
    </row>
    <row r="65" ht="19.5" customHeight="1">
      <c r="A65" s="111" t="str">
        <f t="shared" si="12"/>
        <v>-</v>
      </c>
      <c r="B65" s="129"/>
      <c r="C65" s="132"/>
      <c r="D65" s="132"/>
      <c r="E65" s="129"/>
      <c r="F65" s="114">
        <f t="shared" si="13"/>
        <v>0</v>
      </c>
      <c r="G65" s="114">
        <f t="shared" si="14"/>
        <v>0</v>
      </c>
      <c r="H65" s="114">
        <f t="shared" si="15"/>
        <v>0</v>
      </c>
      <c r="I65" s="114">
        <f t="shared" si="16"/>
        <v>0</v>
      </c>
      <c r="J65" s="115">
        <f t="shared" si="17"/>
        <v>0</v>
      </c>
      <c r="K65" s="115">
        <f t="shared" si="18"/>
        <v>0</v>
      </c>
      <c r="L65" s="115">
        <f t="shared" si="19"/>
        <v>0</v>
      </c>
      <c r="M65" s="116" t="str">
        <f t="shared" si="20"/>
        <v>-</v>
      </c>
      <c r="N65" s="117">
        <f t="shared" si="21"/>
        <v>0</v>
      </c>
      <c r="O65" s="118">
        <f t="shared" si="22"/>
        <v>0</v>
      </c>
      <c r="P65" s="118">
        <f t="shared" si="23"/>
        <v>0</v>
      </c>
      <c r="Q65" s="120">
        <f t="shared" si="24"/>
        <v>0</v>
      </c>
      <c r="R65" s="120">
        <f t="shared" si="25"/>
        <v>0</v>
      </c>
      <c r="S65" s="121" t="str">
        <f t="shared" si="26"/>
        <v>-</v>
      </c>
      <c r="T65" s="120">
        <f>IF(sokho&lt;2,"",dk2?)</f>
        <v>0</v>
      </c>
      <c r="U65" s="120">
        <f>IF(sokho&lt;2,"",nhap2?)</f>
        <v>0</v>
      </c>
      <c r="V65" s="120">
        <f>IF(sokho&lt;2,"",xuat2?)</f>
        <v>0</v>
      </c>
      <c r="W65" s="120">
        <f>IF(sokho&lt;2,0,T65+U65-V65)</f>
        <v>0</v>
      </c>
      <c r="X65" s="120">
        <f>IF(sokho&lt;2,0,hh2?)</f>
        <v>0</v>
      </c>
      <c r="Y65" s="121" t="str">
        <f>IF(sokho&lt;2,"",IF(SUM(T65:W65)&gt;0,"IN","-"))</f>
        <v>-</v>
      </c>
      <c r="Z65" s="120">
        <f>IF(sokho&lt;3,"",dk3?)</f>
        <v>0</v>
      </c>
      <c r="AA65" s="120">
        <f>IF(sokho&lt;3,"",nhap3?)</f>
        <v>0</v>
      </c>
      <c r="AB65" s="120">
        <f>IF(sokho&lt;3,"",xuat3?)</f>
        <v>0</v>
      </c>
      <c r="AC65" s="120">
        <f>IF(sokho&lt;3,0,Z65+AA65-AB65)</f>
        <v>0</v>
      </c>
      <c r="AD65" s="120">
        <f>IF(sokho&lt;3,0,hh3?)</f>
        <v>0</v>
      </c>
      <c r="AE65" s="121" t="str">
        <f>IF(sokho&lt;3,"",IF(SUM(Z65:AC65)&gt;0,"IN","-"))</f>
        <v>-</v>
      </c>
      <c r="AF65" s="120" t="str">
        <f>IF(sokho&lt;4,"",dk4?)</f>
        <v/>
      </c>
      <c r="AG65" s="120" t="str">
        <f>IF(sokho&lt;4,"",nhap4?)</f>
        <v/>
      </c>
      <c r="AH65" s="120" t="str">
        <f>IF(sokho&lt;4,"",xuat4?)</f>
        <v/>
      </c>
      <c r="AI65" s="120">
        <f>IF(sokho&lt;4,0,AF65+AG65-AH65)</f>
        <v>0</v>
      </c>
      <c r="AJ65" s="120">
        <f>IF(sokho&lt;4,0,hh4?)</f>
        <v>0</v>
      </c>
      <c r="AK65" s="121" t="str">
        <f>IF(sokho&lt;4,"",IF(SUM(AF65:AI65)&gt;0,"IN","-"))</f>
        <v/>
      </c>
      <c r="AL65" s="120" t="str">
        <f>IF(sokho&lt;5,"",dk5?)</f>
        <v/>
      </c>
      <c r="AM65" s="120" t="str">
        <f>IF(sokho&lt;5,"",nhap5?)</f>
        <v/>
      </c>
      <c r="AN65" s="120" t="str">
        <f>IF(sokho&lt;5,"",xuat5?)</f>
        <v/>
      </c>
      <c r="AO65" s="120">
        <f>IF(sokho&lt;5,0,AL65+AM65-AN65)</f>
        <v>0</v>
      </c>
      <c r="AP65" s="120">
        <f>IF(sokho&lt;5,0,hh5?)</f>
        <v>0</v>
      </c>
      <c r="AQ65" s="121" t="str">
        <f>IF(sokho&lt;5,"",IF(SUM(AL65:AO65)&gt;0,"IN","-"))</f>
        <v/>
      </c>
      <c r="AR65" s="120" t="str">
        <f>IF(sokho&lt;6,"",dk6?)</f>
        <v/>
      </c>
      <c r="AS65" s="120" t="str">
        <f>IF(sokho&lt;6,"",nhap6?)</f>
        <v/>
      </c>
      <c r="AT65" s="120" t="str">
        <f>IF(sokho&lt;6,"",xuat6?)</f>
        <v/>
      </c>
      <c r="AU65" s="120">
        <f>IF(sokho&lt;6,0,AR65+AS65-AT65)</f>
        <v>0</v>
      </c>
      <c r="AV65" s="120">
        <f>IF(sokho&lt;6,0,hh6?)</f>
        <v>0</v>
      </c>
      <c r="AW65" s="121" t="str">
        <f>IF(sokho&lt;6,"",IF(SUM(AR65:AU65)&gt;0,"IN","-"))</f>
        <v/>
      </c>
      <c r="AX65" s="120" t="str">
        <f>IF(sokho&lt;7,"",dk7?)</f>
        <v/>
      </c>
      <c r="AY65" s="120" t="str">
        <f>IF(sokho&lt;7,"",nhap7?)</f>
        <v/>
      </c>
      <c r="AZ65" s="120" t="str">
        <f>IF(sokho&lt;7,"",xuat7?)</f>
        <v/>
      </c>
      <c r="BA65" s="120">
        <f>IF(sokho&lt;7,0,AX65+AY65-AZ65)</f>
        <v>0</v>
      </c>
      <c r="BB65" s="120">
        <f>IF(sokho&lt;7,0,hh7?)</f>
        <v>0</v>
      </c>
      <c r="BC65" s="121" t="str">
        <f>IF(sokho&lt;7,"",IF(SUM(AX65:BA65)&gt;0,"IN","-"))</f>
        <v/>
      </c>
      <c r="BD65" s="120" t="str">
        <f>IF(sokho&lt;8,"",dk8?)</f>
        <v/>
      </c>
      <c r="BE65" s="120" t="str">
        <f>IF(sokho&lt;8,"",nhap8?)</f>
        <v/>
      </c>
      <c r="BF65" s="120" t="str">
        <f>IF(sokho&lt;8,"",xuat8?)</f>
        <v/>
      </c>
      <c r="BG65" s="120">
        <f>IF(sokho&lt;8,0,BD65+BE65-BF65)</f>
        <v>0</v>
      </c>
      <c r="BH65" s="120">
        <f>IF(sokho&lt;8,0,hh8?)</f>
        <v>0</v>
      </c>
      <c r="BI65" s="121" t="str">
        <f>IF(sokho&lt;8,"",IF(SUM(BD65:BG65)&gt;0,"IN","-"))</f>
        <v/>
      </c>
      <c r="BJ65" s="122">
        <f t="shared" si="27"/>
        <v>0</v>
      </c>
      <c r="BK65" s="130"/>
      <c r="BL65" s="120"/>
      <c r="BM65" s="120"/>
      <c r="BN65" s="114"/>
      <c r="BO65" s="134"/>
      <c r="BP65" s="120"/>
      <c r="BQ65" s="120"/>
      <c r="BR65" s="125"/>
      <c r="BS65" s="131"/>
      <c r="BT65" s="125"/>
      <c r="BU65" s="125"/>
      <c r="BV65" s="125"/>
      <c r="BW65" s="125"/>
      <c r="BX65" s="125"/>
      <c r="BY65" s="125"/>
      <c r="BZ65" s="125"/>
      <c r="CA65" s="126"/>
      <c r="CB65" s="127">
        <f t="shared" si="28"/>
        <v>0</v>
      </c>
      <c r="CC65" s="127">
        <f t="shared" si="29"/>
        <v>0</v>
      </c>
      <c r="CD65" s="127">
        <f t="shared" si="30"/>
        <v>0</v>
      </c>
      <c r="CE65" s="37"/>
    </row>
    <row r="66" ht="19.5" customHeight="1">
      <c r="A66" s="111" t="str">
        <f t="shared" si="12"/>
        <v>-</v>
      </c>
      <c r="B66" s="129"/>
      <c r="C66" s="132"/>
      <c r="D66" s="132"/>
      <c r="E66" s="129"/>
      <c r="F66" s="114">
        <f t="shared" si="13"/>
        <v>0</v>
      </c>
      <c r="G66" s="114">
        <f t="shared" si="14"/>
        <v>0</v>
      </c>
      <c r="H66" s="114">
        <f t="shared" si="15"/>
        <v>0</v>
      </c>
      <c r="I66" s="114">
        <f t="shared" si="16"/>
        <v>0</v>
      </c>
      <c r="J66" s="115">
        <f t="shared" si="17"/>
        <v>0</v>
      </c>
      <c r="K66" s="115">
        <f t="shared" si="18"/>
        <v>0</v>
      </c>
      <c r="L66" s="115">
        <f t="shared" si="19"/>
        <v>0</v>
      </c>
      <c r="M66" s="116" t="str">
        <f t="shared" si="20"/>
        <v>-</v>
      </c>
      <c r="N66" s="117">
        <f t="shared" si="21"/>
        <v>0</v>
      </c>
      <c r="O66" s="118">
        <f t="shared" si="22"/>
        <v>0</v>
      </c>
      <c r="P66" s="118">
        <f t="shared" si="23"/>
        <v>0</v>
      </c>
      <c r="Q66" s="120">
        <f t="shared" si="24"/>
        <v>0</v>
      </c>
      <c r="R66" s="120">
        <f t="shared" si="25"/>
        <v>0</v>
      </c>
      <c r="S66" s="121" t="str">
        <f t="shared" si="26"/>
        <v>-</v>
      </c>
      <c r="T66" s="120">
        <f>IF(sokho&lt;2,"",dk2?)</f>
        <v>0</v>
      </c>
      <c r="U66" s="120">
        <f>IF(sokho&lt;2,"",nhap2?)</f>
        <v>0</v>
      </c>
      <c r="V66" s="120">
        <f>IF(sokho&lt;2,"",xuat2?)</f>
        <v>0</v>
      </c>
      <c r="W66" s="120">
        <f>IF(sokho&lt;2,0,T66+U66-V66)</f>
        <v>0</v>
      </c>
      <c r="X66" s="120">
        <f>IF(sokho&lt;2,0,hh2?)</f>
        <v>0</v>
      </c>
      <c r="Y66" s="121" t="str">
        <f>IF(sokho&lt;2,"",IF(SUM(T66:W66)&gt;0,"IN","-"))</f>
        <v>-</v>
      </c>
      <c r="Z66" s="120">
        <f>IF(sokho&lt;3,"",dk3?)</f>
        <v>0</v>
      </c>
      <c r="AA66" s="120">
        <f>IF(sokho&lt;3,"",nhap3?)</f>
        <v>0</v>
      </c>
      <c r="AB66" s="120">
        <f>IF(sokho&lt;3,"",xuat3?)</f>
        <v>0</v>
      </c>
      <c r="AC66" s="120">
        <f>IF(sokho&lt;3,0,Z66+AA66-AB66)</f>
        <v>0</v>
      </c>
      <c r="AD66" s="120">
        <f>IF(sokho&lt;3,0,hh3?)</f>
        <v>0</v>
      </c>
      <c r="AE66" s="121" t="str">
        <f>IF(sokho&lt;3,"",IF(SUM(Z66:AC66)&gt;0,"IN","-"))</f>
        <v>-</v>
      </c>
      <c r="AF66" s="120" t="str">
        <f>IF(sokho&lt;4,"",dk4?)</f>
        <v/>
      </c>
      <c r="AG66" s="120" t="str">
        <f>IF(sokho&lt;4,"",nhap4?)</f>
        <v/>
      </c>
      <c r="AH66" s="120" t="str">
        <f>IF(sokho&lt;4,"",xuat4?)</f>
        <v/>
      </c>
      <c r="AI66" s="120">
        <f>IF(sokho&lt;4,0,AF66+AG66-AH66)</f>
        <v>0</v>
      </c>
      <c r="AJ66" s="120">
        <f>IF(sokho&lt;4,0,hh4?)</f>
        <v>0</v>
      </c>
      <c r="AK66" s="121" t="str">
        <f>IF(sokho&lt;4,"",IF(SUM(AF66:AI66)&gt;0,"IN","-"))</f>
        <v/>
      </c>
      <c r="AL66" s="120" t="str">
        <f>IF(sokho&lt;5,"",dk5?)</f>
        <v/>
      </c>
      <c r="AM66" s="120" t="str">
        <f>IF(sokho&lt;5,"",nhap5?)</f>
        <v/>
      </c>
      <c r="AN66" s="120" t="str">
        <f>IF(sokho&lt;5,"",xuat5?)</f>
        <v/>
      </c>
      <c r="AO66" s="120">
        <f>IF(sokho&lt;5,0,AL66+AM66-AN66)</f>
        <v>0</v>
      </c>
      <c r="AP66" s="120">
        <f>IF(sokho&lt;5,0,hh5?)</f>
        <v>0</v>
      </c>
      <c r="AQ66" s="121" t="str">
        <f>IF(sokho&lt;5,"",IF(SUM(AL66:AO66)&gt;0,"IN","-"))</f>
        <v/>
      </c>
      <c r="AR66" s="120" t="str">
        <f>IF(sokho&lt;6,"",dk6?)</f>
        <v/>
      </c>
      <c r="AS66" s="120" t="str">
        <f>IF(sokho&lt;6,"",nhap6?)</f>
        <v/>
      </c>
      <c r="AT66" s="120" t="str">
        <f>IF(sokho&lt;6,"",xuat6?)</f>
        <v/>
      </c>
      <c r="AU66" s="120">
        <f>IF(sokho&lt;6,0,AR66+AS66-AT66)</f>
        <v>0</v>
      </c>
      <c r="AV66" s="120">
        <f>IF(sokho&lt;6,0,hh6?)</f>
        <v>0</v>
      </c>
      <c r="AW66" s="121" t="str">
        <f>IF(sokho&lt;6,"",IF(SUM(AR66:AU66)&gt;0,"IN","-"))</f>
        <v/>
      </c>
      <c r="AX66" s="120" t="str">
        <f>IF(sokho&lt;7,"",dk7?)</f>
        <v/>
      </c>
      <c r="AY66" s="120" t="str">
        <f>IF(sokho&lt;7,"",nhap7?)</f>
        <v/>
      </c>
      <c r="AZ66" s="120" t="str">
        <f>IF(sokho&lt;7,"",xuat7?)</f>
        <v/>
      </c>
      <c r="BA66" s="120">
        <f>IF(sokho&lt;7,0,AX66+AY66-AZ66)</f>
        <v>0</v>
      </c>
      <c r="BB66" s="120">
        <f>IF(sokho&lt;7,0,hh7?)</f>
        <v>0</v>
      </c>
      <c r="BC66" s="121" t="str">
        <f>IF(sokho&lt;7,"",IF(SUM(AX66:BA66)&gt;0,"IN","-"))</f>
        <v/>
      </c>
      <c r="BD66" s="120" t="str">
        <f>IF(sokho&lt;8,"",dk8?)</f>
        <v/>
      </c>
      <c r="BE66" s="120" t="str">
        <f>IF(sokho&lt;8,"",nhap8?)</f>
        <v/>
      </c>
      <c r="BF66" s="120" t="str">
        <f>IF(sokho&lt;8,"",xuat8?)</f>
        <v/>
      </c>
      <c r="BG66" s="120">
        <f>IF(sokho&lt;8,0,BD66+BE66-BF66)</f>
        <v>0</v>
      </c>
      <c r="BH66" s="120">
        <f>IF(sokho&lt;8,0,hh8?)</f>
        <v>0</v>
      </c>
      <c r="BI66" s="121" t="str">
        <f>IF(sokho&lt;8,"",IF(SUM(BD66:BG66)&gt;0,"IN","-"))</f>
        <v/>
      </c>
      <c r="BJ66" s="122">
        <f t="shared" si="27"/>
        <v>0</v>
      </c>
      <c r="BK66" s="130"/>
      <c r="BL66" s="120"/>
      <c r="BM66" s="120"/>
      <c r="BN66" s="114"/>
      <c r="BO66" s="134"/>
      <c r="BP66" s="120"/>
      <c r="BQ66" s="120"/>
      <c r="BR66" s="125"/>
      <c r="BS66" s="131"/>
      <c r="BT66" s="125"/>
      <c r="BU66" s="125"/>
      <c r="BV66" s="125"/>
      <c r="BW66" s="125"/>
      <c r="BX66" s="125"/>
      <c r="BY66" s="125"/>
      <c r="BZ66" s="125"/>
      <c r="CA66" s="126"/>
      <c r="CB66" s="127">
        <f t="shared" si="28"/>
        <v>0</v>
      </c>
      <c r="CC66" s="127">
        <f t="shared" si="29"/>
        <v>0</v>
      </c>
      <c r="CD66" s="127">
        <f t="shared" si="30"/>
        <v>0</v>
      </c>
      <c r="CE66" s="37"/>
    </row>
    <row r="67" ht="19.5" customHeight="1">
      <c r="A67" s="111" t="str">
        <f t="shared" si="12"/>
        <v>-</v>
      </c>
      <c r="B67" s="129"/>
      <c r="C67" s="132"/>
      <c r="D67" s="132"/>
      <c r="E67" s="129"/>
      <c r="F67" s="114">
        <f t="shared" si="13"/>
        <v>0</v>
      </c>
      <c r="G67" s="114">
        <f t="shared" si="14"/>
        <v>0</v>
      </c>
      <c r="H67" s="114">
        <f t="shared" si="15"/>
        <v>0</v>
      </c>
      <c r="I67" s="114">
        <f t="shared" si="16"/>
        <v>0</v>
      </c>
      <c r="J67" s="115">
        <f t="shared" si="17"/>
        <v>0</v>
      </c>
      <c r="K67" s="115">
        <f t="shared" si="18"/>
        <v>0</v>
      </c>
      <c r="L67" s="115">
        <f t="shared" si="19"/>
        <v>0</v>
      </c>
      <c r="M67" s="116" t="str">
        <f t="shared" si="20"/>
        <v>-</v>
      </c>
      <c r="N67" s="117">
        <f t="shared" si="21"/>
        <v>0</v>
      </c>
      <c r="O67" s="118">
        <f t="shared" si="22"/>
        <v>0</v>
      </c>
      <c r="P67" s="118">
        <f t="shared" si="23"/>
        <v>0</v>
      </c>
      <c r="Q67" s="120">
        <f t="shared" si="24"/>
        <v>0</v>
      </c>
      <c r="R67" s="120">
        <f t="shared" si="25"/>
        <v>0</v>
      </c>
      <c r="S67" s="121" t="str">
        <f t="shared" si="26"/>
        <v>-</v>
      </c>
      <c r="T67" s="120">
        <f>IF(sokho&lt;2,"",dk2?)</f>
        <v>0</v>
      </c>
      <c r="U67" s="120">
        <f>IF(sokho&lt;2,"",nhap2?)</f>
        <v>0</v>
      </c>
      <c r="V67" s="120">
        <f>IF(sokho&lt;2,"",xuat2?)</f>
        <v>0</v>
      </c>
      <c r="W67" s="120">
        <f>IF(sokho&lt;2,0,T67+U67-V67)</f>
        <v>0</v>
      </c>
      <c r="X67" s="120">
        <f>IF(sokho&lt;2,0,hh2?)</f>
        <v>0</v>
      </c>
      <c r="Y67" s="121" t="str">
        <f>IF(sokho&lt;2,"",IF(SUM(T67:W67)&gt;0,"IN","-"))</f>
        <v>-</v>
      </c>
      <c r="Z67" s="120">
        <f>IF(sokho&lt;3,"",dk3?)</f>
        <v>0</v>
      </c>
      <c r="AA67" s="120">
        <f>IF(sokho&lt;3,"",nhap3?)</f>
        <v>0</v>
      </c>
      <c r="AB67" s="120">
        <f>IF(sokho&lt;3,"",xuat3?)</f>
        <v>0</v>
      </c>
      <c r="AC67" s="120">
        <f>IF(sokho&lt;3,0,Z67+AA67-AB67)</f>
        <v>0</v>
      </c>
      <c r="AD67" s="120">
        <f>IF(sokho&lt;3,0,hh3?)</f>
        <v>0</v>
      </c>
      <c r="AE67" s="121" t="str">
        <f>IF(sokho&lt;3,"",IF(SUM(Z67:AC67)&gt;0,"IN","-"))</f>
        <v>-</v>
      </c>
      <c r="AF67" s="120" t="str">
        <f>IF(sokho&lt;4,"",dk4?)</f>
        <v/>
      </c>
      <c r="AG67" s="120" t="str">
        <f>IF(sokho&lt;4,"",nhap4?)</f>
        <v/>
      </c>
      <c r="AH67" s="120" t="str">
        <f>IF(sokho&lt;4,"",xuat4?)</f>
        <v/>
      </c>
      <c r="AI67" s="120">
        <f>IF(sokho&lt;4,0,AF67+AG67-AH67)</f>
        <v>0</v>
      </c>
      <c r="AJ67" s="120">
        <f>IF(sokho&lt;4,0,hh4?)</f>
        <v>0</v>
      </c>
      <c r="AK67" s="121" t="str">
        <f>IF(sokho&lt;4,"",IF(SUM(AF67:AI67)&gt;0,"IN","-"))</f>
        <v/>
      </c>
      <c r="AL67" s="120" t="str">
        <f>IF(sokho&lt;5,"",dk5?)</f>
        <v/>
      </c>
      <c r="AM67" s="120" t="str">
        <f>IF(sokho&lt;5,"",nhap5?)</f>
        <v/>
      </c>
      <c r="AN67" s="120" t="str">
        <f>IF(sokho&lt;5,"",xuat5?)</f>
        <v/>
      </c>
      <c r="AO67" s="120">
        <f>IF(sokho&lt;5,0,AL67+AM67-AN67)</f>
        <v>0</v>
      </c>
      <c r="AP67" s="120">
        <f>IF(sokho&lt;5,0,hh5?)</f>
        <v>0</v>
      </c>
      <c r="AQ67" s="121" t="str">
        <f>IF(sokho&lt;5,"",IF(SUM(AL67:AO67)&gt;0,"IN","-"))</f>
        <v/>
      </c>
      <c r="AR67" s="120" t="str">
        <f>IF(sokho&lt;6,"",dk6?)</f>
        <v/>
      </c>
      <c r="AS67" s="120" t="str">
        <f>IF(sokho&lt;6,"",nhap6?)</f>
        <v/>
      </c>
      <c r="AT67" s="120" t="str">
        <f>IF(sokho&lt;6,"",xuat6?)</f>
        <v/>
      </c>
      <c r="AU67" s="120">
        <f>IF(sokho&lt;6,0,AR67+AS67-AT67)</f>
        <v>0</v>
      </c>
      <c r="AV67" s="120">
        <f>IF(sokho&lt;6,0,hh6?)</f>
        <v>0</v>
      </c>
      <c r="AW67" s="121" t="str">
        <f>IF(sokho&lt;6,"",IF(SUM(AR67:AU67)&gt;0,"IN","-"))</f>
        <v/>
      </c>
      <c r="AX67" s="120" t="str">
        <f>IF(sokho&lt;7,"",dk7?)</f>
        <v/>
      </c>
      <c r="AY67" s="120" t="str">
        <f>IF(sokho&lt;7,"",nhap7?)</f>
        <v/>
      </c>
      <c r="AZ67" s="120" t="str">
        <f>IF(sokho&lt;7,"",xuat7?)</f>
        <v/>
      </c>
      <c r="BA67" s="120">
        <f>IF(sokho&lt;7,0,AX67+AY67-AZ67)</f>
        <v>0</v>
      </c>
      <c r="BB67" s="120">
        <f>IF(sokho&lt;7,0,hh7?)</f>
        <v>0</v>
      </c>
      <c r="BC67" s="121" t="str">
        <f>IF(sokho&lt;7,"",IF(SUM(AX67:BA67)&gt;0,"IN","-"))</f>
        <v/>
      </c>
      <c r="BD67" s="120" t="str">
        <f>IF(sokho&lt;8,"",dk8?)</f>
        <v/>
      </c>
      <c r="BE67" s="120" t="str">
        <f>IF(sokho&lt;8,"",nhap8?)</f>
        <v/>
      </c>
      <c r="BF67" s="120" t="str">
        <f>IF(sokho&lt;8,"",xuat8?)</f>
        <v/>
      </c>
      <c r="BG67" s="120">
        <f>IF(sokho&lt;8,0,BD67+BE67-BF67)</f>
        <v>0</v>
      </c>
      <c r="BH67" s="120">
        <f>IF(sokho&lt;8,0,hh8?)</f>
        <v>0</v>
      </c>
      <c r="BI67" s="121" t="str">
        <f>IF(sokho&lt;8,"",IF(SUM(BD67:BG67)&gt;0,"IN","-"))</f>
        <v/>
      </c>
      <c r="BJ67" s="122">
        <f t="shared" si="27"/>
        <v>0</v>
      </c>
      <c r="BK67" s="130"/>
      <c r="BL67" s="120"/>
      <c r="BM67" s="120"/>
      <c r="BN67" s="114"/>
      <c r="BO67" s="134"/>
      <c r="BP67" s="120"/>
      <c r="BQ67" s="120"/>
      <c r="BR67" s="125"/>
      <c r="BS67" s="131"/>
      <c r="BT67" s="125"/>
      <c r="BU67" s="125"/>
      <c r="BV67" s="125"/>
      <c r="BW67" s="125"/>
      <c r="BX67" s="125"/>
      <c r="BY67" s="125"/>
      <c r="BZ67" s="125"/>
      <c r="CA67" s="126"/>
      <c r="CB67" s="127">
        <f t="shared" si="28"/>
        <v>0</v>
      </c>
      <c r="CC67" s="127">
        <f t="shared" si="29"/>
        <v>0</v>
      </c>
      <c r="CD67" s="127">
        <f t="shared" si="30"/>
        <v>0</v>
      </c>
      <c r="CE67" s="37"/>
    </row>
    <row r="68" ht="19.5" customHeight="1">
      <c r="A68" s="111" t="str">
        <f t="shared" si="12"/>
        <v>-</v>
      </c>
      <c r="B68" s="129"/>
      <c r="C68" s="132"/>
      <c r="D68" s="132"/>
      <c r="E68" s="129"/>
      <c r="F68" s="114">
        <f t="shared" si="13"/>
        <v>0</v>
      </c>
      <c r="G68" s="114">
        <f t="shared" si="14"/>
        <v>0</v>
      </c>
      <c r="H68" s="114">
        <f t="shared" si="15"/>
        <v>0</v>
      </c>
      <c r="I68" s="114">
        <f t="shared" si="16"/>
        <v>0</v>
      </c>
      <c r="J68" s="115">
        <f t="shared" si="17"/>
        <v>0</v>
      </c>
      <c r="K68" s="115">
        <f t="shared" si="18"/>
        <v>0</v>
      </c>
      <c r="L68" s="115">
        <f t="shared" si="19"/>
        <v>0</v>
      </c>
      <c r="M68" s="116" t="str">
        <f t="shared" si="20"/>
        <v>-</v>
      </c>
      <c r="N68" s="117">
        <f t="shared" si="21"/>
        <v>0</v>
      </c>
      <c r="O68" s="118">
        <f t="shared" si="22"/>
        <v>0</v>
      </c>
      <c r="P68" s="118">
        <f t="shared" si="23"/>
        <v>0</v>
      </c>
      <c r="Q68" s="120">
        <f t="shared" si="24"/>
        <v>0</v>
      </c>
      <c r="R68" s="120">
        <f t="shared" si="25"/>
        <v>0</v>
      </c>
      <c r="S68" s="121" t="str">
        <f t="shared" si="26"/>
        <v>-</v>
      </c>
      <c r="T68" s="120">
        <f>IF(sokho&lt;2,"",dk2?)</f>
        <v>0</v>
      </c>
      <c r="U68" s="120">
        <f>IF(sokho&lt;2,"",nhap2?)</f>
        <v>0</v>
      </c>
      <c r="V68" s="120">
        <f>IF(sokho&lt;2,"",xuat2?)</f>
        <v>0</v>
      </c>
      <c r="W68" s="120">
        <f>IF(sokho&lt;2,0,T68+U68-V68)</f>
        <v>0</v>
      </c>
      <c r="X68" s="120">
        <f>IF(sokho&lt;2,0,hh2?)</f>
        <v>0</v>
      </c>
      <c r="Y68" s="121" t="str">
        <f>IF(sokho&lt;2,"",IF(SUM(T68:W68)&gt;0,"IN","-"))</f>
        <v>-</v>
      </c>
      <c r="Z68" s="120">
        <f>IF(sokho&lt;3,"",dk3?)</f>
        <v>0</v>
      </c>
      <c r="AA68" s="120">
        <f>IF(sokho&lt;3,"",nhap3?)</f>
        <v>0</v>
      </c>
      <c r="AB68" s="120">
        <f>IF(sokho&lt;3,"",xuat3?)</f>
        <v>0</v>
      </c>
      <c r="AC68" s="120">
        <f>IF(sokho&lt;3,0,Z68+AA68-AB68)</f>
        <v>0</v>
      </c>
      <c r="AD68" s="120">
        <f>IF(sokho&lt;3,0,hh3?)</f>
        <v>0</v>
      </c>
      <c r="AE68" s="121" t="str">
        <f>IF(sokho&lt;3,"",IF(SUM(Z68:AC68)&gt;0,"IN","-"))</f>
        <v>-</v>
      </c>
      <c r="AF68" s="120" t="str">
        <f>IF(sokho&lt;4,"",dk4?)</f>
        <v/>
      </c>
      <c r="AG68" s="120" t="str">
        <f>IF(sokho&lt;4,"",nhap4?)</f>
        <v/>
      </c>
      <c r="AH68" s="120" t="str">
        <f>IF(sokho&lt;4,"",xuat4?)</f>
        <v/>
      </c>
      <c r="AI68" s="120">
        <f>IF(sokho&lt;4,0,AF68+AG68-AH68)</f>
        <v>0</v>
      </c>
      <c r="AJ68" s="120">
        <f>IF(sokho&lt;4,0,hh4?)</f>
        <v>0</v>
      </c>
      <c r="AK68" s="121" t="str">
        <f>IF(sokho&lt;4,"",IF(SUM(AF68:AI68)&gt;0,"IN","-"))</f>
        <v/>
      </c>
      <c r="AL68" s="120" t="str">
        <f>IF(sokho&lt;5,"",dk5?)</f>
        <v/>
      </c>
      <c r="AM68" s="120" t="str">
        <f>IF(sokho&lt;5,"",nhap5?)</f>
        <v/>
      </c>
      <c r="AN68" s="120" t="str">
        <f>IF(sokho&lt;5,"",xuat5?)</f>
        <v/>
      </c>
      <c r="AO68" s="120">
        <f>IF(sokho&lt;5,0,AL68+AM68-AN68)</f>
        <v>0</v>
      </c>
      <c r="AP68" s="120">
        <f>IF(sokho&lt;5,0,hh5?)</f>
        <v>0</v>
      </c>
      <c r="AQ68" s="121" t="str">
        <f>IF(sokho&lt;5,"",IF(SUM(AL68:AO68)&gt;0,"IN","-"))</f>
        <v/>
      </c>
      <c r="AR68" s="120" t="str">
        <f>IF(sokho&lt;6,"",dk6?)</f>
        <v/>
      </c>
      <c r="AS68" s="120" t="str">
        <f>IF(sokho&lt;6,"",nhap6?)</f>
        <v/>
      </c>
      <c r="AT68" s="120" t="str">
        <f>IF(sokho&lt;6,"",xuat6?)</f>
        <v/>
      </c>
      <c r="AU68" s="120">
        <f>IF(sokho&lt;6,0,AR68+AS68-AT68)</f>
        <v>0</v>
      </c>
      <c r="AV68" s="120">
        <f>IF(sokho&lt;6,0,hh6?)</f>
        <v>0</v>
      </c>
      <c r="AW68" s="121" t="str">
        <f>IF(sokho&lt;6,"",IF(SUM(AR68:AU68)&gt;0,"IN","-"))</f>
        <v/>
      </c>
      <c r="AX68" s="120" t="str">
        <f>IF(sokho&lt;7,"",dk7?)</f>
        <v/>
      </c>
      <c r="AY68" s="120" t="str">
        <f>IF(sokho&lt;7,"",nhap7?)</f>
        <v/>
      </c>
      <c r="AZ68" s="120" t="str">
        <f>IF(sokho&lt;7,"",xuat7?)</f>
        <v/>
      </c>
      <c r="BA68" s="120">
        <f>IF(sokho&lt;7,0,AX68+AY68-AZ68)</f>
        <v>0</v>
      </c>
      <c r="BB68" s="120">
        <f>IF(sokho&lt;7,0,hh7?)</f>
        <v>0</v>
      </c>
      <c r="BC68" s="121" t="str">
        <f>IF(sokho&lt;7,"",IF(SUM(AX68:BA68)&gt;0,"IN","-"))</f>
        <v/>
      </c>
      <c r="BD68" s="120" t="str">
        <f>IF(sokho&lt;8,"",dk8?)</f>
        <v/>
      </c>
      <c r="BE68" s="120" t="str">
        <f>IF(sokho&lt;8,"",nhap8?)</f>
        <v/>
      </c>
      <c r="BF68" s="120" t="str">
        <f>IF(sokho&lt;8,"",xuat8?)</f>
        <v/>
      </c>
      <c r="BG68" s="120">
        <f>IF(sokho&lt;8,0,BD68+BE68-BF68)</f>
        <v>0</v>
      </c>
      <c r="BH68" s="120">
        <f>IF(sokho&lt;8,0,hh8?)</f>
        <v>0</v>
      </c>
      <c r="BI68" s="121" t="str">
        <f>IF(sokho&lt;8,"",IF(SUM(BD68:BG68)&gt;0,"IN","-"))</f>
        <v/>
      </c>
      <c r="BJ68" s="122">
        <f t="shared" si="27"/>
        <v>0</v>
      </c>
      <c r="BK68" s="130"/>
      <c r="BL68" s="120"/>
      <c r="BM68" s="120"/>
      <c r="BN68" s="114"/>
      <c r="BO68" s="134"/>
      <c r="BP68" s="120"/>
      <c r="BQ68" s="120"/>
      <c r="BR68" s="125"/>
      <c r="BS68" s="131"/>
      <c r="BT68" s="125"/>
      <c r="BU68" s="125"/>
      <c r="BV68" s="125"/>
      <c r="BW68" s="125"/>
      <c r="BX68" s="125"/>
      <c r="BY68" s="125"/>
      <c r="BZ68" s="125"/>
      <c r="CA68" s="126"/>
      <c r="CB68" s="127">
        <f t="shared" si="28"/>
        <v>0</v>
      </c>
      <c r="CC68" s="127">
        <f t="shared" si="29"/>
        <v>0</v>
      </c>
      <c r="CD68" s="127">
        <f t="shared" si="30"/>
        <v>0</v>
      </c>
      <c r="CE68" s="37"/>
    </row>
    <row r="69" ht="19.5" customHeight="1">
      <c r="A69" s="111" t="str">
        <f t="shared" si="12"/>
        <v>-</v>
      </c>
      <c r="B69" s="129"/>
      <c r="C69" s="132"/>
      <c r="D69" s="132"/>
      <c r="E69" s="129"/>
      <c r="F69" s="114">
        <f t="shared" si="13"/>
        <v>0</v>
      </c>
      <c r="G69" s="114">
        <f t="shared" si="14"/>
        <v>0</v>
      </c>
      <c r="H69" s="114">
        <f t="shared" si="15"/>
        <v>0</v>
      </c>
      <c r="I69" s="114">
        <f t="shared" si="16"/>
        <v>0</v>
      </c>
      <c r="J69" s="115">
        <f t="shared" si="17"/>
        <v>0</v>
      </c>
      <c r="K69" s="115">
        <f t="shared" si="18"/>
        <v>0</v>
      </c>
      <c r="L69" s="115">
        <f t="shared" si="19"/>
        <v>0</v>
      </c>
      <c r="M69" s="116" t="str">
        <f t="shared" si="20"/>
        <v>-</v>
      </c>
      <c r="N69" s="117">
        <f t="shared" si="21"/>
        <v>0</v>
      </c>
      <c r="O69" s="118">
        <f t="shared" si="22"/>
        <v>0</v>
      </c>
      <c r="P69" s="118">
        <f t="shared" si="23"/>
        <v>0</v>
      </c>
      <c r="Q69" s="120">
        <f t="shared" si="24"/>
        <v>0</v>
      </c>
      <c r="R69" s="120">
        <f t="shared" si="25"/>
        <v>0</v>
      </c>
      <c r="S69" s="121" t="str">
        <f t="shared" si="26"/>
        <v>-</v>
      </c>
      <c r="T69" s="120">
        <f>IF(sokho&lt;2,"",dk2?)</f>
        <v>0</v>
      </c>
      <c r="U69" s="120">
        <f>IF(sokho&lt;2,"",nhap2?)</f>
        <v>0</v>
      </c>
      <c r="V69" s="120">
        <f>IF(sokho&lt;2,"",xuat2?)</f>
        <v>0</v>
      </c>
      <c r="W69" s="120">
        <f>IF(sokho&lt;2,0,T69+U69-V69)</f>
        <v>0</v>
      </c>
      <c r="X69" s="120">
        <f>IF(sokho&lt;2,0,hh2?)</f>
        <v>0</v>
      </c>
      <c r="Y69" s="121" t="str">
        <f>IF(sokho&lt;2,"",IF(SUM(T69:W69)&gt;0,"IN","-"))</f>
        <v>-</v>
      </c>
      <c r="Z69" s="120">
        <f>IF(sokho&lt;3,"",dk3?)</f>
        <v>0</v>
      </c>
      <c r="AA69" s="120">
        <f>IF(sokho&lt;3,"",nhap3?)</f>
        <v>0</v>
      </c>
      <c r="AB69" s="120">
        <f>IF(sokho&lt;3,"",xuat3?)</f>
        <v>0</v>
      </c>
      <c r="AC69" s="120">
        <f>IF(sokho&lt;3,0,Z69+AA69-AB69)</f>
        <v>0</v>
      </c>
      <c r="AD69" s="120">
        <f>IF(sokho&lt;3,0,hh3?)</f>
        <v>0</v>
      </c>
      <c r="AE69" s="121" t="str">
        <f>IF(sokho&lt;3,"",IF(SUM(Z69:AC69)&gt;0,"IN","-"))</f>
        <v>-</v>
      </c>
      <c r="AF69" s="120" t="str">
        <f>IF(sokho&lt;4,"",dk4?)</f>
        <v/>
      </c>
      <c r="AG69" s="120" t="str">
        <f>IF(sokho&lt;4,"",nhap4?)</f>
        <v/>
      </c>
      <c r="AH69" s="120" t="str">
        <f>IF(sokho&lt;4,"",xuat4?)</f>
        <v/>
      </c>
      <c r="AI69" s="120">
        <f>IF(sokho&lt;4,0,AF69+AG69-AH69)</f>
        <v>0</v>
      </c>
      <c r="AJ69" s="120">
        <f>IF(sokho&lt;4,0,hh4?)</f>
        <v>0</v>
      </c>
      <c r="AK69" s="121" t="str">
        <f>IF(sokho&lt;4,"",IF(SUM(AF69:AI69)&gt;0,"IN","-"))</f>
        <v/>
      </c>
      <c r="AL69" s="120" t="str">
        <f>IF(sokho&lt;5,"",dk5?)</f>
        <v/>
      </c>
      <c r="AM69" s="120" t="str">
        <f>IF(sokho&lt;5,"",nhap5?)</f>
        <v/>
      </c>
      <c r="AN69" s="120" t="str">
        <f>IF(sokho&lt;5,"",xuat5?)</f>
        <v/>
      </c>
      <c r="AO69" s="120">
        <f>IF(sokho&lt;5,0,AL69+AM69-AN69)</f>
        <v>0</v>
      </c>
      <c r="AP69" s="120">
        <f>IF(sokho&lt;5,0,hh5?)</f>
        <v>0</v>
      </c>
      <c r="AQ69" s="121" t="str">
        <f>IF(sokho&lt;5,"",IF(SUM(AL69:AO69)&gt;0,"IN","-"))</f>
        <v/>
      </c>
      <c r="AR69" s="120" t="str">
        <f>IF(sokho&lt;6,"",dk6?)</f>
        <v/>
      </c>
      <c r="AS69" s="120" t="str">
        <f>IF(sokho&lt;6,"",nhap6?)</f>
        <v/>
      </c>
      <c r="AT69" s="120" t="str">
        <f>IF(sokho&lt;6,"",xuat6?)</f>
        <v/>
      </c>
      <c r="AU69" s="120">
        <f>IF(sokho&lt;6,0,AR69+AS69-AT69)</f>
        <v>0</v>
      </c>
      <c r="AV69" s="120">
        <f>IF(sokho&lt;6,0,hh6?)</f>
        <v>0</v>
      </c>
      <c r="AW69" s="121" t="str">
        <f>IF(sokho&lt;6,"",IF(SUM(AR69:AU69)&gt;0,"IN","-"))</f>
        <v/>
      </c>
      <c r="AX69" s="120" t="str">
        <f>IF(sokho&lt;7,"",dk7?)</f>
        <v/>
      </c>
      <c r="AY69" s="120" t="str">
        <f>IF(sokho&lt;7,"",nhap7?)</f>
        <v/>
      </c>
      <c r="AZ69" s="120" t="str">
        <f>IF(sokho&lt;7,"",xuat7?)</f>
        <v/>
      </c>
      <c r="BA69" s="120">
        <f>IF(sokho&lt;7,0,AX69+AY69-AZ69)</f>
        <v>0</v>
      </c>
      <c r="BB69" s="120">
        <f>IF(sokho&lt;7,0,hh7?)</f>
        <v>0</v>
      </c>
      <c r="BC69" s="121" t="str">
        <f>IF(sokho&lt;7,"",IF(SUM(AX69:BA69)&gt;0,"IN","-"))</f>
        <v/>
      </c>
      <c r="BD69" s="120" t="str">
        <f>IF(sokho&lt;8,"",dk8?)</f>
        <v/>
      </c>
      <c r="BE69" s="120" t="str">
        <f>IF(sokho&lt;8,"",nhap8?)</f>
        <v/>
      </c>
      <c r="BF69" s="120" t="str">
        <f>IF(sokho&lt;8,"",xuat8?)</f>
        <v/>
      </c>
      <c r="BG69" s="120">
        <f>IF(sokho&lt;8,0,BD69+BE69-BF69)</f>
        <v>0</v>
      </c>
      <c r="BH69" s="120">
        <f>IF(sokho&lt;8,0,hh8?)</f>
        <v>0</v>
      </c>
      <c r="BI69" s="121" t="str">
        <f>IF(sokho&lt;8,"",IF(SUM(BD69:BG69)&gt;0,"IN","-"))</f>
        <v/>
      </c>
      <c r="BJ69" s="122">
        <f t="shared" si="27"/>
        <v>0</v>
      </c>
      <c r="BK69" s="130"/>
      <c r="BL69" s="120"/>
      <c r="BM69" s="120"/>
      <c r="BN69" s="114"/>
      <c r="BO69" s="134"/>
      <c r="BP69" s="120"/>
      <c r="BQ69" s="120"/>
      <c r="BR69" s="125"/>
      <c r="BS69" s="131"/>
      <c r="BT69" s="125"/>
      <c r="BU69" s="125"/>
      <c r="BV69" s="125"/>
      <c r="BW69" s="125"/>
      <c r="BX69" s="125"/>
      <c r="BY69" s="125"/>
      <c r="BZ69" s="125"/>
      <c r="CA69" s="126"/>
      <c r="CB69" s="127">
        <f t="shared" si="28"/>
        <v>0</v>
      </c>
      <c r="CC69" s="127">
        <f t="shared" si="29"/>
        <v>0</v>
      </c>
      <c r="CD69" s="127">
        <f t="shared" si="30"/>
        <v>0</v>
      </c>
      <c r="CE69" s="37"/>
    </row>
    <row r="70" ht="19.5" customHeight="1">
      <c r="A70" s="111" t="str">
        <f t="shared" si="12"/>
        <v>-</v>
      </c>
      <c r="B70" s="129"/>
      <c r="C70" s="132"/>
      <c r="D70" s="132"/>
      <c r="E70" s="129"/>
      <c r="F70" s="114">
        <f t="shared" si="13"/>
        <v>0</v>
      </c>
      <c r="G70" s="114">
        <f t="shared" si="14"/>
        <v>0</v>
      </c>
      <c r="H70" s="114">
        <f t="shared" si="15"/>
        <v>0</v>
      </c>
      <c r="I70" s="114">
        <f t="shared" si="16"/>
        <v>0</v>
      </c>
      <c r="J70" s="115">
        <f t="shared" si="17"/>
        <v>0</v>
      </c>
      <c r="K70" s="115">
        <f t="shared" si="18"/>
        <v>0</v>
      </c>
      <c r="L70" s="115">
        <f t="shared" si="19"/>
        <v>0</v>
      </c>
      <c r="M70" s="116" t="str">
        <f t="shared" si="20"/>
        <v>-</v>
      </c>
      <c r="N70" s="117">
        <f t="shared" si="21"/>
        <v>0</v>
      </c>
      <c r="O70" s="118">
        <f t="shared" si="22"/>
        <v>0</v>
      </c>
      <c r="P70" s="118">
        <f t="shared" si="23"/>
        <v>0</v>
      </c>
      <c r="Q70" s="120">
        <f t="shared" si="24"/>
        <v>0</v>
      </c>
      <c r="R70" s="120">
        <f t="shared" si="25"/>
        <v>0</v>
      </c>
      <c r="S70" s="121" t="str">
        <f t="shared" si="26"/>
        <v>-</v>
      </c>
      <c r="T70" s="120">
        <f>IF(sokho&lt;2,"",dk2?)</f>
        <v>0</v>
      </c>
      <c r="U70" s="120">
        <f>IF(sokho&lt;2,"",nhap2?)</f>
        <v>0</v>
      </c>
      <c r="V70" s="120">
        <f>IF(sokho&lt;2,"",xuat2?)</f>
        <v>0</v>
      </c>
      <c r="W70" s="120">
        <f>IF(sokho&lt;2,0,T70+U70-V70)</f>
        <v>0</v>
      </c>
      <c r="X70" s="120">
        <f>IF(sokho&lt;2,0,hh2?)</f>
        <v>0</v>
      </c>
      <c r="Y70" s="121" t="str">
        <f>IF(sokho&lt;2,"",IF(SUM(T70:W70)&gt;0,"IN","-"))</f>
        <v>-</v>
      </c>
      <c r="Z70" s="120">
        <f>IF(sokho&lt;3,"",dk3?)</f>
        <v>0</v>
      </c>
      <c r="AA70" s="120">
        <f>IF(sokho&lt;3,"",nhap3?)</f>
        <v>0</v>
      </c>
      <c r="AB70" s="120">
        <f>IF(sokho&lt;3,"",xuat3?)</f>
        <v>0</v>
      </c>
      <c r="AC70" s="120">
        <f>IF(sokho&lt;3,0,Z70+AA70-AB70)</f>
        <v>0</v>
      </c>
      <c r="AD70" s="120">
        <f>IF(sokho&lt;3,0,hh3?)</f>
        <v>0</v>
      </c>
      <c r="AE70" s="121" t="str">
        <f>IF(sokho&lt;3,"",IF(SUM(Z70:AC70)&gt;0,"IN","-"))</f>
        <v>-</v>
      </c>
      <c r="AF70" s="120" t="str">
        <f>IF(sokho&lt;4,"",dk4?)</f>
        <v/>
      </c>
      <c r="AG70" s="120" t="str">
        <f>IF(sokho&lt;4,"",nhap4?)</f>
        <v/>
      </c>
      <c r="AH70" s="120" t="str">
        <f>IF(sokho&lt;4,"",xuat4?)</f>
        <v/>
      </c>
      <c r="AI70" s="120">
        <f>IF(sokho&lt;4,0,AF70+AG70-AH70)</f>
        <v>0</v>
      </c>
      <c r="AJ70" s="120">
        <f>IF(sokho&lt;4,0,hh4?)</f>
        <v>0</v>
      </c>
      <c r="AK70" s="121" t="str">
        <f>IF(sokho&lt;4,"",IF(SUM(AF70:AI70)&gt;0,"IN","-"))</f>
        <v/>
      </c>
      <c r="AL70" s="120" t="str">
        <f>IF(sokho&lt;5,"",dk5?)</f>
        <v/>
      </c>
      <c r="AM70" s="120" t="str">
        <f>IF(sokho&lt;5,"",nhap5?)</f>
        <v/>
      </c>
      <c r="AN70" s="120" t="str">
        <f>IF(sokho&lt;5,"",xuat5?)</f>
        <v/>
      </c>
      <c r="AO70" s="120">
        <f>IF(sokho&lt;5,0,AL70+AM70-AN70)</f>
        <v>0</v>
      </c>
      <c r="AP70" s="120">
        <f>IF(sokho&lt;5,0,hh5?)</f>
        <v>0</v>
      </c>
      <c r="AQ70" s="121" t="str">
        <f>IF(sokho&lt;5,"",IF(SUM(AL70:AO70)&gt;0,"IN","-"))</f>
        <v/>
      </c>
      <c r="AR70" s="120" t="str">
        <f>IF(sokho&lt;6,"",dk6?)</f>
        <v/>
      </c>
      <c r="AS70" s="120" t="str">
        <f>IF(sokho&lt;6,"",nhap6?)</f>
        <v/>
      </c>
      <c r="AT70" s="120" t="str">
        <f>IF(sokho&lt;6,"",xuat6?)</f>
        <v/>
      </c>
      <c r="AU70" s="120">
        <f>IF(sokho&lt;6,0,AR70+AS70-AT70)</f>
        <v>0</v>
      </c>
      <c r="AV70" s="120">
        <f>IF(sokho&lt;6,0,hh6?)</f>
        <v>0</v>
      </c>
      <c r="AW70" s="121" t="str">
        <f>IF(sokho&lt;6,"",IF(SUM(AR70:AU70)&gt;0,"IN","-"))</f>
        <v/>
      </c>
      <c r="AX70" s="120" t="str">
        <f>IF(sokho&lt;7,"",dk7?)</f>
        <v/>
      </c>
      <c r="AY70" s="120" t="str">
        <f>IF(sokho&lt;7,"",nhap7?)</f>
        <v/>
      </c>
      <c r="AZ70" s="120" t="str">
        <f>IF(sokho&lt;7,"",xuat7?)</f>
        <v/>
      </c>
      <c r="BA70" s="120">
        <f>IF(sokho&lt;7,0,AX70+AY70-AZ70)</f>
        <v>0</v>
      </c>
      <c r="BB70" s="120">
        <f>IF(sokho&lt;7,0,hh7?)</f>
        <v>0</v>
      </c>
      <c r="BC70" s="121" t="str">
        <f>IF(sokho&lt;7,"",IF(SUM(AX70:BA70)&gt;0,"IN","-"))</f>
        <v/>
      </c>
      <c r="BD70" s="120" t="str">
        <f>IF(sokho&lt;8,"",dk8?)</f>
        <v/>
      </c>
      <c r="BE70" s="120" t="str">
        <f>IF(sokho&lt;8,"",nhap8?)</f>
        <v/>
      </c>
      <c r="BF70" s="120" t="str">
        <f>IF(sokho&lt;8,"",xuat8?)</f>
        <v/>
      </c>
      <c r="BG70" s="120">
        <f>IF(sokho&lt;8,0,BD70+BE70-BF70)</f>
        <v>0</v>
      </c>
      <c r="BH70" s="120">
        <f>IF(sokho&lt;8,0,hh8?)</f>
        <v>0</v>
      </c>
      <c r="BI70" s="121" t="str">
        <f>IF(sokho&lt;8,"",IF(SUM(BD70:BG70)&gt;0,"IN","-"))</f>
        <v/>
      </c>
      <c r="BJ70" s="122">
        <f t="shared" si="27"/>
        <v>0</v>
      </c>
      <c r="BK70" s="130"/>
      <c r="BL70" s="120"/>
      <c r="BM70" s="120"/>
      <c r="BN70" s="114"/>
      <c r="BO70" s="134"/>
      <c r="BP70" s="120"/>
      <c r="BQ70" s="120"/>
      <c r="BR70" s="125"/>
      <c r="BS70" s="131"/>
      <c r="BT70" s="125"/>
      <c r="BU70" s="125"/>
      <c r="BV70" s="125"/>
      <c r="BW70" s="125"/>
      <c r="BX70" s="125"/>
      <c r="BY70" s="125"/>
      <c r="BZ70" s="125"/>
      <c r="CA70" s="126"/>
      <c r="CB70" s="127">
        <f t="shared" si="28"/>
        <v>0</v>
      </c>
      <c r="CC70" s="127">
        <f t="shared" si="29"/>
        <v>0</v>
      </c>
      <c r="CD70" s="127">
        <f t="shared" si="30"/>
        <v>0</v>
      </c>
      <c r="CE70" s="37"/>
    </row>
    <row r="71" ht="19.5" customHeight="1">
      <c r="A71" s="111" t="str">
        <f t="shared" si="12"/>
        <v>-</v>
      </c>
      <c r="B71" s="129"/>
      <c r="C71" s="132"/>
      <c r="D71" s="132"/>
      <c r="E71" s="129"/>
      <c r="F71" s="114">
        <f t="shared" si="13"/>
        <v>0</v>
      </c>
      <c r="G71" s="114">
        <f t="shared" si="14"/>
        <v>0</v>
      </c>
      <c r="H71" s="114">
        <f t="shared" si="15"/>
        <v>0</v>
      </c>
      <c r="I71" s="114">
        <f t="shared" si="16"/>
        <v>0</v>
      </c>
      <c r="J71" s="115">
        <f t="shared" si="17"/>
        <v>0</v>
      </c>
      <c r="K71" s="115">
        <f t="shared" si="18"/>
        <v>0</v>
      </c>
      <c r="L71" s="115">
        <f t="shared" si="19"/>
        <v>0</v>
      </c>
      <c r="M71" s="116" t="str">
        <f t="shared" si="20"/>
        <v>-</v>
      </c>
      <c r="N71" s="117">
        <f t="shared" si="21"/>
        <v>0</v>
      </c>
      <c r="O71" s="118">
        <f t="shared" si="22"/>
        <v>0</v>
      </c>
      <c r="P71" s="118">
        <f t="shared" si="23"/>
        <v>0</v>
      </c>
      <c r="Q71" s="120">
        <f t="shared" si="24"/>
        <v>0</v>
      </c>
      <c r="R71" s="120">
        <f t="shared" si="25"/>
        <v>0</v>
      </c>
      <c r="S71" s="121" t="str">
        <f t="shared" si="26"/>
        <v>-</v>
      </c>
      <c r="T71" s="120">
        <f>IF(sokho&lt;2,"",dk2?)</f>
        <v>0</v>
      </c>
      <c r="U71" s="120">
        <f>IF(sokho&lt;2,"",nhap2?)</f>
        <v>0</v>
      </c>
      <c r="V71" s="120">
        <f>IF(sokho&lt;2,"",xuat2?)</f>
        <v>0</v>
      </c>
      <c r="W71" s="120">
        <f>IF(sokho&lt;2,0,T71+U71-V71)</f>
        <v>0</v>
      </c>
      <c r="X71" s="120">
        <f>IF(sokho&lt;2,0,hh2?)</f>
        <v>0</v>
      </c>
      <c r="Y71" s="121" t="str">
        <f>IF(sokho&lt;2,"",IF(SUM(T71:W71)&gt;0,"IN","-"))</f>
        <v>-</v>
      </c>
      <c r="Z71" s="120">
        <f>IF(sokho&lt;3,"",dk3?)</f>
        <v>0</v>
      </c>
      <c r="AA71" s="120">
        <f>IF(sokho&lt;3,"",nhap3?)</f>
        <v>0</v>
      </c>
      <c r="AB71" s="120">
        <f>IF(sokho&lt;3,"",xuat3?)</f>
        <v>0</v>
      </c>
      <c r="AC71" s="120">
        <f>IF(sokho&lt;3,0,Z71+AA71-AB71)</f>
        <v>0</v>
      </c>
      <c r="AD71" s="120">
        <f>IF(sokho&lt;3,0,hh3?)</f>
        <v>0</v>
      </c>
      <c r="AE71" s="121" t="str">
        <f>IF(sokho&lt;3,"",IF(SUM(Z71:AC71)&gt;0,"IN","-"))</f>
        <v>-</v>
      </c>
      <c r="AF71" s="120" t="str">
        <f>IF(sokho&lt;4,"",dk4?)</f>
        <v/>
      </c>
      <c r="AG71" s="120" t="str">
        <f>IF(sokho&lt;4,"",nhap4?)</f>
        <v/>
      </c>
      <c r="AH71" s="120" t="str">
        <f>IF(sokho&lt;4,"",xuat4?)</f>
        <v/>
      </c>
      <c r="AI71" s="120">
        <f>IF(sokho&lt;4,0,AF71+AG71-AH71)</f>
        <v>0</v>
      </c>
      <c r="AJ71" s="120">
        <f>IF(sokho&lt;4,0,hh4?)</f>
        <v>0</v>
      </c>
      <c r="AK71" s="121" t="str">
        <f>IF(sokho&lt;4,"",IF(SUM(AF71:AI71)&gt;0,"IN","-"))</f>
        <v/>
      </c>
      <c r="AL71" s="120" t="str">
        <f>IF(sokho&lt;5,"",dk5?)</f>
        <v/>
      </c>
      <c r="AM71" s="120" t="str">
        <f>IF(sokho&lt;5,"",nhap5?)</f>
        <v/>
      </c>
      <c r="AN71" s="120" t="str">
        <f>IF(sokho&lt;5,"",xuat5?)</f>
        <v/>
      </c>
      <c r="AO71" s="120">
        <f>IF(sokho&lt;5,0,AL71+AM71-AN71)</f>
        <v>0</v>
      </c>
      <c r="AP71" s="120">
        <f>IF(sokho&lt;5,0,hh5?)</f>
        <v>0</v>
      </c>
      <c r="AQ71" s="121" t="str">
        <f>IF(sokho&lt;5,"",IF(SUM(AL71:AO71)&gt;0,"IN","-"))</f>
        <v/>
      </c>
      <c r="AR71" s="120" t="str">
        <f>IF(sokho&lt;6,"",dk6?)</f>
        <v/>
      </c>
      <c r="AS71" s="120" t="str">
        <f>IF(sokho&lt;6,"",nhap6?)</f>
        <v/>
      </c>
      <c r="AT71" s="120" t="str">
        <f>IF(sokho&lt;6,"",xuat6?)</f>
        <v/>
      </c>
      <c r="AU71" s="120">
        <f>IF(sokho&lt;6,0,AR71+AS71-AT71)</f>
        <v>0</v>
      </c>
      <c r="AV71" s="120">
        <f>IF(sokho&lt;6,0,hh6?)</f>
        <v>0</v>
      </c>
      <c r="AW71" s="121" t="str">
        <f>IF(sokho&lt;6,"",IF(SUM(AR71:AU71)&gt;0,"IN","-"))</f>
        <v/>
      </c>
      <c r="AX71" s="120" t="str">
        <f>IF(sokho&lt;7,"",dk7?)</f>
        <v/>
      </c>
      <c r="AY71" s="120" t="str">
        <f>IF(sokho&lt;7,"",nhap7?)</f>
        <v/>
      </c>
      <c r="AZ71" s="120" t="str">
        <f>IF(sokho&lt;7,"",xuat7?)</f>
        <v/>
      </c>
      <c r="BA71" s="120">
        <f>IF(sokho&lt;7,0,AX71+AY71-AZ71)</f>
        <v>0</v>
      </c>
      <c r="BB71" s="120">
        <f>IF(sokho&lt;7,0,hh7?)</f>
        <v>0</v>
      </c>
      <c r="BC71" s="121" t="str">
        <f>IF(sokho&lt;7,"",IF(SUM(AX71:BA71)&gt;0,"IN","-"))</f>
        <v/>
      </c>
      <c r="BD71" s="120" t="str">
        <f>IF(sokho&lt;8,"",dk8?)</f>
        <v/>
      </c>
      <c r="BE71" s="120" t="str">
        <f>IF(sokho&lt;8,"",nhap8?)</f>
        <v/>
      </c>
      <c r="BF71" s="120" t="str">
        <f>IF(sokho&lt;8,"",xuat8?)</f>
        <v/>
      </c>
      <c r="BG71" s="120">
        <f>IF(sokho&lt;8,0,BD71+BE71-BF71)</f>
        <v>0</v>
      </c>
      <c r="BH71" s="120">
        <f>IF(sokho&lt;8,0,hh8?)</f>
        <v>0</v>
      </c>
      <c r="BI71" s="121" t="str">
        <f>IF(sokho&lt;8,"",IF(SUM(BD71:BG71)&gt;0,"IN","-"))</f>
        <v/>
      </c>
      <c r="BJ71" s="122">
        <f t="shared" si="27"/>
        <v>0</v>
      </c>
      <c r="BK71" s="130"/>
      <c r="BL71" s="120"/>
      <c r="BM71" s="120"/>
      <c r="BN71" s="114"/>
      <c r="BO71" s="134"/>
      <c r="BP71" s="120"/>
      <c r="BQ71" s="120"/>
      <c r="BR71" s="125"/>
      <c r="BS71" s="131"/>
      <c r="BT71" s="125"/>
      <c r="BU71" s="125"/>
      <c r="BV71" s="125"/>
      <c r="BW71" s="125"/>
      <c r="BX71" s="125"/>
      <c r="BY71" s="125"/>
      <c r="BZ71" s="125"/>
      <c r="CA71" s="126"/>
      <c r="CB71" s="127">
        <f t="shared" si="28"/>
        <v>0</v>
      </c>
      <c r="CC71" s="127">
        <f t="shared" si="29"/>
        <v>0</v>
      </c>
      <c r="CD71" s="127">
        <f t="shared" si="30"/>
        <v>0</v>
      </c>
      <c r="CE71" s="37"/>
    </row>
    <row r="72" ht="19.5" customHeight="1">
      <c r="A72" s="111" t="str">
        <f t="shared" si="12"/>
        <v>-</v>
      </c>
      <c r="B72" s="129"/>
      <c r="C72" s="132"/>
      <c r="D72" s="132"/>
      <c r="E72" s="129"/>
      <c r="F72" s="114">
        <f t="shared" si="13"/>
        <v>0</v>
      </c>
      <c r="G72" s="114">
        <f t="shared" si="14"/>
        <v>0</v>
      </c>
      <c r="H72" s="114">
        <f t="shared" si="15"/>
        <v>0</v>
      </c>
      <c r="I72" s="114">
        <f t="shared" si="16"/>
        <v>0</v>
      </c>
      <c r="J72" s="115">
        <f t="shared" si="17"/>
        <v>0</v>
      </c>
      <c r="K72" s="115">
        <f t="shared" si="18"/>
        <v>0</v>
      </c>
      <c r="L72" s="115">
        <f t="shared" si="19"/>
        <v>0</v>
      </c>
      <c r="M72" s="116" t="str">
        <f t="shared" si="20"/>
        <v>-</v>
      </c>
      <c r="N72" s="117">
        <f t="shared" si="21"/>
        <v>0</v>
      </c>
      <c r="O72" s="118">
        <f t="shared" si="22"/>
        <v>0</v>
      </c>
      <c r="P72" s="118">
        <f t="shared" si="23"/>
        <v>0</v>
      </c>
      <c r="Q72" s="120">
        <f t="shared" si="24"/>
        <v>0</v>
      </c>
      <c r="R72" s="120">
        <f t="shared" si="25"/>
        <v>0</v>
      </c>
      <c r="S72" s="121" t="str">
        <f t="shared" si="26"/>
        <v>-</v>
      </c>
      <c r="T72" s="120">
        <f>IF(sokho&lt;2,"",dk2?)</f>
        <v>0</v>
      </c>
      <c r="U72" s="120">
        <f>IF(sokho&lt;2,"",nhap2?)</f>
        <v>0</v>
      </c>
      <c r="V72" s="120">
        <f>IF(sokho&lt;2,"",xuat2?)</f>
        <v>0</v>
      </c>
      <c r="W72" s="120">
        <f>IF(sokho&lt;2,0,T72+U72-V72)</f>
        <v>0</v>
      </c>
      <c r="X72" s="120">
        <f>IF(sokho&lt;2,0,hh2?)</f>
        <v>0</v>
      </c>
      <c r="Y72" s="121" t="str">
        <f>IF(sokho&lt;2,"",IF(SUM(T72:W72)&gt;0,"IN","-"))</f>
        <v>-</v>
      </c>
      <c r="Z72" s="120">
        <f>IF(sokho&lt;3,"",dk3?)</f>
        <v>0</v>
      </c>
      <c r="AA72" s="120">
        <f>IF(sokho&lt;3,"",nhap3?)</f>
        <v>0</v>
      </c>
      <c r="AB72" s="120">
        <f>IF(sokho&lt;3,"",xuat3?)</f>
        <v>0</v>
      </c>
      <c r="AC72" s="120">
        <f>IF(sokho&lt;3,0,Z72+AA72-AB72)</f>
        <v>0</v>
      </c>
      <c r="AD72" s="120">
        <f>IF(sokho&lt;3,0,hh3?)</f>
        <v>0</v>
      </c>
      <c r="AE72" s="121" t="str">
        <f>IF(sokho&lt;3,"",IF(SUM(Z72:AC72)&gt;0,"IN","-"))</f>
        <v>-</v>
      </c>
      <c r="AF72" s="120" t="str">
        <f>IF(sokho&lt;4,"",dk4?)</f>
        <v/>
      </c>
      <c r="AG72" s="120" t="str">
        <f>IF(sokho&lt;4,"",nhap4?)</f>
        <v/>
      </c>
      <c r="AH72" s="120" t="str">
        <f>IF(sokho&lt;4,"",xuat4?)</f>
        <v/>
      </c>
      <c r="AI72" s="120">
        <f>IF(sokho&lt;4,0,AF72+AG72-AH72)</f>
        <v>0</v>
      </c>
      <c r="AJ72" s="120">
        <f>IF(sokho&lt;4,0,hh4?)</f>
        <v>0</v>
      </c>
      <c r="AK72" s="121" t="str">
        <f>IF(sokho&lt;4,"",IF(SUM(AF72:AI72)&gt;0,"IN","-"))</f>
        <v/>
      </c>
      <c r="AL72" s="120" t="str">
        <f>IF(sokho&lt;5,"",dk5?)</f>
        <v/>
      </c>
      <c r="AM72" s="120" t="str">
        <f>IF(sokho&lt;5,"",nhap5?)</f>
        <v/>
      </c>
      <c r="AN72" s="120" t="str">
        <f>IF(sokho&lt;5,"",xuat5?)</f>
        <v/>
      </c>
      <c r="AO72" s="120">
        <f>IF(sokho&lt;5,0,AL72+AM72-AN72)</f>
        <v>0</v>
      </c>
      <c r="AP72" s="120">
        <f>IF(sokho&lt;5,0,hh5?)</f>
        <v>0</v>
      </c>
      <c r="AQ72" s="121" t="str">
        <f>IF(sokho&lt;5,"",IF(SUM(AL72:AO72)&gt;0,"IN","-"))</f>
        <v/>
      </c>
      <c r="AR72" s="120" t="str">
        <f>IF(sokho&lt;6,"",dk6?)</f>
        <v/>
      </c>
      <c r="AS72" s="120" t="str">
        <f>IF(sokho&lt;6,"",nhap6?)</f>
        <v/>
      </c>
      <c r="AT72" s="120" t="str">
        <f>IF(sokho&lt;6,"",xuat6?)</f>
        <v/>
      </c>
      <c r="AU72" s="120">
        <f>IF(sokho&lt;6,0,AR72+AS72-AT72)</f>
        <v>0</v>
      </c>
      <c r="AV72" s="120">
        <f>IF(sokho&lt;6,0,hh6?)</f>
        <v>0</v>
      </c>
      <c r="AW72" s="121" t="str">
        <f>IF(sokho&lt;6,"",IF(SUM(AR72:AU72)&gt;0,"IN","-"))</f>
        <v/>
      </c>
      <c r="AX72" s="120" t="str">
        <f>IF(sokho&lt;7,"",dk7?)</f>
        <v/>
      </c>
      <c r="AY72" s="120" t="str">
        <f>IF(sokho&lt;7,"",nhap7?)</f>
        <v/>
      </c>
      <c r="AZ72" s="120" t="str">
        <f>IF(sokho&lt;7,"",xuat7?)</f>
        <v/>
      </c>
      <c r="BA72" s="120">
        <f>IF(sokho&lt;7,0,AX72+AY72-AZ72)</f>
        <v>0</v>
      </c>
      <c r="BB72" s="120">
        <f>IF(sokho&lt;7,0,hh7?)</f>
        <v>0</v>
      </c>
      <c r="BC72" s="121" t="str">
        <f>IF(sokho&lt;7,"",IF(SUM(AX72:BA72)&gt;0,"IN","-"))</f>
        <v/>
      </c>
      <c r="BD72" s="120" t="str">
        <f>IF(sokho&lt;8,"",dk8?)</f>
        <v/>
      </c>
      <c r="BE72" s="120" t="str">
        <f>IF(sokho&lt;8,"",nhap8?)</f>
        <v/>
      </c>
      <c r="BF72" s="120" t="str">
        <f>IF(sokho&lt;8,"",xuat8?)</f>
        <v/>
      </c>
      <c r="BG72" s="120">
        <f>IF(sokho&lt;8,0,BD72+BE72-BF72)</f>
        <v>0</v>
      </c>
      <c r="BH72" s="120">
        <f>IF(sokho&lt;8,0,hh8?)</f>
        <v>0</v>
      </c>
      <c r="BI72" s="121" t="str">
        <f>IF(sokho&lt;8,"",IF(SUM(BD72:BG72)&gt;0,"IN","-"))</f>
        <v/>
      </c>
      <c r="BJ72" s="122">
        <f t="shared" si="27"/>
        <v>0</v>
      </c>
      <c r="BK72" s="130"/>
      <c r="BL72" s="120"/>
      <c r="BM72" s="120"/>
      <c r="BN72" s="114"/>
      <c r="BO72" s="134"/>
      <c r="BP72" s="120"/>
      <c r="BQ72" s="120"/>
      <c r="BR72" s="125"/>
      <c r="BS72" s="131"/>
      <c r="BT72" s="125"/>
      <c r="BU72" s="125"/>
      <c r="BV72" s="125"/>
      <c r="BW72" s="125"/>
      <c r="BX72" s="125"/>
      <c r="BY72" s="125"/>
      <c r="BZ72" s="125"/>
      <c r="CA72" s="126"/>
      <c r="CB72" s="127">
        <f t="shared" si="28"/>
        <v>0</v>
      </c>
      <c r="CC72" s="127">
        <f t="shared" si="29"/>
        <v>0</v>
      </c>
      <c r="CD72" s="127">
        <f t="shared" si="30"/>
        <v>0</v>
      </c>
      <c r="CE72" s="37"/>
    </row>
    <row r="73" ht="19.5" customHeight="1">
      <c r="A73" s="111" t="str">
        <f t="shared" si="12"/>
        <v>-</v>
      </c>
      <c r="B73" s="129"/>
      <c r="C73" s="132"/>
      <c r="D73" s="132"/>
      <c r="E73" s="129"/>
      <c r="F73" s="114">
        <f t="shared" si="13"/>
        <v>0</v>
      </c>
      <c r="G73" s="114">
        <f t="shared" si="14"/>
        <v>0</v>
      </c>
      <c r="H73" s="114">
        <f t="shared" si="15"/>
        <v>0</v>
      </c>
      <c r="I73" s="114">
        <f t="shared" si="16"/>
        <v>0</v>
      </c>
      <c r="J73" s="115">
        <f t="shared" si="17"/>
        <v>0</v>
      </c>
      <c r="K73" s="115">
        <f t="shared" si="18"/>
        <v>0</v>
      </c>
      <c r="L73" s="115">
        <f t="shared" si="19"/>
        <v>0</v>
      </c>
      <c r="M73" s="116" t="str">
        <f t="shared" si="20"/>
        <v>-</v>
      </c>
      <c r="N73" s="117">
        <f t="shared" si="21"/>
        <v>0</v>
      </c>
      <c r="O73" s="118">
        <f t="shared" si="22"/>
        <v>0</v>
      </c>
      <c r="P73" s="118">
        <f t="shared" si="23"/>
        <v>0</v>
      </c>
      <c r="Q73" s="120">
        <f t="shared" si="24"/>
        <v>0</v>
      </c>
      <c r="R73" s="120">
        <f t="shared" si="25"/>
        <v>0</v>
      </c>
      <c r="S73" s="121" t="str">
        <f t="shared" si="26"/>
        <v>-</v>
      </c>
      <c r="T73" s="120">
        <f>IF(sokho&lt;2,"",dk2?)</f>
        <v>0</v>
      </c>
      <c r="U73" s="120">
        <f>IF(sokho&lt;2,"",nhap2?)</f>
        <v>0</v>
      </c>
      <c r="V73" s="120">
        <f>IF(sokho&lt;2,"",xuat2?)</f>
        <v>0</v>
      </c>
      <c r="W73" s="120">
        <f>IF(sokho&lt;2,0,T73+U73-V73)</f>
        <v>0</v>
      </c>
      <c r="X73" s="120">
        <f>IF(sokho&lt;2,0,hh2?)</f>
        <v>0</v>
      </c>
      <c r="Y73" s="121" t="str">
        <f>IF(sokho&lt;2,"",IF(SUM(T73:W73)&gt;0,"IN","-"))</f>
        <v>-</v>
      </c>
      <c r="Z73" s="120">
        <f>IF(sokho&lt;3,"",dk3?)</f>
        <v>0</v>
      </c>
      <c r="AA73" s="120">
        <f>IF(sokho&lt;3,"",nhap3?)</f>
        <v>0</v>
      </c>
      <c r="AB73" s="120">
        <f>IF(sokho&lt;3,"",xuat3?)</f>
        <v>0</v>
      </c>
      <c r="AC73" s="120">
        <f>IF(sokho&lt;3,0,Z73+AA73-AB73)</f>
        <v>0</v>
      </c>
      <c r="AD73" s="120">
        <f>IF(sokho&lt;3,0,hh3?)</f>
        <v>0</v>
      </c>
      <c r="AE73" s="121" t="str">
        <f>IF(sokho&lt;3,"",IF(SUM(Z73:AC73)&gt;0,"IN","-"))</f>
        <v>-</v>
      </c>
      <c r="AF73" s="120" t="str">
        <f>IF(sokho&lt;4,"",dk4?)</f>
        <v/>
      </c>
      <c r="AG73" s="120" t="str">
        <f>IF(sokho&lt;4,"",nhap4?)</f>
        <v/>
      </c>
      <c r="AH73" s="120" t="str">
        <f>IF(sokho&lt;4,"",xuat4?)</f>
        <v/>
      </c>
      <c r="AI73" s="120">
        <f>IF(sokho&lt;4,0,AF73+AG73-AH73)</f>
        <v>0</v>
      </c>
      <c r="AJ73" s="120">
        <f>IF(sokho&lt;4,0,hh4?)</f>
        <v>0</v>
      </c>
      <c r="AK73" s="121" t="str">
        <f>IF(sokho&lt;4,"",IF(SUM(AF73:AI73)&gt;0,"IN","-"))</f>
        <v/>
      </c>
      <c r="AL73" s="120" t="str">
        <f>IF(sokho&lt;5,"",dk5?)</f>
        <v/>
      </c>
      <c r="AM73" s="120" t="str">
        <f>IF(sokho&lt;5,"",nhap5?)</f>
        <v/>
      </c>
      <c r="AN73" s="120" t="str">
        <f>IF(sokho&lt;5,"",xuat5?)</f>
        <v/>
      </c>
      <c r="AO73" s="120">
        <f>IF(sokho&lt;5,0,AL73+AM73-AN73)</f>
        <v>0</v>
      </c>
      <c r="AP73" s="120">
        <f>IF(sokho&lt;5,0,hh5?)</f>
        <v>0</v>
      </c>
      <c r="AQ73" s="121" t="str">
        <f>IF(sokho&lt;5,"",IF(SUM(AL73:AO73)&gt;0,"IN","-"))</f>
        <v/>
      </c>
      <c r="AR73" s="120" t="str">
        <f>IF(sokho&lt;6,"",dk6?)</f>
        <v/>
      </c>
      <c r="AS73" s="120" t="str">
        <f>IF(sokho&lt;6,"",nhap6?)</f>
        <v/>
      </c>
      <c r="AT73" s="120" t="str">
        <f>IF(sokho&lt;6,"",xuat6?)</f>
        <v/>
      </c>
      <c r="AU73" s="120">
        <f>IF(sokho&lt;6,0,AR73+AS73-AT73)</f>
        <v>0</v>
      </c>
      <c r="AV73" s="120">
        <f>IF(sokho&lt;6,0,hh6?)</f>
        <v>0</v>
      </c>
      <c r="AW73" s="121" t="str">
        <f>IF(sokho&lt;6,"",IF(SUM(AR73:AU73)&gt;0,"IN","-"))</f>
        <v/>
      </c>
      <c r="AX73" s="120" t="str">
        <f>IF(sokho&lt;7,"",dk7?)</f>
        <v/>
      </c>
      <c r="AY73" s="120" t="str">
        <f>IF(sokho&lt;7,"",nhap7?)</f>
        <v/>
      </c>
      <c r="AZ73" s="120" t="str">
        <f>IF(sokho&lt;7,"",xuat7?)</f>
        <v/>
      </c>
      <c r="BA73" s="120">
        <f>IF(sokho&lt;7,0,AX73+AY73-AZ73)</f>
        <v>0</v>
      </c>
      <c r="BB73" s="120">
        <f>IF(sokho&lt;7,0,hh7?)</f>
        <v>0</v>
      </c>
      <c r="BC73" s="121" t="str">
        <f>IF(sokho&lt;7,"",IF(SUM(AX73:BA73)&gt;0,"IN","-"))</f>
        <v/>
      </c>
      <c r="BD73" s="120" t="str">
        <f>IF(sokho&lt;8,"",dk8?)</f>
        <v/>
      </c>
      <c r="BE73" s="120" t="str">
        <f>IF(sokho&lt;8,"",nhap8?)</f>
        <v/>
      </c>
      <c r="BF73" s="120" t="str">
        <f>IF(sokho&lt;8,"",xuat8?)</f>
        <v/>
      </c>
      <c r="BG73" s="120">
        <f>IF(sokho&lt;8,0,BD73+BE73-BF73)</f>
        <v>0</v>
      </c>
      <c r="BH73" s="120">
        <f>IF(sokho&lt;8,0,hh8?)</f>
        <v>0</v>
      </c>
      <c r="BI73" s="121" t="str">
        <f>IF(sokho&lt;8,"",IF(SUM(BD73:BG73)&gt;0,"IN","-"))</f>
        <v/>
      </c>
      <c r="BJ73" s="122">
        <f t="shared" si="27"/>
        <v>0</v>
      </c>
      <c r="BK73" s="130"/>
      <c r="BL73" s="120"/>
      <c r="BM73" s="120"/>
      <c r="BN73" s="114"/>
      <c r="BO73" s="134"/>
      <c r="BP73" s="120"/>
      <c r="BQ73" s="120"/>
      <c r="BR73" s="125"/>
      <c r="BS73" s="131"/>
      <c r="BT73" s="125"/>
      <c r="BU73" s="125"/>
      <c r="BV73" s="125"/>
      <c r="BW73" s="125"/>
      <c r="BX73" s="125"/>
      <c r="BY73" s="125"/>
      <c r="BZ73" s="125"/>
      <c r="CA73" s="126"/>
      <c r="CB73" s="127">
        <f t="shared" si="28"/>
        <v>0</v>
      </c>
      <c r="CC73" s="127">
        <f t="shared" si="29"/>
        <v>0</v>
      </c>
      <c r="CD73" s="127">
        <f t="shared" si="30"/>
        <v>0</v>
      </c>
      <c r="CE73" s="37"/>
    </row>
    <row r="74" ht="19.5" customHeight="1">
      <c r="A74" s="111" t="str">
        <f t="shared" si="12"/>
        <v>-</v>
      </c>
      <c r="B74" s="129"/>
      <c r="C74" s="132"/>
      <c r="D74" s="132"/>
      <c r="E74" s="129"/>
      <c r="F74" s="114">
        <f t="shared" si="13"/>
        <v>0</v>
      </c>
      <c r="G74" s="114">
        <f t="shared" si="14"/>
        <v>0</v>
      </c>
      <c r="H74" s="114">
        <f t="shared" si="15"/>
        <v>0</v>
      </c>
      <c r="I74" s="114">
        <f t="shared" si="16"/>
        <v>0</v>
      </c>
      <c r="J74" s="115">
        <f t="shared" si="17"/>
        <v>0</v>
      </c>
      <c r="K74" s="115">
        <f t="shared" si="18"/>
        <v>0</v>
      </c>
      <c r="L74" s="115">
        <f t="shared" si="19"/>
        <v>0</v>
      </c>
      <c r="M74" s="116" t="str">
        <f t="shared" si="20"/>
        <v>-</v>
      </c>
      <c r="N74" s="117">
        <f t="shared" si="21"/>
        <v>0</v>
      </c>
      <c r="O74" s="118">
        <f t="shared" si="22"/>
        <v>0</v>
      </c>
      <c r="P74" s="118">
        <f t="shared" si="23"/>
        <v>0</v>
      </c>
      <c r="Q74" s="120">
        <f t="shared" si="24"/>
        <v>0</v>
      </c>
      <c r="R74" s="120">
        <f t="shared" si="25"/>
        <v>0</v>
      </c>
      <c r="S74" s="121" t="str">
        <f t="shared" si="26"/>
        <v>-</v>
      </c>
      <c r="T74" s="120">
        <f>IF(sokho&lt;2,"",dk2?)</f>
        <v>0</v>
      </c>
      <c r="U74" s="120">
        <f>IF(sokho&lt;2,"",nhap2?)</f>
        <v>0</v>
      </c>
      <c r="V74" s="120">
        <f>IF(sokho&lt;2,"",xuat2?)</f>
        <v>0</v>
      </c>
      <c r="W74" s="120">
        <f>IF(sokho&lt;2,0,T74+U74-V74)</f>
        <v>0</v>
      </c>
      <c r="X74" s="120">
        <f>IF(sokho&lt;2,0,hh2?)</f>
        <v>0</v>
      </c>
      <c r="Y74" s="121" t="str">
        <f>IF(sokho&lt;2,"",IF(SUM(T74:W74)&gt;0,"IN","-"))</f>
        <v>-</v>
      </c>
      <c r="Z74" s="120">
        <f>IF(sokho&lt;3,"",dk3?)</f>
        <v>0</v>
      </c>
      <c r="AA74" s="120">
        <f>IF(sokho&lt;3,"",nhap3?)</f>
        <v>0</v>
      </c>
      <c r="AB74" s="120">
        <f>IF(sokho&lt;3,"",xuat3?)</f>
        <v>0</v>
      </c>
      <c r="AC74" s="120">
        <f>IF(sokho&lt;3,0,Z74+AA74-AB74)</f>
        <v>0</v>
      </c>
      <c r="AD74" s="120">
        <f>IF(sokho&lt;3,0,hh3?)</f>
        <v>0</v>
      </c>
      <c r="AE74" s="121" t="str">
        <f>IF(sokho&lt;3,"",IF(SUM(Z74:AC74)&gt;0,"IN","-"))</f>
        <v>-</v>
      </c>
      <c r="AF74" s="120" t="str">
        <f>IF(sokho&lt;4,"",dk4?)</f>
        <v/>
      </c>
      <c r="AG74" s="120" t="str">
        <f>IF(sokho&lt;4,"",nhap4?)</f>
        <v/>
      </c>
      <c r="AH74" s="120" t="str">
        <f>IF(sokho&lt;4,"",xuat4?)</f>
        <v/>
      </c>
      <c r="AI74" s="120">
        <f>IF(sokho&lt;4,0,AF74+AG74-AH74)</f>
        <v>0</v>
      </c>
      <c r="AJ74" s="120">
        <f>IF(sokho&lt;4,0,hh4?)</f>
        <v>0</v>
      </c>
      <c r="AK74" s="121" t="str">
        <f>IF(sokho&lt;4,"",IF(SUM(AF74:AI74)&gt;0,"IN","-"))</f>
        <v/>
      </c>
      <c r="AL74" s="120" t="str">
        <f>IF(sokho&lt;5,"",dk5?)</f>
        <v/>
      </c>
      <c r="AM74" s="120" t="str">
        <f>IF(sokho&lt;5,"",nhap5?)</f>
        <v/>
      </c>
      <c r="AN74" s="120" t="str">
        <f>IF(sokho&lt;5,"",xuat5?)</f>
        <v/>
      </c>
      <c r="AO74" s="120">
        <f>IF(sokho&lt;5,0,AL74+AM74-AN74)</f>
        <v>0</v>
      </c>
      <c r="AP74" s="120">
        <f>IF(sokho&lt;5,0,hh5?)</f>
        <v>0</v>
      </c>
      <c r="AQ74" s="121" t="str">
        <f>IF(sokho&lt;5,"",IF(SUM(AL74:AO74)&gt;0,"IN","-"))</f>
        <v/>
      </c>
      <c r="AR74" s="120" t="str">
        <f>IF(sokho&lt;6,"",dk6?)</f>
        <v/>
      </c>
      <c r="AS74" s="120" t="str">
        <f>IF(sokho&lt;6,"",nhap6?)</f>
        <v/>
      </c>
      <c r="AT74" s="120" t="str">
        <f>IF(sokho&lt;6,"",xuat6?)</f>
        <v/>
      </c>
      <c r="AU74" s="120">
        <f>IF(sokho&lt;6,0,AR74+AS74-AT74)</f>
        <v>0</v>
      </c>
      <c r="AV74" s="120">
        <f>IF(sokho&lt;6,0,hh6?)</f>
        <v>0</v>
      </c>
      <c r="AW74" s="121" t="str">
        <f>IF(sokho&lt;6,"",IF(SUM(AR74:AU74)&gt;0,"IN","-"))</f>
        <v/>
      </c>
      <c r="AX74" s="120" t="str">
        <f>IF(sokho&lt;7,"",dk7?)</f>
        <v/>
      </c>
      <c r="AY74" s="120" t="str">
        <f>IF(sokho&lt;7,"",nhap7?)</f>
        <v/>
      </c>
      <c r="AZ74" s="120" t="str">
        <f>IF(sokho&lt;7,"",xuat7?)</f>
        <v/>
      </c>
      <c r="BA74" s="120">
        <f>IF(sokho&lt;7,0,AX74+AY74-AZ74)</f>
        <v>0</v>
      </c>
      <c r="BB74" s="120">
        <f>IF(sokho&lt;7,0,hh7?)</f>
        <v>0</v>
      </c>
      <c r="BC74" s="121" t="str">
        <f>IF(sokho&lt;7,"",IF(SUM(AX74:BA74)&gt;0,"IN","-"))</f>
        <v/>
      </c>
      <c r="BD74" s="120" t="str">
        <f>IF(sokho&lt;8,"",dk8?)</f>
        <v/>
      </c>
      <c r="BE74" s="120" t="str">
        <f>IF(sokho&lt;8,"",nhap8?)</f>
        <v/>
      </c>
      <c r="BF74" s="120" t="str">
        <f>IF(sokho&lt;8,"",xuat8?)</f>
        <v/>
      </c>
      <c r="BG74" s="120">
        <f>IF(sokho&lt;8,0,BD74+BE74-BF74)</f>
        <v>0</v>
      </c>
      <c r="BH74" s="120">
        <f>IF(sokho&lt;8,0,hh8?)</f>
        <v>0</v>
      </c>
      <c r="BI74" s="121" t="str">
        <f>IF(sokho&lt;8,"",IF(SUM(BD74:BG74)&gt;0,"IN","-"))</f>
        <v/>
      </c>
      <c r="BJ74" s="122">
        <f t="shared" si="27"/>
        <v>0</v>
      </c>
      <c r="BK74" s="130"/>
      <c r="BL74" s="120"/>
      <c r="BM74" s="120"/>
      <c r="BN74" s="114"/>
      <c r="BO74" s="134"/>
      <c r="BP74" s="120"/>
      <c r="BQ74" s="120"/>
      <c r="BR74" s="125"/>
      <c r="BS74" s="131"/>
      <c r="BT74" s="125"/>
      <c r="BU74" s="125"/>
      <c r="BV74" s="125"/>
      <c r="BW74" s="125"/>
      <c r="BX74" s="125"/>
      <c r="BY74" s="125"/>
      <c r="BZ74" s="125"/>
      <c r="CA74" s="126"/>
      <c r="CB74" s="127">
        <f t="shared" si="28"/>
        <v>0</v>
      </c>
      <c r="CC74" s="127">
        <f t="shared" si="29"/>
        <v>0</v>
      </c>
      <c r="CD74" s="127">
        <f t="shared" si="30"/>
        <v>0</v>
      </c>
      <c r="CE74" s="37"/>
    </row>
    <row r="75" ht="19.5" customHeight="1">
      <c r="A75" s="111" t="str">
        <f t="shared" si="12"/>
        <v>-</v>
      </c>
      <c r="B75" s="129"/>
      <c r="C75" s="132"/>
      <c r="D75" s="132"/>
      <c r="E75" s="129"/>
      <c r="F75" s="114">
        <f t="shared" si="13"/>
        <v>0</v>
      </c>
      <c r="G75" s="114">
        <f t="shared" si="14"/>
        <v>0</v>
      </c>
      <c r="H75" s="114">
        <f t="shared" si="15"/>
        <v>0</v>
      </c>
      <c r="I75" s="114">
        <f t="shared" si="16"/>
        <v>0</v>
      </c>
      <c r="J75" s="115">
        <f t="shared" si="17"/>
        <v>0</v>
      </c>
      <c r="K75" s="115">
        <f t="shared" si="18"/>
        <v>0</v>
      </c>
      <c r="L75" s="115">
        <f t="shared" si="19"/>
        <v>0</v>
      </c>
      <c r="M75" s="116" t="str">
        <f t="shared" si="20"/>
        <v>-</v>
      </c>
      <c r="N75" s="117">
        <f t="shared" si="21"/>
        <v>0</v>
      </c>
      <c r="O75" s="118">
        <f t="shared" si="22"/>
        <v>0</v>
      </c>
      <c r="P75" s="118">
        <f t="shared" si="23"/>
        <v>0</v>
      </c>
      <c r="Q75" s="120">
        <f t="shared" si="24"/>
        <v>0</v>
      </c>
      <c r="R75" s="120">
        <f t="shared" si="25"/>
        <v>0</v>
      </c>
      <c r="S75" s="121" t="str">
        <f t="shared" si="26"/>
        <v>-</v>
      </c>
      <c r="T75" s="120">
        <f>IF(sokho&lt;2,"",dk2?)</f>
        <v>0</v>
      </c>
      <c r="U75" s="120">
        <f>IF(sokho&lt;2,"",nhap2?)</f>
        <v>0</v>
      </c>
      <c r="V75" s="120">
        <f>IF(sokho&lt;2,"",xuat2?)</f>
        <v>0</v>
      </c>
      <c r="W75" s="120">
        <f>IF(sokho&lt;2,0,T75+U75-V75)</f>
        <v>0</v>
      </c>
      <c r="X75" s="120">
        <f>IF(sokho&lt;2,0,hh2?)</f>
        <v>0</v>
      </c>
      <c r="Y75" s="121" t="str">
        <f>IF(sokho&lt;2,"",IF(SUM(T75:W75)&gt;0,"IN","-"))</f>
        <v>-</v>
      </c>
      <c r="Z75" s="120">
        <f>IF(sokho&lt;3,"",dk3?)</f>
        <v>0</v>
      </c>
      <c r="AA75" s="120">
        <f>IF(sokho&lt;3,"",nhap3?)</f>
        <v>0</v>
      </c>
      <c r="AB75" s="120">
        <f>IF(sokho&lt;3,"",xuat3?)</f>
        <v>0</v>
      </c>
      <c r="AC75" s="120">
        <f>IF(sokho&lt;3,0,Z75+AA75-AB75)</f>
        <v>0</v>
      </c>
      <c r="AD75" s="120">
        <f>IF(sokho&lt;3,0,hh3?)</f>
        <v>0</v>
      </c>
      <c r="AE75" s="121" t="str">
        <f>IF(sokho&lt;3,"",IF(SUM(Z75:AC75)&gt;0,"IN","-"))</f>
        <v>-</v>
      </c>
      <c r="AF75" s="120" t="str">
        <f>IF(sokho&lt;4,"",dk4?)</f>
        <v/>
      </c>
      <c r="AG75" s="120" t="str">
        <f>IF(sokho&lt;4,"",nhap4?)</f>
        <v/>
      </c>
      <c r="AH75" s="120" t="str">
        <f>IF(sokho&lt;4,"",xuat4?)</f>
        <v/>
      </c>
      <c r="AI75" s="120">
        <f>IF(sokho&lt;4,0,AF75+AG75-AH75)</f>
        <v>0</v>
      </c>
      <c r="AJ75" s="120">
        <f>IF(sokho&lt;4,0,hh4?)</f>
        <v>0</v>
      </c>
      <c r="AK75" s="121" t="str">
        <f>IF(sokho&lt;4,"",IF(SUM(AF75:AI75)&gt;0,"IN","-"))</f>
        <v/>
      </c>
      <c r="AL75" s="120" t="str">
        <f>IF(sokho&lt;5,"",dk5?)</f>
        <v/>
      </c>
      <c r="AM75" s="120" t="str">
        <f>IF(sokho&lt;5,"",nhap5?)</f>
        <v/>
      </c>
      <c r="AN75" s="120" t="str">
        <f>IF(sokho&lt;5,"",xuat5?)</f>
        <v/>
      </c>
      <c r="AO75" s="120">
        <f>IF(sokho&lt;5,0,AL75+AM75-AN75)</f>
        <v>0</v>
      </c>
      <c r="AP75" s="120">
        <f>IF(sokho&lt;5,0,hh5?)</f>
        <v>0</v>
      </c>
      <c r="AQ75" s="121" t="str">
        <f>IF(sokho&lt;5,"",IF(SUM(AL75:AO75)&gt;0,"IN","-"))</f>
        <v/>
      </c>
      <c r="AR75" s="120" t="str">
        <f>IF(sokho&lt;6,"",dk6?)</f>
        <v/>
      </c>
      <c r="AS75" s="120" t="str">
        <f>IF(sokho&lt;6,"",nhap6?)</f>
        <v/>
      </c>
      <c r="AT75" s="120" t="str">
        <f>IF(sokho&lt;6,"",xuat6?)</f>
        <v/>
      </c>
      <c r="AU75" s="120">
        <f>IF(sokho&lt;6,0,AR75+AS75-AT75)</f>
        <v>0</v>
      </c>
      <c r="AV75" s="120">
        <f>IF(sokho&lt;6,0,hh6?)</f>
        <v>0</v>
      </c>
      <c r="AW75" s="121" t="str">
        <f>IF(sokho&lt;6,"",IF(SUM(AR75:AU75)&gt;0,"IN","-"))</f>
        <v/>
      </c>
      <c r="AX75" s="120" t="str">
        <f>IF(sokho&lt;7,"",dk7?)</f>
        <v/>
      </c>
      <c r="AY75" s="120" t="str">
        <f>IF(sokho&lt;7,"",nhap7?)</f>
        <v/>
      </c>
      <c r="AZ75" s="120" t="str">
        <f>IF(sokho&lt;7,"",xuat7?)</f>
        <v/>
      </c>
      <c r="BA75" s="120">
        <f>IF(sokho&lt;7,0,AX75+AY75-AZ75)</f>
        <v>0</v>
      </c>
      <c r="BB75" s="120">
        <f>IF(sokho&lt;7,0,hh7?)</f>
        <v>0</v>
      </c>
      <c r="BC75" s="121" t="str">
        <f>IF(sokho&lt;7,"",IF(SUM(AX75:BA75)&gt;0,"IN","-"))</f>
        <v/>
      </c>
      <c r="BD75" s="120" t="str">
        <f>IF(sokho&lt;8,"",dk8?)</f>
        <v/>
      </c>
      <c r="BE75" s="120" t="str">
        <f>IF(sokho&lt;8,"",nhap8?)</f>
        <v/>
      </c>
      <c r="BF75" s="120" t="str">
        <f>IF(sokho&lt;8,"",xuat8?)</f>
        <v/>
      </c>
      <c r="BG75" s="120">
        <f>IF(sokho&lt;8,0,BD75+BE75-BF75)</f>
        <v>0</v>
      </c>
      <c r="BH75" s="120">
        <f>IF(sokho&lt;8,0,hh8?)</f>
        <v>0</v>
      </c>
      <c r="BI75" s="121" t="str">
        <f>IF(sokho&lt;8,"",IF(SUM(BD75:BG75)&gt;0,"IN","-"))</f>
        <v/>
      </c>
      <c r="BJ75" s="122">
        <f t="shared" si="27"/>
        <v>0</v>
      </c>
      <c r="BK75" s="130"/>
      <c r="BL75" s="120"/>
      <c r="BM75" s="120"/>
      <c r="BN75" s="114"/>
      <c r="BO75" s="134"/>
      <c r="BP75" s="120"/>
      <c r="BQ75" s="120"/>
      <c r="BR75" s="125"/>
      <c r="BS75" s="131"/>
      <c r="BT75" s="125"/>
      <c r="BU75" s="125"/>
      <c r="BV75" s="125"/>
      <c r="BW75" s="125"/>
      <c r="BX75" s="125"/>
      <c r="BY75" s="125"/>
      <c r="BZ75" s="125"/>
      <c r="CA75" s="126"/>
      <c r="CB75" s="127">
        <f t="shared" si="28"/>
        <v>0</v>
      </c>
      <c r="CC75" s="127">
        <f t="shared" si="29"/>
        <v>0</v>
      </c>
      <c r="CD75" s="127">
        <f t="shared" si="30"/>
        <v>0</v>
      </c>
      <c r="CE75" s="37"/>
    </row>
    <row r="76" ht="19.5" customHeight="1">
      <c r="A76" s="111" t="str">
        <f t="shared" si="12"/>
        <v>-</v>
      </c>
      <c r="B76" s="129"/>
      <c r="C76" s="132"/>
      <c r="D76" s="132"/>
      <c r="E76" s="129"/>
      <c r="F76" s="114">
        <f t="shared" si="13"/>
        <v>0</v>
      </c>
      <c r="G76" s="114">
        <f t="shared" si="14"/>
        <v>0</v>
      </c>
      <c r="H76" s="114">
        <f t="shared" si="15"/>
        <v>0</v>
      </c>
      <c r="I76" s="114">
        <f t="shared" si="16"/>
        <v>0</v>
      </c>
      <c r="J76" s="115">
        <f t="shared" si="17"/>
        <v>0</v>
      </c>
      <c r="K76" s="115">
        <f t="shared" si="18"/>
        <v>0</v>
      </c>
      <c r="L76" s="115">
        <f t="shared" si="19"/>
        <v>0</v>
      </c>
      <c r="M76" s="116" t="str">
        <f t="shared" si="20"/>
        <v>-</v>
      </c>
      <c r="N76" s="117">
        <f t="shared" si="21"/>
        <v>0</v>
      </c>
      <c r="O76" s="118">
        <f t="shared" si="22"/>
        <v>0</v>
      </c>
      <c r="P76" s="118">
        <f t="shared" si="23"/>
        <v>0</v>
      </c>
      <c r="Q76" s="120">
        <f t="shared" si="24"/>
        <v>0</v>
      </c>
      <c r="R76" s="120">
        <f t="shared" si="25"/>
        <v>0</v>
      </c>
      <c r="S76" s="121" t="str">
        <f t="shared" si="26"/>
        <v>-</v>
      </c>
      <c r="T76" s="120">
        <f>IF(sokho&lt;2,"",dk2?)</f>
        <v>0</v>
      </c>
      <c r="U76" s="120">
        <f>IF(sokho&lt;2,"",nhap2?)</f>
        <v>0</v>
      </c>
      <c r="V76" s="120">
        <f>IF(sokho&lt;2,"",xuat2?)</f>
        <v>0</v>
      </c>
      <c r="W76" s="120">
        <f>IF(sokho&lt;2,0,T76+U76-V76)</f>
        <v>0</v>
      </c>
      <c r="X76" s="120">
        <f>IF(sokho&lt;2,0,hh2?)</f>
        <v>0</v>
      </c>
      <c r="Y76" s="121" t="str">
        <f>IF(sokho&lt;2,"",IF(SUM(T76:W76)&gt;0,"IN","-"))</f>
        <v>-</v>
      </c>
      <c r="Z76" s="120">
        <f>IF(sokho&lt;3,"",dk3?)</f>
        <v>0</v>
      </c>
      <c r="AA76" s="120">
        <f>IF(sokho&lt;3,"",nhap3?)</f>
        <v>0</v>
      </c>
      <c r="AB76" s="120">
        <f>IF(sokho&lt;3,"",xuat3?)</f>
        <v>0</v>
      </c>
      <c r="AC76" s="120">
        <f>IF(sokho&lt;3,0,Z76+AA76-AB76)</f>
        <v>0</v>
      </c>
      <c r="AD76" s="120">
        <f>IF(sokho&lt;3,0,hh3?)</f>
        <v>0</v>
      </c>
      <c r="AE76" s="121" t="str">
        <f>IF(sokho&lt;3,"",IF(SUM(Z76:AC76)&gt;0,"IN","-"))</f>
        <v>-</v>
      </c>
      <c r="AF76" s="120" t="str">
        <f>IF(sokho&lt;4,"",dk4?)</f>
        <v/>
      </c>
      <c r="AG76" s="120" t="str">
        <f>IF(sokho&lt;4,"",nhap4?)</f>
        <v/>
      </c>
      <c r="AH76" s="120" t="str">
        <f>IF(sokho&lt;4,"",xuat4?)</f>
        <v/>
      </c>
      <c r="AI76" s="120">
        <f>IF(sokho&lt;4,0,AF76+AG76-AH76)</f>
        <v>0</v>
      </c>
      <c r="AJ76" s="120">
        <f>IF(sokho&lt;4,0,hh4?)</f>
        <v>0</v>
      </c>
      <c r="AK76" s="121" t="str">
        <f>IF(sokho&lt;4,"",IF(SUM(AF76:AI76)&gt;0,"IN","-"))</f>
        <v/>
      </c>
      <c r="AL76" s="120" t="str">
        <f>IF(sokho&lt;5,"",dk5?)</f>
        <v/>
      </c>
      <c r="AM76" s="120" t="str">
        <f>IF(sokho&lt;5,"",nhap5?)</f>
        <v/>
      </c>
      <c r="AN76" s="120" t="str">
        <f>IF(sokho&lt;5,"",xuat5?)</f>
        <v/>
      </c>
      <c r="AO76" s="120">
        <f>IF(sokho&lt;5,0,AL76+AM76-AN76)</f>
        <v>0</v>
      </c>
      <c r="AP76" s="120">
        <f>IF(sokho&lt;5,0,hh5?)</f>
        <v>0</v>
      </c>
      <c r="AQ76" s="121" t="str">
        <f>IF(sokho&lt;5,"",IF(SUM(AL76:AO76)&gt;0,"IN","-"))</f>
        <v/>
      </c>
      <c r="AR76" s="120" t="str">
        <f>IF(sokho&lt;6,"",dk6?)</f>
        <v/>
      </c>
      <c r="AS76" s="120" t="str">
        <f>IF(sokho&lt;6,"",nhap6?)</f>
        <v/>
      </c>
      <c r="AT76" s="120" t="str">
        <f>IF(sokho&lt;6,"",xuat6?)</f>
        <v/>
      </c>
      <c r="AU76" s="120">
        <f>IF(sokho&lt;6,0,AR76+AS76-AT76)</f>
        <v>0</v>
      </c>
      <c r="AV76" s="120">
        <f>IF(sokho&lt;6,0,hh6?)</f>
        <v>0</v>
      </c>
      <c r="AW76" s="121" t="str">
        <f>IF(sokho&lt;6,"",IF(SUM(AR76:AU76)&gt;0,"IN","-"))</f>
        <v/>
      </c>
      <c r="AX76" s="120" t="str">
        <f>IF(sokho&lt;7,"",dk7?)</f>
        <v/>
      </c>
      <c r="AY76" s="120" t="str">
        <f>IF(sokho&lt;7,"",nhap7?)</f>
        <v/>
      </c>
      <c r="AZ76" s="120" t="str">
        <f>IF(sokho&lt;7,"",xuat7?)</f>
        <v/>
      </c>
      <c r="BA76" s="120">
        <f>IF(sokho&lt;7,0,AX76+AY76-AZ76)</f>
        <v>0</v>
      </c>
      <c r="BB76" s="120">
        <f>IF(sokho&lt;7,0,hh7?)</f>
        <v>0</v>
      </c>
      <c r="BC76" s="121" t="str">
        <f>IF(sokho&lt;7,"",IF(SUM(AX76:BA76)&gt;0,"IN","-"))</f>
        <v/>
      </c>
      <c r="BD76" s="120" t="str">
        <f>IF(sokho&lt;8,"",dk8?)</f>
        <v/>
      </c>
      <c r="BE76" s="120" t="str">
        <f>IF(sokho&lt;8,"",nhap8?)</f>
        <v/>
      </c>
      <c r="BF76" s="120" t="str">
        <f>IF(sokho&lt;8,"",xuat8?)</f>
        <v/>
      </c>
      <c r="BG76" s="120">
        <f>IF(sokho&lt;8,0,BD76+BE76-BF76)</f>
        <v>0</v>
      </c>
      <c r="BH76" s="120">
        <f>IF(sokho&lt;8,0,hh8?)</f>
        <v>0</v>
      </c>
      <c r="BI76" s="121" t="str">
        <f>IF(sokho&lt;8,"",IF(SUM(BD76:BG76)&gt;0,"IN","-"))</f>
        <v/>
      </c>
      <c r="BJ76" s="122">
        <f t="shared" si="27"/>
        <v>0</v>
      </c>
      <c r="BK76" s="130"/>
      <c r="BL76" s="120"/>
      <c r="BM76" s="120"/>
      <c r="BN76" s="114"/>
      <c r="BO76" s="134"/>
      <c r="BP76" s="120"/>
      <c r="BQ76" s="120"/>
      <c r="BR76" s="125"/>
      <c r="BS76" s="131"/>
      <c r="BT76" s="125"/>
      <c r="BU76" s="125"/>
      <c r="BV76" s="125"/>
      <c r="BW76" s="125"/>
      <c r="BX76" s="125"/>
      <c r="BY76" s="125"/>
      <c r="BZ76" s="125"/>
      <c r="CA76" s="126"/>
      <c r="CB76" s="127">
        <f t="shared" si="28"/>
        <v>0</v>
      </c>
      <c r="CC76" s="127">
        <f t="shared" si="29"/>
        <v>0</v>
      </c>
      <c r="CD76" s="127">
        <f t="shared" si="30"/>
        <v>0</v>
      </c>
      <c r="CE76" s="37"/>
    </row>
    <row r="77" ht="19.5" customHeight="1">
      <c r="A77" s="111" t="str">
        <f t="shared" si="12"/>
        <v>-</v>
      </c>
      <c r="B77" s="129"/>
      <c r="C77" s="132"/>
      <c r="D77" s="132"/>
      <c r="E77" s="129"/>
      <c r="F77" s="114">
        <f t="shared" si="13"/>
        <v>0</v>
      </c>
      <c r="G77" s="114">
        <f t="shared" si="14"/>
        <v>0</v>
      </c>
      <c r="H77" s="114">
        <f t="shared" si="15"/>
        <v>0</v>
      </c>
      <c r="I77" s="114">
        <f t="shared" si="16"/>
        <v>0</v>
      </c>
      <c r="J77" s="115">
        <f t="shared" si="17"/>
        <v>0</v>
      </c>
      <c r="K77" s="115">
        <f t="shared" si="18"/>
        <v>0</v>
      </c>
      <c r="L77" s="115">
        <f t="shared" si="19"/>
        <v>0</v>
      </c>
      <c r="M77" s="116" t="str">
        <f t="shared" si="20"/>
        <v>-</v>
      </c>
      <c r="N77" s="117">
        <f t="shared" si="21"/>
        <v>0</v>
      </c>
      <c r="O77" s="118">
        <f t="shared" si="22"/>
        <v>0</v>
      </c>
      <c r="P77" s="118">
        <f t="shared" si="23"/>
        <v>0</v>
      </c>
      <c r="Q77" s="120">
        <f t="shared" si="24"/>
        <v>0</v>
      </c>
      <c r="R77" s="120">
        <f t="shared" si="25"/>
        <v>0</v>
      </c>
      <c r="S77" s="121" t="str">
        <f t="shared" si="26"/>
        <v>-</v>
      </c>
      <c r="T77" s="120">
        <f>IF(sokho&lt;2,"",dk2?)</f>
        <v>0</v>
      </c>
      <c r="U77" s="120">
        <f>IF(sokho&lt;2,"",nhap2?)</f>
        <v>0</v>
      </c>
      <c r="V77" s="120">
        <f>IF(sokho&lt;2,"",xuat2?)</f>
        <v>0</v>
      </c>
      <c r="W77" s="120">
        <f>IF(sokho&lt;2,0,T77+U77-V77)</f>
        <v>0</v>
      </c>
      <c r="X77" s="120">
        <f>IF(sokho&lt;2,0,hh2?)</f>
        <v>0</v>
      </c>
      <c r="Y77" s="121" t="str">
        <f>IF(sokho&lt;2,"",IF(SUM(T77:W77)&gt;0,"IN","-"))</f>
        <v>-</v>
      </c>
      <c r="Z77" s="120">
        <f>IF(sokho&lt;3,"",dk3?)</f>
        <v>0</v>
      </c>
      <c r="AA77" s="120">
        <f>IF(sokho&lt;3,"",nhap3?)</f>
        <v>0</v>
      </c>
      <c r="AB77" s="120">
        <f>IF(sokho&lt;3,"",xuat3?)</f>
        <v>0</v>
      </c>
      <c r="AC77" s="120">
        <f>IF(sokho&lt;3,0,Z77+AA77-AB77)</f>
        <v>0</v>
      </c>
      <c r="AD77" s="120">
        <f>IF(sokho&lt;3,0,hh3?)</f>
        <v>0</v>
      </c>
      <c r="AE77" s="121" t="str">
        <f>IF(sokho&lt;3,"",IF(SUM(Z77:AC77)&gt;0,"IN","-"))</f>
        <v>-</v>
      </c>
      <c r="AF77" s="120" t="str">
        <f>IF(sokho&lt;4,"",dk4?)</f>
        <v/>
      </c>
      <c r="AG77" s="120" t="str">
        <f>IF(sokho&lt;4,"",nhap4?)</f>
        <v/>
      </c>
      <c r="AH77" s="120" t="str">
        <f>IF(sokho&lt;4,"",xuat4?)</f>
        <v/>
      </c>
      <c r="AI77" s="120">
        <f>IF(sokho&lt;4,0,AF77+AG77-AH77)</f>
        <v>0</v>
      </c>
      <c r="AJ77" s="120">
        <f>IF(sokho&lt;4,0,hh4?)</f>
        <v>0</v>
      </c>
      <c r="AK77" s="121" t="str">
        <f>IF(sokho&lt;4,"",IF(SUM(AF77:AI77)&gt;0,"IN","-"))</f>
        <v/>
      </c>
      <c r="AL77" s="120" t="str">
        <f>IF(sokho&lt;5,"",dk5?)</f>
        <v/>
      </c>
      <c r="AM77" s="120" t="str">
        <f>IF(sokho&lt;5,"",nhap5?)</f>
        <v/>
      </c>
      <c r="AN77" s="120" t="str">
        <f>IF(sokho&lt;5,"",xuat5?)</f>
        <v/>
      </c>
      <c r="AO77" s="120">
        <f>IF(sokho&lt;5,0,AL77+AM77-AN77)</f>
        <v>0</v>
      </c>
      <c r="AP77" s="120">
        <f>IF(sokho&lt;5,0,hh5?)</f>
        <v>0</v>
      </c>
      <c r="AQ77" s="121" t="str">
        <f>IF(sokho&lt;5,"",IF(SUM(AL77:AO77)&gt;0,"IN","-"))</f>
        <v/>
      </c>
      <c r="AR77" s="120" t="str">
        <f>IF(sokho&lt;6,"",dk6?)</f>
        <v/>
      </c>
      <c r="AS77" s="120" t="str">
        <f>IF(sokho&lt;6,"",nhap6?)</f>
        <v/>
      </c>
      <c r="AT77" s="120" t="str">
        <f>IF(sokho&lt;6,"",xuat6?)</f>
        <v/>
      </c>
      <c r="AU77" s="120">
        <f>IF(sokho&lt;6,0,AR77+AS77-AT77)</f>
        <v>0</v>
      </c>
      <c r="AV77" s="120">
        <f>IF(sokho&lt;6,0,hh6?)</f>
        <v>0</v>
      </c>
      <c r="AW77" s="121" t="str">
        <f>IF(sokho&lt;6,"",IF(SUM(AR77:AU77)&gt;0,"IN","-"))</f>
        <v/>
      </c>
      <c r="AX77" s="120" t="str">
        <f>IF(sokho&lt;7,"",dk7?)</f>
        <v/>
      </c>
      <c r="AY77" s="120" t="str">
        <f>IF(sokho&lt;7,"",nhap7?)</f>
        <v/>
      </c>
      <c r="AZ77" s="120" t="str">
        <f>IF(sokho&lt;7,"",xuat7?)</f>
        <v/>
      </c>
      <c r="BA77" s="120">
        <f>IF(sokho&lt;7,0,AX77+AY77-AZ77)</f>
        <v>0</v>
      </c>
      <c r="BB77" s="120">
        <f>IF(sokho&lt;7,0,hh7?)</f>
        <v>0</v>
      </c>
      <c r="BC77" s="121" t="str">
        <f>IF(sokho&lt;7,"",IF(SUM(AX77:BA77)&gt;0,"IN","-"))</f>
        <v/>
      </c>
      <c r="BD77" s="120" t="str">
        <f>IF(sokho&lt;8,"",dk8?)</f>
        <v/>
      </c>
      <c r="BE77" s="120" t="str">
        <f>IF(sokho&lt;8,"",nhap8?)</f>
        <v/>
      </c>
      <c r="BF77" s="120" t="str">
        <f>IF(sokho&lt;8,"",xuat8?)</f>
        <v/>
      </c>
      <c r="BG77" s="120">
        <f>IF(sokho&lt;8,0,BD77+BE77-BF77)</f>
        <v>0</v>
      </c>
      <c r="BH77" s="120">
        <f>IF(sokho&lt;8,0,hh8?)</f>
        <v>0</v>
      </c>
      <c r="BI77" s="121" t="str">
        <f>IF(sokho&lt;8,"",IF(SUM(BD77:BG77)&gt;0,"IN","-"))</f>
        <v/>
      </c>
      <c r="BJ77" s="122">
        <f t="shared" si="27"/>
        <v>0</v>
      </c>
      <c r="BK77" s="130"/>
      <c r="BL77" s="120"/>
      <c r="BM77" s="120"/>
      <c r="BN77" s="114"/>
      <c r="BO77" s="134"/>
      <c r="BP77" s="120"/>
      <c r="BQ77" s="120"/>
      <c r="BR77" s="125"/>
      <c r="BS77" s="131"/>
      <c r="BT77" s="125"/>
      <c r="BU77" s="125"/>
      <c r="BV77" s="125"/>
      <c r="BW77" s="125"/>
      <c r="BX77" s="125"/>
      <c r="BY77" s="125"/>
      <c r="BZ77" s="125"/>
      <c r="CA77" s="126"/>
      <c r="CB77" s="127">
        <f t="shared" si="28"/>
        <v>0</v>
      </c>
      <c r="CC77" s="127">
        <f t="shared" si="29"/>
        <v>0</v>
      </c>
      <c r="CD77" s="127">
        <f t="shared" si="30"/>
        <v>0</v>
      </c>
      <c r="CE77" s="37"/>
    </row>
    <row r="78" ht="19.5" customHeight="1">
      <c r="A78" s="111" t="str">
        <f t="shared" si="12"/>
        <v>-</v>
      </c>
      <c r="B78" s="129"/>
      <c r="C78" s="132"/>
      <c r="D78" s="132"/>
      <c r="E78" s="129"/>
      <c r="F78" s="114">
        <f t="shared" si="13"/>
        <v>0</v>
      </c>
      <c r="G78" s="114">
        <f t="shared" si="14"/>
        <v>0</v>
      </c>
      <c r="H78" s="114">
        <f t="shared" si="15"/>
        <v>0</v>
      </c>
      <c r="I78" s="114">
        <f t="shared" si="16"/>
        <v>0</v>
      </c>
      <c r="J78" s="115">
        <f t="shared" si="17"/>
        <v>0</v>
      </c>
      <c r="K78" s="115">
        <f t="shared" si="18"/>
        <v>0</v>
      </c>
      <c r="L78" s="115">
        <f t="shared" si="19"/>
        <v>0</v>
      </c>
      <c r="M78" s="116" t="str">
        <f t="shared" si="20"/>
        <v>-</v>
      </c>
      <c r="N78" s="117">
        <f t="shared" si="21"/>
        <v>0</v>
      </c>
      <c r="O78" s="118">
        <f t="shared" si="22"/>
        <v>0</v>
      </c>
      <c r="P78" s="118">
        <f t="shared" si="23"/>
        <v>0</v>
      </c>
      <c r="Q78" s="120">
        <f t="shared" si="24"/>
        <v>0</v>
      </c>
      <c r="R78" s="120">
        <f t="shared" si="25"/>
        <v>0</v>
      </c>
      <c r="S78" s="121" t="str">
        <f t="shared" si="26"/>
        <v>-</v>
      </c>
      <c r="T78" s="120">
        <f>IF(sokho&lt;2,"",dk2?)</f>
        <v>0</v>
      </c>
      <c r="U78" s="120">
        <f>IF(sokho&lt;2,"",nhap2?)</f>
        <v>0</v>
      </c>
      <c r="V78" s="120">
        <f>IF(sokho&lt;2,"",xuat2?)</f>
        <v>0</v>
      </c>
      <c r="W78" s="120">
        <f>IF(sokho&lt;2,0,T78+U78-V78)</f>
        <v>0</v>
      </c>
      <c r="X78" s="120">
        <f>IF(sokho&lt;2,0,hh2?)</f>
        <v>0</v>
      </c>
      <c r="Y78" s="121" t="str">
        <f>IF(sokho&lt;2,"",IF(SUM(T78:W78)&gt;0,"IN","-"))</f>
        <v>-</v>
      </c>
      <c r="Z78" s="120">
        <f>IF(sokho&lt;3,"",dk3?)</f>
        <v>0</v>
      </c>
      <c r="AA78" s="120">
        <f>IF(sokho&lt;3,"",nhap3?)</f>
        <v>0</v>
      </c>
      <c r="AB78" s="120">
        <f>IF(sokho&lt;3,"",xuat3?)</f>
        <v>0</v>
      </c>
      <c r="AC78" s="120">
        <f>IF(sokho&lt;3,0,Z78+AA78-AB78)</f>
        <v>0</v>
      </c>
      <c r="AD78" s="120">
        <f>IF(sokho&lt;3,0,hh3?)</f>
        <v>0</v>
      </c>
      <c r="AE78" s="121" t="str">
        <f>IF(sokho&lt;3,"",IF(SUM(Z78:AC78)&gt;0,"IN","-"))</f>
        <v>-</v>
      </c>
      <c r="AF78" s="120" t="str">
        <f>IF(sokho&lt;4,"",dk4?)</f>
        <v/>
      </c>
      <c r="AG78" s="120" t="str">
        <f>IF(sokho&lt;4,"",nhap4?)</f>
        <v/>
      </c>
      <c r="AH78" s="120" t="str">
        <f>IF(sokho&lt;4,"",xuat4?)</f>
        <v/>
      </c>
      <c r="AI78" s="120">
        <f>IF(sokho&lt;4,0,AF78+AG78-AH78)</f>
        <v>0</v>
      </c>
      <c r="AJ78" s="120">
        <f>IF(sokho&lt;4,0,hh4?)</f>
        <v>0</v>
      </c>
      <c r="AK78" s="121" t="str">
        <f>IF(sokho&lt;4,"",IF(SUM(AF78:AI78)&gt;0,"IN","-"))</f>
        <v/>
      </c>
      <c r="AL78" s="120" t="str">
        <f>IF(sokho&lt;5,"",dk5?)</f>
        <v/>
      </c>
      <c r="AM78" s="120" t="str">
        <f>IF(sokho&lt;5,"",nhap5?)</f>
        <v/>
      </c>
      <c r="AN78" s="120" t="str">
        <f>IF(sokho&lt;5,"",xuat5?)</f>
        <v/>
      </c>
      <c r="AO78" s="120">
        <f>IF(sokho&lt;5,0,AL78+AM78-AN78)</f>
        <v>0</v>
      </c>
      <c r="AP78" s="120">
        <f>IF(sokho&lt;5,0,hh5?)</f>
        <v>0</v>
      </c>
      <c r="AQ78" s="121" t="str">
        <f>IF(sokho&lt;5,"",IF(SUM(AL78:AO78)&gt;0,"IN","-"))</f>
        <v/>
      </c>
      <c r="AR78" s="120" t="str">
        <f>IF(sokho&lt;6,"",dk6?)</f>
        <v/>
      </c>
      <c r="AS78" s="120" t="str">
        <f>IF(sokho&lt;6,"",nhap6?)</f>
        <v/>
      </c>
      <c r="AT78" s="120" t="str">
        <f>IF(sokho&lt;6,"",xuat6?)</f>
        <v/>
      </c>
      <c r="AU78" s="120">
        <f>IF(sokho&lt;6,0,AR78+AS78-AT78)</f>
        <v>0</v>
      </c>
      <c r="AV78" s="120">
        <f>IF(sokho&lt;6,0,hh6?)</f>
        <v>0</v>
      </c>
      <c r="AW78" s="121" t="str">
        <f>IF(sokho&lt;6,"",IF(SUM(AR78:AU78)&gt;0,"IN","-"))</f>
        <v/>
      </c>
      <c r="AX78" s="120" t="str">
        <f>IF(sokho&lt;7,"",dk7?)</f>
        <v/>
      </c>
      <c r="AY78" s="120" t="str">
        <f>IF(sokho&lt;7,"",nhap7?)</f>
        <v/>
      </c>
      <c r="AZ78" s="120" t="str">
        <f>IF(sokho&lt;7,"",xuat7?)</f>
        <v/>
      </c>
      <c r="BA78" s="120">
        <f>IF(sokho&lt;7,0,AX78+AY78-AZ78)</f>
        <v>0</v>
      </c>
      <c r="BB78" s="120">
        <f>IF(sokho&lt;7,0,hh7?)</f>
        <v>0</v>
      </c>
      <c r="BC78" s="121" t="str">
        <f>IF(sokho&lt;7,"",IF(SUM(AX78:BA78)&gt;0,"IN","-"))</f>
        <v/>
      </c>
      <c r="BD78" s="120" t="str">
        <f>IF(sokho&lt;8,"",dk8?)</f>
        <v/>
      </c>
      <c r="BE78" s="120" t="str">
        <f>IF(sokho&lt;8,"",nhap8?)</f>
        <v/>
      </c>
      <c r="BF78" s="120" t="str">
        <f>IF(sokho&lt;8,"",xuat8?)</f>
        <v/>
      </c>
      <c r="BG78" s="120">
        <f>IF(sokho&lt;8,0,BD78+BE78-BF78)</f>
        <v>0</v>
      </c>
      <c r="BH78" s="120">
        <f>IF(sokho&lt;8,0,hh8?)</f>
        <v>0</v>
      </c>
      <c r="BI78" s="121" t="str">
        <f>IF(sokho&lt;8,"",IF(SUM(BD78:BG78)&gt;0,"IN","-"))</f>
        <v/>
      </c>
      <c r="BJ78" s="122">
        <f t="shared" si="27"/>
        <v>0</v>
      </c>
      <c r="BK78" s="130"/>
      <c r="BL78" s="120"/>
      <c r="BM78" s="120"/>
      <c r="BN78" s="114"/>
      <c r="BO78" s="134"/>
      <c r="BP78" s="120"/>
      <c r="BQ78" s="120"/>
      <c r="BR78" s="125"/>
      <c r="BS78" s="131"/>
      <c r="BT78" s="125"/>
      <c r="BU78" s="125"/>
      <c r="BV78" s="125"/>
      <c r="BW78" s="125"/>
      <c r="BX78" s="125"/>
      <c r="BY78" s="125"/>
      <c r="BZ78" s="125"/>
      <c r="CA78" s="126"/>
      <c r="CB78" s="127">
        <f t="shared" si="28"/>
        <v>0</v>
      </c>
      <c r="CC78" s="127">
        <f t="shared" si="29"/>
        <v>0</v>
      </c>
      <c r="CD78" s="127">
        <f t="shared" si="30"/>
        <v>0</v>
      </c>
      <c r="CE78" s="37"/>
    </row>
    <row r="79" ht="19.5" customHeight="1">
      <c r="A79" s="111" t="str">
        <f t="shared" si="12"/>
        <v>-</v>
      </c>
      <c r="B79" s="129"/>
      <c r="C79" s="132"/>
      <c r="D79" s="132"/>
      <c r="E79" s="129"/>
      <c r="F79" s="114">
        <f t="shared" si="13"/>
        <v>0</v>
      </c>
      <c r="G79" s="114">
        <f t="shared" si="14"/>
        <v>0</v>
      </c>
      <c r="H79" s="114">
        <f t="shared" si="15"/>
        <v>0</v>
      </c>
      <c r="I79" s="114">
        <f t="shared" si="16"/>
        <v>0</v>
      </c>
      <c r="J79" s="115">
        <f t="shared" si="17"/>
        <v>0</v>
      </c>
      <c r="K79" s="115">
        <f t="shared" si="18"/>
        <v>0</v>
      </c>
      <c r="L79" s="115">
        <f t="shared" si="19"/>
        <v>0</v>
      </c>
      <c r="M79" s="116" t="str">
        <f t="shared" si="20"/>
        <v>-</v>
      </c>
      <c r="N79" s="117">
        <f t="shared" si="21"/>
        <v>0</v>
      </c>
      <c r="O79" s="118">
        <f t="shared" si="22"/>
        <v>0</v>
      </c>
      <c r="P79" s="118">
        <f t="shared" si="23"/>
        <v>0</v>
      </c>
      <c r="Q79" s="120">
        <f t="shared" si="24"/>
        <v>0</v>
      </c>
      <c r="R79" s="120">
        <f t="shared" si="25"/>
        <v>0</v>
      </c>
      <c r="S79" s="121" t="str">
        <f t="shared" si="26"/>
        <v>-</v>
      </c>
      <c r="T79" s="120">
        <f>IF(sokho&lt;2,"",dk2?)</f>
        <v>0</v>
      </c>
      <c r="U79" s="120">
        <f>IF(sokho&lt;2,"",nhap2?)</f>
        <v>0</v>
      </c>
      <c r="V79" s="120">
        <f>IF(sokho&lt;2,"",xuat2?)</f>
        <v>0</v>
      </c>
      <c r="W79" s="120">
        <f>IF(sokho&lt;2,0,T79+U79-V79)</f>
        <v>0</v>
      </c>
      <c r="X79" s="120">
        <f>IF(sokho&lt;2,0,hh2?)</f>
        <v>0</v>
      </c>
      <c r="Y79" s="121" t="str">
        <f>IF(sokho&lt;2,"",IF(SUM(T79:W79)&gt;0,"IN","-"))</f>
        <v>-</v>
      </c>
      <c r="Z79" s="120">
        <f>IF(sokho&lt;3,"",dk3?)</f>
        <v>0</v>
      </c>
      <c r="AA79" s="120">
        <f>IF(sokho&lt;3,"",nhap3?)</f>
        <v>0</v>
      </c>
      <c r="AB79" s="120">
        <f>IF(sokho&lt;3,"",xuat3?)</f>
        <v>0</v>
      </c>
      <c r="AC79" s="120">
        <f>IF(sokho&lt;3,0,Z79+AA79-AB79)</f>
        <v>0</v>
      </c>
      <c r="AD79" s="120">
        <f>IF(sokho&lt;3,0,hh3?)</f>
        <v>0</v>
      </c>
      <c r="AE79" s="121" t="str">
        <f>IF(sokho&lt;3,"",IF(SUM(Z79:AC79)&gt;0,"IN","-"))</f>
        <v>-</v>
      </c>
      <c r="AF79" s="120" t="str">
        <f>IF(sokho&lt;4,"",dk4?)</f>
        <v/>
      </c>
      <c r="AG79" s="120" t="str">
        <f>IF(sokho&lt;4,"",nhap4?)</f>
        <v/>
      </c>
      <c r="AH79" s="120" t="str">
        <f>IF(sokho&lt;4,"",xuat4?)</f>
        <v/>
      </c>
      <c r="AI79" s="120">
        <f>IF(sokho&lt;4,0,AF79+AG79-AH79)</f>
        <v>0</v>
      </c>
      <c r="AJ79" s="120">
        <f>IF(sokho&lt;4,0,hh4?)</f>
        <v>0</v>
      </c>
      <c r="AK79" s="121" t="str">
        <f>IF(sokho&lt;4,"",IF(SUM(AF79:AI79)&gt;0,"IN","-"))</f>
        <v/>
      </c>
      <c r="AL79" s="120" t="str">
        <f>IF(sokho&lt;5,"",dk5?)</f>
        <v/>
      </c>
      <c r="AM79" s="120" t="str">
        <f>IF(sokho&lt;5,"",nhap5?)</f>
        <v/>
      </c>
      <c r="AN79" s="120" t="str">
        <f>IF(sokho&lt;5,"",xuat5?)</f>
        <v/>
      </c>
      <c r="AO79" s="120">
        <f>IF(sokho&lt;5,0,AL79+AM79-AN79)</f>
        <v>0</v>
      </c>
      <c r="AP79" s="120">
        <f>IF(sokho&lt;5,0,hh5?)</f>
        <v>0</v>
      </c>
      <c r="AQ79" s="121" t="str">
        <f>IF(sokho&lt;5,"",IF(SUM(AL79:AO79)&gt;0,"IN","-"))</f>
        <v/>
      </c>
      <c r="AR79" s="120" t="str">
        <f>IF(sokho&lt;6,"",dk6?)</f>
        <v/>
      </c>
      <c r="AS79" s="120" t="str">
        <f>IF(sokho&lt;6,"",nhap6?)</f>
        <v/>
      </c>
      <c r="AT79" s="120" t="str">
        <f>IF(sokho&lt;6,"",xuat6?)</f>
        <v/>
      </c>
      <c r="AU79" s="120">
        <f>IF(sokho&lt;6,0,AR79+AS79-AT79)</f>
        <v>0</v>
      </c>
      <c r="AV79" s="120">
        <f>IF(sokho&lt;6,0,hh6?)</f>
        <v>0</v>
      </c>
      <c r="AW79" s="121" t="str">
        <f>IF(sokho&lt;6,"",IF(SUM(AR79:AU79)&gt;0,"IN","-"))</f>
        <v/>
      </c>
      <c r="AX79" s="120" t="str">
        <f>IF(sokho&lt;7,"",dk7?)</f>
        <v/>
      </c>
      <c r="AY79" s="120" t="str">
        <f>IF(sokho&lt;7,"",nhap7?)</f>
        <v/>
      </c>
      <c r="AZ79" s="120" t="str">
        <f>IF(sokho&lt;7,"",xuat7?)</f>
        <v/>
      </c>
      <c r="BA79" s="120">
        <f>IF(sokho&lt;7,0,AX79+AY79-AZ79)</f>
        <v>0</v>
      </c>
      <c r="BB79" s="120">
        <f>IF(sokho&lt;7,0,hh7?)</f>
        <v>0</v>
      </c>
      <c r="BC79" s="121" t="str">
        <f>IF(sokho&lt;7,"",IF(SUM(AX79:BA79)&gt;0,"IN","-"))</f>
        <v/>
      </c>
      <c r="BD79" s="120" t="str">
        <f>IF(sokho&lt;8,"",dk8?)</f>
        <v/>
      </c>
      <c r="BE79" s="120" t="str">
        <f>IF(sokho&lt;8,"",nhap8?)</f>
        <v/>
      </c>
      <c r="BF79" s="120" t="str">
        <f>IF(sokho&lt;8,"",xuat8?)</f>
        <v/>
      </c>
      <c r="BG79" s="120">
        <f>IF(sokho&lt;8,0,BD79+BE79-BF79)</f>
        <v>0</v>
      </c>
      <c r="BH79" s="120">
        <f>IF(sokho&lt;8,0,hh8?)</f>
        <v>0</v>
      </c>
      <c r="BI79" s="121" t="str">
        <f>IF(sokho&lt;8,"",IF(SUM(BD79:BG79)&gt;0,"IN","-"))</f>
        <v/>
      </c>
      <c r="BJ79" s="122">
        <f t="shared" si="27"/>
        <v>0</v>
      </c>
      <c r="BK79" s="130"/>
      <c r="BL79" s="120"/>
      <c r="BM79" s="120"/>
      <c r="BN79" s="114"/>
      <c r="BO79" s="134"/>
      <c r="BP79" s="120"/>
      <c r="BQ79" s="120"/>
      <c r="BR79" s="125"/>
      <c r="BS79" s="131"/>
      <c r="BT79" s="125"/>
      <c r="BU79" s="125"/>
      <c r="BV79" s="125"/>
      <c r="BW79" s="125"/>
      <c r="BX79" s="125"/>
      <c r="BY79" s="125"/>
      <c r="BZ79" s="125"/>
      <c r="CA79" s="126"/>
      <c r="CB79" s="127">
        <f t="shared" si="28"/>
        <v>0</v>
      </c>
      <c r="CC79" s="127">
        <f t="shared" si="29"/>
        <v>0</v>
      </c>
      <c r="CD79" s="127">
        <f t="shared" si="30"/>
        <v>0</v>
      </c>
      <c r="CE79" s="37"/>
    </row>
    <row r="80" ht="19.5" customHeight="1">
      <c r="A80" s="111" t="str">
        <f t="shared" si="12"/>
        <v>-</v>
      </c>
      <c r="B80" s="129"/>
      <c r="C80" s="132"/>
      <c r="D80" s="132"/>
      <c r="E80" s="129"/>
      <c r="F80" s="114">
        <f t="shared" si="13"/>
        <v>0</v>
      </c>
      <c r="G80" s="114">
        <f t="shared" si="14"/>
        <v>0</v>
      </c>
      <c r="H80" s="114">
        <f t="shared" si="15"/>
        <v>0</v>
      </c>
      <c r="I80" s="114">
        <f t="shared" si="16"/>
        <v>0</v>
      </c>
      <c r="J80" s="115">
        <f t="shared" si="17"/>
        <v>0</v>
      </c>
      <c r="K80" s="115">
        <f t="shared" si="18"/>
        <v>0</v>
      </c>
      <c r="L80" s="115">
        <f t="shared" si="19"/>
        <v>0</v>
      </c>
      <c r="M80" s="116" t="str">
        <f t="shared" si="20"/>
        <v>-</v>
      </c>
      <c r="N80" s="117">
        <f t="shared" si="21"/>
        <v>0</v>
      </c>
      <c r="O80" s="118">
        <f t="shared" si="22"/>
        <v>0</v>
      </c>
      <c r="P80" s="118">
        <f t="shared" si="23"/>
        <v>0</v>
      </c>
      <c r="Q80" s="120">
        <f t="shared" si="24"/>
        <v>0</v>
      </c>
      <c r="R80" s="120">
        <f t="shared" si="25"/>
        <v>0</v>
      </c>
      <c r="S80" s="121" t="str">
        <f t="shared" si="26"/>
        <v>-</v>
      </c>
      <c r="T80" s="120">
        <f>IF(sokho&lt;2,"",dk2?)</f>
        <v>0</v>
      </c>
      <c r="U80" s="120">
        <f>IF(sokho&lt;2,"",nhap2?)</f>
        <v>0</v>
      </c>
      <c r="V80" s="120">
        <f>IF(sokho&lt;2,"",xuat2?)</f>
        <v>0</v>
      </c>
      <c r="W80" s="120">
        <f>IF(sokho&lt;2,0,T80+U80-V80)</f>
        <v>0</v>
      </c>
      <c r="X80" s="120">
        <f>IF(sokho&lt;2,0,hh2?)</f>
        <v>0</v>
      </c>
      <c r="Y80" s="121" t="str">
        <f>IF(sokho&lt;2,"",IF(SUM(T80:W80)&gt;0,"IN","-"))</f>
        <v>-</v>
      </c>
      <c r="Z80" s="120">
        <f>IF(sokho&lt;3,"",dk3?)</f>
        <v>0</v>
      </c>
      <c r="AA80" s="120">
        <f>IF(sokho&lt;3,"",nhap3?)</f>
        <v>0</v>
      </c>
      <c r="AB80" s="120">
        <f>IF(sokho&lt;3,"",xuat3?)</f>
        <v>0</v>
      </c>
      <c r="AC80" s="120">
        <f>IF(sokho&lt;3,0,Z80+AA80-AB80)</f>
        <v>0</v>
      </c>
      <c r="AD80" s="120">
        <f>IF(sokho&lt;3,0,hh3?)</f>
        <v>0</v>
      </c>
      <c r="AE80" s="121" t="str">
        <f>IF(sokho&lt;3,"",IF(SUM(Z80:AC80)&gt;0,"IN","-"))</f>
        <v>-</v>
      </c>
      <c r="AF80" s="120" t="str">
        <f>IF(sokho&lt;4,"",dk4?)</f>
        <v/>
      </c>
      <c r="AG80" s="120" t="str">
        <f>IF(sokho&lt;4,"",nhap4?)</f>
        <v/>
      </c>
      <c r="AH80" s="120" t="str">
        <f>IF(sokho&lt;4,"",xuat4?)</f>
        <v/>
      </c>
      <c r="AI80" s="120">
        <f>IF(sokho&lt;4,0,AF80+AG80-AH80)</f>
        <v>0</v>
      </c>
      <c r="AJ80" s="120">
        <f>IF(sokho&lt;4,0,hh4?)</f>
        <v>0</v>
      </c>
      <c r="AK80" s="121" t="str">
        <f>IF(sokho&lt;4,"",IF(SUM(AF80:AI80)&gt;0,"IN","-"))</f>
        <v/>
      </c>
      <c r="AL80" s="120" t="str">
        <f>IF(sokho&lt;5,"",dk5?)</f>
        <v/>
      </c>
      <c r="AM80" s="120" t="str">
        <f>IF(sokho&lt;5,"",nhap5?)</f>
        <v/>
      </c>
      <c r="AN80" s="120" t="str">
        <f>IF(sokho&lt;5,"",xuat5?)</f>
        <v/>
      </c>
      <c r="AO80" s="120">
        <f>IF(sokho&lt;5,0,AL80+AM80-AN80)</f>
        <v>0</v>
      </c>
      <c r="AP80" s="120">
        <f>IF(sokho&lt;5,0,hh5?)</f>
        <v>0</v>
      </c>
      <c r="AQ80" s="121" t="str">
        <f>IF(sokho&lt;5,"",IF(SUM(AL80:AO80)&gt;0,"IN","-"))</f>
        <v/>
      </c>
      <c r="AR80" s="120" t="str">
        <f>IF(sokho&lt;6,"",dk6?)</f>
        <v/>
      </c>
      <c r="AS80" s="120" t="str">
        <f>IF(sokho&lt;6,"",nhap6?)</f>
        <v/>
      </c>
      <c r="AT80" s="120" t="str">
        <f>IF(sokho&lt;6,"",xuat6?)</f>
        <v/>
      </c>
      <c r="AU80" s="120">
        <f>IF(sokho&lt;6,0,AR80+AS80-AT80)</f>
        <v>0</v>
      </c>
      <c r="AV80" s="120">
        <f>IF(sokho&lt;6,0,hh6?)</f>
        <v>0</v>
      </c>
      <c r="AW80" s="121" t="str">
        <f>IF(sokho&lt;6,"",IF(SUM(AR80:AU80)&gt;0,"IN","-"))</f>
        <v/>
      </c>
      <c r="AX80" s="120" t="str">
        <f>IF(sokho&lt;7,"",dk7?)</f>
        <v/>
      </c>
      <c r="AY80" s="120" t="str">
        <f>IF(sokho&lt;7,"",nhap7?)</f>
        <v/>
      </c>
      <c r="AZ80" s="120" t="str">
        <f>IF(sokho&lt;7,"",xuat7?)</f>
        <v/>
      </c>
      <c r="BA80" s="120">
        <f>IF(sokho&lt;7,0,AX80+AY80-AZ80)</f>
        <v>0</v>
      </c>
      <c r="BB80" s="120">
        <f>IF(sokho&lt;7,0,hh7?)</f>
        <v>0</v>
      </c>
      <c r="BC80" s="121" t="str">
        <f>IF(sokho&lt;7,"",IF(SUM(AX80:BA80)&gt;0,"IN","-"))</f>
        <v/>
      </c>
      <c r="BD80" s="120" t="str">
        <f>IF(sokho&lt;8,"",dk8?)</f>
        <v/>
      </c>
      <c r="BE80" s="120" t="str">
        <f>IF(sokho&lt;8,"",nhap8?)</f>
        <v/>
      </c>
      <c r="BF80" s="120" t="str">
        <f>IF(sokho&lt;8,"",xuat8?)</f>
        <v/>
      </c>
      <c r="BG80" s="120">
        <f>IF(sokho&lt;8,0,BD80+BE80-BF80)</f>
        <v>0</v>
      </c>
      <c r="BH80" s="120">
        <f>IF(sokho&lt;8,0,hh8?)</f>
        <v>0</v>
      </c>
      <c r="BI80" s="121" t="str">
        <f>IF(sokho&lt;8,"",IF(SUM(BD80:BG80)&gt;0,"IN","-"))</f>
        <v/>
      </c>
      <c r="BJ80" s="122">
        <f t="shared" si="27"/>
        <v>0</v>
      </c>
      <c r="BK80" s="130"/>
      <c r="BL80" s="120"/>
      <c r="BM80" s="120"/>
      <c r="BN80" s="114"/>
      <c r="BO80" s="134"/>
      <c r="BP80" s="120"/>
      <c r="BQ80" s="120"/>
      <c r="BR80" s="125"/>
      <c r="BS80" s="131"/>
      <c r="BT80" s="125"/>
      <c r="BU80" s="125"/>
      <c r="BV80" s="125"/>
      <c r="BW80" s="125"/>
      <c r="BX80" s="125"/>
      <c r="BY80" s="125"/>
      <c r="BZ80" s="125"/>
      <c r="CA80" s="126"/>
      <c r="CB80" s="127">
        <f t="shared" si="28"/>
        <v>0</v>
      </c>
      <c r="CC80" s="127">
        <f t="shared" si="29"/>
        <v>0</v>
      </c>
      <c r="CD80" s="127">
        <f t="shared" si="30"/>
        <v>0</v>
      </c>
      <c r="CE80" s="37"/>
    </row>
    <row r="81" ht="19.5" customHeight="1">
      <c r="A81" s="111" t="str">
        <f t="shared" si="12"/>
        <v>-</v>
      </c>
      <c r="B81" s="129"/>
      <c r="C81" s="132"/>
      <c r="D81" s="132"/>
      <c r="E81" s="129"/>
      <c r="F81" s="114">
        <f t="shared" si="13"/>
        <v>0</v>
      </c>
      <c r="G81" s="114">
        <f t="shared" si="14"/>
        <v>0</v>
      </c>
      <c r="H81" s="114">
        <f t="shared" si="15"/>
        <v>0</v>
      </c>
      <c r="I81" s="114">
        <f t="shared" si="16"/>
        <v>0</v>
      </c>
      <c r="J81" s="115">
        <f t="shared" si="17"/>
        <v>0</v>
      </c>
      <c r="K81" s="115">
        <f t="shared" si="18"/>
        <v>0</v>
      </c>
      <c r="L81" s="115">
        <f t="shared" si="19"/>
        <v>0</v>
      </c>
      <c r="M81" s="116" t="str">
        <f t="shared" si="20"/>
        <v>-</v>
      </c>
      <c r="N81" s="117">
        <f t="shared" si="21"/>
        <v>0</v>
      </c>
      <c r="O81" s="118">
        <f t="shared" si="22"/>
        <v>0</v>
      </c>
      <c r="P81" s="118">
        <f t="shared" si="23"/>
        <v>0</v>
      </c>
      <c r="Q81" s="120">
        <f t="shared" si="24"/>
        <v>0</v>
      </c>
      <c r="R81" s="120">
        <f t="shared" si="25"/>
        <v>0</v>
      </c>
      <c r="S81" s="121" t="str">
        <f t="shared" si="26"/>
        <v>-</v>
      </c>
      <c r="T81" s="120">
        <f>IF(sokho&lt;2,"",dk2?)</f>
        <v>0</v>
      </c>
      <c r="U81" s="120">
        <f>IF(sokho&lt;2,"",nhap2?)</f>
        <v>0</v>
      </c>
      <c r="V81" s="120">
        <f>IF(sokho&lt;2,"",xuat2?)</f>
        <v>0</v>
      </c>
      <c r="W81" s="120">
        <f>IF(sokho&lt;2,0,T81+U81-V81)</f>
        <v>0</v>
      </c>
      <c r="X81" s="120">
        <f>IF(sokho&lt;2,0,hh2?)</f>
        <v>0</v>
      </c>
      <c r="Y81" s="121" t="str">
        <f>IF(sokho&lt;2,"",IF(SUM(T81:W81)&gt;0,"IN","-"))</f>
        <v>-</v>
      </c>
      <c r="Z81" s="120">
        <f>IF(sokho&lt;3,"",dk3?)</f>
        <v>0</v>
      </c>
      <c r="AA81" s="120">
        <f>IF(sokho&lt;3,"",nhap3?)</f>
        <v>0</v>
      </c>
      <c r="AB81" s="120">
        <f>IF(sokho&lt;3,"",xuat3?)</f>
        <v>0</v>
      </c>
      <c r="AC81" s="120">
        <f>IF(sokho&lt;3,0,Z81+AA81-AB81)</f>
        <v>0</v>
      </c>
      <c r="AD81" s="120">
        <f>IF(sokho&lt;3,0,hh3?)</f>
        <v>0</v>
      </c>
      <c r="AE81" s="121" t="str">
        <f>IF(sokho&lt;3,"",IF(SUM(Z81:AC81)&gt;0,"IN","-"))</f>
        <v>-</v>
      </c>
      <c r="AF81" s="120" t="str">
        <f>IF(sokho&lt;4,"",dk4?)</f>
        <v/>
      </c>
      <c r="AG81" s="120" t="str">
        <f>IF(sokho&lt;4,"",nhap4?)</f>
        <v/>
      </c>
      <c r="AH81" s="120" t="str">
        <f>IF(sokho&lt;4,"",xuat4?)</f>
        <v/>
      </c>
      <c r="AI81" s="120">
        <f>IF(sokho&lt;4,0,AF81+AG81-AH81)</f>
        <v>0</v>
      </c>
      <c r="AJ81" s="120">
        <f>IF(sokho&lt;4,0,hh4?)</f>
        <v>0</v>
      </c>
      <c r="AK81" s="121" t="str">
        <f>IF(sokho&lt;4,"",IF(SUM(AF81:AI81)&gt;0,"IN","-"))</f>
        <v/>
      </c>
      <c r="AL81" s="120" t="str">
        <f>IF(sokho&lt;5,"",dk5?)</f>
        <v/>
      </c>
      <c r="AM81" s="120" t="str">
        <f>IF(sokho&lt;5,"",nhap5?)</f>
        <v/>
      </c>
      <c r="AN81" s="120" t="str">
        <f>IF(sokho&lt;5,"",xuat5?)</f>
        <v/>
      </c>
      <c r="AO81" s="120">
        <f>IF(sokho&lt;5,0,AL81+AM81-AN81)</f>
        <v>0</v>
      </c>
      <c r="AP81" s="120">
        <f>IF(sokho&lt;5,0,hh5?)</f>
        <v>0</v>
      </c>
      <c r="AQ81" s="121" t="str">
        <f>IF(sokho&lt;5,"",IF(SUM(AL81:AO81)&gt;0,"IN","-"))</f>
        <v/>
      </c>
      <c r="AR81" s="120" t="str">
        <f>IF(sokho&lt;6,"",dk6?)</f>
        <v/>
      </c>
      <c r="AS81" s="120" t="str">
        <f>IF(sokho&lt;6,"",nhap6?)</f>
        <v/>
      </c>
      <c r="AT81" s="120" t="str">
        <f>IF(sokho&lt;6,"",xuat6?)</f>
        <v/>
      </c>
      <c r="AU81" s="120">
        <f>IF(sokho&lt;6,0,AR81+AS81-AT81)</f>
        <v>0</v>
      </c>
      <c r="AV81" s="120">
        <f>IF(sokho&lt;6,0,hh6?)</f>
        <v>0</v>
      </c>
      <c r="AW81" s="121" t="str">
        <f>IF(sokho&lt;6,"",IF(SUM(AR81:AU81)&gt;0,"IN","-"))</f>
        <v/>
      </c>
      <c r="AX81" s="120" t="str">
        <f>IF(sokho&lt;7,"",dk7?)</f>
        <v/>
      </c>
      <c r="AY81" s="120" t="str">
        <f>IF(sokho&lt;7,"",nhap7?)</f>
        <v/>
      </c>
      <c r="AZ81" s="120" t="str">
        <f>IF(sokho&lt;7,"",xuat7?)</f>
        <v/>
      </c>
      <c r="BA81" s="120">
        <f>IF(sokho&lt;7,0,AX81+AY81-AZ81)</f>
        <v>0</v>
      </c>
      <c r="BB81" s="120">
        <f>IF(sokho&lt;7,0,hh7?)</f>
        <v>0</v>
      </c>
      <c r="BC81" s="121" t="str">
        <f>IF(sokho&lt;7,"",IF(SUM(AX81:BA81)&gt;0,"IN","-"))</f>
        <v/>
      </c>
      <c r="BD81" s="120" t="str">
        <f>IF(sokho&lt;8,"",dk8?)</f>
        <v/>
      </c>
      <c r="BE81" s="120" t="str">
        <f>IF(sokho&lt;8,"",nhap8?)</f>
        <v/>
      </c>
      <c r="BF81" s="120" t="str">
        <f>IF(sokho&lt;8,"",xuat8?)</f>
        <v/>
      </c>
      <c r="BG81" s="120">
        <f>IF(sokho&lt;8,0,BD81+BE81-BF81)</f>
        <v>0</v>
      </c>
      <c r="BH81" s="120">
        <f>IF(sokho&lt;8,0,hh8?)</f>
        <v>0</v>
      </c>
      <c r="BI81" s="121" t="str">
        <f>IF(sokho&lt;8,"",IF(SUM(BD81:BG81)&gt;0,"IN","-"))</f>
        <v/>
      </c>
      <c r="BJ81" s="122">
        <f t="shared" si="27"/>
        <v>0</v>
      </c>
      <c r="BK81" s="130"/>
      <c r="BL81" s="120"/>
      <c r="BM81" s="120"/>
      <c r="BN81" s="114"/>
      <c r="BO81" s="134"/>
      <c r="BP81" s="120"/>
      <c r="BQ81" s="120"/>
      <c r="BR81" s="125"/>
      <c r="BS81" s="131"/>
      <c r="BT81" s="125"/>
      <c r="BU81" s="125"/>
      <c r="BV81" s="125"/>
      <c r="BW81" s="125"/>
      <c r="BX81" s="125"/>
      <c r="BY81" s="125"/>
      <c r="BZ81" s="125"/>
      <c r="CA81" s="126"/>
      <c r="CB81" s="127">
        <f t="shared" si="28"/>
        <v>0</v>
      </c>
      <c r="CC81" s="127">
        <f t="shared" si="29"/>
        <v>0</v>
      </c>
      <c r="CD81" s="127">
        <f t="shared" si="30"/>
        <v>0</v>
      </c>
      <c r="CE81" s="37"/>
    </row>
    <row r="82" ht="19.5" customHeight="1">
      <c r="A82" s="111" t="str">
        <f t="shared" si="12"/>
        <v>-</v>
      </c>
      <c r="B82" s="129"/>
      <c r="C82" s="132"/>
      <c r="D82" s="132"/>
      <c r="E82" s="129"/>
      <c r="F82" s="114">
        <f t="shared" si="13"/>
        <v>0</v>
      </c>
      <c r="G82" s="114">
        <f t="shared" si="14"/>
        <v>0</v>
      </c>
      <c r="H82" s="114">
        <f t="shared" si="15"/>
        <v>0</v>
      </c>
      <c r="I82" s="114">
        <f t="shared" si="16"/>
        <v>0</v>
      </c>
      <c r="J82" s="115">
        <f t="shared" si="17"/>
        <v>0</v>
      </c>
      <c r="K82" s="115">
        <f t="shared" si="18"/>
        <v>0</v>
      </c>
      <c r="L82" s="115">
        <f t="shared" si="19"/>
        <v>0</v>
      </c>
      <c r="M82" s="116" t="str">
        <f t="shared" si="20"/>
        <v>-</v>
      </c>
      <c r="N82" s="117">
        <f t="shared" si="21"/>
        <v>0</v>
      </c>
      <c r="O82" s="118">
        <f t="shared" si="22"/>
        <v>0</v>
      </c>
      <c r="P82" s="118">
        <f t="shared" si="23"/>
        <v>0</v>
      </c>
      <c r="Q82" s="120">
        <f t="shared" si="24"/>
        <v>0</v>
      </c>
      <c r="R82" s="120">
        <f t="shared" si="25"/>
        <v>0</v>
      </c>
      <c r="S82" s="121" t="str">
        <f t="shared" si="26"/>
        <v>-</v>
      </c>
      <c r="T82" s="120">
        <f>IF(sokho&lt;2,"",dk2?)</f>
        <v>0</v>
      </c>
      <c r="U82" s="120">
        <f>IF(sokho&lt;2,"",nhap2?)</f>
        <v>0</v>
      </c>
      <c r="V82" s="120">
        <f>IF(sokho&lt;2,"",xuat2?)</f>
        <v>0</v>
      </c>
      <c r="W82" s="120">
        <f>IF(sokho&lt;2,0,T82+U82-V82)</f>
        <v>0</v>
      </c>
      <c r="X82" s="120">
        <f>IF(sokho&lt;2,0,hh2?)</f>
        <v>0</v>
      </c>
      <c r="Y82" s="121" t="str">
        <f>IF(sokho&lt;2,"",IF(SUM(T82:W82)&gt;0,"IN","-"))</f>
        <v>-</v>
      </c>
      <c r="Z82" s="120">
        <f>IF(sokho&lt;3,"",dk3?)</f>
        <v>0</v>
      </c>
      <c r="AA82" s="120">
        <f>IF(sokho&lt;3,"",nhap3?)</f>
        <v>0</v>
      </c>
      <c r="AB82" s="120">
        <f>IF(sokho&lt;3,"",xuat3?)</f>
        <v>0</v>
      </c>
      <c r="AC82" s="120">
        <f>IF(sokho&lt;3,0,Z82+AA82-AB82)</f>
        <v>0</v>
      </c>
      <c r="AD82" s="120">
        <f>IF(sokho&lt;3,0,hh3?)</f>
        <v>0</v>
      </c>
      <c r="AE82" s="121" t="str">
        <f>IF(sokho&lt;3,"",IF(SUM(Z82:AC82)&gt;0,"IN","-"))</f>
        <v>-</v>
      </c>
      <c r="AF82" s="120" t="str">
        <f>IF(sokho&lt;4,"",dk4?)</f>
        <v/>
      </c>
      <c r="AG82" s="120" t="str">
        <f>IF(sokho&lt;4,"",nhap4?)</f>
        <v/>
      </c>
      <c r="AH82" s="120" t="str">
        <f>IF(sokho&lt;4,"",xuat4?)</f>
        <v/>
      </c>
      <c r="AI82" s="120">
        <f>IF(sokho&lt;4,0,AF82+AG82-AH82)</f>
        <v>0</v>
      </c>
      <c r="AJ82" s="120">
        <f>IF(sokho&lt;4,0,hh4?)</f>
        <v>0</v>
      </c>
      <c r="AK82" s="121" t="str">
        <f>IF(sokho&lt;4,"",IF(SUM(AF82:AI82)&gt;0,"IN","-"))</f>
        <v/>
      </c>
      <c r="AL82" s="120" t="str">
        <f>IF(sokho&lt;5,"",dk5?)</f>
        <v/>
      </c>
      <c r="AM82" s="120" t="str">
        <f>IF(sokho&lt;5,"",nhap5?)</f>
        <v/>
      </c>
      <c r="AN82" s="120" t="str">
        <f>IF(sokho&lt;5,"",xuat5?)</f>
        <v/>
      </c>
      <c r="AO82" s="120">
        <f>IF(sokho&lt;5,0,AL82+AM82-AN82)</f>
        <v>0</v>
      </c>
      <c r="AP82" s="120">
        <f>IF(sokho&lt;5,0,hh5?)</f>
        <v>0</v>
      </c>
      <c r="AQ82" s="121" t="str">
        <f>IF(sokho&lt;5,"",IF(SUM(AL82:AO82)&gt;0,"IN","-"))</f>
        <v/>
      </c>
      <c r="AR82" s="120" t="str">
        <f>IF(sokho&lt;6,"",dk6?)</f>
        <v/>
      </c>
      <c r="AS82" s="120" t="str">
        <f>IF(sokho&lt;6,"",nhap6?)</f>
        <v/>
      </c>
      <c r="AT82" s="120" t="str">
        <f>IF(sokho&lt;6,"",xuat6?)</f>
        <v/>
      </c>
      <c r="AU82" s="120">
        <f>IF(sokho&lt;6,0,AR82+AS82-AT82)</f>
        <v>0</v>
      </c>
      <c r="AV82" s="120">
        <f>IF(sokho&lt;6,0,hh6?)</f>
        <v>0</v>
      </c>
      <c r="AW82" s="121" t="str">
        <f>IF(sokho&lt;6,"",IF(SUM(AR82:AU82)&gt;0,"IN","-"))</f>
        <v/>
      </c>
      <c r="AX82" s="120" t="str">
        <f>IF(sokho&lt;7,"",dk7?)</f>
        <v/>
      </c>
      <c r="AY82" s="120" t="str">
        <f>IF(sokho&lt;7,"",nhap7?)</f>
        <v/>
      </c>
      <c r="AZ82" s="120" t="str">
        <f>IF(sokho&lt;7,"",xuat7?)</f>
        <v/>
      </c>
      <c r="BA82" s="120">
        <f>IF(sokho&lt;7,0,AX82+AY82-AZ82)</f>
        <v>0</v>
      </c>
      <c r="BB82" s="120">
        <f>IF(sokho&lt;7,0,hh7?)</f>
        <v>0</v>
      </c>
      <c r="BC82" s="121" t="str">
        <f>IF(sokho&lt;7,"",IF(SUM(AX82:BA82)&gt;0,"IN","-"))</f>
        <v/>
      </c>
      <c r="BD82" s="120" t="str">
        <f>IF(sokho&lt;8,"",dk8?)</f>
        <v/>
      </c>
      <c r="BE82" s="120" t="str">
        <f>IF(sokho&lt;8,"",nhap8?)</f>
        <v/>
      </c>
      <c r="BF82" s="120" t="str">
        <f>IF(sokho&lt;8,"",xuat8?)</f>
        <v/>
      </c>
      <c r="BG82" s="120">
        <f>IF(sokho&lt;8,0,BD82+BE82-BF82)</f>
        <v>0</v>
      </c>
      <c r="BH82" s="120">
        <f>IF(sokho&lt;8,0,hh8?)</f>
        <v>0</v>
      </c>
      <c r="BI82" s="121" t="str">
        <f>IF(sokho&lt;8,"",IF(SUM(BD82:BG82)&gt;0,"IN","-"))</f>
        <v/>
      </c>
      <c r="BJ82" s="122">
        <f t="shared" si="27"/>
        <v>0</v>
      </c>
      <c r="BK82" s="130"/>
      <c r="BL82" s="120"/>
      <c r="BM82" s="120"/>
      <c r="BN82" s="114"/>
      <c r="BO82" s="134"/>
      <c r="BP82" s="120"/>
      <c r="BQ82" s="120"/>
      <c r="BR82" s="125"/>
      <c r="BS82" s="131"/>
      <c r="BT82" s="125"/>
      <c r="BU82" s="125"/>
      <c r="BV82" s="125"/>
      <c r="BW82" s="125"/>
      <c r="BX82" s="125"/>
      <c r="BY82" s="125"/>
      <c r="BZ82" s="125"/>
      <c r="CA82" s="126"/>
      <c r="CB82" s="127">
        <f t="shared" si="28"/>
        <v>0</v>
      </c>
      <c r="CC82" s="127">
        <f t="shared" si="29"/>
        <v>0</v>
      </c>
      <c r="CD82" s="127">
        <f t="shared" si="30"/>
        <v>0</v>
      </c>
      <c r="CE82" s="37"/>
    </row>
    <row r="83" ht="19.5" customHeight="1">
      <c r="A83" s="111" t="str">
        <f t="shared" si="12"/>
        <v>-</v>
      </c>
      <c r="B83" s="129"/>
      <c r="C83" s="132"/>
      <c r="D83" s="132"/>
      <c r="E83" s="129"/>
      <c r="F83" s="114">
        <f t="shared" si="13"/>
        <v>0</v>
      </c>
      <c r="G83" s="114">
        <f t="shared" si="14"/>
        <v>0</v>
      </c>
      <c r="H83" s="114">
        <f t="shared" si="15"/>
        <v>0</v>
      </c>
      <c r="I83" s="114">
        <f t="shared" si="16"/>
        <v>0</v>
      </c>
      <c r="J83" s="115">
        <f t="shared" si="17"/>
        <v>0</v>
      </c>
      <c r="K83" s="115">
        <f t="shared" si="18"/>
        <v>0</v>
      </c>
      <c r="L83" s="115">
        <f t="shared" si="19"/>
        <v>0</v>
      </c>
      <c r="M83" s="116" t="str">
        <f t="shared" si="20"/>
        <v>-</v>
      </c>
      <c r="N83" s="117">
        <f t="shared" si="21"/>
        <v>0</v>
      </c>
      <c r="O83" s="118">
        <f t="shared" si="22"/>
        <v>0</v>
      </c>
      <c r="P83" s="118">
        <f t="shared" si="23"/>
        <v>0</v>
      </c>
      <c r="Q83" s="120">
        <f t="shared" si="24"/>
        <v>0</v>
      </c>
      <c r="R83" s="120">
        <f t="shared" si="25"/>
        <v>0</v>
      </c>
      <c r="S83" s="121" t="str">
        <f t="shared" si="26"/>
        <v>-</v>
      </c>
      <c r="T83" s="120">
        <f>IF(sokho&lt;2,"",dk2?)</f>
        <v>0</v>
      </c>
      <c r="U83" s="120">
        <f>IF(sokho&lt;2,"",nhap2?)</f>
        <v>0</v>
      </c>
      <c r="V83" s="120">
        <f>IF(sokho&lt;2,"",xuat2?)</f>
        <v>0</v>
      </c>
      <c r="W83" s="120">
        <f>IF(sokho&lt;2,0,T83+U83-V83)</f>
        <v>0</v>
      </c>
      <c r="X83" s="120">
        <f>IF(sokho&lt;2,0,hh2?)</f>
        <v>0</v>
      </c>
      <c r="Y83" s="121" t="str">
        <f>IF(sokho&lt;2,"",IF(SUM(T83:W83)&gt;0,"IN","-"))</f>
        <v>-</v>
      </c>
      <c r="Z83" s="120">
        <f>IF(sokho&lt;3,"",dk3?)</f>
        <v>0</v>
      </c>
      <c r="AA83" s="120">
        <f>IF(sokho&lt;3,"",nhap3?)</f>
        <v>0</v>
      </c>
      <c r="AB83" s="120">
        <f>IF(sokho&lt;3,"",xuat3?)</f>
        <v>0</v>
      </c>
      <c r="AC83" s="120">
        <f>IF(sokho&lt;3,0,Z83+AA83-AB83)</f>
        <v>0</v>
      </c>
      <c r="AD83" s="120">
        <f>IF(sokho&lt;3,0,hh3?)</f>
        <v>0</v>
      </c>
      <c r="AE83" s="121" t="str">
        <f>IF(sokho&lt;3,"",IF(SUM(Z83:AC83)&gt;0,"IN","-"))</f>
        <v>-</v>
      </c>
      <c r="AF83" s="120" t="str">
        <f>IF(sokho&lt;4,"",dk4?)</f>
        <v/>
      </c>
      <c r="AG83" s="120" t="str">
        <f>IF(sokho&lt;4,"",nhap4?)</f>
        <v/>
      </c>
      <c r="AH83" s="120" t="str">
        <f>IF(sokho&lt;4,"",xuat4?)</f>
        <v/>
      </c>
      <c r="AI83" s="120">
        <f>IF(sokho&lt;4,0,AF83+AG83-AH83)</f>
        <v>0</v>
      </c>
      <c r="AJ83" s="120">
        <f>IF(sokho&lt;4,0,hh4?)</f>
        <v>0</v>
      </c>
      <c r="AK83" s="121" t="str">
        <f>IF(sokho&lt;4,"",IF(SUM(AF83:AI83)&gt;0,"IN","-"))</f>
        <v/>
      </c>
      <c r="AL83" s="120" t="str">
        <f>IF(sokho&lt;5,"",dk5?)</f>
        <v/>
      </c>
      <c r="AM83" s="120" t="str">
        <f>IF(sokho&lt;5,"",nhap5?)</f>
        <v/>
      </c>
      <c r="AN83" s="120" t="str">
        <f>IF(sokho&lt;5,"",xuat5?)</f>
        <v/>
      </c>
      <c r="AO83" s="120">
        <f>IF(sokho&lt;5,0,AL83+AM83-AN83)</f>
        <v>0</v>
      </c>
      <c r="AP83" s="120">
        <f>IF(sokho&lt;5,0,hh5?)</f>
        <v>0</v>
      </c>
      <c r="AQ83" s="121" t="str">
        <f>IF(sokho&lt;5,"",IF(SUM(AL83:AO83)&gt;0,"IN","-"))</f>
        <v/>
      </c>
      <c r="AR83" s="120" t="str">
        <f>IF(sokho&lt;6,"",dk6?)</f>
        <v/>
      </c>
      <c r="AS83" s="120" t="str">
        <f>IF(sokho&lt;6,"",nhap6?)</f>
        <v/>
      </c>
      <c r="AT83" s="120" t="str">
        <f>IF(sokho&lt;6,"",xuat6?)</f>
        <v/>
      </c>
      <c r="AU83" s="120">
        <f>IF(sokho&lt;6,0,AR83+AS83-AT83)</f>
        <v>0</v>
      </c>
      <c r="AV83" s="120">
        <f>IF(sokho&lt;6,0,hh6?)</f>
        <v>0</v>
      </c>
      <c r="AW83" s="121" t="str">
        <f>IF(sokho&lt;6,"",IF(SUM(AR83:AU83)&gt;0,"IN","-"))</f>
        <v/>
      </c>
      <c r="AX83" s="120" t="str">
        <f>IF(sokho&lt;7,"",dk7?)</f>
        <v/>
      </c>
      <c r="AY83" s="120" t="str">
        <f>IF(sokho&lt;7,"",nhap7?)</f>
        <v/>
      </c>
      <c r="AZ83" s="120" t="str">
        <f>IF(sokho&lt;7,"",xuat7?)</f>
        <v/>
      </c>
      <c r="BA83" s="120">
        <f>IF(sokho&lt;7,0,AX83+AY83-AZ83)</f>
        <v>0</v>
      </c>
      <c r="BB83" s="120">
        <f>IF(sokho&lt;7,0,hh7?)</f>
        <v>0</v>
      </c>
      <c r="BC83" s="121" t="str">
        <f>IF(sokho&lt;7,"",IF(SUM(AX83:BA83)&gt;0,"IN","-"))</f>
        <v/>
      </c>
      <c r="BD83" s="120" t="str">
        <f>IF(sokho&lt;8,"",dk8?)</f>
        <v/>
      </c>
      <c r="BE83" s="120" t="str">
        <f>IF(sokho&lt;8,"",nhap8?)</f>
        <v/>
      </c>
      <c r="BF83" s="120" t="str">
        <f>IF(sokho&lt;8,"",xuat8?)</f>
        <v/>
      </c>
      <c r="BG83" s="120">
        <f>IF(sokho&lt;8,0,BD83+BE83-BF83)</f>
        <v>0</v>
      </c>
      <c r="BH83" s="120">
        <f>IF(sokho&lt;8,0,hh8?)</f>
        <v>0</v>
      </c>
      <c r="BI83" s="121" t="str">
        <f>IF(sokho&lt;8,"",IF(SUM(BD83:BG83)&gt;0,"IN","-"))</f>
        <v/>
      </c>
      <c r="BJ83" s="122">
        <f t="shared" si="27"/>
        <v>0</v>
      </c>
      <c r="BK83" s="130"/>
      <c r="BL83" s="120"/>
      <c r="BM83" s="120"/>
      <c r="BN83" s="114"/>
      <c r="BO83" s="134"/>
      <c r="BP83" s="120"/>
      <c r="BQ83" s="120"/>
      <c r="BR83" s="125"/>
      <c r="BS83" s="131"/>
      <c r="BT83" s="125"/>
      <c r="BU83" s="125"/>
      <c r="BV83" s="125"/>
      <c r="BW83" s="125"/>
      <c r="BX83" s="125"/>
      <c r="BY83" s="125"/>
      <c r="BZ83" s="125"/>
      <c r="CA83" s="126"/>
      <c r="CB83" s="127">
        <f t="shared" si="28"/>
        <v>0</v>
      </c>
      <c r="CC83" s="127">
        <f t="shared" si="29"/>
        <v>0</v>
      </c>
      <c r="CD83" s="127">
        <f t="shared" si="30"/>
        <v>0</v>
      </c>
      <c r="CE83" s="37"/>
    </row>
    <row r="84" ht="19.5" customHeight="1">
      <c r="A84" s="111" t="str">
        <f t="shared" si="12"/>
        <v>-</v>
      </c>
      <c r="B84" s="129"/>
      <c r="C84" s="132"/>
      <c r="D84" s="132"/>
      <c r="E84" s="129"/>
      <c r="F84" s="114">
        <f t="shared" si="13"/>
        <v>0</v>
      </c>
      <c r="G84" s="114">
        <f t="shared" si="14"/>
        <v>0</v>
      </c>
      <c r="H84" s="114">
        <f t="shared" si="15"/>
        <v>0</v>
      </c>
      <c r="I84" s="114">
        <f t="shared" si="16"/>
        <v>0</v>
      </c>
      <c r="J84" s="115">
        <f t="shared" si="17"/>
        <v>0</v>
      </c>
      <c r="K84" s="115">
        <f t="shared" si="18"/>
        <v>0</v>
      </c>
      <c r="L84" s="115">
        <f t="shared" si="19"/>
        <v>0</v>
      </c>
      <c r="M84" s="116" t="str">
        <f t="shared" si="20"/>
        <v>-</v>
      </c>
      <c r="N84" s="117">
        <f t="shared" si="21"/>
        <v>0</v>
      </c>
      <c r="O84" s="118">
        <f t="shared" si="22"/>
        <v>0</v>
      </c>
      <c r="P84" s="118">
        <f t="shared" si="23"/>
        <v>0</v>
      </c>
      <c r="Q84" s="120">
        <f t="shared" si="24"/>
        <v>0</v>
      </c>
      <c r="R84" s="120">
        <f t="shared" si="25"/>
        <v>0</v>
      </c>
      <c r="S84" s="121" t="str">
        <f t="shared" si="26"/>
        <v>-</v>
      </c>
      <c r="T84" s="120">
        <f>IF(sokho&lt;2,"",dk2?)</f>
        <v>0</v>
      </c>
      <c r="U84" s="120">
        <f>IF(sokho&lt;2,"",nhap2?)</f>
        <v>0</v>
      </c>
      <c r="V84" s="120">
        <f>IF(sokho&lt;2,"",xuat2?)</f>
        <v>0</v>
      </c>
      <c r="W84" s="120">
        <f>IF(sokho&lt;2,0,T84+U84-V84)</f>
        <v>0</v>
      </c>
      <c r="X84" s="120">
        <f>IF(sokho&lt;2,0,hh2?)</f>
        <v>0</v>
      </c>
      <c r="Y84" s="121" t="str">
        <f>IF(sokho&lt;2,"",IF(SUM(T84:W84)&gt;0,"IN","-"))</f>
        <v>-</v>
      </c>
      <c r="Z84" s="120">
        <f>IF(sokho&lt;3,"",dk3?)</f>
        <v>0</v>
      </c>
      <c r="AA84" s="120">
        <f>IF(sokho&lt;3,"",nhap3?)</f>
        <v>0</v>
      </c>
      <c r="AB84" s="120">
        <f>IF(sokho&lt;3,"",xuat3?)</f>
        <v>0</v>
      </c>
      <c r="AC84" s="120">
        <f>IF(sokho&lt;3,0,Z84+AA84-AB84)</f>
        <v>0</v>
      </c>
      <c r="AD84" s="120">
        <f>IF(sokho&lt;3,0,hh3?)</f>
        <v>0</v>
      </c>
      <c r="AE84" s="121" t="str">
        <f>IF(sokho&lt;3,"",IF(SUM(Z84:AC84)&gt;0,"IN","-"))</f>
        <v>-</v>
      </c>
      <c r="AF84" s="120" t="str">
        <f>IF(sokho&lt;4,"",dk4?)</f>
        <v/>
      </c>
      <c r="AG84" s="120" t="str">
        <f>IF(sokho&lt;4,"",nhap4?)</f>
        <v/>
      </c>
      <c r="AH84" s="120" t="str">
        <f>IF(sokho&lt;4,"",xuat4?)</f>
        <v/>
      </c>
      <c r="AI84" s="120">
        <f>IF(sokho&lt;4,0,AF84+AG84-AH84)</f>
        <v>0</v>
      </c>
      <c r="AJ84" s="120">
        <f>IF(sokho&lt;4,0,hh4?)</f>
        <v>0</v>
      </c>
      <c r="AK84" s="121" t="str">
        <f>IF(sokho&lt;4,"",IF(SUM(AF84:AI84)&gt;0,"IN","-"))</f>
        <v/>
      </c>
      <c r="AL84" s="120" t="str">
        <f>IF(sokho&lt;5,"",dk5?)</f>
        <v/>
      </c>
      <c r="AM84" s="120" t="str">
        <f>IF(sokho&lt;5,"",nhap5?)</f>
        <v/>
      </c>
      <c r="AN84" s="120" t="str">
        <f>IF(sokho&lt;5,"",xuat5?)</f>
        <v/>
      </c>
      <c r="AO84" s="120">
        <f>IF(sokho&lt;5,0,AL84+AM84-AN84)</f>
        <v>0</v>
      </c>
      <c r="AP84" s="120">
        <f>IF(sokho&lt;5,0,hh5?)</f>
        <v>0</v>
      </c>
      <c r="AQ84" s="121" t="str">
        <f>IF(sokho&lt;5,"",IF(SUM(AL84:AO84)&gt;0,"IN","-"))</f>
        <v/>
      </c>
      <c r="AR84" s="120" t="str">
        <f>IF(sokho&lt;6,"",dk6?)</f>
        <v/>
      </c>
      <c r="AS84" s="120" t="str">
        <f>IF(sokho&lt;6,"",nhap6?)</f>
        <v/>
      </c>
      <c r="AT84" s="120" t="str">
        <f>IF(sokho&lt;6,"",xuat6?)</f>
        <v/>
      </c>
      <c r="AU84" s="120">
        <f>IF(sokho&lt;6,0,AR84+AS84-AT84)</f>
        <v>0</v>
      </c>
      <c r="AV84" s="120">
        <f>IF(sokho&lt;6,0,hh6?)</f>
        <v>0</v>
      </c>
      <c r="AW84" s="121" t="str">
        <f>IF(sokho&lt;6,"",IF(SUM(AR84:AU84)&gt;0,"IN","-"))</f>
        <v/>
      </c>
      <c r="AX84" s="120" t="str">
        <f>IF(sokho&lt;7,"",dk7?)</f>
        <v/>
      </c>
      <c r="AY84" s="120" t="str">
        <f>IF(sokho&lt;7,"",nhap7?)</f>
        <v/>
      </c>
      <c r="AZ84" s="120" t="str">
        <f>IF(sokho&lt;7,"",xuat7?)</f>
        <v/>
      </c>
      <c r="BA84" s="120">
        <f>IF(sokho&lt;7,0,AX84+AY84-AZ84)</f>
        <v>0</v>
      </c>
      <c r="BB84" s="120">
        <f>IF(sokho&lt;7,0,hh7?)</f>
        <v>0</v>
      </c>
      <c r="BC84" s="121" t="str">
        <f>IF(sokho&lt;7,"",IF(SUM(AX84:BA84)&gt;0,"IN","-"))</f>
        <v/>
      </c>
      <c r="BD84" s="120" t="str">
        <f>IF(sokho&lt;8,"",dk8?)</f>
        <v/>
      </c>
      <c r="BE84" s="120" t="str">
        <f>IF(sokho&lt;8,"",nhap8?)</f>
        <v/>
      </c>
      <c r="BF84" s="120" t="str">
        <f>IF(sokho&lt;8,"",xuat8?)</f>
        <v/>
      </c>
      <c r="BG84" s="120">
        <f>IF(sokho&lt;8,0,BD84+BE84-BF84)</f>
        <v>0</v>
      </c>
      <c r="BH84" s="120">
        <f>IF(sokho&lt;8,0,hh8?)</f>
        <v>0</v>
      </c>
      <c r="BI84" s="121" t="str">
        <f>IF(sokho&lt;8,"",IF(SUM(BD84:BG84)&gt;0,"IN","-"))</f>
        <v/>
      </c>
      <c r="BJ84" s="122">
        <f t="shared" si="27"/>
        <v>0</v>
      </c>
      <c r="BK84" s="130"/>
      <c r="BL84" s="120"/>
      <c r="BM84" s="120"/>
      <c r="BN84" s="114"/>
      <c r="BO84" s="134"/>
      <c r="BP84" s="120"/>
      <c r="BQ84" s="120"/>
      <c r="BR84" s="125"/>
      <c r="BS84" s="131"/>
      <c r="BT84" s="125"/>
      <c r="BU84" s="125"/>
      <c r="BV84" s="125"/>
      <c r="BW84" s="125"/>
      <c r="BX84" s="125"/>
      <c r="BY84" s="125"/>
      <c r="BZ84" s="125"/>
      <c r="CA84" s="126"/>
      <c r="CB84" s="127">
        <f t="shared" si="28"/>
        <v>0</v>
      </c>
      <c r="CC84" s="127">
        <f t="shared" si="29"/>
        <v>0</v>
      </c>
      <c r="CD84" s="127">
        <f t="shared" si="30"/>
        <v>0</v>
      </c>
      <c r="CE84" s="37"/>
    </row>
    <row r="85" ht="19.5" customHeight="1">
      <c r="A85" s="111" t="str">
        <f t="shared" si="12"/>
        <v>-</v>
      </c>
      <c r="B85" s="129"/>
      <c r="C85" s="132"/>
      <c r="D85" s="132"/>
      <c r="E85" s="129"/>
      <c r="F85" s="114">
        <f t="shared" si="13"/>
        <v>0</v>
      </c>
      <c r="G85" s="114">
        <f t="shared" si="14"/>
        <v>0</v>
      </c>
      <c r="H85" s="114">
        <f t="shared" si="15"/>
        <v>0</v>
      </c>
      <c r="I85" s="114">
        <f t="shared" si="16"/>
        <v>0</v>
      </c>
      <c r="J85" s="115">
        <f t="shared" si="17"/>
        <v>0</v>
      </c>
      <c r="K85" s="115">
        <f t="shared" si="18"/>
        <v>0</v>
      </c>
      <c r="L85" s="115">
        <f t="shared" si="19"/>
        <v>0</v>
      </c>
      <c r="M85" s="116" t="str">
        <f t="shared" si="20"/>
        <v>-</v>
      </c>
      <c r="N85" s="117">
        <f t="shared" si="21"/>
        <v>0</v>
      </c>
      <c r="O85" s="118">
        <f t="shared" si="22"/>
        <v>0</v>
      </c>
      <c r="P85" s="118">
        <f t="shared" si="23"/>
        <v>0</v>
      </c>
      <c r="Q85" s="120">
        <f t="shared" si="24"/>
        <v>0</v>
      </c>
      <c r="R85" s="120">
        <f t="shared" si="25"/>
        <v>0</v>
      </c>
      <c r="S85" s="121" t="str">
        <f t="shared" si="26"/>
        <v>-</v>
      </c>
      <c r="T85" s="120">
        <f>IF(sokho&lt;2,"",dk2?)</f>
        <v>0</v>
      </c>
      <c r="U85" s="120">
        <f>IF(sokho&lt;2,"",nhap2?)</f>
        <v>0</v>
      </c>
      <c r="V85" s="120">
        <f>IF(sokho&lt;2,"",xuat2?)</f>
        <v>0</v>
      </c>
      <c r="W85" s="120">
        <f>IF(sokho&lt;2,0,T85+U85-V85)</f>
        <v>0</v>
      </c>
      <c r="X85" s="120">
        <f>IF(sokho&lt;2,0,hh2?)</f>
        <v>0</v>
      </c>
      <c r="Y85" s="121" t="str">
        <f>IF(sokho&lt;2,"",IF(SUM(T85:W85)&gt;0,"IN","-"))</f>
        <v>-</v>
      </c>
      <c r="Z85" s="120">
        <f>IF(sokho&lt;3,"",dk3?)</f>
        <v>0</v>
      </c>
      <c r="AA85" s="120">
        <f>IF(sokho&lt;3,"",nhap3?)</f>
        <v>0</v>
      </c>
      <c r="AB85" s="120">
        <f>IF(sokho&lt;3,"",xuat3?)</f>
        <v>0</v>
      </c>
      <c r="AC85" s="120">
        <f>IF(sokho&lt;3,0,Z85+AA85-AB85)</f>
        <v>0</v>
      </c>
      <c r="AD85" s="120">
        <f>IF(sokho&lt;3,0,hh3?)</f>
        <v>0</v>
      </c>
      <c r="AE85" s="121" t="str">
        <f>IF(sokho&lt;3,"",IF(SUM(Z85:AC85)&gt;0,"IN","-"))</f>
        <v>-</v>
      </c>
      <c r="AF85" s="120" t="str">
        <f>IF(sokho&lt;4,"",dk4?)</f>
        <v/>
      </c>
      <c r="AG85" s="120" t="str">
        <f>IF(sokho&lt;4,"",nhap4?)</f>
        <v/>
      </c>
      <c r="AH85" s="120" t="str">
        <f>IF(sokho&lt;4,"",xuat4?)</f>
        <v/>
      </c>
      <c r="AI85" s="120">
        <f>IF(sokho&lt;4,0,AF85+AG85-AH85)</f>
        <v>0</v>
      </c>
      <c r="AJ85" s="120">
        <f>IF(sokho&lt;4,0,hh4?)</f>
        <v>0</v>
      </c>
      <c r="AK85" s="121" t="str">
        <f>IF(sokho&lt;4,"",IF(SUM(AF85:AI85)&gt;0,"IN","-"))</f>
        <v/>
      </c>
      <c r="AL85" s="120" t="str">
        <f>IF(sokho&lt;5,"",dk5?)</f>
        <v/>
      </c>
      <c r="AM85" s="120" t="str">
        <f>IF(sokho&lt;5,"",nhap5?)</f>
        <v/>
      </c>
      <c r="AN85" s="120" t="str">
        <f>IF(sokho&lt;5,"",xuat5?)</f>
        <v/>
      </c>
      <c r="AO85" s="120">
        <f>IF(sokho&lt;5,0,AL85+AM85-AN85)</f>
        <v>0</v>
      </c>
      <c r="AP85" s="120">
        <f>IF(sokho&lt;5,0,hh5?)</f>
        <v>0</v>
      </c>
      <c r="AQ85" s="121" t="str">
        <f>IF(sokho&lt;5,"",IF(SUM(AL85:AO85)&gt;0,"IN","-"))</f>
        <v/>
      </c>
      <c r="AR85" s="120" t="str">
        <f>IF(sokho&lt;6,"",dk6?)</f>
        <v/>
      </c>
      <c r="AS85" s="120" t="str">
        <f>IF(sokho&lt;6,"",nhap6?)</f>
        <v/>
      </c>
      <c r="AT85" s="120" t="str">
        <f>IF(sokho&lt;6,"",xuat6?)</f>
        <v/>
      </c>
      <c r="AU85" s="120">
        <f>IF(sokho&lt;6,0,AR85+AS85-AT85)</f>
        <v>0</v>
      </c>
      <c r="AV85" s="120">
        <f>IF(sokho&lt;6,0,hh6?)</f>
        <v>0</v>
      </c>
      <c r="AW85" s="121" t="str">
        <f>IF(sokho&lt;6,"",IF(SUM(AR85:AU85)&gt;0,"IN","-"))</f>
        <v/>
      </c>
      <c r="AX85" s="120" t="str">
        <f>IF(sokho&lt;7,"",dk7?)</f>
        <v/>
      </c>
      <c r="AY85" s="120" t="str">
        <f>IF(sokho&lt;7,"",nhap7?)</f>
        <v/>
      </c>
      <c r="AZ85" s="120" t="str">
        <f>IF(sokho&lt;7,"",xuat7?)</f>
        <v/>
      </c>
      <c r="BA85" s="120">
        <f>IF(sokho&lt;7,0,AX85+AY85-AZ85)</f>
        <v>0</v>
      </c>
      <c r="BB85" s="120">
        <f>IF(sokho&lt;7,0,hh7?)</f>
        <v>0</v>
      </c>
      <c r="BC85" s="121" t="str">
        <f>IF(sokho&lt;7,"",IF(SUM(AX85:BA85)&gt;0,"IN","-"))</f>
        <v/>
      </c>
      <c r="BD85" s="120" t="str">
        <f>IF(sokho&lt;8,"",dk8?)</f>
        <v/>
      </c>
      <c r="BE85" s="120" t="str">
        <f>IF(sokho&lt;8,"",nhap8?)</f>
        <v/>
      </c>
      <c r="BF85" s="120" t="str">
        <f>IF(sokho&lt;8,"",xuat8?)</f>
        <v/>
      </c>
      <c r="BG85" s="120">
        <f>IF(sokho&lt;8,0,BD85+BE85-BF85)</f>
        <v>0</v>
      </c>
      <c r="BH85" s="120">
        <f>IF(sokho&lt;8,0,hh8?)</f>
        <v>0</v>
      </c>
      <c r="BI85" s="121" t="str">
        <f>IF(sokho&lt;8,"",IF(SUM(BD85:BG85)&gt;0,"IN","-"))</f>
        <v/>
      </c>
      <c r="BJ85" s="122">
        <f t="shared" si="27"/>
        <v>0</v>
      </c>
      <c r="BK85" s="130"/>
      <c r="BL85" s="120"/>
      <c r="BM85" s="120"/>
      <c r="BN85" s="114"/>
      <c r="BO85" s="134"/>
      <c r="BP85" s="120"/>
      <c r="BQ85" s="120"/>
      <c r="BR85" s="125"/>
      <c r="BS85" s="131"/>
      <c r="BT85" s="125"/>
      <c r="BU85" s="125"/>
      <c r="BV85" s="125"/>
      <c r="BW85" s="125"/>
      <c r="BX85" s="125"/>
      <c r="BY85" s="125"/>
      <c r="BZ85" s="125"/>
      <c r="CA85" s="126"/>
      <c r="CB85" s="127">
        <f t="shared" si="28"/>
        <v>0</v>
      </c>
      <c r="CC85" s="127">
        <f t="shared" si="29"/>
        <v>0</v>
      </c>
      <c r="CD85" s="127">
        <f t="shared" si="30"/>
        <v>0</v>
      </c>
      <c r="CE85" s="37"/>
    </row>
    <row r="86" ht="19.5" customHeight="1">
      <c r="A86" s="111" t="str">
        <f t="shared" si="12"/>
        <v>-</v>
      </c>
      <c r="B86" s="129"/>
      <c r="C86" s="132"/>
      <c r="D86" s="132"/>
      <c r="E86" s="129"/>
      <c r="F86" s="114">
        <f t="shared" si="13"/>
        <v>0</v>
      </c>
      <c r="G86" s="114">
        <f t="shared" si="14"/>
        <v>0</v>
      </c>
      <c r="H86" s="114">
        <f t="shared" si="15"/>
        <v>0</v>
      </c>
      <c r="I86" s="114">
        <f t="shared" si="16"/>
        <v>0</v>
      </c>
      <c r="J86" s="115">
        <f t="shared" si="17"/>
        <v>0</v>
      </c>
      <c r="K86" s="115">
        <f t="shared" si="18"/>
        <v>0</v>
      </c>
      <c r="L86" s="115">
        <f t="shared" si="19"/>
        <v>0</v>
      </c>
      <c r="M86" s="116" t="str">
        <f t="shared" si="20"/>
        <v>-</v>
      </c>
      <c r="N86" s="117">
        <f t="shared" si="21"/>
        <v>0</v>
      </c>
      <c r="O86" s="118">
        <f t="shared" si="22"/>
        <v>0</v>
      </c>
      <c r="P86" s="118">
        <f t="shared" si="23"/>
        <v>0</v>
      </c>
      <c r="Q86" s="120">
        <f t="shared" si="24"/>
        <v>0</v>
      </c>
      <c r="R86" s="120">
        <f t="shared" si="25"/>
        <v>0</v>
      </c>
      <c r="S86" s="121" t="str">
        <f t="shared" si="26"/>
        <v>-</v>
      </c>
      <c r="T86" s="120">
        <f>IF(sokho&lt;2,"",dk2?)</f>
        <v>0</v>
      </c>
      <c r="U86" s="120">
        <f>IF(sokho&lt;2,"",nhap2?)</f>
        <v>0</v>
      </c>
      <c r="V86" s="120">
        <f>IF(sokho&lt;2,"",xuat2?)</f>
        <v>0</v>
      </c>
      <c r="W86" s="120">
        <f>IF(sokho&lt;2,0,T86+U86-V86)</f>
        <v>0</v>
      </c>
      <c r="X86" s="120">
        <f>IF(sokho&lt;2,0,hh2?)</f>
        <v>0</v>
      </c>
      <c r="Y86" s="121" t="str">
        <f>IF(sokho&lt;2,"",IF(SUM(T86:W86)&gt;0,"IN","-"))</f>
        <v>-</v>
      </c>
      <c r="Z86" s="120">
        <f>IF(sokho&lt;3,"",dk3?)</f>
        <v>0</v>
      </c>
      <c r="AA86" s="120">
        <f>IF(sokho&lt;3,"",nhap3?)</f>
        <v>0</v>
      </c>
      <c r="AB86" s="120">
        <f>IF(sokho&lt;3,"",xuat3?)</f>
        <v>0</v>
      </c>
      <c r="AC86" s="120">
        <f>IF(sokho&lt;3,0,Z86+AA86-AB86)</f>
        <v>0</v>
      </c>
      <c r="AD86" s="120">
        <f>IF(sokho&lt;3,0,hh3?)</f>
        <v>0</v>
      </c>
      <c r="AE86" s="121" t="str">
        <f>IF(sokho&lt;3,"",IF(SUM(Z86:AC86)&gt;0,"IN","-"))</f>
        <v>-</v>
      </c>
      <c r="AF86" s="120" t="str">
        <f>IF(sokho&lt;4,"",dk4?)</f>
        <v/>
      </c>
      <c r="AG86" s="120" t="str">
        <f>IF(sokho&lt;4,"",nhap4?)</f>
        <v/>
      </c>
      <c r="AH86" s="120" t="str">
        <f>IF(sokho&lt;4,"",xuat4?)</f>
        <v/>
      </c>
      <c r="AI86" s="120">
        <f>IF(sokho&lt;4,0,AF86+AG86-AH86)</f>
        <v>0</v>
      </c>
      <c r="AJ86" s="120">
        <f>IF(sokho&lt;4,0,hh4?)</f>
        <v>0</v>
      </c>
      <c r="AK86" s="121" t="str">
        <f>IF(sokho&lt;4,"",IF(SUM(AF86:AI86)&gt;0,"IN","-"))</f>
        <v/>
      </c>
      <c r="AL86" s="120" t="str">
        <f>IF(sokho&lt;5,"",dk5?)</f>
        <v/>
      </c>
      <c r="AM86" s="120" t="str">
        <f>IF(sokho&lt;5,"",nhap5?)</f>
        <v/>
      </c>
      <c r="AN86" s="120" t="str">
        <f>IF(sokho&lt;5,"",xuat5?)</f>
        <v/>
      </c>
      <c r="AO86" s="120">
        <f>IF(sokho&lt;5,0,AL86+AM86-AN86)</f>
        <v>0</v>
      </c>
      <c r="AP86" s="120">
        <f>IF(sokho&lt;5,0,hh5?)</f>
        <v>0</v>
      </c>
      <c r="AQ86" s="121" t="str">
        <f>IF(sokho&lt;5,"",IF(SUM(AL86:AO86)&gt;0,"IN","-"))</f>
        <v/>
      </c>
      <c r="AR86" s="120" t="str">
        <f>IF(sokho&lt;6,"",dk6?)</f>
        <v/>
      </c>
      <c r="AS86" s="120" t="str">
        <f>IF(sokho&lt;6,"",nhap6?)</f>
        <v/>
      </c>
      <c r="AT86" s="120" t="str">
        <f>IF(sokho&lt;6,"",xuat6?)</f>
        <v/>
      </c>
      <c r="AU86" s="120">
        <f>IF(sokho&lt;6,0,AR86+AS86-AT86)</f>
        <v>0</v>
      </c>
      <c r="AV86" s="120">
        <f>IF(sokho&lt;6,0,hh6?)</f>
        <v>0</v>
      </c>
      <c r="AW86" s="121" t="str">
        <f>IF(sokho&lt;6,"",IF(SUM(AR86:AU86)&gt;0,"IN","-"))</f>
        <v/>
      </c>
      <c r="AX86" s="120" t="str">
        <f>IF(sokho&lt;7,"",dk7?)</f>
        <v/>
      </c>
      <c r="AY86" s="120" t="str">
        <f>IF(sokho&lt;7,"",nhap7?)</f>
        <v/>
      </c>
      <c r="AZ86" s="120" t="str">
        <f>IF(sokho&lt;7,"",xuat7?)</f>
        <v/>
      </c>
      <c r="BA86" s="120">
        <f>IF(sokho&lt;7,0,AX86+AY86-AZ86)</f>
        <v>0</v>
      </c>
      <c r="BB86" s="120">
        <f>IF(sokho&lt;7,0,hh7?)</f>
        <v>0</v>
      </c>
      <c r="BC86" s="121" t="str">
        <f>IF(sokho&lt;7,"",IF(SUM(AX86:BA86)&gt;0,"IN","-"))</f>
        <v/>
      </c>
      <c r="BD86" s="120" t="str">
        <f>IF(sokho&lt;8,"",dk8?)</f>
        <v/>
      </c>
      <c r="BE86" s="120" t="str">
        <f>IF(sokho&lt;8,"",nhap8?)</f>
        <v/>
      </c>
      <c r="BF86" s="120" t="str">
        <f>IF(sokho&lt;8,"",xuat8?)</f>
        <v/>
      </c>
      <c r="BG86" s="120">
        <f>IF(sokho&lt;8,0,BD86+BE86-BF86)</f>
        <v>0</v>
      </c>
      <c r="BH86" s="120">
        <f>IF(sokho&lt;8,0,hh8?)</f>
        <v>0</v>
      </c>
      <c r="BI86" s="121" t="str">
        <f>IF(sokho&lt;8,"",IF(SUM(BD86:BG86)&gt;0,"IN","-"))</f>
        <v/>
      </c>
      <c r="BJ86" s="122">
        <f t="shared" si="27"/>
        <v>0</v>
      </c>
      <c r="BK86" s="130"/>
      <c r="BL86" s="120"/>
      <c r="BM86" s="120"/>
      <c r="BN86" s="114"/>
      <c r="BO86" s="134"/>
      <c r="BP86" s="120"/>
      <c r="BQ86" s="120"/>
      <c r="BR86" s="125"/>
      <c r="BS86" s="131"/>
      <c r="BT86" s="125"/>
      <c r="BU86" s="125"/>
      <c r="BV86" s="125"/>
      <c r="BW86" s="125"/>
      <c r="BX86" s="125"/>
      <c r="BY86" s="125"/>
      <c r="BZ86" s="125"/>
      <c r="CA86" s="126"/>
      <c r="CB86" s="127">
        <f t="shared" si="28"/>
        <v>0</v>
      </c>
      <c r="CC86" s="127">
        <f t="shared" si="29"/>
        <v>0</v>
      </c>
      <c r="CD86" s="127">
        <f t="shared" si="30"/>
        <v>0</v>
      </c>
      <c r="CE86" s="37"/>
    </row>
    <row r="87" ht="19.5" customHeight="1">
      <c r="A87" s="111" t="str">
        <f t="shared" si="12"/>
        <v>-</v>
      </c>
      <c r="B87" s="129"/>
      <c r="C87" s="132"/>
      <c r="D87" s="132"/>
      <c r="E87" s="129"/>
      <c r="F87" s="114">
        <f t="shared" si="13"/>
        <v>0</v>
      </c>
      <c r="G87" s="114">
        <f t="shared" si="14"/>
        <v>0</v>
      </c>
      <c r="H87" s="114">
        <f t="shared" si="15"/>
        <v>0</v>
      </c>
      <c r="I87" s="114">
        <f t="shared" si="16"/>
        <v>0</v>
      </c>
      <c r="J87" s="115">
        <f t="shared" si="17"/>
        <v>0</v>
      </c>
      <c r="K87" s="115">
        <f t="shared" si="18"/>
        <v>0</v>
      </c>
      <c r="L87" s="115">
        <f t="shared" si="19"/>
        <v>0</v>
      </c>
      <c r="M87" s="116" t="str">
        <f t="shared" si="20"/>
        <v>-</v>
      </c>
      <c r="N87" s="117">
        <f t="shared" si="21"/>
        <v>0</v>
      </c>
      <c r="O87" s="118">
        <f t="shared" si="22"/>
        <v>0</v>
      </c>
      <c r="P87" s="118">
        <f t="shared" si="23"/>
        <v>0</v>
      </c>
      <c r="Q87" s="120">
        <f t="shared" si="24"/>
        <v>0</v>
      </c>
      <c r="R87" s="120">
        <f t="shared" si="25"/>
        <v>0</v>
      </c>
      <c r="S87" s="121" t="str">
        <f t="shared" si="26"/>
        <v>-</v>
      </c>
      <c r="T87" s="120">
        <f>IF(sokho&lt;2,"",dk2?)</f>
        <v>0</v>
      </c>
      <c r="U87" s="120">
        <f>IF(sokho&lt;2,"",nhap2?)</f>
        <v>0</v>
      </c>
      <c r="V87" s="120">
        <f>IF(sokho&lt;2,"",xuat2?)</f>
        <v>0</v>
      </c>
      <c r="W87" s="120">
        <f>IF(sokho&lt;2,0,T87+U87-V87)</f>
        <v>0</v>
      </c>
      <c r="X87" s="120">
        <f>IF(sokho&lt;2,0,hh2?)</f>
        <v>0</v>
      </c>
      <c r="Y87" s="121" t="str">
        <f>IF(sokho&lt;2,"",IF(SUM(T87:W87)&gt;0,"IN","-"))</f>
        <v>-</v>
      </c>
      <c r="Z87" s="120">
        <f>IF(sokho&lt;3,"",dk3?)</f>
        <v>0</v>
      </c>
      <c r="AA87" s="120">
        <f>IF(sokho&lt;3,"",nhap3?)</f>
        <v>0</v>
      </c>
      <c r="AB87" s="120">
        <f>IF(sokho&lt;3,"",xuat3?)</f>
        <v>0</v>
      </c>
      <c r="AC87" s="120">
        <f>IF(sokho&lt;3,0,Z87+AA87-AB87)</f>
        <v>0</v>
      </c>
      <c r="AD87" s="120">
        <f>IF(sokho&lt;3,0,hh3?)</f>
        <v>0</v>
      </c>
      <c r="AE87" s="121" t="str">
        <f>IF(sokho&lt;3,"",IF(SUM(Z87:AC87)&gt;0,"IN","-"))</f>
        <v>-</v>
      </c>
      <c r="AF87" s="120" t="str">
        <f>IF(sokho&lt;4,"",dk4?)</f>
        <v/>
      </c>
      <c r="AG87" s="120" t="str">
        <f>IF(sokho&lt;4,"",nhap4?)</f>
        <v/>
      </c>
      <c r="AH87" s="120" t="str">
        <f>IF(sokho&lt;4,"",xuat4?)</f>
        <v/>
      </c>
      <c r="AI87" s="120">
        <f>IF(sokho&lt;4,0,AF87+AG87-AH87)</f>
        <v>0</v>
      </c>
      <c r="AJ87" s="120">
        <f>IF(sokho&lt;4,0,hh4?)</f>
        <v>0</v>
      </c>
      <c r="AK87" s="121" t="str">
        <f>IF(sokho&lt;4,"",IF(SUM(AF87:AI87)&gt;0,"IN","-"))</f>
        <v/>
      </c>
      <c r="AL87" s="120" t="str">
        <f>IF(sokho&lt;5,"",dk5?)</f>
        <v/>
      </c>
      <c r="AM87" s="120" t="str">
        <f>IF(sokho&lt;5,"",nhap5?)</f>
        <v/>
      </c>
      <c r="AN87" s="120" t="str">
        <f>IF(sokho&lt;5,"",xuat5?)</f>
        <v/>
      </c>
      <c r="AO87" s="120">
        <f>IF(sokho&lt;5,0,AL87+AM87-AN87)</f>
        <v>0</v>
      </c>
      <c r="AP87" s="120">
        <f>IF(sokho&lt;5,0,hh5?)</f>
        <v>0</v>
      </c>
      <c r="AQ87" s="121" t="str">
        <f>IF(sokho&lt;5,"",IF(SUM(AL87:AO87)&gt;0,"IN","-"))</f>
        <v/>
      </c>
      <c r="AR87" s="120" t="str">
        <f>IF(sokho&lt;6,"",dk6?)</f>
        <v/>
      </c>
      <c r="AS87" s="120" t="str">
        <f>IF(sokho&lt;6,"",nhap6?)</f>
        <v/>
      </c>
      <c r="AT87" s="120" t="str">
        <f>IF(sokho&lt;6,"",xuat6?)</f>
        <v/>
      </c>
      <c r="AU87" s="120">
        <f>IF(sokho&lt;6,0,AR87+AS87-AT87)</f>
        <v>0</v>
      </c>
      <c r="AV87" s="120">
        <f>IF(sokho&lt;6,0,hh6?)</f>
        <v>0</v>
      </c>
      <c r="AW87" s="121" t="str">
        <f>IF(sokho&lt;6,"",IF(SUM(AR87:AU87)&gt;0,"IN","-"))</f>
        <v/>
      </c>
      <c r="AX87" s="120" t="str">
        <f>IF(sokho&lt;7,"",dk7?)</f>
        <v/>
      </c>
      <c r="AY87" s="120" t="str">
        <f>IF(sokho&lt;7,"",nhap7?)</f>
        <v/>
      </c>
      <c r="AZ87" s="120" t="str">
        <f>IF(sokho&lt;7,"",xuat7?)</f>
        <v/>
      </c>
      <c r="BA87" s="120">
        <f>IF(sokho&lt;7,0,AX87+AY87-AZ87)</f>
        <v>0</v>
      </c>
      <c r="BB87" s="120">
        <f>IF(sokho&lt;7,0,hh7?)</f>
        <v>0</v>
      </c>
      <c r="BC87" s="121" t="str">
        <f>IF(sokho&lt;7,"",IF(SUM(AX87:BA87)&gt;0,"IN","-"))</f>
        <v/>
      </c>
      <c r="BD87" s="120" t="str">
        <f>IF(sokho&lt;8,"",dk8?)</f>
        <v/>
      </c>
      <c r="BE87" s="120" t="str">
        <f>IF(sokho&lt;8,"",nhap8?)</f>
        <v/>
      </c>
      <c r="BF87" s="120" t="str">
        <f>IF(sokho&lt;8,"",xuat8?)</f>
        <v/>
      </c>
      <c r="BG87" s="120">
        <f>IF(sokho&lt;8,0,BD87+BE87-BF87)</f>
        <v>0</v>
      </c>
      <c r="BH87" s="120">
        <f>IF(sokho&lt;8,0,hh8?)</f>
        <v>0</v>
      </c>
      <c r="BI87" s="121" t="str">
        <f>IF(sokho&lt;8,"",IF(SUM(BD87:BG87)&gt;0,"IN","-"))</f>
        <v/>
      </c>
      <c r="BJ87" s="122">
        <f t="shared" si="27"/>
        <v>0</v>
      </c>
      <c r="BK87" s="130"/>
      <c r="BL87" s="120"/>
      <c r="BM87" s="120"/>
      <c r="BN87" s="114"/>
      <c r="BO87" s="134"/>
      <c r="BP87" s="120"/>
      <c r="BQ87" s="120"/>
      <c r="BR87" s="125"/>
      <c r="BS87" s="131"/>
      <c r="BT87" s="125"/>
      <c r="BU87" s="125"/>
      <c r="BV87" s="125"/>
      <c r="BW87" s="125"/>
      <c r="BX87" s="125"/>
      <c r="BY87" s="125"/>
      <c r="BZ87" s="125"/>
      <c r="CA87" s="126"/>
      <c r="CB87" s="127">
        <f t="shared" si="28"/>
        <v>0</v>
      </c>
      <c r="CC87" s="127">
        <f t="shared" si="29"/>
        <v>0</v>
      </c>
      <c r="CD87" s="127">
        <f t="shared" si="30"/>
        <v>0</v>
      </c>
      <c r="CE87" s="37"/>
    </row>
    <row r="88" ht="19.5" customHeight="1">
      <c r="A88" s="111" t="str">
        <f t="shared" si="12"/>
        <v>-</v>
      </c>
      <c r="B88" s="129"/>
      <c r="C88" s="132"/>
      <c r="D88" s="132"/>
      <c r="E88" s="129"/>
      <c r="F88" s="114">
        <f t="shared" si="13"/>
        <v>0</v>
      </c>
      <c r="G88" s="114">
        <f t="shared" si="14"/>
        <v>0</v>
      </c>
      <c r="H88" s="114">
        <f t="shared" si="15"/>
        <v>0</v>
      </c>
      <c r="I88" s="114">
        <f t="shared" si="16"/>
        <v>0</v>
      </c>
      <c r="J88" s="115">
        <f t="shared" si="17"/>
        <v>0</v>
      </c>
      <c r="K88" s="115">
        <f t="shared" si="18"/>
        <v>0</v>
      </c>
      <c r="L88" s="115">
        <f t="shared" si="19"/>
        <v>0</v>
      </c>
      <c r="M88" s="116" t="str">
        <f t="shared" si="20"/>
        <v>-</v>
      </c>
      <c r="N88" s="117">
        <f t="shared" si="21"/>
        <v>0</v>
      </c>
      <c r="O88" s="118">
        <f t="shared" si="22"/>
        <v>0</v>
      </c>
      <c r="P88" s="118">
        <f t="shared" si="23"/>
        <v>0</v>
      </c>
      <c r="Q88" s="120">
        <f t="shared" si="24"/>
        <v>0</v>
      </c>
      <c r="R88" s="120">
        <f t="shared" si="25"/>
        <v>0</v>
      </c>
      <c r="S88" s="121" t="str">
        <f t="shared" si="26"/>
        <v>-</v>
      </c>
      <c r="T88" s="120">
        <f>IF(sokho&lt;2,"",dk2?)</f>
        <v>0</v>
      </c>
      <c r="U88" s="120">
        <f>IF(sokho&lt;2,"",nhap2?)</f>
        <v>0</v>
      </c>
      <c r="V88" s="120">
        <f>IF(sokho&lt;2,"",xuat2?)</f>
        <v>0</v>
      </c>
      <c r="W88" s="120">
        <f>IF(sokho&lt;2,0,T88+U88-V88)</f>
        <v>0</v>
      </c>
      <c r="X88" s="120">
        <f>IF(sokho&lt;2,0,hh2?)</f>
        <v>0</v>
      </c>
      <c r="Y88" s="121" t="str">
        <f>IF(sokho&lt;2,"",IF(SUM(T88:W88)&gt;0,"IN","-"))</f>
        <v>-</v>
      </c>
      <c r="Z88" s="120">
        <f>IF(sokho&lt;3,"",dk3?)</f>
        <v>0</v>
      </c>
      <c r="AA88" s="120">
        <f>IF(sokho&lt;3,"",nhap3?)</f>
        <v>0</v>
      </c>
      <c r="AB88" s="120">
        <f>IF(sokho&lt;3,"",xuat3?)</f>
        <v>0</v>
      </c>
      <c r="AC88" s="120">
        <f>IF(sokho&lt;3,0,Z88+AA88-AB88)</f>
        <v>0</v>
      </c>
      <c r="AD88" s="120">
        <f>IF(sokho&lt;3,0,hh3?)</f>
        <v>0</v>
      </c>
      <c r="AE88" s="121" t="str">
        <f>IF(sokho&lt;3,"",IF(SUM(Z88:AC88)&gt;0,"IN","-"))</f>
        <v>-</v>
      </c>
      <c r="AF88" s="120" t="str">
        <f>IF(sokho&lt;4,"",dk4?)</f>
        <v/>
      </c>
      <c r="AG88" s="120" t="str">
        <f>IF(sokho&lt;4,"",nhap4?)</f>
        <v/>
      </c>
      <c r="AH88" s="120" t="str">
        <f>IF(sokho&lt;4,"",xuat4?)</f>
        <v/>
      </c>
      <c r="AI88" s="120">
        <f>IF(sokho&lt;4,0,AF88+AG88-AH88)</f>
        <v>0</v>
      </c>
      <c r="AJ88" s="120">
        <f>IF(sokho&lt;4,0,hh4?)</f>
        <v>0</v>
      </c>
      <c r="AK88" s="121" t="str">
        <f>IF(sokho&lt;4,"",IF(SUM(AF88:AI88)&gt;0,"IN","-"))</f>
        <v/>
      </c>
      <c r="AL88" s="120" t="str">
        <f>IF(sokho&lt;5,"",dk5?)</f>
        <v/>
      </c>
      <c r="AM88" s="120" t="str">
        <f>IF(sokho&lt;5,"",nhap5?)</f>
        <v/>
      </c>
      <c r="AN88" s="120" t="str">
        <f>IF(sokho&lt;5,"",xuat5?)</f>
        <v/>
      </c>
      <c r="AO88" s="120">
        <f>IF(sokho&lt;5,0,AL88+AM88-AN88)</f>
        <v>0</v>
      </c>
      <c r="AP88" s="120">
        <f>IF(sokho&lt;5,0,hh5?)</f>
        <v>0</v>
      </c>
      <c r="AQ88" s="121" t="str">
        <f>IF(sokho&lt;5,"",IF(SUM(AL88:AO88)&gt;0,"IN","-"))</f>
        <v/>
      </c>
      <c r="AR88" s="120" t="str">
        <f>IF(sokho&lt;6,"",dk6?)</f>
        <v/>
      </c>
      <c r="AS88" s="120" t="str">
        <f>IF(sokho&lt;6,"",nhap6?)</f>
        <v/>
      </c>
      <c r="AT88" s="120" t="str">
        <f>IF(sokho&lt;6,"",xuat6?)</f>
        <v/>
      </c>
      <c r="AU88" s="120">
        <f>IF(sokho&lt;6,0,AR88+AS88-AT88)</f>
        <v>0</v>
      </c>
      <c r="AV88" s="120">
        <f>IF(sokho&lt;6,0,hh6?)</f>
        <v>0</v>
      </c>
      <c r="AW88" s="121" t="str">
        <f>IF(sokho&lt;6,"",IF(SUM(AR88:AU88)&gt;0,"IN","-"))</f>
        <v/>
      </c>
      <c r="AX88" s="120" t="str">
        <f>IF(sokho&lt;7,"",dk7?)</f>
        <v/>
      </c>
      <c r="AY88" s="120" t="str">
        <f>IF(sokho&lt;7,"",nhap7?)</f>
        <v/>
      </c>
      <c r="AZ88" s="120" t="str">
        <f>IF(sokho&lt;7,"",xuat7?)</f>
        <v/>
      </c>
      <c r="BA88" s="120">
        <f>IF(sokho&lt;7,0,AX88+AY88-AZ88)</f>
        <v>0</v>
      </c>
      <c r="BB88" s="120">
        <f>IF(sokho&lt;7,0,hh7?)</f>
        <v>0</v>
      </c>
      <c r="BC88" s="121" t="str">
        <f>IF(sokho&lt;7,"",IF(SUM(AX88:BA88)&gt;0,"IN","-"))</f>
        <v/>
      </c>
      <c r="BD88" s="120" t="str">
        <f>IF(sokho&lt;8,"",dk8?)</f>
        <v/>
      </c>
      <c r="BE88" s="120" t="str">
        <f>IF(sokho&lt;8,"",nhap8?)</f>
        <v/>
      </c>
      <c r="BF88" s="120" t="str">
        <f>IF(sokho&lt;8,"",xuat8?)</f>
        <v/>
      </c>
      <c r="BG88" s="120">
        <f>IF(sokho&lt;8,0,BD88+BE88-BF88)</f>
        <v>0</v>
      </c>
      <c r="BH88" s="120">
        <f>IF(sokho&lt;8,0,hh8?)</f>
        <v>0</v>
      </c>
      <c r="BI88" s="121" t="str">
        <f>IF(sokho&lt;8,"",IF(SUM(BD88:BG88)&gt;0,"IN","-"))</f>
        <v/>
      </c>
      <c r="BJ88" s="122">
        <f t="shared" si="27"/>
        <v>0</v>
      </c>
      <c r="BK88" s="130"/>
      <c r="BL88" s="120"/>
      <c r="BM88" s="120"/>
      <c r="BN88" s="114"/>
      <c r="BO88" s="134"/>
      <c r="BP88" s="120"/>
      <c r="BQ88" s="120"/>
      <c r="BR88" s="125"/>
      <c r="BS88" s="131"/>
      <c r="BT88" s="125"/>
      <c r="BU88" s="125"/>
      <c r="BV88" s="125"/>
      <c r="BW88" s="125"/>
      <c r="BX88" s="125"/>
      <c r="BY88" s="125"/>
      <c r="BZ88" s="125"/>
      <c r="CA88" s="126"/>
      <c r="CB88" s="127">
        <f t="shared" si="28"/>
        <v>0</v>
      </c>
      <c r="CC88" s="127">
        <f t="shared" si="29"/>
        <v>0</v>
      </c>
      <c r="CD88" s="127">
        <f t="shared" si="30"/>
        <v>0</v>
      </c>
      <c r="CE88" s="37"/>
    </row>
    <row r="89" ht="19.5" customHeight="1">
      <c r="A89" s="111" t="str">
        <f t="shared" si="12"/>
        <v>-</v>
      </c>
      <c r="B89" s="129"/>
      <c r="C89" s="132"/>
      <c r="D89" s="132"/>
      <c r="E89" s="129"/>
      <c r="F89" s="114">
        <f t="shared" si="13"/>
        <v>0</v>
      </c>
      <c r="G89" s="114">
        <f t="shared" si="14"/>
        <v>0</v>
      </c>
      <c r="H89" s="114">
        <f t="shared" si="15"/>
        <v>0</v>
      </c>
      <c r="I89" s="114">
        <f t="shared" si="16"/>
        <v>0</v>
      </c>
      <c r="J89" s="115">
        <f t="shared" si="17"/>
        <v>0</v>
      </c>
      <c r="K89" s="115">
        <f t="shared" si="18"/>
        <v>0</v>
      </c>
      <c r="L89" s="115">
        <f t="shared" si="19"/>
        <v>0</v>
      </c>
      <c r="M89" s="116" t="str">
        <f t="shared" si="20"/>
        <v>-</v>
      </c>
      <c r="N89" s="117">
        <f t="shared" si="21"/>
        <v>0</v>
      </c>
      <c r="O89" s="118">
        <f t="shared" si="22"/>
        <v>0</v>
      </c>
      <c r="P89" s="118">
        <f t="shared" si="23"/>
        <v>0</v>
      </c>
      <c r="Q89" s="120">
        <f t="shared" si="24"/>
        <v>0</v>
      </c>
      <c r="R89" s="120">
        <f t="shared" si="25"/>
        <v>0</v>
      </c>
      <c r="S89" s="121" t="str">
        <f t="shared" si="26"/>
        <v>-</v>
      </c>
      <c r="T89" s="120">
        <f>IF(sokho&lt;2,"",dk2?)</f>
        <v>0</v>
      </c>
      <c r="U89" s="120">
        <f>IF(sokho&lt;2,"",nhap2?)</f>
        <v>0</v>
      </c>
      <c r="V89" s="120">
        <f>IF(sokho&lt;2,"",xuat2?)</f>
        <v>0</v>
      </c>
      <c r="W89" s="120">
        <f>IF(sokho&lt;2,0,T89+U89-V89)</f>
        <v>0</v>
      </c>
      <c r="X89" s="120">
        <f>IF(sokho&lt;2,0,hh2?)</f>
        <v>0</v>
      </c>
      <c r="Y89" s="121" t="str">
        <f>IF(sokho&lt;2,"",IF(SUM(T89:W89)&gt;0,"IN","-"))</f>
        <v>-</v>
      </c>
      <c r="Z89" s="120">
        <f>IF(sokho&lt;3,"",dk3?)</f>
        <v>0</v>
      </c>
      <c r="AA89" s="120">
        <f>IF(sokho&lt;3,"",nhap3?)</f>
        <v>0</v>
      </c>
      <c r="AB89" s="120">
        <f>IF(sokho&lt;3,"",xuat3?)</f>
        <v>0</v>
      </c>
      <c r="AC89" s="120">
        <f>IF(sokho&lt;3,0,Z89+AA89-AB89)</f>
        <v>0</v>
      </c>
      <c r="AD89" s="120">
        <f>IF(sokho&lt;3,0,hh3?)</f>
        <v>0</v>
      </c>
      <c r="AE89" s="121" t="str">
        <f>IF(sokho&lt;3,"",IF(SUM(Z89:AC89)&gt;0,"IN","-"))</f>
        <v>-</v>
      </c>
      <c r="AF89" s="120" t="str">
        <f>IF(sokho&lt;4,"",dk4?)</f>
        <v/>
      </c>
      <c r="AG89" s="120" t="str">
        <f>IF(sokho&lt;4,"",nhap4?)</f>
        <v/>
      </c>
      <c r="AH89" s="120" t="str">
        <f>IF(sokho&lt;4,"",xuat4?)</f>
        <v/>
      </c>
      <c r="AI89" s="120">
        <f>IF(sokho&lt;4,0,AF89+AG89-AH89)</f>
        <v>0</v>
      </c>
      <c r="AJ89" s="120">
        <f>IF(sokho&lt;4,0,hh4?)</f>
        <v>0</v>
      </c>
      <c r="AK89" s="121" t="str">
        <f>IF(sokho&lt;4,"",IF(SUM(AF89:AI89)&gt;0,"IN","-"))</f>
        <v/>
      </c>
      <c r="AL89" s="120" t="str">
        <f>IF(sokho&lt;5,"",dk5?)</f>
        <v/>
      </c>
      <c r="AM89" s="120" t="str">
        <f>IF(sokho&lt;5,"",nhap5?)</f>
        <v/>
      </c>
      <c r="AN89" s="120" t="str">
        <f>IF(sokho&lt;5,"",xuat5?)</f>
        <v/>
      </c>
      <c r="AO89" s="120">
        <f>IF(sokho&lt;5,0,AL89+AM89-AN89)</f>
        <v>0</v>
      </c>
      <c r="AP89" s="120">
        <f>IF(sokho&lt;5,0,hh5?)</f>
        <v>0</v>
      </c>
      <c r="AQ89" s="121" t="str">
        <f>IF(sokho&lt;5,"",IF(SUM(AL89:AO89)&gt;0,"IN","-"))</f>
        <v/>
      </c>
      <c r="AR89" s="120" t="str">
        <f>IF(sokho&lt;6,"",dk6?)</f>
        <v/>
      </c>
      <c r="AS89" s="120" t="str">
        <f>IF(sokho&lt;6,"",nhap6?)</f>
        <v/>
      </c>
      <c r="AT89" s="120" t="str">
        <f>IF(sokho&lt;6,"",xuat6?)</f>
        <v/>
      </c>
      <c r="AU89" s="120">
        <f>IF(sokho&lt;6,0,AR89+AS89-AT89)</f>
        <v>0</v>
      </c>
      <c r="AV89" s="120">
        <f>IF(sokho&lt;6,0,hh6?)</f>
        <v>0</v>
      </c>
      <c r="AW89" s="121" t="str">
        <f>IF(sokho&lt;6,"",IF(SUM(AR89:AU89)&gt;0,"IN","-"))</f>
        <v/>
      </c>
      <c r="AX89" s="120" t="str">
        <f>IF(sokho&lt;7,"",dk7?)</f>
        <v/>
      </c>
      <c r="AY89" s="120" t="str">
        <f>IF(sokho&lt;7,"",nhap7?)</f>
        <v/>
      </c>
      <c r="AZ89" s="120" t="str">
        <f>IF(sokho&lt;7,"",xuat7?)</f>
        <v/>
      </c>
      <c r="BA89" s="120">
        <f>IF(sokho&lt;7,0,AX89+AY89-AZ89)</f>
        <v>0</v>
      </c>
      <c r="BB89" s="120">
        <f>IF(sokho&lt;7,0,hh7?)</f>
        <v>0</v>
      </c>
      <c r="BC89" s="121" t="str">
        <f>IF(sokho&lt;7,"",IF(SUM(AX89:BA89)&gt;0,"IN","-"))</f>
        <v/>
      </c>
      <c r="BD89" s="120" t="str">
        <f>IF(sokho&lt;8,"",dk8?)</f>
        <v/>
      </c>
      <c r="BE89" s="120" t="str">
        <f>IF(sokho&lt;8,"",nhap8?)</f>
        <v/>
      </c>
      <c r="BF89" s="120" t="str">
        <f>IF(sokho&lt;8,"",xuat8?)</f>
        <v/>
      </c>
      <c r="BG89" s="120">
        <f>IF(sokho&lt;8,0,BD89+BE89-BF89)</f>
        <v>0</v>
      </c>
      <c r="BH89" s="120">
        <f>IF(sokho&lt;8,0,hh8?)</f>
        <v>0</v>
      </c>
      <c r="BI89" s="121" t="str">
        <f>IF(sokho&lt;8,"",IF(SUM(BD89:BG89)&gt;0,"IN","-"))</f>
        <v/>
      </c>
      <c r="BJ89" s="122">
        <f t="shared" si="27"/>
        <v>0</v>
      </c>
      <c r="BK89" s="130"/>
      <c r="BL89" s="120"/>
      <c r="BM89" s="120"/>
      <c r="BN89" s="114"/>
      <c r="BO89" s="134"/>
      <c r="BP89" s="120"/>
      <c r="BQ89" s="120"/>
      <c r="BR89" s="125"/>
      <c r="BS89" s="131"/>
      <c r="BT89" s="125"/>
      <c r="BU89" s="125"/>
      <c r="BV89" s="125"/>
      <c r="BW89" s="125"/>
      <c r="BX89" s="125"/>
      <c r="BY89" s="125"/>
      <c r="BZ89" s="125"/>
      <c r="CA89" s="126"/>
      <c r="CB89" s="127">
        <f t="shared" si="28"/>
        <v>0</v>
      </c>
      <c r="CC89" s="127">
        <f t="shared" si="29"/>
        <v>0</v>
      </c>
      <c r="CD89" s="127">
        <f t="shared" si="30"/>
        <v>0</v>
      </c>
      <c r="CE89" s="37"/>
    </row>
    <row r="90" ht="19.5" customHeight="1">
      <c r="A90" s="111" t="str">
        <f t="shared" si="12"/>
        <v>-</v>
      </c>
      <c r="B90" s="129"/>
      <c r="C90" s="132"/>
      <c r="D90" s="132"/>
      <c r="E90" s="129"/>
      <c r="F90" s="114">
        <f t="shared" si="13"/>
        <v>0</v>
      </c>
      <c r="G90" s="114">
        <f t="shared" si="14"/>
        <v>0</v>
      </c>
      <c r="H90" s="114">
        <f t="shared" si="15"/>
        <v>0</v>
      </c>
      <c r="I90" s="114">
        <f t="shared" si="16"/>
        <v>0</v>
      </c>
      <c r="J90" s="115">
        <f t="shared" si="17"/>
        <v>0</v>
      </c>
      <c r="K90" s="115">
        <f t="shared" si="18"/>
        <v>0</v>
      </c>
      <c r="L90" s="115">
        <f t="shared" si="19"/>
        <v>0</v>
      </c>
      <c r="M90" s="116" t="str">
        <f t="shared" si="20"/>
        <v>-</v>
      </c>
      <c r="N90" s="117">
        <f t="shared" si="21"/>
        <v>0</v>
      </c>
      <c r="O90" s="118">
        <f t="shared" si="22"/>
        <v>0</v>
      </c>
      <c r="P90" s="118">
        <f t="shared" si="23"/>
        <v>0</v>
      </c>
      <c r="Q90" s="120">
        <f t="shared" si="24"/>
        <v>0</v>
      </c>
      <c r="R90" s="120">
        <f t="shared" si="25"/>
        <v>0</v>
      </c>
      <c r="S90" s="121" t="str">
        <f t="shared" si="26"/>
        <v>-</v>
      </c>
      <c r="T90" s="120">
        <f>IF(sokho&lt;2,"",dk2?)</f>
        <v>0</v>
      </c>
      <c r="U90" s="120">
        <f>IF(sokho&lt;2,"",nhap2?)</f>
        <v>0</v>
      </c>
      <c r="V90" s="120">
        <f>IF(sokho&lt;2,"",xuat2?)</f>
        <v>0</v>
      </c>
      <c r="W90" s="120">
        <f>IF(sokho&lt;2,0,T90+U90-V90)</f>
        <v>0</v>
      </c>
      <c r="X90" s="120">
        <f>IF(sokho&lt;2,0,hh2?)</f>
        <v>0</v>
      </c>
      <c r="Y90" s="121" t="str">
        <f>IF(sokho&lt;2,"",IF(SUM(T90:W90)&gt;0,"IN","-"))</f>
        <v>-</v>
      </c>
      <c r="Z90" s="120">
        <f>IF(sokho&lt;3,"",dk3?)</f>
        <v>0</v>
      </c>
      <c r="AA90" s="120">
        <f>IF(sokho&lt;3,"",nhap3?)</f>
        <v>0</v>
      </c>
      <c r="AB90" s="120">
        <f>IF(sokho&lt;3,"",xuat3?)</f>
        <v>0</v>
      </c>
      <c r="AC90" s="120">
        <f>IF(sokho&lt;3,0,Z90+AA90-AB90)</f>
        <v>0</v>
      </c>
      <c r="AD90" s="120">
        <f>IF(sokho&lt;3,0,hh3?)</f>
        <v>0</v>
      </c>
      <c r="AE90" s="121" t="str">
        <f>IF(sokho&lt;3,"",IF(SUM(Z90:AC90)&gt;0,"IN","-"))</f>
        <v>-</v>
      </c>
      <c r="AF90" s="120" t="str">
        <f>IF(sokho&lt;4,"",dk4?)</f>
        <v/>
      </c>
      <c r="AG90" s="120" t="str">
        <f>IF(sokho&lt;4,"",nhap4?)</f>
        <v/>
      </c>
      <c r="AH90" s="120" t="str">
        <f>IF(sokho&lt;4,"",xuat4?)</f>
        <v/>
      </c>
      <c r="AI90" s="120">
        <f>IF(sokho&lt;4,0,AF90+AG90-AH90)</f>
        <v>0</v>
      </c>
      <c r="AJ90" s="120">
        <f>IF(sokho&lt;4,0,hh4?)</f>
        <v>0</v>
      </c>
      <c r="AK90" s="121" t="str">
        <f>IF(sokho&lt;4,"",IF(SUM(AF90:AI90)&gt;0,"IN","-"))</f>
        <v/>
      </c>
      <c r="AL90" s="120" t="str">
        <f>IF(sokho&lt;5,"",dk5?)</f>
        <v/>
      </c>
      <c r="AM90" s="120" t="str">
        <f>IF(sokho&lt;5,"",nhap5?)</f>
        <v/>
      </c>
      <c r="AN90" s="120" t="str">
        <f>IF(sokho&lt;5,"",xuat5?)</f>
        <v/>
      </c>
      <c r="AO90" s="120">
        <f>IF(sokho&lt;5,0,AL90+AM90-AN90)</f>
        <v>0</v>
      </c>
      <c r="AP90" s="120">
        <f>IF(sokho&lt;5,0,hh5?)</f>
        <v>0</v>
      </c>
      <c r="AQ90" s="121" t="str">
        <f>IF(sokho&lt;5,"",IF(SUM(AL90:AO90)&gt;0,"IN","-"))</f>
        <v/>
      </c>
      <c r="AR90" s="120" t="str">
        <f>IF(sokho&lt;6,"",dk6?)</f>
        <v/>
      </c>
      <c r="AS90" s="120" t="str">
        <f>IF(sokho&lt;6,"",nhap6?)</f>
        <v/>
      </c>
      <c r="AT90" s="120" t="str">
        <f>IF(sokho&lt;6,"",xuat6?)</f>
        <v/>
      </c>
      <c r="AU90" s="120">
        <f>IF(sokho&lt;6,0,AR90+AS90-AT90)</f>
        <v>0</v>
      </c>
      <c r="AV90" s="120">
        <f>IF(sokho&lt;6,0,hh6?)</f>
        <v>0</v>
      </c>
      <c r="AW90" s="121" t="str">
        <f>IF(sokho&lt;6,"",IF(SUM(AR90:AU90)&gt;0,"IN","-"))</f>
        <v/>
      </c>
      <c r="AX90" s="120" t="str">
        <f>IF(sokho&lt;7,"",dk7?)</f>
        <v/>
      </c>
      <c r="AY90" s="120" t="str">
        <f>IF(sokho&lt;7,"",nhap7?)</f>
        <v/>
      </c>
      <c r="AZ90" s="120" t="str">
        <f>IF(sokho&lt;7,"",xuat7?)</f>
        <v/>
      </c>
      <c r="BA90" s="120">
        <f>IF(sokho&lt;7,0,AX90+AY90-AZ90)</f>
        <v>0</v>
      </c>
      <c r="BB90" s="120">
        <f>IF(sokho&lt;7,0,hh7?)</f>
        <v>0</v>
      </c>
      <c r="BC90" s="121" t="str">
        <f>IF(sokho&lt;7,"",IF(SUM(AX90:BA90)&gt;0,"IN","-"))</f>
        <v/>
      </c>
      <c r="BD90" s="120" t="str">
        <f>IF(sokho&lt;8,"",dk8?)</f>
        <v/>
      </c>
      <c r="BE90" s="120" t="str">
        <f>IF(sokho&lt;8,"",nhap8?)</f>
        <v/>
      </c>
      <c r="BF90" s="120" t="str">
        <f>IF(sokho&lt;8,"",xuat8?)</f>
        <v/>
      </c>
      <c r="BG90" s="120">
        <f>IF(sokho&lt;8,0,BD90+BE90-BF90)</f>
        <v>0</v>
      </c>
      <c r="BH90" s="120">
        <f>IF(sokho&lt;8,0,hh8?)</f>
        <v>0</v>
      </c>
      <c r="BI90" s="121" t="str">
        <f>IF(sokho&lt;8,"",IF(SUM(BD90:BG90)&gt;0,"IN","-"))</f>
        <v/>
      </c>
      <c r="BJ90" s="122">
        <f t="shared" si="27"/>
        <v>0</v>
      </c>
      <c r="BK90" s="130"/>
      <c r="BL90" s="120"/>
      <c r="BM90" s="120"/>
      <c r="BN90" s="114"/>
      <c r="BO90" s="134"/>
      <c r="BP90" s="120"/>
      <c r="BQ90" s="120"/>
      <c r="BR90" s="125"/>
      <c r="BS90" s="131"/>
      <c r="BT90" s="125"/>
      <c r="BU90" s="125"/>
      <c r="BV90" s="125"/>
      <c r="BW90" s="125"/>
      <c r="BX90" s="125"/>
      <c r="BY90" s="125"/>
      <c r="BZ90" s="125"/>
      <c r="CA90" s="126"/>
      <c r="CB90" s="127">
        <f t="shared" si="28"/>
        <v>0</v>
      </c>
      <c r="CC90" s="127">
        <f t="shared" si="29"/>
        <v>0</v>
      </c>
      <c r="CD90" s="127">
        <f t="shared" si="30"/>
        <v>0</v>
      </c>
      <c r="CE90" s="37"/>
    </row>
    <row r="91" ht="19.5" customHeight="1">
      <c r="A91" s="111" t="str">
        <f t="shared" si="12"/>
        <v>-</v>
      </c>
      <c r="B91" s="129"/>
      <c r="C91" s="132"/>
      <c r="D91" s="132"/>
      <c r="E91" s="129"/>
      <c r="F91" s="114">
        <f t="shared" si="13"/>
        <v>0</v>
      </c>
      <c r="G91" s="114">
        <f t="shared" si="14"/>
        <v>0</v>
      </c>
      <c r="H91" s="114">
        <f t="shared" si="15"/>
        <v>0</v>
      </c>
      <c r="I91" s="114">
        <f t="shared" si="16"/>
        <v>0</v>
      </c>
      <c r="J91" s="115">
        <f t="shared" si="17"/>
        <v>0</v>
      </c>
      <c r="K91" s="115">
        <f t="shared" si="18"/>
        <v>0</v>
      </c>
      <c r="L91" s="115">
        <f t="shared" si="19"/>
        <v>0</v>
      </c>
      <c r="M91" s="116" t="str">
        <f t="shared" si="20"/>
        <v>-</v>
      </c>
      <c r="N91" s="117">
        <f t="shared" si="21"/>
        <v>0</v>
      </c>
      <c r="O91" s="118">
        <f t="shared" si="22"/>
        <v>0</v>
      </c>
      <c r="P91" s="118">
        <f t="shared" si="23"/>
        <v>0</v>
      </c>
      <c r="Q91" s="120">
        <f t="shared" si="24"/>
        <v>0</v>
      </c>
      <c r="R91" s="120">
        <f t="shared" si="25"/>
        <v>0</v>
      </c>
      <c r="S91" s="121" t="str">
        <f t="shared" si="26"/>
        <v>-</v>
      </c>
      <c r="T91" s="120">
        <f>IF(sokho&lt;2,"",dk2?)</f>
        <v>0</v>
      </c>
      <c r="U91" s="120">
        <f>IF(sokho&lt;2,"",nhap2?)</f>
        <v>0</v>
      </c>
      <c r="V91" s="120">
        <f>IF(sokho&lt;2,"",xuat2?)</f>
        <v>0</v>
      </c>
      <c r="W91" s="120">
        <f>IF(sokho&lt;2,0,T91+U91-V91)</f>
        <v>0</v>
      </c>
      <c r="X91" s="120">
        <f>IF(sokho&lt;2,0,hh2?)</f>
        <v>0</v>
      </c>
      <c r="Y91" s="121" t="str">
        <f>IF(sokho&lt;2,"",IF(SUM(T91:W91)&gt;0,"IN","-"))</f>
        <v>-</v>
      </c>
      <c r="Z91" s="120">
        <f>IF(sokho&lt;3,"",dk3?)</f>
        <v>0</v>
      </c>
      <c r="AA91" s="120">
        <f>IF(sokho&lt;3,"",nhap3?)</f>
        <v>0</v>
      </c>
      <c r="AB91" s="120">
        <f>IF(sokho&lt;3,"",xuat3?)</f>
        <v>0</v>
      </c>
      <c r="AC91" s="120">
        <f>IF(sokho&lt;3,0,Z91+AA91-AB91)</f>
        <v>0</v>
      </c>
      <c r="AD91" s="120">
        <f>IF(sokho&lt;3,0,hh3?)</f>
        <v>0</v>
      </c>
      <c r="AE91" s="121" t="str">
        <f>IF(sokho&lt;3,"",IF(SUM(Z91:AC91)&gt;0,"IN","-"))</f>
        <v>-</v>
      </c>
      <c r="AF91" s="120" t="str">
        <f>IF(sokho&lt;4,"",dk4?)</f>
        <v/>
      </c>
      <c r="AG91" s="120" t="str">
        <f>IF(sokho&lt;4,"",nhap4?)</f>
        <v/>
      </c>
      <c r="AH91" s="120" t="str">
        <f>IF(sokho&lt;4,"",xuat4?)</f>
        <v/>
      </c>
      <c r="AI91" s="120">
        <f>IF(sokho&lt;4,0,AF91+AG91-AH91)</f>
        <v>0</v>
      </c>
      <c r="AJ91" s="120">
        <f>IF(sokho&lt;4,0,hh4?)</f>
        <v>0</v>
      </c>
      <c r="AK91" s="121" t="str">
        <f>IF(sokho&lt;4,"",IF(SUM(AF91:AI91)&gt;0,"IN","-"))</f>
        <v/>
      </c>
      <c r="AL91" s="120" t="str">
        <f>IF(sokho&lt;5,"",dk5?)</f>
        <v/>
      </c>
      <c r="AM91" s="120" t="str">
        <f>IF(sokho&lt;5,"",nhap5?)</f>
        <v/>
      </c>
      <c r="AN91" s="120" t="str">
        <f>IF(sokho&lt;5,"",xuat5?)</f>
        <v/>
      </c>
      <c r="AO91" s="120">
        <f>IF(sokho&lt;5,0,AL91+AM91-AN91)</f>
        <v>0</v>
      </c>
      <c r="AP91" s="120">
        <f>IF(sokho&lt;5,0,hh5?)</f>
        <v>0</v>
      </c>
      <c r="AQ91" s="121" t="str">
        <f>IF(sokho&lt;5,"",IF(SUM(AL91:AO91)&gt;0,"IN","-"))</f>
        <v/>
      </c>
      <c r="AR91" s="120" t="str">
        <f>IF(sokho&lt;6,"",dk6?)</f>
        <v/>
      </c>
      <c r="AS91" s="120" t="str">
        <f>IF(sokho&lt;6,"",nhap6?)</f>
        <v/>
      </c>
      <c r="AT91" s="120" t="str">
        <f>IF(sokho&lt;6,"",xuat6?)</f>
        <v/>
      </c>
      <c r="AU91" s="120">
        <f>IF(sokho&lt;6,0,AR91+AS91-AT91)</f>
        <v>0</v>
      </c>
      <c r="AV91" s="120">
        <f>IF(sokho&lt;6,0,hh6?)</f>
        <v>0</v>
      </c>
      <c r="AW91" s="121" t="str">
        <f>IF(sokho&lt;6,"",IF(SUM(AR91:AU91)&gt;0,"IN","-"))</f>
        <v/>
      </c>
      <c r="AX91" s="120" t="str">
        <f>IF(sokho&lt;7,"",dk7?)</f>
        <v/>
      </c>
      <c r="AY91" s="120" t="str">
        <f>IF(sokho&lt;7,"",nhap7?)</f>
        <v/>
      </c>
      <c r="AZ91" s="120" t="str">
        <f>IF(sokho&lt;7,"",xuat7?)</f>
        <v/>
      </c>
      <c r="BA91" s="120">
        <f>IF(sokho&lt;7,0,AX91+AY91-AZ91)</f>
        <v>0</v>
      </c>
      <c r="BB91" s="120">
        <f>IF(sokho&lt;7,0,hh7?)</f>
        <v>0</v>
      </c>
      <c r="BC91" s="121" t="str">
        <f>IF(sokho&lt;7,"",IF(SUM(AX91:BA91)&gt;0,"IN","-"))</f>
        <v/>
      </c>
      <c r="BD91" s="120" t="str">
        <f>IF(sokho&lt;8,"",dk8?)</f>
        <v/>
      </c>
      <c r="BE91" s="120" t="str">
        <f>IF(sokho&lt;8,"",nhap8?)</f>
        <v/>
      </c>
      <c r="BF91" s="120" t="str">
        <f>IF(sokho&lt;8,"",xuat8?)</f>
        <v/>
      </c>
      <c r="BG91" s="120">
        <f>IF(sokho&lt;8,0,BD91+BE91-BF91)</f>
        <v>0</v>
      </c>
      <c r="BH91" s="120">
        <f>IF(sokho&lt;8,0,hh8?)</f>
        <v>0</v>
      </c>
      <c r="BI91" s="121" t="str">
        <f>IF(sokho&lt;8,"",IF(SUM(BD91:BG91)&gt;0,"IN","-"))</f>
        <v/>
      </c>
      <c r="BJ91" s="122">
        <f t="shared" si="27"/>
        <v>0</v>
      </c>
      <c r="BK91" s="130"/>
      <c r="BL91" s="120"/>
      <c r="BM91" s="120"/>
      <c r="BN91" s="114"/>
      <c r="BO91" s="134"/>
      <c r="BP91" s="120"/>
      <c r="BQ91" s="120"/>
      <c r="BR91" s="125"/>
      <c r="BS91" s="131"/>
      <c r="BT91" s="125"/>
      <c r="BU91" s="125"/>
      <c r="BV91" s="125"/>
      <c r="BW91" s="125"/>
      <c r="BX91" s="125"/>
      <c r="BY91" s="125"/>
      <c r="BZ91" s="125"/>
      <c r="CA91" s="126"/>
      <c r="CB91" s="127">
        <f t="shared" si="28"/>
        <v>0</v>
      </c>
      <c r="CC91" s="127">
        <f t="shared" si="29"/>
        <v>0</v>
      </c>
      <c r="CD91" s="127">
        <f t="shared" si="30"/>
        <v>0</v>
      </c>
      <c r="CE91" s="37"/>
    </row>
    <row r="92" ht="19.5" customHeight="1">
      <c r="A92" s="111" t="str">
        <f t="shared" si="12"/>
        <v>-</v>
      </c>
      <c r="B92" s="129"/>
      <c r="C92" s="132"/>
      <c r="D92" s="132"/>
      <c r="E92" s="129"/>
      <c r="F92" s="114">
        <f t="shared" si="13"/>
        <v>0</v>
      </c>
      <c r="G92" s="114">
        <f t="shared" si="14"/>
        <v>0</v>
      </c>
      <c r="H92" s="114">
        <f t="shared" si="15"/>
        <v>0</v>
      </c>
      <c r="I92" s="114">
        <f t="shared" si="16"/>
        <v>0</v>
      </c>
      <c r="J92" s="115">
        <f t="shared" si="17"/>
        <v>0</v>
      </c>
      <c r="K92" s="115">
        <f t="shared" si="18"/>
        <v>0</v>
      </c>
      <c r="L92" s="115">
        <f t="shared" si="19"/>
        <v>0</v>
      </c>
      <c r="M92" s="116" t="str">
        <f t="shared" si="20"/>
        <v>-</v>
      </c>
      <c r="N92" s="117">
        <f t="shared" si="21"/>
        <v>0</v>
      </c>
      <c r="O92" s="118">
        <f t="shared" si="22"/>
        <v>0</v>
      </c>
      <c r="P92" s="118">
        <f t="shared" si="23"/>
        <v>0</v>
      </c>
      <c r="Q92" s="120">
        <f t="shared" si="24"/>
        <v>0</v>
      </c>
      <c r="R92" s="120">
        <f t="shared" si="25"/>
        <v>0</v>
      </c>
      <c r="S92" s="121" t="str">
        <f t="shared" si="26"/>
        <v>-</v>
      </c>
      <c r="T92" s="120">
        <f>IF(sokho&lt;2,"",dk2?)</f>
        <v>0</v>
      </c>
      <c r="U92" s="120">
        <f>IF(sokho&lt;2,"",nhap2?)</f>
        <v>0</v>
      </c>
      <c r="V92" s="120">
        <f>IF(sokho&lt;2,"",xuat2?)</f>
        <v>0</v>
      </c>
      <c r="W92" s="120">
        <f>IF(sokho&lt;2,0,T92+U92-V92)</f>
        <v>0</v>
      </c>
      <c r="X92" s="120">
        <f>IF(sokho&lt;2,0,hh2?)</f>
        <v>0</v>
      </c>
      <c r="Y92" s="121" t="str">
        <f>IF(sokho&lt;2,"",IF(SUM(T92:W92)&gt;0,"IN","-"))</f>
        <v>-</v>
      </c>
      <c r="Z92" s="120">
        <f>IF(sokho&lt;3,"",dk3?)</f>
        <v>0</v>
      </c>
      <c r="AA92" s="120">
        <f>IF(sokho&lt;3,"",nhap3?)</f>
        <v>0</v>
      </c>
      <c r="AB92" s="120">
        <f>IF(sokho&lt;3,"",xuat3?)</f>
        <v>0</v>
      </c>
      <c r="AC92" s="120">
        <f>IF(sokho&lt;3,0,Z92+AA92-AB92)</f>
        <v>0</v>
      </c>
      <c r="AD92" s="120">
        <f>IF(sokho&lt;3,0,hh3?)</f>
        <v>0</v>
      </c>
      <c r="AE92" s="121" t="str">
        <f>IF(sokho&lt;3,"",IF(SUM(Z92:AC92)&gt;0,"IN","-"))</f>
        <v>-</v>
      </c>
      <c r="AF92" s="120" t="str">
        <f>IF(sokho&lt;4,"",dk4?)</f>
        <v/>
      </c>
      <c r="AG92" s="120" t="str">
        <f>IF(sokho&lt;4,"",nhap4?)</f>
        <v/>
      </c>
      <c r="AH92" s="120" t="str">
        <f>IF(sokho&lt;4,"",xuat4?)</f>
        <v/>
      </c>
      <c r="AI92" s="120">
        <f>IF(sokho&lt;4,0,AF92+AG92-AH92)</f>
        <v>0</v>
      </c>
      <c r="AJ92" s="120">
        <f>IF(sokho&lt;4,0,hh4?)</f>
        <v>0</v>
      </c>
      <c r="AK92" s="121" t="str">
        <f>IF(sokho&lt;4,"",IF(SUM(AF92:AI92)&gt;0,"IN","-"))</f>
        <v/>
      </c>
      <c r="AL92" s="120" t="str">
        <f>IF(sokho&lt;5,"",dk5?)</f>
        <v/>
      </c>
      <c r="AM92" s="120" t="str">
        <f>IF(sokho&lt;5,"",nhap5?)</f>
        <v/>
      </c>
      <c r="AN92" s="120" t="str">
        <f>IF(sokho&lt;5,"",xuat5?)</f>
        <v/>
      </c>
      <c r="AO92" s="120">
        <f>IF(sokho&lt;5,0,AL92+AM92-AN92)</f>
        <v>0</v>
      </c>
      <c r="AP92" s="120">
        <f>IF(sokho&lt;5,0,hh5?)</f>
        <v>0</v>
      </c>
      <c r="AQ92" s="121" t="str">
        <f>IF(sokho&lt;5,"",IF(SUM(AL92:AO92)&gt;0,"IN","-"))</f>
        <v/>
      </c>
      <c r="AR92" s="120" t="str">
        <f>IF(sokho&lt;6,"",dk6?)</f>
        <v/>
      </c>
      <c r="AS92" s="120" t="str">
        <f>IF(sokho&lt;6,"",nhap6?)</f>
        <v/>
      </c>
      <c r="AT92" s="120" t="str">
        <f>IF(sokho&lt;6,"",xuat6?)</f>
        <v/>
      </c>
      <c r="AU92" s="120">
        <f>IF(sokho&lt;6,0,AR92+AS92-AT92)</f>
        <v>0</v>
      </c>
      <c r="AV92" s="120">
        <f>IF(sokho&lt;6,0,hh6?)</f>
        <v>0</v>
      </c>
      <c r="AW92" s="121" t="str">
        <f>IF(sokho&lt;6,"",IF(SUM(AR92:AU92)&gt;0,"IN","-"))</f>
        <v/>
      </c>
      <c r="AX92" s="120" t="str">
        <f>IF(sokho&lt;7,"",dk7?)</f>
        <v/>
      </c>
      <c r="AY92" s="120" t="str">
        <f>IF(sokho&lt;7,"",nhap7?)</f>
        <v/>
      </c>
      <c r="AZ92" s="120" t="str">
        <f>IF(sokho&lt;7,"",xuat7?)</f>
        <v/>
      </c>
      <c r="BA92" s="120">
        <f>IF(sokho&lt;7,0,AX92+AY92-AZ92)</f>
        <v>0</v>
      </c>
      <c r="BB92" s="120">
        <f>IF(sokho&lt;7,0,hh7?)</f>
        <v>0</v>
      </c>
      <c r="BC92" s="121" t="str">
        <f>IF(sokho&lt;7,"",IF(SUM(AX92:BA92)&gt;0,"IN","-"))</f>
        <v/>
      </c>
      <c r="BD92" s="120" t="str">
        <f>IF(sokho&lt;8,"",dk8?)</f>
        <v/>
      </c>
      <c r="BE92" s="120" t="str">
        <f>IF(sokho&lt;8,"",nhap8?)</f>
        <v/>
      </c>
      <c r="BF92" s="120" t="str">
        <f>IF(sokho&lt;8,"",xuat8?)</f>
        <v/>
      </c>
      <c r="BG92" s="120">
        <f>IF(sokho&lt;8,0,BD92+BE92-BF92)</f>
        <v>0</v>
      </c>
      <c r="BH92" s="120">
        <f>IF(sokho&lt;8,0,hh8?)</f>
        <v>0</v>
      </c>
      <c r="BI92" s="121" t="str">
        <f>IF(sokho&lt;8,"",IF(SUM(BD92:BG92)&gt;0,"IN","-"))</f>
        <v/>
      </c>
      <c r="BJ92" s="122">
        <f t="shared" si="27"/>
        <v>0</v>
      </c>
      <c r="BK92" s="130"/>
      <c r="BL92" s="120"/>
      <c r="BM92" s="120"/>
      <c r="BN92" s="114"/>
      <c r="BO92" s="134"/>
      <c r="BP92" s="120"/>
      <c r="BQ92" s="120"/>
      <c r="BR92" s="125"/>
      <c r="BS92" s="131"/>
      <c r="BT92" s="125"/>
      <c r="BU92" s="125"/>
      <c r="BV92" s="125"/>
      <c r="BW92" s="125"/>
      <c r="BX92" s="125"/>
      <c r="BY92" s="125"/>
      <c r="BZ92" s="125"/>
      <c r="CA92" s="126"/>
      <c r="CB92" s="127">
        <f t="shared" si="28"/>
        <v>0</v>
      </c>
      <c r="CC92" s="127">
        <f t="shared" si="29"/>
        <v>0</v>
      </c>
      <c r="CD92" s="127">
        <f t="shared" si="30"/>
        <v>0</v>
      </c>
      <c r="CE92" s="37"/>
    </row>
    <row r="93" ht="19.5" customHeight="1">
      <c r="A93" s="111" t="str">
        <f t="shared" si="12"/>
        <v>-</v>
      </c>
      <c r="B93" s="129"/>
      <c r="C93" s="132"/>
      <c r="D93" s="132"/>
      <c r="E93" s="129"/>
      <c r="F93" s="114">
        <f t="shared" si="13"/>
        <v>0</v>
      </c>
      <c r="G93" s="114">
        <f t="shared" si="14"/>
        <v>0</v>
      </c>
      <c r="H93" s="114">
        <f t="shared" si="15"/>
        <v>0</v>
      </c>
      <c r="I93" s="114">
        <f t="shared" si="16"/>
        <v>0</v>
      </c>
      <c r="J93" s="115">
        <f t="shared" si="17"/>
        <v>0</v>
      </c>
      <c r="K93" s="115">
        <f t="shared" si="18"/>
        <v>0</v>
      </c>
      <c r="L93" s="115">
        <f t="shared" si="19"/>
        <v>0</v>
      </c>
      <c r="M93" s="116" t="str">
        <f t="shared" si="20"/>
        <v>-</v>
      </c>
      <c r="N93" s="117">
        <f t="shared" si="21"/>
        <v>0</v>
      </c>
      <c r="O93" s="118">
        <f t="shared" si="22"/>
        <v>0</v>
      </c>
      <c r="P93" s="118">
        <f t="shared" si="23"/>
        <v>0</v>
      </c>
      <c r="Q93" s="120">
        <f t="shared" si="24"/>
        <v>0</v>
      </c>
      <c r="R93" s="120">
        <f t="shared" si="25"/>
        <v>0</v>
      </c>
      <c r="S93" s="121" t="str">
        <f t="shared" si="26"/>
        <v>-</v>
      </c>
      <c r="T93" s="120">
        <f>IF(sokho&lt;2,"",dk2?)</f>
        <v>0</v>
      </c>
      <c r="U93" s="120">
        <f>IF(sokho&lt;2,"",nhap2?)</f>
        <v>0</v>
      </c>
      <c r="V93" s="120">
        <f>IF(sokho&lt;2,"",xuat2?)</f>
        <v>0</v>
      </c>
      <c r="W93" s="120">
        <f>IF(sokho&lt;2,0,T93+U93-V93)</f>
        <v>0</v>
      </c>
      <c r="X93" s="120">
        <f>IF(sokho&lt;2,0,hh2?)</f>
        <v>0</v>
      </c>
      <c r="Y93" s="121" t="str">
        <f>IF(sokho&lt;2,"",IF(SUM(T93:W93)&gt;0,"IN","-"))</f>
        <v>-</v>
      </c>
      <c r="Z93" s="120">
        <f>IF(sokho&lt;3,"",dk3?)</f>
        <v>0</v>
      </c>
      <c r="AA93" s="120">
        <f>IF(sokho&lt;3,"",nhap3?)</f>
        <v>0</v>
      </c>
      <c r="AB93" s="120">
        <f>IF(sokho&lt;3,"",xuat3?)</f>
        <v>0</v>
      </c>
      <c r="AC93" s="120">
        <f>IF(sokho&lt;3,0,Z93+AA93-AB93)</f>
        <v>0</v>
      </c>
      <c r="AD93" s="120">
        <f>IF(sokho&lt;3,0,hh3?)</f>
        <v>0</v>
      </c>
      <c r="AE93" s="121" t="str">
        <f>IF(sokho&lt;3,"",IF(SUM(Z93:AC93)&gt;0,"IN","-"))</f>
        <v>-</v>
      </c>
      <c r="AF93" s="120" t="str">
        <f>IF(sokho&lt;4,"",dk4?)</f>
        <v/>
      </c>
      <c r="AG93" s="120" t="str">
        <f>IF(sokho&lt;4,"",nhap4?)</f>
        <v/>
      </c>
      <c r="AH93" s="120" t="str">
        <f>IF(sokho&lt;4,"",xuat4?)</f>
        <v/>
      </c>
      <c r="AI93" s="120">
        <f>IF(sokho&lt;4,0,AF93+AG93-AH93)</f>
        <v>0</v>
      </c>
      <c r="AJ93" s="120">
        <f>IF(sokho&lt;4,0,hh4?)</f>
        <v>0</v>
      </c>
      <c r="AK93" s="121" t="str">
        <f>IF(sokho&lt;4,"",IF(SUM(AF93:AI93)&gt;0,"IN","-"))</f>
        <v/>
      </c>
      <c r="AL93" s="120" t="str">
        <f>IF(sokho&lt;5,"",dk5?)</f>
        <v/>
      </c>
      <c r="AM93" s="120" t="str">
        <f>IF(sokho&lt;5,"",nhap5?)</f>
        <v/>
      </c>
      <c r="AN93" s="120" t="str">
        <f>IF(sokho&lt;5,"",xuat5?)</f>
        <v/>
      </c>
      <c r="AO93" s="120">
        <f>IF(sokho&lt;5,0,AL93+AM93-AN93)</f>
        <v>0</v>
      </c>
      <c r="AP93" s="120">
        <f>IF(sokho&lt;5,0,hh5?)</f>
        <v>0</v>
      </c>
      <c r="AQ93" s="121" t="str">
        <f>IF(sokho&lt;5,"",IF(SUM(AL93:AO93)&gt;0,"IN","-"))</f>
        <v/>
      </c>
      <c r="AR93" s="120" t="str">
        <f>IF(sokho&lt;6,"",dk6?)</f>
        <v/>
      </c>
      <c r="AS93" s="120" t="str">
        <f>IF(sokho&lt;6,"",nhap6?)</f>
        <v/>
      </c>
      <c r="AT93" s="120" t="str">
        <f>IF(sokho&lt;6,"",xuat6?)</f>
        <v/>
      </c>
      <c r="AU93" s="120">
        <f>IF(sokho&lt;6,0,AR93+AS93-AT93)</f>
        <v>0</v>
      </c>
      <c r="AV93" s="120">
        <f>IF(sokho&lt;6,0,hh6?)</f>
        <v>0</v>
      </c>
      <c r="AW93" s="121" t="str">
        <f>IF(sokho&lt;6,"",IF(SUM(AR93:AU93)&gt;0,"IN","-"))</f>
        <v/>
      </c>
      <c r="AX93" s="120" t="str">
        <f>IF(sokho&lt;7,"",dk7?)</f>
        <v/>
      </c>
      <c r="AY93" s="120" t="str">
        <f>IF(sokho&lt;7,"",nhap7?)</f>
        <v/>
      </c>
      <c r="AZ93" s="120" t="str">
        <f>IF(sokho&lt;7,"",xuat7?)</f>
        <v/>
      </c>
      <c r="BA93" s="120">
        <f>IF(sokho&lt;7,0,AX93+AY93-AZ93)</f>
        <v>0</v>
      </c>
      <c r="BB93" s="120">
        <f>IF(sokho&lt;7,0,hh7?)</f>
        <v>0</v>
      </c>
      <c r="BC93" s="121" t="str">
        <f>IF(sokho&lt;7,"",IF(SUM(AX93:BA93)&gt;0,"IN","-"))</f>
        <v/>
      </c>
      <c r="BD93" s="120" t="str">
        <f>IF(sokho&lt;8,"",dk8?)</f>
        <v/>
      </c>
      <c r="BE93" s="120" t="str">
        <f>IF(sokho&lt;8,"",nhap8?)</f>
        <v/>
      </c>
      <c r="BF93" s="120" t="str">
        <f>IF(sokho&lt;8,"",xuat8?)</f>
        <v/>
      </c>
      <c r="BG93" s="120">
        <f>IF(sokho&lt;8,0,BD93+BE93-BF93)</f>
        <v>0</v>
      </c>
      <c r="BH93" s="120">
        <f>IF(sokho&lt;8,0,hh8?)</f>
        <v>0</v>
      </c>
      <c r="BI93" s="121" t="str">
        <f>IF(sokho&lt;8,"",IF(SUM(BD93:BG93)&gt;0,"IN","-"))</f>
        <v/>
      </c>
      <c r="BJ93" s="122">
        <f t="shared" si="27"/>
        <v>0</v>
      </c>
      <c r="BK93" s="130"/>
      <c r="BL93" s="120"/>
      <c r="BM93" s="120"/>
      <c r="BN93" s="114"/>
      <c r="BO93" s="134"/>
      <c r="BP93" s="120"/>
      <c r="BQ93" s="120"/>
      <c r="BR93" s="125"/>
      <c r="BS93" s="131"/>
      <c r="BT93" s="125"/>
      <c r="BU93" s="125"/>
      <c r="BV93" s="125"/>
      <c r="BW93" s="125"/>
      <c r="BX93" s="125"/>
      <c r="BY93" s="125"/>
      <c r="BZ93" s="125"/>
      <c r="CA93" s="126"/>
      <c r="CB93" s="127">
        <f t="shared" si="28"/>
        <v>0</v>
      </c>
      <c r="CC93" s="127">
        <f t="shared" si="29"/>
        <v>0</v>
      </c>
      <c r="CD93" s="127">
        <f t="shared" si="30"/>
        <v>0</v>
      </c>
      <c r="CE93" s="37"/>
    </row>
    <row r="94" ht="19.5" customHeight="1">
      <c r="A94" s="111" t="str">
        <f t="shared" si="12"/>
        <v>-</v>
      </c>
      <c r="B94" s="129"/>
      <c r="C94" s="132"/>
      <c r="D94" s="132"/>
      <c r="E94" s="129"/>
      <c r="F94" s="114">
        <f t="shared" si="13"/>
        <v>0</v>
      </c>
      <c r="G94" s="114">
        <f t="shared" si="14"/>
        <v>0</v>
      </c>
      <c r="H94" s="114">
        <f t="shared" si="15"/>
        <v>0</v>
      </c>
      <c r="I94" s="114">
        <f t="shared" si="16"/>
        <v>0</v>
      </c>
      <c r="J94" s="115">
        <f t="shared" si="17"/>
        <v>0</v>
      </c>
      <c r="K94" s="115">
        <f t="shared" si="18"/>
        <v>0</v>
      </c>
      <c r="L94" s="115">
        <f t="shared" si="19"/>
        <v>0</v>
      </c>
      <c r="M94" s="116" t="str">
        <f t="shared" si="20"/>
        <v>-</v>
      </c>
      <c r="N94" s="117">
        <f t="shared" si="21"/>
        <v>0</v>
      </c>
      <c r="O94" s="118">
        <f t="shared" si="22"/>
        <v>0</v>
      </c>
      <c r="P94" s="118">
        <f t="shared" si="23"/>
        <v>0</v>
      </c>
      <c r="Q94" s="120">
        <f t="shared" si="24"/>
        <v>0</v>
      </c>
      <c r="R94" s="120">
        <f t="shared" si="25"/>
        <v>0</v>
      </c>
      <c r="S94" s="121" t="str">
        <f t="shared" si="26"/>
        <v>-</v>
      </c>
      <c r="T94" s="120">
        <f>IF(sokho&lt;2,"",dk2?)</f>
        <v>0</v>
      </c>
      <c r="U94" s="120">
        <f>IF(sokho&lt;2,"",nhap2?)</f>
        <v>0</v>
      </c>
      <c r="V94" s="120">
        <f>IF(sokho&lt;2,"",xuat2?)</f>
        <v>0</v>
      </c>
      <c r="W94" s="120">
        <f>IF(sokho&lt;2,0,T94+U94-V94)</f>
        <v>0</v>
      </c>
      <c r="X94" s="120">
        <f>IF(sokho&lt;2,0,hh2?)</f>
        <v>0</v>
      </c>
      <c r="Y94" s="121" t="str">
        <f>IF(sokho&lt;2,"",IF(SUM(T94:W94)&gt;0,"IN","-"))</f>
        <v>-</v>
      </c>
      <c r="Z94" s="120">
        <f>IF(sokho&lt;3,"",dk3?)</f>
        <v>0</v>
      </c>
      <c r="AA94" s="120">
        <f>IF(sokho&lt;3,"",nhap3?)</f>
        <v>0</v>
      </c>
      <c r="AB94" s="120">
        <f>IF(sokho&lt;3,"",xuat3?)</f>
        <v>0</v>
      </c>
      <c r="AC94" s="120">
        <f>IF(sokho&lt;3,0,Z94+AA94-AB94)</f>
        <v>0</v>
      </c>
      <c r="AD94" s="120">
        <f>IF(sokho&lt;3,0,hh3?)</f>
        <v>0</v>
      </c>
      <c r="AE94" s="121" t="str">
        <f>IF(sokho&lt;3,"",IF(SUM(Z94:AC94)&gt;0,"IN","-"))</f>
        <v>-</v>
      </c>
      <c r="AF94" s="120" t="str">
        <f>IF(sokho&lt;4,"",dk4?)</f>
        <v/>
      </c>
      <c r="AG94" s="120" t="str">
        <f>IF(sokho&lt;4,"",nhap4?)</f>
        <v/>
      </c>
      <c r="AH94" s="120" t="str">
        <f>IF(sokho&lt;4,"",xuat4?)</f>
        <v/>
      </c>
      <c r="AI94" s="120">
        <f>IF(sokho&lt;4,0,AF94+AG94-AH94)</f>
        <v>0</v>
      </c>
      <c r="AJ94" s="120">
        <f>IF(sokho&lt;4,0,hh4?)</f>
        <v>0</v>
      </c>
      <c r="AK94" s="121" t="str">
        <f>IF(sokho&lt;4,"",IF(SUM(AF94:AI94)&gt;0,"IN","-"))</f>
        <v/>
      </c>
      <c r="AL94" s="120" t="str">
        <f>IF(sokho&lt;5,"",dk5?)</f>
        <v/>
      </c>
      <c r="AM94" s="120" t="str">
        <f>IF(sokho&lt;5,"",nhap5?)</f>
        <v/>
      </c>
      <c r="AN94" s="120" t="str">
        <f>IF(sokho&lt;5,"",xuat5?)</f>
        <v/>
      </c>
      <c r="AO94" s="120">
        <f>IF(sokho&lt;5,0,AL94+AM94-AN94)</f>
        <v>0</v>
      </c>
      <c r="AP94" s="120">
        <f>IF(sokho&lt;5,0,hh5?)</f>
        <v>0</v>
      </c>
      <c r="AQ94" s="121" t="str">
        <f>IF(sokho&lt;5,"",IF(SUM(AL94:AO94)&gt;0,"IN","-"))</f>
        <v/>
      </c>
      <c r="AR94" s="120" t="str">
        <f>IF(sokho&lt;6,"",dk6?)</f>
        <v/>
      </c>
      <c r="AS94" s="120" t="str">
        <f>IF(sokho&lt;6,"",nhap6?)</f>
        <v/>
      </c>
      <c r="AT94" s="120" t="str">
        <f>IF(sokho&lt;6,"",xuat6?)</f>
        <v/>
      </c>
      <c r="AU94" s="120">
        <f>IF(sokho&lt;6,0,AR94+AS94-AT94)</f>
        <v>0</v>
      </c>
      <c r="AV94" s="120">
        <f>IF(sokho&lt;6,0,hh6?)</f>
        <v>0</v>
      </c>
      <c r="AW94" s="121" t="str">
        <f>IF(sokho&lt;6,"",IF(SUM(AR94:AU94)&gt;0,"IN","-"))</f>
        <v/>
      </c>
      <c r="AX94" s="120" t="str">
        <f>IF(sokho&lt;7,"",dk7?)</f>
        <v/>
      </c>
      <c r="AY94" s="120" t="str">
        <f>IF(sokho&lt;7,"",nhap7?)</f>
        <v/>
      </c>
      <c r="AZ94" s="120" t="str">
        <f>IF(sokho&lt;7,"",xuat7?)</f>
        <v/>
      </c>
      <c r="BA94" s="120">
        <f>IF(sokho&lt;7,0,AX94+AY94-AZ94)</f>
        <v>0</v>
      </c>
      <c r="BB94" s="120">
        <f>IF(sokho&lt;7,0,hh7?)</f>
        <v>0</v>
      </c>
      <c r="BC94" s="121" t="str">
        <f>IF(sokho&lt;7,"",IF(SUM(AX94:BA94)&gt;0,"IN","-"))</f>
        <v/>
      </c>
      <c r="BD94" s="120" t="str">
        <f>IF(sokho&lt;8,"",dk8?)</f>
        <v/>
      </c>
      <c r="BE94" s="120" t="str">
        <f>IF(sokho&lt;8,"",nhap8?)</f>
        <v/>
      </c>
      <c r="BF94" s="120" t="str">
        <f>IF(sokho&lt;8,"",xuat8?)</f>
        <v/>
      </c>
      <c r="BG94" s="120">
        <f>IF(sokho&lt;8,0,BD94+BE94-BF94)</f>
        <v>0</v>
      </c>
      <c r="BH94" s="120">
        <f>IF(sokho&lt;8,0,hh8?)</f>
        <v>0</v>
      </c>
      <c r="BI94" s="121" t="str">
        <f>IF(sokho&lt;8,"",IF(SUM(BD94:BG94)&gt;0,"IN","-"))</f>
        <v/>
      </c>
      <c r="BJ94" s="122">
        <f t="shared" si="27"/>
        <v>0</v>
      </c>
      <c r="BK94" s="130"/>
      <c r="BL94" s="120"/>
      <c r="BM94" s="120"/>
      <c r="BN94" s="114"/>
      <c r="BO94" s="134"/>
      <c r="BP94" s="120"/>
      <c r="BQ94" s="120"/>
      <c r="BR94" s="125"/>
      <c r="BS94" s="131"/>
      <c r="BT94" s="125"/>
      <c r="BU94" s="125"/>
      <c r="BV94" s="125"/>
      <c r="BW94" s="125"/>
      <c r="BX94" s="125"/>
      <c r="BY94" s="125"/>
      <c r="BZ94" s="125"/>
      <c r="CA94" s="126"/>
      <c r="CB94" s="127">
        <f t="shared" si="28"/>
        <v>0</v>
      </c>
      <c r="CC94" s="127">
        <f t="shared" si="29"/>
        <v>0</v>
      </c>
      <c r="CD94" s="127">
        <f t="shared" si="30"/>
        <v>0</v>
      </c>
      <c r="CE94" s="37"/>
    </row>
    <row r="95" ht="19.5" customHeight="1">
      <c r="A95" s="111" t="str">
        <f t="shared" si="12"/>
        <v>-</v>
      </c>
      <c r="B95" s="129"/>
      <c r="C95" s="132"/>
      <c r="D95" s="132"/>
      <c r="E95" s="129"/>
      <c r="F95" s="114">
        <f t="shared" si="13"/>
        <v>0</v>
      </c>
      <c r="G95" s="114">
        <f t="shared" si="14"/>
        <v>0</v>
      </c>
      <c r="H95" s="114">
        <f t="shared" si="15"/>
        <v>0</v>
      </c>
      <c r="I95" s="114">
        <f t="shared" si="16"/>
        <v>0</v>
      </c>
      <c r="J95" s="115">
        <f t="shared" si="17"/>
        <v>0</v>
      </c>
      <c r="K95" s="115">
        <f t="shared" si="18"/>
        <v>0</v>
      </c>
      <c r="L95" s="115">
        <f t="shared" si="19"/>
        <v>0</v>
      </c>
      <c r="M95" s="116" t="str">
        <f t="shared" si="20"/>
        <v>-</v>
      </c>
      <c r="N95" s="117">
        <f t="shared" si="21"/>
        <v>0</v>
      </c>
      <c r="O95" s="118">
        <f t="shared" si="22"/>
        <v>0</v>
      </c>
      <c r="P95" s="118">
        <f t="shared" si="23"/>
        <v>0</v>
      </c>
      <c r="Q95" s="120">
        <f t="shared" si="24"/>
        <v>0</v>
      </c>
      <c r="R95" s="120">
        <f t="shared" si="25"/>
        <v>0</v>
      </c>
      <c r="S95" s="121" t="str">
        <f t="shared" si="26"/>
        <v>-</v>
      </c>
      <c r="T95" s="120">
        <f>IF(sokho&lt;2,"",dk2?)</f>
        <v>0</v>
      </c>
      <c r="U95" s="120">
        <f>IF(sokho&lt;2,"",nhap2?)</f>
        <v>0</v>
      </c>
      <c r="V95" s="120">
        <f>IF(sokho&lt;2,"",xuat2?)</f>
        <v>0</v>
      </c>
      <c r="W95" s="120">
        <f>IF(sokho&lt;2,0,T95+U95-V95)</f>
        <v>0</v>
      </c>
      <c r="X95" s="120">
        <f>IF(sokho&lt;2,0,hh2?)</f>
        <v>0</v>
      </c>
      <c r="Y95" s="121" t="str">
        <f>IF(sokho&lt;2,"",IF(SUM(T95:W95)&gt;0,"IN","-"))</f>
        <v>-</v>
      </c>
      <c r="Z95" s="120">
        <f>IF(sokho&lt;3,"",dk3?)</f>
        <v>0</v>
      </c>
      <c r="AA95" s="120">
        <f>IF(sokho&lt;3,"",nhap3?)</f>
        <v>0</v>
      </c>
      <c r="AB95" s="120">
        <f>IF(sokho&lt;3,"",xuat3?)</f>
        <v>0</v>
      </c>
      <c r="AC95" s="120">
        <f>IF(sokho&lt;3,0,Z95+AA95-AB95)</f>
        <v>0</v>
      </c>
      <c r="AD95" s="120">
        <f>IF(sokho&lt;3,0,hh3?)</f>
        <v>0</v>
      </c>
      <c r="AE95" s="121" t="str">
        <f>IF(sokho&lt;3,"",IF(SUM(Z95:AC95)&gt;0,"IN","-"))</f>
        <v>-</v>
      </c>
      <c r="AF95" s="120" t="str">
        <f>IF(sokho&lt;4,"",dk4?)</f>
        <v/>
      </c>
      <c r="AG95" s="120" t="str">
        <f>IF(sokho&lt;4,"",nhap4?)</f>
        <v/>
      </c>
      <c r="AH95" s="120" t="str">
        <f>IF(sokho&lt;4,"",xuat4?)</f>
        <v/>
      </c>
      <c r="AI95" s="120">
        <f>IF(sokho&lt;4,0,AF95+AG95-AH95)</f>
        <v>0</v>
      </c>
      <c r="AJ95" s="120">
        <f>IF(sokho&lt;4,0,hh4?)</f>
        <v>0</v>
      </c>
      <c r="AK95" s="121" t="str">
        <f>IF(sokho&lt;4,"",IF(SUM(AF95:AI95)&gt;0,"IN","-"))</f>
        <v/>
      </c>
      <c r="AL95" s="120" t="str">
        <f>IF(sokho&lt;5,"",dk5?)</f>
        <v/>
      </c>
      <c r="AM95" s="120" t="str">
        <f>IF(sokho&lt;5,"",nhap5?)</f>
        <v/>
      </c>
      <c r="AN95" s="120" t="str">
        <f>IF(sokho&lt;5,"",xuat5?)</f>
        <v/>
      </c>
      <c r="AO95" s="120">
        <f>IF(sokho&lt;5,0,AL95+AM95-AN95)</f>
        <v>0</v>
      </c>
      <c r="AP95" s="120">
        <f>IF(sokho&lt;5,0,hh5?)</f>
        <v>0</v>
      </c>
      <c r="AQ95" s="121" t="str">
        <f>IF(sokho&lt;5,"",IF(SUM(AL95:AO95)&gt;0,"IN","-"))</f>
        <v/>
      </c>
      <c r="AR95" s="120" t="str">
        <f>IF(sokho&lt;6,"",dk6?)</f>
        <v/>
      </c>
      <c r="AS95" s="120" t="str">
        <f>IF(sokho&lt;6,"",nhap6?)</f>
        <v/>
      </c>
      <c r="AT95" s="120" t="str">
        <f>IF(sokho&lt;6,"",xuat6?)</f>
        <v/>
      </c>
      <c r="AU95" s="120">
        <f>IF(sokho&lt;6,0,AR95+AS95-AT95)</f>
        <v>0</v>
      </c>
      <c r="AV95" s="120">
        <f>IF(sokho&lt;6,0,hh6?)</f>
        <v>0</v>
      </c>
      <c r="AW95" s="121" t="str">
        <f>IF(sokho&lt;6,"",IF(SUM(AR95:AU95)&gt;0,"IN","-"))</f>
        <v/>
      </c>
      <c r="AX95" s="120" t="str">
        <f>IF(sokho&lt;7,"",dk7?)</f>
        <v/>
      </c>
      <c r="AY95" s="120" t="str">
        <f>IF(sokho&lt;7,"",nhap7?)</f>
        <v/>
      </c>
      <c r="AZ95" s="120" t="str">
        <f>IF(sokho&lt;7,"",xuat7?)</f>
        <v/>
      </c>
      <c r="BA95" s="120">
        <f>IF(sokho&lt;7,0,AX95+AY95-AZ95)</f>
        <v>0</v>
      </c>
      <c r="BB95" s="120">
        <f>IF(sokho&lt;7,0,hh7?)</f>
        <v>0</v>
      </c>
      <c r="BC95" s="121" t="str">
        <f>IF(sokho&lt;7,"",IF(SUM(AX95:BA95)&gt;0,"IN","-"))</f>
        <v/>
      </c>
      <c r="BD95" s="120" t="str">
        <f>IF(sokho&lt;8,"",dk8?)</f>
        <v/>
      </c>
      <c r="BE95" s="120" t="str">
        <f>IF(sokho&lt;8,"",nhap8?)</f>
        <v/>
      </c>
      <c r="BF95" s="120" t="str">
        <f>IF(sokho&lt;8,"",xuat8?)</f>
        <v/>
      </c>
      <c r="BG95" s="120">
        <f>IF(sokho&lt;8,0,BD95+BE95-BF95)</f>
        <v>0</v>
      </c>
      <c r="BH95" s="120">
        <f>IF(sokho&lt;8,0,hh8?)</f>
        <v>0</v>
      </c>
      <c r="BI95" s="121" t="str">
        <f>IF(sokho&lt;8,"",IF(SUM(BD95:BG95)&gt;0,"IN","-"))</f>
        <v/>
      </c>
      <c r="BJ95" s="122">
        <f t="shared" si="27"/>
        <v>0</v>
      </c>
      <c r="BK95" s="130"/>
      <c r="BL95" s="120"/>
      <c r="BM95" s="120"/>
      <c r="BN95" s="114"/>
      <c r="BO95" s="134"/>
      <c r="BP95" s="120"/>
      <c r="BQ95" s="120"/>
      <c r="BR95" s="125"/>
      <c r="BS95" s="131"/>
      <c r="BT95" s="125"/>
      <c r="BU95" s="125"/>
      <c r="BV95" s="125"/>
      <c r="BW95" s="125"/>
      <c r="BX95" s="125"/>
      <c r="BY95" s="125"/>
      <c r="BZ95" s="125"/>
      <c r="CA95" s="126"/>
      <c r="CB95" s="127">
        <f t="shared" si="28"/>
        <v>0</v>
      </c>
      <c r="CC95" s="127">
        <f t="shared" si="29"/>
        <v>0</v>
      </c>
      <c r="CD95" s="127">
        <f t="shared" si="30"/>
        <v>0</v>
      </c>
      <c r="CE95" s="37"/>
    </row>
    <row r="96" ht="19.5" customHeight="1">
      <c r="A96" s="111" t="str">
        <f t="shared" si="12"/>
        <v>-</v>
      </c>
      <c r="B96" s="129"/>
      <c r="C96" s="132"/>
      <c r="D96" s="132"/>
      <c r="E96" s="129"/>
      <c r="F96" s="114">
        <f t="shared" si="13"/>
        <v>0</v>
      </c>
      <c r="G96" s="114">
        <f t="shared" si="14"/>
        <v>0</v>
      </c>
      <c r="H96" s="114">
        <f t="shared" si="15"/>
        <v>0</v>
      </c>
      <c r="I96" s="114">
        <f t="shared" si="16"/>
        <v>0</v>
      </c>
      <c r="J96" s="115">
        <f t="shared" si="17"/>
        <v>0</v>
      </c>
      <c r="K96" s="115">
        <f t="shared" si="18"/>
        <v>0</v>
      </c>
      <c r="L96" s="115">
        <f t="shared" si="19"/>
        <v>0</v>
      </c>
      <c r="M96" s="116" t="str">
        <f t="shared" si="20"/>
        <v>-</v>
      </c>
      <c r="N96" s="117">
        <f t="shared" si="21"/>
        <v>0</v>
      </c>
      <c r="O96" s="118">
        <f t="shared" si="22"/>
        <v>0</v>
      </c>
      <c r="P96" s="118">
        <f t="shared" si="23"/>
        <v>0</v>
      </c>
      <c r="Q96" s="120">
        <f t="shared" si="24"/>
        <v>0</v>
      </c>
      <c r="R96" s="120">
        <f t="shared" si="25"/>
        <v>0</v>
      </c>
      <c r="S96" s="121" t="str">
        <f t="shared" si="26"/>
        <v>-</v>
      </c>
      <c r="T96" s="120">
        <f>IF(sokho&lt;2,"",dk2?)</f>
        <v>0</v>
      </c>
      <c r="U96" s="120">
        <f>IF(sokho&lt;2,"",nhap2?)</f>
        <v>0</v>
      </c>
      <c r="V96" s="120">
        <f>IF(sokho&lt;2,"",xuat2?)</f>
        <v>0</v>
      </c>
      <c r="W96" s="120">
        <f>IF(sokho&lt;2,0,T96+U96-V96)</f>
        <v>0</v>
      </c>
      <c r="X96" s="120">
        <f>IF(sokho&lt;2,0,hh2?)</f>
        <v>0</v>
      </c>
      <c r="Y96" s="121" t="str">
        <f>IF(sokho&lt;2,"",IF(SUM(T96:W96)&gt;0,"IN","-"))</f>
        <v>-</v>
      </c>
      <c r="Z96" s="120">
        <f>IF(sokho&lt;3,"",dk3?)</f>
        <v>0</v>
      </c>
      <c r="AA96" s="120">
        <f>IF(sokho&lt;3,"",nhap3?)</f>
        <v>0</v>
      </c>
      <c r="AB96" s="120">
        <f>IF(sokho&lt;3,"",xuat3?)</f>
        <v>0</v>
      </c>
      <c r="AC96" s="120">
        <f>IF(sokho&lt;3,0,Z96+AA96-AB96)</f>
        <v>0</v>
      </c>
      <c r="AD96" s="120">
        <f>IF(sokho&lt;3,0,hh3?)</f>
        <v>0</v>
      </c>
      <c r="AE96" s="121" t="str">
        <f>IF(sokho&lt;3,"",IF(SUM(Z96:AC96)&gt;0,"IN","-"))</f>
        <v>-</v>
      </c>
      <c r="AF96" s="120" t="str">
        <f>IF(sokho&lt;4,"",dk4?)</f>
        <v/>
      </c>
      <c r="AG96" s="120" t="str">
        <f>IF(sokho&lt;4,"",nhap4?)</f>
        <v/>
      </c>
      <c r="AH96" s="120" t="str">
        <f>IF(sokho&lt;4,"",xuat4?)</f>
        <v/>
      </c>
      <c r="AI96" s="120">
        <f>IF(sokho&lt;4,0,AF96+AG96-AH96)</f>
        <v>0</v>
      </c>
      <c r="AJ96" s="120">
        <f>IF(sokho&lt;4,0,hh4?)</f>
        <v>0</v>
      </c>
      <c r="AK96" s="121" t="str">
        <f>IF(sokho&lt;4,"",IF(SUM(AF96:AI96)&gt;0,"IN","-"))</f>
        <v/>
      </c>
      <c r="AL96" s="120" t="str">
        <f>IF(sokho&lt;5,"",dk5?)</f>
        <v/>
      </c>
      <c r="AM96" s="120" t="str">
        <f>IF(sokho&lt;5,"",nhap5?)</f>
        <v/>
      </c>
      <c r="AN96" s="120" t="str">
        <f>IF(sokho&lt;5,"",xuat5?)</f>
        <v/>
      </c>
      <c r="AO96" s="120">
        <f>IF(sokho&lt;5,0,AL96+AM96-AN96)</f>
        <v>0</v>
      </c>
      <c r="AP96" s="120">
        <f>IF(sokho&lt;5,0,hh5?)</f>
        <v>0</v>
      </c>
      <c r="AQ96" s="121" t="str">
        <f>IF(sokho&lt;5,"",IF(SUM(AL96:AO96)&gt;0,"IN","-"))</f>
        <v/>
      </c>
      <c r="AR96" s="120" t="str">
        <f>IF(sokho&lt;6,"",dk6?)</f>
        <v/>
      </c>
      <c r="AS96" s="120" t="str">
        <f>IF(sokho&lt;6,"",nhap6?)</f>
        <v/>
      </c>
      <c r="AT96" s="120" t="str">
        <f>IF(sokho&lt;6,"",xuat6?)</f>
        <v/>
      </c>
      <c r="AU96" s="120">
        <f>IF(sokho&lt;6,0,AR96+AS96-AT96)</f>
        <v>0</v>
      </c>
      <c r="AV96" s="120">
        <f>IF(sokho&lt;6,0,hh6?)</f>
        <v>0</v>
      </c>
      <c r="AW96" s="121" t="str">
        <f>IF(sokho&lt;6,"",IF(SUM(AR96:AU96)&gt;0,"IN","-"))</f>
        <v/>
      </c>
      <c r="AX96" s="120" t="str">
        <f>IF(sokho&lt;7,"",dk7?)</f>
        <v/>
      </c>
      <c r="AY96" s="120" t="str">
        <f>IF(sokho&lt;7,"",nhap7?)</f>
        <v/>
      </c>
      <c r="AZ96" s="120" t="str">
        <f>IF(sokho&lt;7,"",xuat7?)</f>
        <v/>
      </c>
      <c r="BA96" s="120">
        <f>IF(sokho&lt;7,0,AX96+AY96-AZ96)</f>
        <v>0</v>
      </c>
      <c r="BB96" s="120">
        <f>IF(sokho&lt;7,0,hh7?)</f>
        <v>0</v>
      </c>
      <c r="BC96" s="121" t="str">
        <f>IF(sokho&lt;7,"",IF(SUM(AX96:BA96)&gt;0,"IN","-"))</f>
        <v/>
      </c>
      <c r="BD96" s="120" t="str">
        <f>IF(sokho&lt;8,"",dk8?)</f>
        <v/>
      </c>
      <c r="BE96" s="120" t="str">
        <f>IF(sokho&lt;8,"",nhap8?)</f>
        <v/>
      </c>
      <c r="BF96" s="120" t="str">
        <f>IF(sokho&lt;8,"",xuat8?)</f>
        <v/>
      </c>
      <c r="BG96" s="120">
        <f>IF(sokho&lt;8,0,BD96+BE96-BF96)</f>
        <v>0</v>
      </c>
      <c r="BH96" s="120">
        <f>IF(sokho&lt;8,0,hh8?)</f>
        <v>0</v>
      </c>
      <c r="BI96" s="121" t="str">
        <f>IF(sokho&lt;8,"",IF(SUM(BD96:BG96)&gt;0,"IN","-"))</f>
        <v/>
      </c>
      <c r="BJ96" s="122">
        <f t="shared" si="27"/>
        <v>0</v>
      </c>
      <c r="BK96" s="130"/>
      <c r="BL96" s="120"/>
      <c r="BM96" s="120"/>
      <c r="BN96" s="114"/>
      <c r="BO96" s="134"/>
      <c r="BP96" s="120"/>
      <c r="BQ96" s="120"/>
      <c r="BR96" s="125"/>
      <c r="BS96" s="131"/>
      <c r="BT96" s="125"/>
      <c r="BU96" s="125"/>
      <c r="BV96" s="125"/>
      <c r="BW96" s="125"/>
      <c r="BX96" s="125"/>
      <c r="BY96" s="125"/>
      <c r="BZ96" s="125"/>
      <c r="CA96" s="126"/>
      <c r="CB96" s="127">
        <f t="shared" si="28"/>
        <v>0</v>
      </c>
      <c r="CC96" s="127">
        <f t="shared" si="29"/>
        <v>0</v>
      </c>
      <c r="CD96" s="127">
        <f t="shared" si="30"/>
        <v>0</v>
      </c>
      <c r="CE96" s="37"/>
    </row>
    <row r="97" ht="19.5" customHeight="1">
      <c r="A97" s="111" t="str">
        <f t="shared" si="12"/>
        <v>-</v>
      </c>
      <c r="B97" s="129"/>
      <c r="C97" s="132"/>
      <c r="D97" s="132"/>
      <c r="E97" s="129"/>
      <c r="F97" s="114">
        <f t="shared" si="13"/>
        <v>0</v>
      </c>
      <c r="G97" s="114">
        <f t="shared" si="14"/>
        <v>0</v>
      </c>
      <c r="H97" s="114">
        <f t="shared" si="15"/>
        <v>0</v>
      </c>
      <c r="I97" s="114">
        <f t="shared" si="16"/>
        <v>0</v>
      </c>
      <c r="J97" s="115">
        <f t="shared" si="17"/>
        <v>0</v>
      </c>
      <c r="K97" s="115">
        <f t="shared" si="18"/>
        <v>0</v>
      </c>
      <c r="L97" s="115">
        <f t="shared" si="19"/>
        <v>0</v>
      </c>
      <c r="M97" s="116" t="str">
        <f t="shared" si="20"/>
        <v>-</v>
      </c>
      <c r="N97" s="117">
        <f t="shared" si="21"/>
        <v>0</v>
      </c>
      <c r="O97" s="118">
        <f t="shared" si="22"/>
        <v>0</v>
      </c>
      <c r="P97" s="118">
        <f t="shared" si="23"/>
        <v>0</v>
      </c>
      <c r="Q97" s="120">
        <f t="shared" si="24"/>
        <v>0</v>
      </c>
      <c r="R97" s="120">
        <f t="shared" si="25"/>
        <v>0</v>
      </c>
      <c r="S97" s="121" t="str">
        <f t="shared" si="26"/>
        <v>-</v>
      </c>
      <c r="T97" s="120">
        <f>IF(sokho&lt;2,"",dk2?)</f>
        <v>0</v>
      </c>
      <c r="U97" s="120">
        <f>IF(sokho&lt;2,"",nhap2?)</f>
        <v>0</v>
      </c>
      <c r="V97" s="120">
        <f>IF(sokho&lt;2,"",xuat2?)</f>
        <v>0</v>
      </c>
      <c r="W97" s="120">
        <f>IF(sokho&lt;2,0,T97+U97-V97)</f>
        <v>0</v>
      </c>
      <c r="X97" s="120">
        <f>IF(sokho&lt;2,0,hh2?)</f>
        <v>0</v>
      </c>
      <c r="Y97" s="121" t="str">
        <f>IF(sokho&lt;2,"",IF(SUM(T97:W97)&gt;0,"IN","-"))</f>
        <v>-</v>
      </c>
      <c r="Z97" s="120">
        <f>IF(sokho&lt;3,"",dk3?)</f>
        <v>0</v>
      </c>
      <c r="AA97" s="120">
        <f>IF(sokho&lt;3,"",nhap3?)</f>
        <v>0</v>
      </c>
      <c r="AB97" s="120">
        <f>IF(sokho&lt;3,"",xuat3?)</f>
        <v>0</v>
      </c>
      <c r="AC97" s="120">
        <f>IF(sokho&lt;3,0,Z97+AA97-AB97)</f>
        <v>0</v>
      </c>
      <c r="AD97" s="120">
        <f>IF(sokho&lt;3,0,hh3?)</f>
        <v>0</v>
      </c>
      <c r="AE97" s="121" t="str">
        <f>IF(sokho&lt;3,"",IF(SUM(Z97:AC97)&gt;0,"IN","-"))</f>
        <v>-</v>
      </c>
      <c r="AF97" s="120" t="str">
        <f>IF(sokho&lt;4,"",dk4?)</f>
        <v/>
      </c>
      <c r="AG97" s="120" t="str">
        <f>IF(sokho&lt;4,"",nhap4?)</f>
        <v/>
      </c>
      <c r="AH97" s="120" t="str">
        <f>IF(sokho&lt;4,"",xuat4?)</f>
        <v/>
      </c>
      <c r="AI97" s="120">
        <f>IF(sokho&lt;4,0,AF97+AG97-AH97)</f>
        <v>0</v>
      </c>
      <c r="AJ97" s="120">
        <f>IF(sokho&lt;4,0,hh4?)</f>
        <v>0</v>
      </c>
      <c r="AK97" s="121" t="str">
        <f>IF(sokho&lt;4,"",IF(SUM(AF97:AI97)&gt;0,"IN","-"))</f>
        <v/>
      </c>
      <c r="AL97" s="120" t="str">
        <f>IF(sokho&lt;5,"",dk5?)</f>
        <v/>
      </c>
      <c r="AM97" s="120" t="str">
        <f>IF(sokho&lt;5,"",nhap5?)</f>
        <v/>
      </c>
      <c r="AN97" s="120" t="str">
        <f>IF(sokho&lt;5,"",xuat5?)</f>
        <v/>
      </c>
      <c r="AO97" s="120">
        <f>IF(sokho&lt;5,0,AL97+AM97-AN97)</f>
        <v>0</v>
      </c>
      <c r="AP97" s="120">
        <f>IF(sokho&lt;5,0,hh5?)</f>
        <v>0</v>
      </c>
      <c r="AQ97" s="121" t="str">
        <f>IF(sokho&lt;5,"",IF(SUM(AL97:AO97)&gt;0,"IN","-"))</f>
        <v/>
      </c>
      <c r="AR97" s="120" t="str">
        <f>IF(sokho&lt;6,"",dk6?)</f>
        <v/>
      </c>
      <c r="AS97" s="120" t="str">
        <f>IF(sokho&lt;6,"",nhap6?)</f>
        <v/>
      </c>
      <c r="AT97" s="120" t="str">
        <f>IF(sokho&lt;6,"",xuat6?)</f>
        <v/>
      </c>
      <c r="AU97" s="120">
        <f>IF(sokho&lt;6,0,AR97+AS97-AT97)</f>
        <v>0</v>
      </c>
      <c r="AV97" s="120">
        <f>IF(sokho&lt;6,0,hh6?)</f>
        <v>0</v>
      </c>
      <c r="AW97" s="121" t="str">
        <f>IF(sokho&lt;6,"",IF(SUM(AR97:AU97)&gt;0,"IN","-"))</f>
        <v/>
      </c>
      <c r="AX97" s="120" t="str">
        <f>IF(sokho&lt;7,"",dk7?)</f>
        <v/>
      </c>
      <c r="AY97" s="120" t="str">
        <f>IF(sokho&lt;7,"",nhap7?)</f>
        <v/>
      </c>
      <c r="AZ97" s="120" t="str">
        <f>IF(sokho&lt;7,"",xuat7?)</f>
        <v/>
      </c>
      <c r="BA97" s="120">
        <f>IF(sokho&lt;7,0,AX97+AY97-AZ97)</f>
        <v>0</v>
      </c>
      <c r="BB97" s="120">
        <f>IF(sokho&lt;7,0,hh7?)</f>
        <v>0</v>
      </c>
      <c r="BC97" s="121" t="str">
        <f>IF(sokho&lt;7,"",IF(SUM(AX97:BA97)&gt;0,"IN","-"))</f>
        <v/>
      </c>
      <c r="BD97" s="120" t="str">
        <f>IF(sokho&lt;8,"",dk8?)</f>
        <v/>
      </c>
      <c r="BE97" s="120" t="str">
        <f>IF(sokho&lt;8,"",nhap8?)</f>
        <v/>
      </c>
      <c r="BF97" s="120" t="str">
        <f>IF(sokho&lt;8,"",xuat8?)</f>
        <v/>
      </c>
      <c r="BG97" s="120">
        <f>IF(sokho&lt;8,0,BD97+BE97-BF97)</f>
        <v>0</v>
      </c>
      <c r="BH97" s="120">
        <f>IF(sokho&lt;8,0,hh8?)</f>
        <v>0</v>
      </c>
      <c r="BI97" s="121" t="str">
        <f>IF(sokho&lt;8,"",IF(SUM(BD97:BG97)&gt;0,"IN","-"))</f>
        <v/>
      </c>
      <c r="BJ97" s="122">
        <f t="shared" si="27"/>
        <v>0</v>
      </c>
      <c r="BK97" s="130"/>
      <c r="BL97" s="120"/>
      <c r="BM97" s="120"/>
      <c r="BN97" s="114"/>
      <c r="BO97" s="134"/>
      <c r="BP97" s="120"/>
      <c r="BQ97" s="120"/>
      <c r="BR97" s="125"/>
      <c r="BS97" s="131"/>
      <c r="BT97" s="125"/>
      <c r="BU97" s="125"/>
      <c r="BV97" s="125"/>
      <c r="BW97" s="125"/>
      <c r="BX97" s="125"/>
      <c r="BY97" s="125"/>
      <c r="BZ97" s="125"/>
      <c r="CA97" s="126"/>
      <c r="CB97" s="127">
        <f t="shared" si="28"/>
        <v>0</v>
      </c>
      <c r="CC97" s="127">
        <f t="shared" si="29"/>
        <v>0</v>
      </c>
      <c r="CD97" s="127">
        <f t="shared" si="30"/>
        <v>0</v>
      </c>
      <c r="CE97" s="37"/>
    </row>
    <row r="98" ht="19.5" customHeight="1">
      <c r="A98" s="111" t="str">
        <f t="shared" si="12"/>
        <v>-</v>
      </c>
      <c r="B98" s="129"/>
      <c r="C98" s="132"/>
      <c r="D98" s="132"/>
      <c r="E98" s="129"/>
      <c r="F98" s="114">
        <f t="shared" si="13"/>
        <v>0</v>
      </c>
      <c r="G98" s="114">
        <f t="shared" si="14"/>
        <v>0</v>
      </c>
      <c r="H98" s="114">
        <f t="shared" si="15"/>
        <v>0</v>
      </c>
      <c r="I98" s="114">
        <f t="shared" si="16"/>
        <v>0</v>
      </c>
      <c r="J98" s="115">
        <f t="shared" si="17"/>
        <v>0</v>
      </c>
      <c r="K98" s="115">
        <f t="shared" si="18"/>
        <v>0</v>
      </c>
      <c r="L98" s="115">
        <f t="shared" si="19"/>
        <v>0</v>
      </c>
      <c r="M98" s="116" t="str">
        <f t="shared" si="20"/>
        <v>-</v>
      </c>
      <c r="N98" s="117">
        <f t="shared" si="21"/>
        <v>0</v>
      </c>
      <c r="O98" s="118">
        <f t="shared" si="22"/>
        <v>0</v>
      </c>
      <c r="P98" s="118">
        <f t="shared" si="23"/>
        <v>0</v>
      </c>
      <c r="Q98" s="120">
        <f t="shared" si="24"/>
        <v>0</v>
      </c>
      <c r="R98" s="120">
        <f t="shared" si="25"/>
        <v>0</v>
      </c>
      <c r="S98" s="121" t="str">
        <f t="shared" si="26"/>
        <v>-</v>
      </c>
      <c r="T98" s="120">
        <f>IF(sokho&lt;2,"",dk2?)</f>
        <v>0</v>
      </c>
      <c r="U98" s="120">
        <f>IF(sokho&lt;2,"",nhap2?)</f>
        <v>0</v>
      </c>
      <c r="V98" s="120">
        <f>IF(sokho&lt;2,"",xuat2?)</f>
        <v>0</v>
      </c>
      <c r="W98" s="120">
        <f>IF(sokho&lt;2,0,T98+U98-V98)</f>
        <v>0</v>
      </c>
      <c r="X98" s="120">
        <f>IF(sokho&lt;2,0,hh2?)</f>
        <v>0</v>
      </c>
      <c r="Y98" s="121" t="str">
        <f>IF(sokho&lt;2,"",IF(SUM(T98:W98)&gt;0,"IN","-"))</f>
        <v>-</v>
      </c>
      <c r="Z98" s="120">
        <f>IF(sokho&lt;3,"",dk3?)</f>
        <v>0</v>
      </c>
      <c r="AA98" s="120">
        <f>IF(sokho&lt;3,"",nhap3?)</f>
        <v>0</v>
      </c>
      <c r="AB98" s="120">
        <f>IF(sokho&lt;3,"",xuat3?)</f>
        <v>0</v>
      </c>
      <c r="AC98" s="120">
        <f>IF(sokho&lt;3,0,Z98+AA98-AB98)</f>
        <v>0</v>
      </c>
      <c r="AD98" s="120">
        <f>IF(sokho&lt;3,0,hh3?)</f>
        <v>0</v>
      </c>
      <c r="AE98" s="121" t="str">
        <f>IF(sokho&lt;3,"",IF(SUM(Z98:AC98)&gt;0,"IN","-"))</f>
        <v>-</v>
      </c>
      <c r="AF98" s="120" t="str">
        <f>IF(sokho&lt;4,"",dk4?)</f>
        <v/>
      </c>
      <c r="AG98" s="120" t="str">
        <f>IF(sokho&lt;4,"",nhap4?)</f>
        <v/>
      </c>
      <c r="AH98" s="120" t="str">
        <f>IF(sokho&lt;4,"",xuat4?)</f>
        <v/>
      </c>
      <c r="AI98" s="120">
        <f>IF(sokho&lt;4,0,AF98+AG98-AH98)</f>
        <v>0</v>
      </c>
      <c r="AJ98" s="120">
        <f>IF(sokho&lt;4,0,hh4?)</f>
        <v>0</v>
      </c>
      <c r="AK98" s="121" t="str">
        <f>IF(sokho&lt;4,"",IF(SUM(AF98:AI98)&gt;0,"IN","-"))</f>
        <v/>
      </c>
      <c r="AL98" s="120" t="str">
        <f>IF(sokho&lt;5,"",dk5?)</f>
        <v/>
      </c>
      <c r="AM98" s="120" t="str">
        <f>IF(sokho&lt;5,"",nhap5?)</f>
        <v/>
      </c>
      <c r="AN98" s="120" t="str">
        <f>IF(sokho&lt;5,"",xuat5?)</f>
        <v/>
      </c>
      <c r="AO98" s="120">
        <f>IF(sokho&lt;5,0,AL98+AM98-AN98)</f>
        <v>0</v>
      </c>
      <c r="AP98" s="120">
        <f>IF(sokho&lt;5,0,hh5?)</f>
        <v>0</v>
      </c>
      <c r="AQ98" s="121" t="str">
        <f>IF(sokho&lt;5,"",IF(SUM(AL98:AO98)&gt;0,"IN","-"))</f>
        <v/>
      </c>
      <c r="AR98" s="120" t="str">
        <f>IF(sokho&lt;6,"",dk6?)</f>
        <v/>
      </c>
      <c r="AS98" s="120" t="str">
        <f>IF(sokho&lt;6,"",nhap6?)</f>
        <v/>
      </c>
      <c r="AT98" s="120" t="str">
        <f>IF(sokho&lt;6,"",xuat6?)</f>
        <v/>
      </c>
      <c r="AU98" s="120">
        <f>IF(sokho&lt;6,0,AR98+AS98-AT98)</f>
        <v>0</v>
      </c>
      <c r="AV98" s="120">
        <f>IF(sokho&lt;6,0,hh6?)</f>
        <v>0</v>
      </c>
      <c r="AW98" s="121" t="str">
        <f>IF(sokho&lt;6,"",IF(SUM(AR98:AU98)&gt;0,"IN","-"))</f>
        <v/>
      </c>
      <c r="AX98" s="120" t="str">
        <f>IF(sokho&lt;7,"",dk7?)</f>
        <v/>
      </c>
      <c r="AY98" s="120" t="str">
        <f>IF(sokho&lt;7,"",nhap7?)</f>
        <v/>
      </c>
      <c r="AZ98" s="120" t="str">
        <f>IF(sokho&lt;7,"",xuat7?)</f>
        <v/>
      </c>
      <c r="BA98" s="120">
        <f>IF(sokho&lt;7,0,AX98+AY98-AZ98)</f>
        <v>0</v>
      </c>
      <c r="BB98" s="120">
        <f>IF(sokho&lt;7,0,hh7?)</f>
        <v>0</v>
      </c>
      <c r="BC98" s="121" t="str">
        <f>IF(sokho&lt;7,"",IF(SUM(AX98:BA98)&gt;0,"IN","-"))</f>
        <v/>
      </c>
      <c r="BD98" s="120" t="str">
        <f>IF(sokho&lt;8,"",dk8?)</f>
        <v/>
      </c>
      <c r="BE98" s="120" t="str">
        <f>IF(sokho&lt;8,"",nhap8?)</f>
        <v/>
      </c>
      <c r="BF98" s="120" t="str">
        <f>IF(sokho&lt;8,"",xuat8?)</f>
        <v/>
      </c>
      <c r="BG98" s="120">
        <f>IF(sokho&lt;8,0,BD98+BE98-BF98)</f>
        <v>0</v>
      </c>
      <c r="BH98" s="120">
        <f>IF(sokho&lt;8,0,hh8?)</f>
        <v>0</v>
      </c>
      <c r="BI98" s="121" t="str">
        <f>IF(sokho&lt;8,"",IF(SUM(BD98:BG98)&gt;0,"IN","-"))</f>
        <v/>
      </c>
      <c r="BJ98" s="122">
        <f t="shared" si="27"/>
        <v>0</v>
      </c>
      <c r="BK98" s="130"/>
      <c r="BL98" s="120"/>
      <c r="BM98" s="120"/>
      <c r="BN98" s="114"/>
      <c r="BO98" s="134"/>
      <c r="BP98" s="120"/>
      <c r="BQ98" s="120"/>
      <c r="BR98" s="125"/>
      <c r="BS98" s="131"/>
      <c r="BT98" s="125"/>
      <c r="BU98" s="125"/>
      <c r="BV98" s="125"/>
      <c r="BW98" s="125"/>
      <c r="BX98" s="125"/>
      <c r="BY98" s="125"/>
      <c r="BZ98" s="125"/>
      <c r="CA98" s="126"/>
      <c r="CB98" s="127">
        <f t="shared" si="28"/>
        <v>0</v>
      </c>
      <c r="CC98" s="127">
        <f t="shared" si="29"/>
        <v>0</v>
      </c>
      <c r="CD98" s="127">
        <f t="shared" si="30"/>
        <v>0</v>
      </c>
      <c r="CE98" s="37"/>
    </row>
    <row r="99" ht="19.5" customHeight="1">
      <c r="A99" s="111" t="str">
        <f t="shared" si="12"/>
        <v>-</v>
      </c>
      <c r="B99" s="129"/>
      <c r="C99" s="132"/>
      <c r="D99" s="132"/>
      <c r="E99" s="129"/>
      <c r="F99" s="114">
        <f t="shared" si="13"/>
        <v>0</v>
      </c>
      <c r="G99" s="114">
        <f t="shared" si="14"/>
        <v>0</v>
      </c>
      <c r="H99" s="114">
        <f t="shared" si="15"/>
        <v>0</v>
      </c>
      <c r="I99" s="114">
        <f t="shared" si="16"/>
        <v>0</v>
      </c>
      <c r="J99" s="115">
        <f t="shared" si="17"/>
        <v>0</v>
      </c>
      <c r="K99" s="115">
        <f t="shared" si="18"/>
        <v>0</v>
      </c>
      <c r="L99" s="115">
        <f t="shared" si="19"/>
        <v>0</v>
      </c>
      <c r="M99" s="116" t="str">
        <f t="shared" si="20"/>
        <v>-</v>
      </c>
      <c r="N99" s="117">
        <f t="shared" si="21"/>
        <v>0</v>
      </c>
      <c r="O99" s="118">
        <f t="shared" si="22"/>
        <v>0</v>
      </c>
      <c r="P99" s="118">
        <f t="shared" si="23"/>
        <v>0</v>
      </c>
      <c r="Q99" s="120">
        <f t="shared" si="24"/>
        <v>0</v>
      </c>
      <c r="R99" s="120">
        <f t="shared" si="25"/>
        <v>0</v>
      </c>
      <c r="S99" s="121" t="str">
        <f t="shared" si="26"/>
        <v>-</v>
      </c>
      <c r="T99" s="120">
        <f>IF(sokho&lt;2,"",dk2?)</f>
        <v>0</v>
      </c>
      <c r="U99" s="120">
        <f>IF(sokho&lt;2,"",nhap2?)</f>
        <v>0</v>
      </c>
      <c r="V99" s="120">
        <f>IF(sokho&lt;2,"",xuat2?)</f>
        <v>0</v>
      </c>
      <c r="W99" s="120">
        <f>IF(sokho&lt;2,0,T99+U99-V99)</f>
        <v>0</v>
      </c>
      <c r="X99" s="120">
        <f>IF(sokho&lt;2,0,hh2?)</f>
        <v>0</v>
      </c>
      <c r="Y99" s="121" t="str">
        <f>IF(sokho&lt;2,"",IF(SUM(T99:W99)&gt;0,"IN","-"))</f>
        <v>-</v>
      </c>
      <c r="Z99" s="120">
        <f>IF(sokho&lt;3,"",dk3?)</f>
        <v>0</v>
      </c>
      <c r="AA99" s="120">
        <f>IF(sokho&lt;3,"",nhap3?)</f>
        <v>0</v>
      </c>
      <c r="AB99" s="120">
        <f>IF(sokho&lt;3,"",xuat3?)</f>
        <v>0</v>
      </c>
      <c r="AC99" s="120">
        <f>IF(sokho&lt;3,0,Z99+AA99-AB99)</f>
        <v>0</v>
      </c>
      <c r="AD99" s="120">
        <f>IF(sokho&lt;3,0,hh3?)</f>
        <v>0</v>
      </c>
      <c r="AE99" s="121" t="str">
        <f>IF(sokho&lt;3,"",IF(SUM(Z99:AC99)&gt;0,"IN","-"))</f>
        <v>-</v>
      </c>
      <c r="AF99" s="120" t="str">
        <f>IF(sokho&lt;4,"",dk4?)</f>
        <v/>
      </c>
      <c r="AG99" s="120" t="str">
        <f>IF(sokho&lt;4,"",nhap4?)</f>
        <v/>
      </c>
      <c r="AH99" s="120" t="str">
        <f>IF(sokho&lt;4,"",xuat4?)</f>
        <v/>
      </c>
      <c r="AI99" s="120">
        <f>IF(sokho&lt;4,0,AF99+AG99-AH99)</f>
        <v>0</v>
      </c>
      <c r="AJ99" s="120">
        <f>IF(sokho&lt;4,0,hh4?)</f>
        <v>0</v>
      </c>
      <c r="AK99" s="121" t="str">
        <f>IF(sokho&lt;4,"",IF(SUM(AF99:AI99)&gt;0,"IN","-"))</f>
        <v/>
      </c>
      <c r="AL99" s="120" t="str">
        <f>IF(sokho&lt;5,"",dk5?)</f>
        <v/>
      </c>
      <c r="AM99" s="120" t="str">
        <f>IF(sokho&lt;5,"",nhap5?)</f>
        <v/>
      </c>
      <c r="AN99" s="120" t="str">
        <f>IF(sokho&lt;5,"",xuat5?)</f>
        <v/>
      </c>
      <c r="AO99" s="120">
        <f>IF(sokho&lt;5,0,AL99+AM99-AN99)</f>
        <v>0</v>
      </c>
      <c r="AP99" s="120">
        <f>IF(sokho&lt;5,0,hh5?)</f>
        <v>0</v>
      </c>
      <c r="AQ99" s="121" t="str">
        <f>IF(sokho&lt;5,"",IF(SUM(AL99:AO99)&gt;0,"IN","-"))</f>
        <v/>
      </c>
      <c r="AR99" s="120" t="str">
        <f>IF(sokho&lt;6,"",dk6?)</f>
        <v/>
      </c>
      <c r="AS99" s="120" t="str">
        <f>IF(sokho&lt;6,"",nhap6?)</f>
        <v/>
      </c>
      <c r="AT99" s="120" t="str">
        <f>IF(sokho&lt;6,"",xuat6?)</f>
        <v/>
      </c>
      <c r="AU99" s="120">
        <f>IF(sokho&lt;6,0,AR99+AS99-AT99)</f>
        <v>0</v>
      </c>
      <c r="AV99" s="120">
        <f>IF(sokho&lt;6,0,hh6?)</f>
        <v>0</v>
      </c>
      <c r="AW99" s="121" t="str">
        <f>IF(sokho&lt;6,"",IF(SUM(AR99:AU99)&gt;0,"IN","-"))</f>
        <v/>
      </c>
      <c r="AX99" s="120" t="str">
        <f>IF(sokho&lt;7,"",dk7?)</f>
        <v/>
      </c>
      <c r="AY99" s="120" t="str">
        <f>IF(sokho&lt;7,"",nhap7?)</f>
        <v/>
      </c>
      <c r="AZ99" s="120" t="str">
        <f>IF(sokho&lt;7,"",xuat7?)</f>
        <v/>
      </c>
      <c r="BA99" s="120">
        <f>IF(sokho&lt;7,0,AX99+AY99-AZ99)</f>
        <v>0</v>
      </c>
      <c r="BB99" s="120">
        <f>IF(sokho&lt;7,0,hh7?)</f>
        <v>0</v>
      </c>
      <c r="BC99" s="121" t="str">
        <f>IF(sokho&lt;7,"",IF(SUM(AX99:BA99)&gt;0,"IN","-"))</f>
        <v/>
      </c>
      <c r="BD99" s="120" t="str">
        <f>IF(sokho&lt;8,"",dk8?)</f>
        <v/>
      </c>
      <c r="BE99" s="120" t="str">
        <f>IF(sokho&lt;8,"",nhap8?)</f>
        <v/>
      </c>
      <c r="BF99" s="120" t="str">
        <f>IF(sokho&lt;8,"",xuat8?)</f>
        <v/>
      </c>
      <c r="BG99" s="120">
        <f>IF(sokho&lt;8,0,BD99+BE99-BF99)</f>
        <v>0</v>
      </c>
      <c r="BH99" s="120">
        <f>IF(sokho&lt;8,0,hh8?)</f>
        <v>0</v>
      </c>
      <c r="BI99" s="121" t="str">
        <f>IF(sokho&lt;8,"",IF(SUM(BD99:BG99)&gt;0,"IN","-"))</f>
        <v/>
      </c>
      <c r="BJ99" s="122">
        <f t="shared" si="27"/>
        <v>0</v>
      </c>
      <c r="BK99" s="130"/>
      <c r="BL99" s="120"/>
      <c r="BM99" s="120"/>
      <c r="BN99" s="114"/>
      <c r="BO99" s="134"/>
      <c r="BP99" s="120"/>
      <c r="BQ99" s="120"/>
      <c r="BR99" s="125"/>
      <c r="BS99" s="131"/>
      <c r="BT99" s="125"/>
      <c r="BU99" s="125"/>
      <c r="BV99" s="125"/>
      <c r="BW99" s="125"/>
      <c r="BX99" s="125"/>
      <c r="BY99" s="125"/>
      <c r="BZ99" s="125"/>
      <c r="CA99" s="126"/>
      <c r="CB99" s="127">
        <f t="shared" si="28"/>
        <v>0</v>
      </c>
      <c r="CC99" s="127">
        <f t="shared" si="29"/>
        <v>0</v>
      </c>
      <c r="CD99" s="127">
        <f t="shared" si="30"/>
        <v>0</v>
      </c>
      <c r="CE99" s="37"/>
    </row>
    <row r="100" ht="19.5" customHeight="1">
      <c r="A100" s="111" t="str">
        <f t="shared" si="12"/>
        <v>-</v>
      </c>
      <c r="B100" s="129"/>
      <c r="C100" s="132"/>
      <c r="D100" s="132"/>
      <c r="E100" s="129"/>
      <c r="F100" s="114">
        <f t="shared" si="13"/>
        <v>0</v>
      </c>
      <c r="G100" s="114">
        <f t="shared" si="14"/>
        <v>0</v>
      </c>
      <c r="H100" s="114">
        <f t="shared" si="15"/>
        <v>0</v>
      </c>
      <c r="I100" s="114">
        <f t="shared" si="16"/>
        <v>0</v>
      </c>
      <c r="J100" s="115">
        <f t="shared" si="17"/>
        <v>0</v>
      </c>
      <c r="K100" s="115">
        <f t="shared" si="18"/>
        <v>0</v>
      </c>
      <c r="L100" s="115">
        <f t="shared" si="19"/>
        <v>0</v>
      </c>
      <c r="M100" s="116" t="str">
        <f t="shared" si="20"/>
        <v>-</v>
      </c>
      <c r="N100" s="117">
        <f t="shared" si="21"/>
        <v>0</v>
      </c>
      <c r="O100" s="118">
        <f t="shared" si="22"/>
        <v>0</v>
      </c>
      <c r="P100" s="118">
        <f t="shared" si="23"/>
        <v>0</v>
      </c>
      <c r="Q100" s="120">
        <f t="shared" si="24"/>
        <v>0</v>
      </c>
      <c r="R100" s="120">
        <f t="shared" si="25"/>
        <v>0</v>
      </c>
      <c r="S100" s="121" t="str">
        <f t="shared" si="26"/>
        <v>-</v>
      </c>
      <c r="T100" s="120">
        <f>IF(sokho&lt;2,"",dk2?)</f>
        <v>0</v>
      </c>
      <c r="U100" s="120">
        <f>IF(sokho&lt;2,"",nhap2?)</f>
        <v>0</v>
      </c>
      <c r="V100" s="120">
        <f>IF(sokho&lt;2,"",xuat2?)</f>
        <v>0</v>
      </c>
      <c r="W100" s="120">
        <f>IF(sokho&lt;2,0,T100+U100-V100)</f>
        <v>0</v>
      </c>
      <c r="X100" s="120">
        <f>IF(sokho&lt;2,0,hh2?)</f>
        <v>0</v>
      </c>
      <c r="Y100" s="121" t="str">
        <f>IF(sokho&lt;2,"",IF(SUM(T100:W100)&gt;0,"IN","-"))</f>
        <v>-</v>
      </c>
      <c r="Z100" s="120">
        <f>IF(sokho&lt;3,"",dk3?)</f>
        <v>0</v>
      </c>
      <c r="AA100" s="120">
        <f>IF(sokho&lt;3,"",nhap3?)</f>
        <v>0</v>
      </c>
      <c r="AB100" s="120">
        <f>IF(sokho&lt;3,"",xuat3?)</f>
        <v>0</v>
      </c>
      <c r="AC100" s="120">
        <f>IF(sokho&lt;3,0,Z100+AA100-AB100)</f>
        <v>0</v>
      </c>
      <c r="AD100" s="120">
        <f>IF(sokho&lt;3,0,hh3?)</f>
        <v>0</v>
      </c>
      <c r="AE100" s="121" t="str">
        <f>IF(sokho&lt;3,"",IF(SUM(Z100:AC100)&gt;0,"IN","-"))</f>
        <v>-</v>
      </c>
      <c r="AF100" s="120" t="str">
        <f>IF(sokho&lt;4,"",dk4?)</f>
        <v/>
      </c>
      <c r="AG100" s="120" t="str">
        <f>IF(sokho&lt;4,"",nhap4?)</f>
        <v/>
      </c>
      <c r="AH100" s="120" t="str">
        <f>IF(sokho&lt;4,"",xuat4?)</f>
        <v/>
      </c>
      <c r="AI100" s="120">
        <f>IF(sokho&lt;4,0,AF100+AG100-AH100)</f>
        <v>0</v>
      </c>
      <c r="AJ100" s="120">
        <f>IF(sokho&lt;4,0,hh4?)</f>
        <v>0</v>
      </c>
      <c r="AK100" s="121" t="str">
        <f>IF(sokho&lt;4,"",IF(SUM(AF100:AI100)&gt;0,"IN","-"))</f>
        <v/>
      </c>
      <c r="AL100" s="120" t="str">
        <f>IF(sokho&lt;5,"",dk5?)</f>
        <v/>
      </c>
      <c r="AM100" s="120" t="str">
        <f>IF(sokho&lt;5,"",nhap5?)</f>
        <v/>
      </c>
      <c r="AN100" s="120" t="str">
        <f>IF(sokho&lt;5,"",xuat5?)</f>
        <v/>
      </c>
      <c r="AO100" s="120">
        <f>IF(sokho&lt;5,0,AL100+AM100-AN100)</f>
        <v>0</v>
      </c>
      <c r="AP100" s="120">
        <f>IF(sokho&lt;5,0,hh5?)</f>
        <v>0</v>
      </c>
      <c r="AQ100" s="121" t="str">
        <f>IF(sokho&lt;5,"",IF(SUM(AL100:AO100)&gt;0,"IN","-"))</f>
        <v/>
      </c>
      <c r="AR100" s="120" t="str">
        <f>IF(sokho&lt;6,"",dk6?)</f>
        <v/>
      </c>
      <c r="AS100" s="120" t="str">
        <f>IF(sokho&lt;6,"",nhap6?)</f>
        <v/>
      </c>
      <c r="AT100" s="120" t="str">
        <f>IF(sokho&lt;6,"",xuat6?)</f>
        <v/>
      </c>
      <c r="AU100" s="120">
        <f>IF(sokho&lt;6,0,AR100+AS100-AT100)</f>
        <v>0</v>
      </c>
      <c r="AV100" s="120">
        <f>IF(sokho&lt;6,0,hh6?)</f>
        <v>0</v>
      </c>
      <c r="AW100" s="121" t="str">
        <f>IF(sokho&lt;6,"",IF(SUM(AR100:AU100)&gt;0,"IN","-"))</f>
        <v/>
      </c>
      <c r="AX100" s="120" t="str">
        <f>IF(sokho&lt;7,"",dk7?)</f>
        <v/>
      </c>
      <c r="AY100" s="120" t="str">
        <f>IF(sokho&lt;7,"",nhap7?)</f>
        <v/>
      </c>
      <c r="AZ100" s="120" t="str">
        <f>IF(sokho&lt;7,"",xuat7?)</f>
        <v/>
      </c>
      <c r="BA100" s="120">
        <f>IF(sokho&lt;7,0,AX100+AY100-AZ100)</f>
        <v>0</v>
      </c>
      <c r="BB100" s="120">
        <f>IF(sokho&lt;7,0,hh7?)</f>
        <v>0</v>
      </c>
      <c r="BC100" s="121" t="str">
        <f>IF(sokho&lt;7,"",IF(SUM(AX100:BA100)&gt;0,"IN","-"))</f>
        <v/>
      </c>
      <c r="BD100" s="120" t="str">
        <f>IF(sokho&lt;8,"",dk8?)</f>
        <v/>
      </c>
      <c r="BE100" s="120" t="str">
        <f>IF(sokho&lt;8,"",nhap8?)</f>
        <v/>
      </c>
      <c r="BF100" s="120" t="str">
        <f>IF(sokho&lt;8,"",xuat8?)</f>
        <v/>
      </c>
      <c r="BG100" s="120">
        <f>IF(sokho&lt;8,0,BD100+BE100-BF100)</f>
        <v>0</v>
      </c>
      <c r="BH100" s="120">
        <f>IF(sokho&lt;8,0,hh8?)</f>
        <v>0</v>
      </c>
      <c r="BI100" s="121" t="str">
        <f>IF(sokho&lt;8,"",IF(SUM(BD100:BG100)&gt;0,"IN","-"))</f>
        <v/>
      </c>
      <c r="BJ100" s="122">
        <f t="shared" si="27"/>
        <v>0</v>
      </c>
      <c r="BK100" s="130"/>
      <c r="BL100" s="120"/>
      <c r="BM100" s="120"/>
      <c r="BN100" s="114"/>
      <c r="BO100" s="134"/>
      <c r="BP100" s="120"/>
      <c r="BQ100" s="120"/>
      <c r="BR100" s="125"/>
      <c r="BS100" s="131"/>
      <c r="BT100" s="125"/>
      <c r="BU100" s="125"/>
      <c r="BV100" s="125"/>
      <c r="BW100" s="125"/>
      <c r="BX100" s="125"/>
      <c r="BY100" s="125"/>
      <c r="BZ100" s="125"/>
      <c r="CA100" s="126"/>
      <c r="CB100" s="127">
        <f t="shared" si="28"/>
        <v>0</v>
      </c>
      <c r="CC100" s="127">
        <f t="shared" si="29"/>
        <v>0</v>
      </c>
      <c r="CD100" s="127">
        <f t="shared" si="30"/>
        <v>0</v>
      </c>
      <c r="CE100" s="37"/>
    </row>
    <row r="101" ht="19.5" customHeight="1">
      <c r="A101" s="111" t="str">
        <f t="shared" si="12"/>
        <v>-</v>
      </c>
      <c r="B101" s="150"/>
      <c r="C101" s="151"/>
      <c r="D101" s="151"/>
      <c r="E101" s="150"/>
      <c r="F101" s="152"/>
      <c r="G101" s="152"/>
      <c r="H101" s="152"/>
      <c r="I101" s="152"/>
      <c r="J101" s="153"/>
      <c r="K101" s="153"/>
      <c r="L101" s="153"/>
      <c r="M101" s="154"/>
      <c r="N101" s="155"/>
      <c r="O101" s="151"/>
      <c r="P101" s="151"/>
      <c r="Q101" s="150"/>
      <c r="R101" s="150"/>
      <c r="S101" s="156"/>
      <c r="T101" s="129"/>
      <c r="U101" s="132"/>
      <c r="V101" s="132"/>
      <c r="W101" s="129"/>
      <c r="X101" s="129"/>
      <c r="Y101" s="157"/>
      <c r="Z101" s="129"/>
      <c r="AA101" s="132"/>
      <c r="AB101" s="132"/>
      <c r="AC101" s="129"/>
      <c r="AD101" s="129"/>
      <c r="AE101" s="157"/>
      <c r="AF101" s="129"/>
      <c r="AG101" s="132"/>
      <c r="AH101" s="132"/>
      <c r="AI101" s="129"/>
      <c r="AJ101" s="129"/>
      <c r="AK101" s="157"/>
      <c r="AL101" s="129"/>
      <c r="AM101" s="132"/>
      <c r="AN101" s="132"/>
      <c r="AO101" s="129"/>
      <c r="AP101" s="129"/>
      <c r="AQ101" s="157"/>
      <c r="AR101" s="129"/>
      <c r="AS101" s="132"/>
      <c r="AT101" s="132"/>
      <c r="AU101" s="129"/>
      <c r="AV101" s="129"/>
      <c r="AW101" s="157"/>
      <c r="AX101" s="129"/>
      <c r="AY101" s="132"/>
      <c r="AZ101" s="132"/>
      <c r="BA101" s="129"/>
      <c r="BB101" s="129"/>
      <c r="BC101" s="157"/>
      <c r="BD101" s="129"/>
      <c r="BE101" s="132"/>
      <c r="BF101" s="132"/>
      <c r="BG101" s="129"/>
      <c r="BH101" s="158"/>
      <c r="BI101" s="159"/>
      <c r="BJ101" s="160"/>
      <c r="BK101" s="130"/>
      <c r="BL101" s="161"/>
      <c r="BM101" s="161"/>
      <c r="BN101" s="162"/>
      <c r="BO101" s="134"/>
      <c r="BP101" s="161"/>
      <c r="BQ101" s="161"/>
      <c r="BR101" s="163"/>
      <c r="BS101" s="164"/>
      <c r="BT101" s="163"/>
      <c r="BU101" s="163"/>
      <c r="BV101" s="163"/>
      <c r="BW101" s="163"/>
      <c r="BX101" s="163"/>
      <c r="BY101" s="163"/>
      <c r="BZ101" s="163"/>
      <c r="CA101" s="165"/>
      <c r="CB101" s="127"/>
      <c r="CC101" s="127"/>
      <c r="CD101" s="127"/>
      <c r="CE101" s="37"/>
    </row>
    <row r="102" ht="19.5" customHeight="1">
      <c r="A102" s="166"/>
      <c r="B102" s="167"/>
      <c r="C102" s="168" t="s">
        <v>248</v>
      </c>
      <c r="D102" s="168"/>
      <c r="E102" s="168"/>
      <c r="F102" s="169">
        <f t="shared" ref="F102:L102" si="31">SUBTOTAL(9,F7:F101)</f>
        <v>432</v>
      </c>
      <c r="G102" s="169">
        <f t="shared" si="31"/>
        <v>0</v>
      </c>
      <c r="H102" s="169">
        <f t="shared" si="31"/>
        <v>0</v>
      </c>
      <c r="I102" s="169">
        <f t="shared" si="31"/>
        <v>432</v>
      </c>
      <c r="J102" s="170">
        <f t="shared" si="31"/>
        <v>108</v>
      </c>
      <c r="K102" s="170">
        <f t="shared" si="31"/>
        <v>540</v>
      </c>
      <c r="L102" s="170">
        <f t="shared" si="31"/>
        <v>80</v>
      </c>
      <c r="M102" s="171" t="s">
        <v>249</v>
      </c>
      <c r="N102" s="172">
        <f t="shared" ref="N102:R102" si="32">SUBTOTAL(9,N7:N101)</f>
        <v>12</v>
      </c>
      <c r="O102" s="173">
        <f t="shared" si="32"/>
        <v>0</v>
      </c>
      <c r="P102" s="173">
        <f t="shared" si="32"/>
        <v>0</v>
      </c>
      <c r="Q102" s="173">
        <f t="shared" si="32"/>
        <v>12</v>
      </c>
      <c r="R102" s="174">
        <f t="shared" si="32"/>
        <v>22</v>
      </c>
      <c r="S102" s="175" t="s">
        <v>249</v>
      </c>
      <c r="T102" s="173">
        <f t="shared" ref="T102:X102" si="33">SUBTOTAL(9,T7:T101)</f>
        <v>24</v>
      </c>
      <c r="U102" s="173">
        <f t="shared" si="33"/>
        <v>0</v>
      </c>
      <c r="V102" s="173">
        <f t="shared" si="33"/>
        <v>0</v>
      </c>
      <c r="W102" s="173">
        <f t="shared" si="33"/>
        <v>24</v>
      </c>
      <c r="X102" s="174">
        <f t="shared" si="33"/>
        <v>36</v>
      </c>
      <c r="Y102" s="175" t="s">
        <v>249</v>
      </c>
      <c r="Z102" s="173">
        <f t="shared" ref="Z102:AD102" si="34">SUBTOTAL(9,Z7:Z101)</f>
        <v>36</v>
      </c>
      <c r="AA102" s="173">
        <f t="shared" si="34"/>
        <v>0</v>
      </c>
      <c r="AB102" s="173">
        <f t="shared" si="34"/>
        <v>0</v>
      </c>
      <c r="AC102" s="173">
        <f t="shared" si="34"/>
        <v>36</v>
      </c>
      <c r="AD102" s="174">
        <f t="shared" si="34"/>
        <v>22</v>
      </c>
      <c r="AE102" s="175" t="s">
        <v>249</v>
      </c>
      <c r="AF102" s="173">
        <f t="shared" ref="AF102:AJ102" si="35">SUBTOTAL(9,AF7:AF101)</f>
        <v>0</v>
      </c>
      <c r="AG102" s="173">
        <f t="shared" si="35"/>
        <v>0</v>
      </c>
      <c r="AH102" s="173">
        <f t="shared" si="35"/>
        <v>0</v>
      </c>
      <c r="AI102" s="173">
        <f t="shared" si="35"/>
        <v>0</v>
      </c>
      <c r="AJ102" s="174">
        <f t="shared" si="35"/>
        <v>0</v>
      </c>
      <c r="AK102" s="175" t="s">
        <v>249</v>
      </c>
      <c r="AL102" s="173">
        <f t="shared" ref="AL102:AP102" si="36">SUBTOTAL(9,AL7:AL101)</f>
        <v>0</v>
      </c>
      <c r="AM102" s="173">
        <f t="shared" si="36"/>
        <v>0</v>
      </c>
      <c r="AN102" s="173">
        <f t="shared" si="36"/>
        <v>0</v>
      </c>
      <c r="AO102" s="173">
        <f t="shared" si="36"/>
        <v>0</v>
      </c>
      <c r="AP102" s="174">
        <f t="shared" si="36"/>
        <v>0</v>
      </c>
      <c r="AQ102" s="175" t="s">
        <v>249</v>
      </c>
      <c r="AR102" s="173">
        <f t="shared" ref="AR102:AV102" si="37">SUBTOTAL(9,AR7:AR101)</f>
        <v>0</v>
      </c>
      <c r="AS102" s="173">
        <f t="shared" si="37"/>
        <v>0</v>
      </c>
      <c r="AT102" s="173">
        <f t="shared" si="37"/>
        <v>0</v>
      </c>
      <c r="AU102" s="173">
        <f t="shared" si="37"/>
        <v>0</v>
      </c>
      <c r="AV102" s="174">
        <f t="shared" si="37"/>
        <v>0</v>
      </c>
      <c r="AW102" s="175" t="s">
        <v>249</v>
      </c>
      <c r="AX102" s="173">
        <f t="shared" ref="AX102:BB102" si="38">SUBTOTAL(9,AX7:AX101)</f>
        <v>0</v>
      </c>
      <c r="AY102" s="173">
        <f t="shared" si="38"/>
        <v>0</v>
      </c>
      <c r="AZ102" s="173">
        <f t="shared" si="38"/>
        <v>0</v>
      </c>
      <c r="BA102" s="173">
        <f t="shared" si="38"/>
        <v>0</v>
      </c>
      <c r="BB102" s="174">
        <f t="shared" si="38"/>
        <v>0</v>
      </c>
      <c r="BC102" s="175" t="s">
        <v>249</v>
      </c>
      <c r="BD102" s="173">
        <f t="shared" ref="BD102:BH102" si="39">SUBTOTAL(9,BD7:BD101)</f>
        <v>0</v>
      </c>
      <c r="BE102" s="173">
        <f t="shared" si="39"/>
        <v>0</v>
      </c>
      <c r="BF102" s="173">
        <f t="shared" si="39"/>
        <v>0</v>
      </c>
      <c r="BG102" s="173">
        <f t="shared" si="39"/>
        <v>0</v>
      </c>
      <c r="BH102" s="174">
        <f t="shared" si="39"/>
        <v>0</v>
      </c>
      <c r="BI102" s="175" t="s">
        <v>249</v>
      </c>
      <c r="BJ102" s="176">
        <f t="shared" ref="BJ102:CD102" si="40">SUBTOTAL(9,BJ7:BJ101)</f>
        <v>432</v>
      </c>
      <c r="BK102" s="177">
        <f t="shared" si="40"/>
        <v>12</v>
      </c>
      <c r="BL102" s="178">
        <f t="shared" si="40"/>
        <v>24</v>
      </c>
      <c r="BM102" s="179">
        <f t="shared" si="40"/>
        <v>36</v>
      </c>
      <c r="BN102" s="176">
        <f t="shared" si="40"/>
        <v>48</v>
      </c>
      <c r="BO102" s="180">
        <f t="shared" si="40"/>
        <v>60</v>
      </c>
      <c r="BP102" s="178">
        <f t="shared" si="40"/>
        <v>72</v>
      </c>
      <c r="BQ102" s="179">
        <f t="shared" si="40"/>
        <v>84</v>
      </c>
      <c r="BR102" s="179">
        <f t="shared" si="40"/>
        <v>96</v>
      </c>
      <c r="BS102" s="181">
        <f t="shared" si="40"/>
        <v>108</v>
      </c>
      <c r="BT102" s="181">
        <f t="shared" si="40"/>
        <v>12</v>
      </c>
      <c r="BU102" s="181">
        <f t="shared" si="40"/>
        <v>24</v>
      </c>
      <c r="BV102" s="181">
        <f t="shared" si="40"/>
        <v>36</v>
      </c>
      <c r="BW102" s="181">
        <f t="shared" si="40"/>
        <v>48</v>
      </c>
      <c r="BX102" s="181">
        <f t="shared" si="40"/>
        <v>60</v>
      </c>
      <c r="BY102" s="181">
        <f t="shared" si="40"/>
        <v>72</v>
      </c>
      <c r="BZ102" s="181">
        <f t="shared" si="40"/>
        <v>84</v>
      </c>
      <c r="CA102" s="176">
        <f t="shared" si="40"/>
        <v>96</v>
      </c>
      <c r="CB102" s="37">
        <f t="shared" si="40"/>
        <v>432</v>
      </c>
      <c r="CC102" s="37">
        <f t="shared" si="40"/>
        <v>72</v>
      </c>
      <c r="CD102" s="37">
        <f t="shared" si="40"/>
        <v>360</v>
      </c>
      <c r="CE102" s="37"/>
    </row>
    <row r="103" ht="20.25" customHeight="1">
      <c r="A103" s="182"/>
      <c r="B103" s="182"/>
      <c r="C103" s="183"/>
      <c r="D103" s="183"/>
      <c r="E103" s="183"/>
      <c r="F103" s="183">
        <f>N102+T102+Z102+AF102+AL102+AR102+AX102+BD102</f>
        <v>72</v>
      </c>
      <c r="G103" s="183">
        <f>IF(thang="All",SUM(nmua,ndoi,nmau,nkhac),SUMPRODUCT(thang??*(nmua+ndoi+nmau+nkhac)))</f>
        <v>419</v>
      </c>
      <c r="H103" s="183">
        <f>IF(thang="All",SUM(xban,xdoi,xmau,xkhac),SUMPRODUCT(thang??*(xban+xdoi+xmau+xkhac)))</f>
        <v>269</v>
      </c>
      <c r="I103" s="183">
        <f>((Q102+W102+AC102+AI102+AO102+AU102+BA102+BG102)+(F102+G102-H102))/2</f>
        <v>252</v>
      </c>
      <c r="J103" s="183">
        <f>IF(thang="All",NXT!$BS102+SUM(xmau)-SUM(nmau),NXT!$BS102+SUMPRODUCT((thang&gt;=MONTH(ngay))*xmau)-SUMPRODUCT((thang&gt;=MONTH(ngay))*nmau))</f>
        <v>138</v>
      </c>
      <c r="K103" s="183">
        <f>I102+J102</f>
        <v>540</v>
      </c>
      <c r="L103" s="183">
        <f>IF(thang="All",BT102+BU102+BV102+BW102+BX102+BY102+BZ102+CA102+SUM(tanghh)-SUM(giamhh),BT102+BU102+BV102+BW102+BX102+BY102+BZ102+CA102+SUMPRODUCT(thanghh?*(tanghh-giamhh)))</f>
        <v>302</v>
      </c>
      <c r="M103" s="127"/>
      <c r="N103" s="182">
        <f>IF(OR(thang="All",thang=1),NXT!$BK102,NXT!$BK102+SUMPRODUCT(thang?*n?*(NXT!$N$4=kho)*sl)-SUMPRODUCT(thang?*x?*(NXT!$N$4=kho)*sl))</f>
        <v>12</v>
      </c>
      <c r="O103" s="183">
        <f>IF(thang="All",SUMPRODUCT((NXT!$N$4=kho)*n?*sl),SUMPRODUCT(thang??*(NXT!$N$4=kho)*n?*sl))</f>
        <v>88</v>
      </c>
      <c r="P103" s="183">
        <f>IF(thang="All",SUMPRODUCT((NXT!$N$4=kho)*x?*sl),SUMPRODUCT(thang??*(NXT!$N$4=kho)*x?*sl))</f>
        <v>15</v>
      </c>
      <c r="Q103" s="183">
        <f>N102+O102-P102</f>
        <v>12</v>
      </c>
      <c r="R103" s="183">
        <f>IF(thang="All",$BT102+SUMPRODUCT(($N$4=khohh)*(tanghh-giamhh)),$BT102+SUMPRODUCT(thanghh?*($N$4=khohh)*(tanghh-giamhh)))</f>
        <v>22</v>
      </c>
      <c r="S103" s="183"/>
      <c r="T103" s="182">
        <f>IF(OR(thang="All",thang=1),NXT!$BL102,NXT!$BL102+SUMPRODUCT(thang?*n?*(NXT!$T$4=kho)*sl)-SUMPRODUCT(thang?*x?*(NXT!$T$4=kho)*sl))</f>
        <v>24</v>
      </c>
      <c r="U103" s="183">
        <f>IF(thang="All",SUMPRODUCT((NXT!$T$4=kho)*n?*sl),SUMPRODUCT(thang??*(NXT!$T$4=kho)*n?*sl))</f>
        <v>44</v>
      </c>
      <c r="V103" s="183">
        <f>IF(thang="All",SUMPRODUCT((NXT!$T$4=kho)*x?*sl),SUMPRODUCT(thang??*(NXT!$T$4=kho)*x?*sl))</f>
        <v>54</v>
      </c>
      <c r="W103" s="183">
        <f>T102+U102-V102</f>
        <v>24</v>
      </c>
      <c r="X103" s="183">
        <f>IF(thang="All",$BU102+SUMPRODUCT(($T$4=khohh)*(tanghh-giamhh)),$BU102+SUMPRODUCT(thanghh?*($T$4=khohh)*(tanghh-giamhh)))</f>
        <v>36</v>
      </c>
      <c r="Y103" s="183"/>
      <c r="Z103" s="182">
        <f>IF(OR(thang="All",thang=1),NXT!$BM102,NXT!$BM102+SUMPRODUCT(thang?*n?*(NXT!$Z$4=kho)*sl)-SUMPRODUCT(thang?*x?*(NXT!$Z$4=kho)*sl))</f>
        <v>36</v>
      </c>
      <c r="AA103" s="183">
        <f>IF(thang="All",SUMPRODUCT((NXT!$Z$4=kho)*n?*sl),SUMPRODUCT(thang??*(NXT!$Z$4=kho)*n?*sl))</f>
        <v>72</v>
      </c>
      <c r="AB103" s="183">
        <f>IF(thang="All",SUMPRODUCT((NXT!$Z$4=kho)*x?*sl),SUMPRODUCT(thang??*(NXT!$Z$4=kho)*x?*sl))</f>
        <v>46</v>
      </c>
      <c r="AC103" s="183">
        <f>Z102+AA102-AB102</f>
        <v>36</v>
      </c>
      <c r="AD103" s="183">
        <f>IF(thang="All",$BV102+SUMPRODUCT(($Z$4=khohh)*(tanghh-giamhh)),$BV102+SUMPRODUCT(thanghh?*($Z$4=khohh)*(tanghh-giamhh)))</f>
        <v>22</v>
      </c>
      <c r="AE103" s="183"/>
      <c r="AF103" s="182">
        <f>IF(OR(thang="All",thang=1),NXT!$BN102,NXT!$BN102+SUMPRODUCT(thang?*n?*(NXT!$AF$4=kho)*sl)-SUMPRODUCT(thang?*x?*(NXT!$AF$4=kho)*sl))</f>
        <v>48</v>
      </c>
      <c r="AG103" s="183">
        <f>IF(thang="All",SUMPRODUCT((NXT!$AF$4=kho)*n?*sl),SUMPRODUCT(thang??*(NXT!$AF$4=kho)*n?*sl))</f>
        <v>62</v>
      </c>
      <c r="AH103" s="183">
        <f>IF(thang="All",SUMPRODUCT((NXT!$AF$4=kho)*x?*sl),SUMPRODUCT(thang??*(NXT!$AF$4=kho)*x?*sl))</f>
        <v>44</v>
      </c>
      <c r="AI103" s="183">
        <f>AF102+AG102-AH102</f>
        <v>0</v>
      </c>
      <c r="AJ103" s="183">
        <f>IF(thang="All",$BW102+SUMPRODUCT(($AF$4=khohh)*(tanghh-giamhh)),$BW102+SUMPRODUCT(thanghh?*($AF$4=khohh)*(tanghh-giamhh)))</f>
        <v>-76</v>
      </c>
      <c r="AK103" s="183"/>
      <c r="AL103" s="182">
        <f>IF(OR(thang="All",thang=1),NXT!$BO102,NXT!$BO102+SUMPRODUCT(thang?*n?*(NXT!$AL$4=kho)*sl)-SUMPRODUCT(thang?*x?*(NXT!$AL$4=kho)*sl))</f>
        <v>60</v>
      </c>
      <c r="AM103" s="183">
        <f>IF(thang="All",SUMPRODUCT((NXT!$AL$4=kho)*n?*sl),SUMPRODUCT(thang??*(NXT!$AL$4=kho)*n?*sl))</f>
        <v>94</v>
      </c>
      <c r="AN103" s="183">
        <f>IF(thang="All",SUMPRODUCT((NXT!$AL$4=kho)*x?*sl),SUMPRODUCT(thang??*(NXT!$AL$4=kho)*x?*sl))</f>
        <v>21</v>
      </c>
      <c r="AO103" s="183">
        <f>AL102+AM102-AN102</f>
        <v>0</v>
      </c>
      <c r="AP103" s="183">
        <f>IF(thang="All",$BX102+SUMPRODUCT(($AL$4=khohh)*(tanghh-giamhh)),$BX102+SUMPRODUCT(thanghh?*($AL$4=khohh)*(tanghh-giamhh)))</f>
        <v>55</v>
      </c>
      <c r="AQ103" s="183"/>
      <c r="AR103" s="182">
        <f>IF(OR(thang="All",thang=1),NXT!$BP102,NXT!$BP102+SUMPRODUCT(thang?*n?*(NXT!$AR$4=kho)*sl)-SUMPRODUCT(thang?*x?*(NXT!$AR$4=kho)*sl))</f>
        <v>72</v>
      </c>
      <c r="AS103" s="183">
        <f>IF(thang="All",SUMPRODUCT((NXT!$AR$4=kho)*n?*sl),SUMPRODUCT(thang??*(NXT!$AR$4=kho)*n?*sl))</f>
        <v>36</v>
      </c>
      <c r="AT103" s="183">
        <f>IF(thang="All",SUMPRODUCT((NXT!$AR$4=kho)*x?*sl),SUMPRODUCT(thang??*(NXT!$AR$4=kho)*x?*sl))</f>
        <v>83</v>
      </c>
      <c r="AU103" s="183">
        <f>AR102+AS102-AT102</f>
        <v>0</v>
      </c>
      <c r="AV103" s="183">
        <f>IF(thang="All",$BY102+SUMPRODUCT(($AR$4=khohh)*(tanghh-giamhh)),$BY102+SUMPRODUCT(thanghh?*($AR$4=khohh)*(tanghh-giamhh)))</f>
        <v>78</v>
      </c>
      <c r="AW103" s="183"/>
      <c r="AX103" s="182">
        <f>IF(OR(thang="All",thang=1),NXT!$BQ102,NXT!$BQ102+SUMPRODUCT(thang?*n?*(NXT!$AX$4=kho)*sl)-SUMPRODUCT(thang?*x?*(NXT!$AX$4=kho)*sl))</f>
        <v>84</v>
      </c>
      <c r="AY103" s="183">
        <f>IF(thang="All",SUMPRODUCT((NXT!$AX$4=kho)*n?*sl),SUMPRODUCT(thang??*(NXT!$AX$4=kho)*n?*sl))</f>
        <v>58</v>
      </c>
      <c r="AZ103" s="183">
        <f>IF(thang="All",SUMPRODUCT((NXT!$AX$4=kho)*x?*sl),SUMPRODUCT(thang??*(NXT!$AX$4=kho)*x?*sl))</f>
        <v>51</v>
      </c>
      <c r="BA103" s="183">
        <f>AX102+AY102-AZ102</f>
        <v>0</v>
      </c>
      <c r="BB103" s="183">
        <f>IF(thang="All",$BZ102+SUMPRODUCT(($AX$4=khohh)*(tanghh-giamhh)),$BZ102+SUMPRODUCT(thanghh?*($AX$4=khohh)*(tanghh-giamhh)))</f>
        <v>77</v>
      </c>
      <c r="BC103" s="183"/>
      <c r="BD103" s="182">
        <f>IF(OR(thang="All",thang=1),NXT!$BR102,NXT!$BR102+SUMPRODUCT(thang?*n?*(NXT!$BD$4=kho)*sl)-SUMPRODUCT(thang?*x?*(NXT!$BD$4=kho)*sl))</f>
        <v>96</v>
      </c>
      <c r="BE103" s="183">
        <f>IF(thang="All",SUMPRODUCT((NXT!$BD$4=kho)*n?*sl),SUMPRODUCT(thang??*(NXT!$BD$4=kho)*n?*sl))</f>
        <v>79</v>
      </c>
      <c r="BF103" s="183">
        <f>IF(thang="All",SUMPRODUCT((NXT!$BD$4=kho)*x?*sl),SUMPRODUCT(thang??*(NXT!$BD$4=kho)*x?*sl))</f>
        <v>69</v>
      </c>
      <c r="BG103" s="183">
        <f>BD102+BE102-BF102</f>
        <v>0</v>
      </c>
      <c r="BH103" s="183">
        <f>IF(thang="All",$CA102+SUMPRODUCT(($BD$4=khohh)*(tanghh-giamhh)),$CA102+SUMPRODUCT(thanghh?*($BD$4=khohh)*(tanghh-giamhh)))</f>
        <v>88</v>
      </c>
      <c r="BI103" s="183"/>
      <c r="BJ103" s="182"/>
      <c r="BK103" s="182"/>
      <c r="BL103" s="182"/>
      <c r="BM103" s="182"/>
      <c r="BN103" s="183"/>
      <c r="BO103" s="182"/>
      <c r="BP103" s="182"/>
      <c r="BQ103" s="182"/>
      <c r="BR103" s="182"/>
      <c r="BS103" s="182"/>
      <c r="BT103" s="182"/>
      <c r="BU103" s="182"/>
      <c r="BV103" s="182"/>
      <c r="BW103" s="182"/>
      <c r="BX103" s="182"/>
      <c r="BY103" s="182"/>
      <c r="BZ103" s="182"/>
      <c r="CA103" s="183"/>
      <c r="CB103" s="127"/>
      <c r="CC103" s="127"/>
      <c r="CD103" s="127"/>
      <c r="CE103" s="127"/>
    </row>
    <row r="104" ht="19.5" customHeight="1">
      <c r="A104" s="182"/>
      <c r="B104" s="182"/>
      <c r="C104" s="183"/>
      <c r="D104" s="183"/>
      <c r="E104" s="183"/>
      <c r="F104" s="183">
        <f t="shared" ref="F104:L104" si="41">F102-F103</f>
        <v>360</v>
      </c>
      <c r="G104" s="183">
        <f t="shared" si="41"/>
        <v>-419</v>
      </c>
      <c r="H104" s="183">
        <f t="shared" si="41"/>
        <v>-269</v>
      </c>
      <c r="I104" s="183">
        <f t="shared" si="41"/>
        <v>180</v>
      </c>
      <c r="J104" s="183">
        <f t="shared" si="41"/>
        <v>-30</v>
      </c>
      <c r="K104" s="183">
        <f t="shared" si="41"/>
        <v>0</v>
      </c>
      <c r="L104" s="183">
        <f t="shared" si="41"/>
        <v>-222</v>
      </c>
      <c r="M104" s="183"/>
      <c r="N104" s="183">
        <f t="shared" ref="N104:R104" si="42">N102-N103</f>
        <v>0</v>
      </c>
      <c r="O104" s="183">
        <f t="shared" si="42"/>
        <v>-88</v>
      </c>
      <c r="P104" s="183">
        <f t="shared" si="42"/>
        <v>-15</v>
      </c>
      <c r="Q104" s="183">
        <f t="shared" si="42"/>
        <v>0</v>
      </c>
      <c r="R104" s="183">
        <f t="shared" si="42"/>
        <v>0</v>
      </c>
      <c r="S104" s="183"/>
      <c r="T104" s="183">
        <f t="shared" ref="T104:X104" si="43">T102-T103</f>
        <v>0</v>
      </c>
      <c r="U104" s="183">
        <f t="shared" si="43"/>
        <v>-44</v>
      </c>
      <c r="V104" s="183">
        <f t="shared" si="43"/>
        <v>-54</v>
      </c>
      <c r="W104" s="183">
        <f t="shared" si="43"/>
        <v>0</v>
      </c>
      <c r="X104" s="183">
        <f t="shared" si="43"/>
        <v>0</v>
      </c>
      <c r="Y104" s="183"/>
      <c r="Z104" s="183">
        <f t="shared" ref="Z104:AD104" si="44">Z102-Z103</f>
        <v>0</v>
      </c>
      <c r="AA104" s="183">
        <f t="shared" si="44"/>
        <v>-72</v>
      </c>
      <c r="AB104" s="183">
        <f t="shared" si="44"/>
        <v>-46</v>
      </c>
      <c r="AC104" s="183">
        <f t="shared" si="44"/>
        <v>0</v>
      </c>
      <c r="AD104" s="183">
        <f t="shared" si="44"/>
        <v>0</v>
      </c>
      <c r="AE104" s="183"/>
      <c r="AF104" s="183">
        <f t="shared" ref="AF104:AJ104" si="45">AF102-AF103</f>
        <v>-48</v>
      </c>
      <c r="AG104" s="183">
        <f t="shared" si="45"/>
        <v>-62</v>
      </c>
      <c r="AH104" s="183">
        <f t="shared" si="45"/>
        <v>-44</v>
      </c>
      <c r="AI104" s="183">
        <f t="shared" si="45"/>
        <v>0</v>
      </c>
      <c r="AJ104" s="183">
        <f t="shared" si="45"/>
        <v>76</v>
      </c>
      <c r="AK104" s="183"/>
      <c r="AL104" s="183">
        <f t="shared" ref="AL104:AP104" si="46">AL102-AL103</f>
        <v>-60</v>
      </c>
      <c r="AM104" s="183">
        <f t="shared" si="46"/>
        <v>-94</v>
      </c>
      <c r="AN104" s="183">
        <f t="shared" si="46"/>
        <v>-21</v>
      </c>
      <c r="AO104" s="183">
        <f t="shared" si="46"/>
        <v>0</v>
      </c>
      <c r="AP104" s="183">
        <f t="shared" si="46"/>
        <v>-55</v>
      </c>
      <c r="AQ104" s="183"/>
      <c r="AR104" s="183">
        <f t="shared" ref="AR104:AV104" si="47">AR102-AR103</f>
        <v>-72</v>
      </c>
      <c r="AS104" s="183">
        <f t="shared" si="47"/>
        <v>-36</v>
      </c>
      <c r="AT104" s="183">
        <f t="shared" si="47"/>
        <v>-83</v>
      </c>
      <c r="AU104" s="183">
        <f t="shared" si="47"/>
        <v>0</v>
      </c>
      <c r="AV104" s="183">
        <f t="shared" si="47"/>
        <v>-78</v>
      </c>
      <c r="AW104" s="183"/>
      <c r="AX104" s="183">
        <f t="shared" ref="AX104:BB104" si="48">AX102-AX103</f>
        <v>-84</v>
      </c>
      <c r="AY104" s="183">
        <f t="shared" si="48"/>
        <v>-58</v>
      </c>
      <c r="AZ104" s="183">
        <f t="shared" si="48"/>
        <v>-51</v>
      </c>
      <c r="BA104" s="183">
        <f t="shared" si="48"/>
        <v>0</v>
      </c>
      <c r="BB104" s="183">
        <f t="shared" si="48"/>
        <v>-77</v>
      </c>
      <c r="BC104" s="183"/>
      <c r="BD104" s="183">
        <f t="shared" ref="BD104:BH104" si="49">BD102-BD103</f>
        <v>-96</v>
      </c>
      <c r="BE104" s="183">
        <f t="shared" si="49"/>
        <v>-79</v>
      </c>
      <c r="BF104" s="183">
        <f t="shared" si="49"/>
        <v>-69</v>
      </c>
      <c r="BG104" s="183">
        <f t="shared" si="49"/>
        <v>0</v>
      </c>
      <c r="BH104" s="183">
        <f t="shared" si="49"/>
        <v>-88</v>
      </c>
      <c r="BI104" s="183"/>
      <c r="BJ104" s="182"/>
      <c r="BK104" s="182"/>
      <c r="BL104" s="182"/>
      <c r="BM104" s="182"/>
      <c r="BN104" s="183"/>
      <c r="BO104" s="182"/>
      <c r="BP104" s="182"/>
      <c r="BQ104" s="182"/>
      <c r="BR104" s="182"/>
      <c r="BS104" s="182"/>
      <c r="BT104" s="182"/>
      <c r="BU104" s="182"/>
      <c r="BV104" s="182"/>
      <c r="BW104" s="182"/>
      <c r="BX104" s="182"/>
      <c r="BY104" s="182"/>
      <c r="BZ104" s="182"/>
      <c r="CA104" s="183"/>
      <c r="CB104" s="127"/>
      <c r="CC104" s="127"/>
      <c r="CD104" s="127"/>
      <c r="CE104" s="127"/>
    </row>
    <row r="105" ht="19.5" customHeight="1">
      <c r="A105" s="184"/>
      <c r="B105" s="184"/>
      <c r="C105" s="185"/>
      <c r="D105" s="185"/>
      <c r="E105" s="185"/>
      <c r="F105" s="186"/>
      <c r="G105" s="185"/>
      <c r="H105" s="185"/>
      <c r="I105" s="185"/>
      <c r="J105" s="185"/>
      <c r="K105" s="185"/>
      <c r="L105" s="185"/>
      <c r="M105" s="37"/>
      <c r="N105" s="184"/>
      <c r="O105" s="185"/>
      <c r="P105" s="185"/>
      <c r="Q105" s="185"/>
      <c r="R105" s="185"/>
      <c r="S105" s="185"/>
      <c r="T105" s="184"/>
      <c r="U105" s="185"/>
      <c r="V105" s="185"/>
      <c r="W105" s="185"/>
      <c r="X105" s="185"/>
      <c r="Y105" s="185"/>
      <c r="Z105" s="184"/>
      <c r="AA105" s="185"/>
      <c r="AB105" s="185"/>
      <c r="AC105" s="185"/>
      <c r="AD105" s="185"/>
      <c r="AE105" s="185"/>
      <c r="AF105" s="184"/>
      <c r="AG105" s="185"/>
      <c r="AH105" s="185"/>
      <c r="AI105" s="185"/>
      <c r="AJ105" s="185"/>
      <c r="AK105" s="185"/>
      <c r="AL105" s="184"/>
      <c r="AM105" s="185"/>
      <c r="AN105" s="185"/>
      <c r="AO105" s="185"/>
      <c r="AP105" s="185"/>
      <c r="AQ105" s="185"/>
      <c r="AR105" s="184"/>
      <c r="AS105" s="185"/>
      <c r="AT105" s="185"/>
      <c r="AU105" s="185"/>
      <c r="AV105" s="185"/>
      <c r="AW105" s="185"/>
      <c r="AX105" s="184"/>
      <c r="AY105" s="185"/>
      <c r="AZ105" s="185"/>
      <c r="BA105" s="185"/>
      <c r="BB105" s="185"/>
      <c r="BC105" s="185"/>
      <c r="BD105" s="184"/>
      <c r="BE105" s="185"/>
      <c r="BF105" s="185"/>
      <c r="BG105" s="185"/>
      <c r="BH105" s="185"/>
      <c r="BI105" s="185"/>
      <c r="BJ105" s="185"/>
      <c r="BK105" s="184"/>
      <c r="BL105" s="184"/>
      <c r="BM105" s="184"/>
      <c r="BN105" s="185"/>
      <c r="BO105" s="184"/>
      <c r="BP105" s="184"/>
      <c r="BQ105" s="184"/>
      <c r="BR105" s="184"/>
      <c r="BS105" s="184"/>
      <c r="BT105" s="184"/>
      <c r="BU105" s="184"/>
      <c r="BV105" s="184"/>
      <c r="BW105" s="184"/>
      <c r="BX105" s="184"/>
      <c r="BY105" s="184"/>
      <c r="BZ105" s="184"/>
      <c r="CA105" s="185"/>
      <c r="CB105" s="37"/>
      <c r="CC105" s="37"/>
      <c r="CD105" s="37"/>
      <c r="CE105" s="37"/>
    </row>
    <row r="106" ht="19.5" customHeight="1">
      <c r="A106" s="184"/>
      <c r="B106" s="184"/>
      <c r="C106" s="185"/>
      <c r="D106" s="185"/>
      <c r="E106" s="185"/>
      <c r="F106" s="185"/>
      <c r="G106" s="185"/>
      <c r="H106" s="185"/>
      <c r="I106" s="185"/>
      <c r="J106" s="185"/>
      <c r="K106" s="185"/>
      <c r="L106" s="185"/>
      <c r="M106" s="37"/>
      <c r="N106" s="184"/>
      <c r="O106" s="185"/>
      <c r="P106" s="185"/>
      <c r="Q106" s="185"/>
      <c r="R106" s="185"/>
      <c r="S106" s="185"/>
      <c r="T106" s="184"/>
      <c r="U106" s="185"/>
      <c r="V106" s="185"/>
      <c r="W106" s="185"/>
      <c r="X106" s="185"/>
      <c r="Y106" s="185"/>
      <c r="Z106" s="184"/>
      <c r="AA106" s="185"/>
      <c r="AB106" s="185"/>
      <c r="AC106" s="185"/>
      <c r="AD106" s="185"/>
      <c r="AE106" s="185"/>
      <c r="AF106" s="184"/>
      <c r="AG106" s="185"/>
      <c r="AH106" s="185"/>
      <c r="AI106" s="185"/>
      <c r="AJ106" s="185"/>
      <c r="AK106" s="185"/>
      <c r="AL106" s="184"/>
      <c r="AM106" s="185"/>
      <c r="AN106" s="185"/>
      <c r="AO106" s="185"/>
      <c r="AP106" s="185"/>
      <c r="AQ106" s="185"/>
      <c r="AR106" s="184"/>
      <c r="AS106" s="185"/>
      <c r="AT106" s="185"/>
      <c r="AU106" s="185"/>
      <c r="AV106" s="185"/>
      <c r="AW106" s="185"/>
      <c r="AX106" s="184"/>
      <c r="AY106" s="185"/>
      <c r="AZ106" s="185"/>
      <c r="BA106" s="185"/>
      <c r="BB106" s="185"/>
      <c r="BC106" s="185"/>
      <c r="BD106" s="184"/>
      <c r="BE106" s="185"/>
      <c r="BF106" s="185"/>
      <c r="BG106" s="185"/>
      <c r="BH106" s="185"/>
      <c r="BI106" s="185"/>
      <c r="BJ106" s="185"/>
      <c r="BK106" s="184"/>
      <c r="BL106" s="184"/>
      <c r="BM106" s="184"/>
      <c r="BN106" s="185"/>
      <c r="BO106" s="184"/>
      <c r="BP106" s="184"/>
      <c r="BQ106" s="184"/>
      <c r="BR106" s="184"/>
      <c r="BS106" s="184"/>
      <c r="BT106" s="184"/>
      <c r="BU106" s="184"/>
      <c r="BV106" s="184"/>
      <c r="BW106" s="184"/>
      <c r="BX106" s="184"/>
      <c r="BY106" s="184"/>
      <c r="BZ106" s="184"/>
      <c r="CA106" s="185"/>
      <c r="CB106" s="37"/>
      <c r="CC106" s="37"/>
      <c r="CD106" s="37"/>
      <c r="CE106" s="37"/>
    </row>
    <row r="107" ht="19.5" customHeight="1">
      <c r="A107" s="184"/>
      <c r="B107" s="184"/>
      <c r="C107" s="185"/>
      <c r="D107" s="185"/>
      <c r="E107" s="185"/>
      <c r="F107" s="185"/>
      <c r="G107" s="185"/>
      <c r="H107" s="185"/>
      <c r="I107" s="185"/>
      <c r="J107" s="185"/>
      <c r="K107" s="185"/>
      <c r="L107" s="185"/>
      <c r="M107" s="37"/>
      <c r="N107" s="184"/>
      <c r="O107" s="185"/>
      <c r="P107" s="185"/>
      <c r="Q107" s="185"/>
      <c r="R107" s="185"/>
      <c r="S107" s="185"/>
      <c r="T107" s="184"/>
      <c r="U107" s="185"/>
      <c r="V107" s="185"/>
      <c r="W107" s="185"/>
      <c r="X107" s="185"/>
      <c r="Y107" s="185"/>
      <c r="Z107" s="184"/>
      <c r="AA107" s="185"/>
      <c r="AB107" s="185"/>
      <c r="AC107" s="185"/>
      <c r="AD107" s="185"/>
      <c r="AE107" s="185"/>
      <c r="AF107" s="184"/>
      <c r="AG107" s="185"/>
      <c r="AH107" s="185"/>
      <c r="AI107" s="185"/>
      <c r="AJ107" s="185"/>
      <c r="AK107" s="185"/>
      <c r="AL107" s="184"/>
      <c r="AM107" s="185"/>
      <c r="AN107" s="185"/>
      <c r="AO107" s="185"/>
      <c r="AP107" s="185"/>
      <c r="AQ107" s="185"/>
      <c r="AR107" s="184"/>
      <c r="AS107" s="185"/>
      <c r="AT107" s="185"/>
      <c r="AU107" s="185"/>
      <c r="AV107" s="185"/>
      <c r="AW107" s="185"/>
      <c r="AX107" s="184"/>
      <c r="AY107" s="185"/>
      <c r="AZ107" s="185"/>
      <c r="BA107" s="185"/>
      <c r="BB107" s="185"/>
      <c r="BC107" s="185"/>
      <c r="BD107" s="184"/>
      <c r="BE107" s="185"/>
      <c r="BF107" s="185"/>
      <c r="BG107" s="185"/>
      <c r="BH107" s="185"/>
      <c r="BI107" s="185"/>
      <c r="BJ107" s="185"/>
      <c r="BK107" s="184"/>
      <c r="BL107" s="184"/>
      <c r="BM107" s="184"/>
      <c r="BN107" s="185"/>
      <c r="BO107" s="184"/>
      <c r="BP107" s="184"/>
      <c r="BQ107" s="184"/>
      <c r="BR107" s="184"/>
      <c r="BS107" s="184"/>
      <c r="BT107" s="184"/>
      <c r="BU107" s="184"/>
      <c r="BV107" s="184"/>
      <c r="BW107" s="184"/>
      <c r="BX107" s="184"/>
      <c r="BY107" s="184"/>
      <c r="BZ107" s="184"/>
      <c r="CA107" s="185"/>
      <c r="CB107" s="37"/>
      <c r="CC107" s="37"/>
      <c r="CD107" s="37"/>
      <c r="CE107" s="37"/>
    </row>
    <row r="108" ht="19.5" customHeight="1">
      <c r="A108" s="184"/>
      <c r="B108" s="184"/>
      <c r="C108" s="185"/>
      <c r="D108" s="185"/>
      <c r="E108" s="185"/>
      <c r="F108" s="185"/>
      <c r="G108" s="185"/>
      <c r="H108" s="185"/>
      <c r="I108" s="185"/>
      <c r="J108" s="185"/>
      <c r="K108" s="185"/>
      <c r="L108" s="185"/>
      <c r="M108" s="37"/>
      <c r="N108" s="184"/>
      <c r="O108" s="185"/>
      <c r="P108" s="185"/>
      <c r="Q108" s="185"/>
      <c r="R108" s="185"/>
      <c r="S108" s="185"/>
      <c r="T108" s="184"/>
      <c r="U108" s="185"/>
      <c r="V108" s="185"/>
      <c r="W108" s="185"/>
      <c r="X108" s="185"/>
      <c r="Y108" s="185"/>
      <c r="Z108" s="184"/>
      <c r="AA108" s="185"/>
      <c r="AB108" s="185"/>
      <c r="AC108" s="185"/>
      <c r="AD108" s="185"/>
      <c r="AE108" s="185"/>
      <c r="AF108" s="184"/>
      <c r="AG108" s="185"/>
      <c r="AH108" s="185"/>
      <c r="AI108" s="185"/>
      <c r="AJ108" s="185"/>
      <c r="AK108" s="185"/>
      <c r="AL108" s="184"/>
      <c r="AM108" s="185"/>
      <c r="AN108" s="185"/>
      <c r="AO108" s="185"/>
      <c r="AP108" s="185"/>
      <c r="AQ108" s="185"/>
      <c r="AR108" s="184"/>
      <c r="AS108" s="185"/>
      <c r="AT108" s="185"/>
      <c r="AU108" s="185"/>
      <c r="AV108" s="185"/>
      <c r="AW108" s="185"/>
      <c r="AX108" s="184"/>
      <c r="AY108" s="185"/>
      <c r="AZ108" s="185"/>
      <c r="BA108" s="185"/>
      <c r="BB108" s="185"/>
      <c r="BC108" s="185"/>
      <c r="BD108" s="184"/>
      <c r="BE108" s="185"/>
      <c r="BF108" s="185"/>
      <c r="BG108" s="185"/>
      <c r="BH108" s="185"/>
      <c r="BI108" s="185"/>
      <c r="BJ108" s="185"/>
      <c r="BK108" s="184"/>
      <c r="BL108" s="184"/>
      <c r="BM108" s="184"/>
      <c r="BN108" s="185"/>
      <c r="BO108" s="184"/>
      <c r="BP108" s="184"/>
      <c r="BQ108" s="184"/>
      <c r="BR108" s="184"/>
      <c r="BS108" s="184"/>
      <c r="BT108" s="184"/>
      <c r="BU108" s="184"/>
      <c r="BV108" s="184"/>
      <c r="BW108" s="184"/>
      <c r="BX108" s="184"/>
      <c r="BY108" s="184"/>
      <c r="BZ108" s="184"/>
      <c r="CA108" s="185"/>
      <c r="CB108" s="37"/>
      <c r="CC108" s="37"/>
      <c r="CD108" s="37"/>
      <c r="CE108" s="37"/>
    </row>
    <row r="109" ht="19.5" customHeight="1">
      <c r="A109" s="184"/>
      <c r="B109" s="184"/>
      <c r="C109" s="185"/>
      <c r="D109" s="185"/>
      <c r="E109" s="185"/>
      <c r="F109" s="185"/>
      <c r="G109" s="185"/>
      <c r="H109" s="185"/>
      <c r="I109" s="185"/>
      <c r="J109" s="185"/>
      <c r="K109" s="185"/>
      <c r="L109" s="185"/>
      <c r="M109" s="37"/>
      <c r="N109" s="184"/>
      <c r="O109" s="185"/>
      <c r="P109" s="185"/>
      <c r="Q109" s="185"/>
      <c r="R109" s="185"/>
      <c r="S109" s="185"/>
      <c r="T109" s="184"/>
      <c r="U109" s="185"/>
      <c r="V109" s="185"/>
      <c r="W109" s="185"/>
      <c r="X109" s="185"/>
      <c r="Y109" s="185"/>
      <c r="Z109" s="184"/>
      <c r="AA109" s="185"/>
      <c r="AB109" s="185"/>
      <c r="AC109" s="185"/>
      <c r="AD109" s="185"/>
      <c r="AE109" s="185"/>
      <c r="AF109" s="184"/>
      <c r="AG109" s="185"/>
      <c r="AH109" s="185"/>
      <c r="AI109" s="185"/>
      <c r="AJ109" s="185"/>
      <c r="AK109" s="185"/>
      <c r="AL109" s="184"/>
      <c r="AM109" s="185"/>
      <c r="AN109" s="185"/>
      <c r="AO109" s="185"/>
      <c r="AP109" s="185"/>
      <c r="AQ109" s="185"/>
      <c r="AR109" s="184"/>
      <c r="AS109" s="185"/>
      <c r="AT109" s="185"/>
      <c r="AU109" s="185"/>
      <c r="AV109" s="185"/>
      <c r="AW109" s="185"/>
      <c r="AX109" s="184"/>
      <c r="AY109" s="185"/>
      <c r="AZ109" s="185"/>
      <c r="BA109" s="185"/>
      <c r="BB109" s="185"/>
      <c r="BC109" s="185"/>
      <c r="BD109" s="184"/>
      <c r="BE109" s="185"/>
      <c r="BF109" s="185"/>
      <c r="BG109" s="185"/>
      <c r="BH109" s="185"/>
      <c r="BI109" s="185"/>
      <c r="BJ109" s="185"/>
      <c r="BK109" s="184"/>
      <c r="BL109" s="184"/>
      <c r="BM109" s="184"/>
      <c r="BN109" s="185"/>
      <c r="BO109" s="184"/>
      <c r="BP109" s="184"/>
      <c r="BQ109" s="184"/>
      <c r="BR109" s="184"/>
      <c r="BS109" s="184"/>
      <c r="BT109" s="184"/>
      <c r="BU109" s="184"/>
      <c r="BV109" s="184"/>
      <c r="BW109" s="184"/>
      <c r="BX109" s="184"/>
      <c r="BY109" s="184"/>
      <c r="BZ109" s="184"/>
      <c r="CA109" s="185"/>
      <c r="CB109" s="37"/>
      <c r="CC109" s="37"/>
      <c r="CD109" s="37"/>
      <c r="CE109" s="37"/>
    </row>
    <row r="110" ht="19.5" customHeight="1">
      <c r="A110" s="184"/>
      <c r="B110" s="184"/>
      <c r="C110" s="185"/>
      <c r="D110" s="185"/>
      <c r="E110" s="185"/>
      <c r="F110" s="185"/>
      <c r="G110" s="185"/>
      <c r="H110" s="185"/>
      <c r="I110" s="185"/>
      <c r="J110" s="185"/>
      <c r="K110" s="185"/>
      <c r="L110" s="185"/>
      <c r="M110" s="37"/>
      <c r="N110" s="184"/>
      <c r="O110" s="185"/>
      <c r="P110" s="185"/>
      <c r="Q110" s="185"/>
      <c r="R110" s="185"/>
      <c r="S110" s="185"/>
      <c r="T110" s="184"/>
      <c r="U110" s="185"/>
      <c r="V110" s="185"/>
      <c r="W110" s="185"/>
      <c r="X110" s="185"/>
      <c r="Y110" s="185"/>
      <c r="Z110" s="184"/>
      <c r="AA110" s="185"/>
      <c r="AB110" s="185"/>
      <c r="AC110" s="185"/>
      <c r="AD110" s="185"/>
      <c r="AE110" s="185"/>
      <c r="AF110" s="184"/>
      <c r="AG110" s="185"/>
      <c r="AH110" s="185"/>
      <c r="AI110" s="185"/>
      <c r="AJ110" s="185"/>
      <c r="AK110" s="185"/>
      <c r="AL110" s="184"/>
      <c r="AM110" s="185"/>
      <c r="AN110" s="185"/>
      <c r="AO110" s="185"/>
      <c r="AP110" s="185"/>
      <c r="AQ110" s="185"/>
      <c r="AR110" s="184"/>
      <c r="AS110" s="185"/>
      <c r="AT110" s="185"/>
      <c r="AU110" s="185"/>
      <c r="AV110" s="185"/>
      <c r="AW110" s="185"/>
      <c r="AX110" s="184"/>
      <c r="AY110" s="185"/>
      <c r="AZ110" s="185"/>
      <c r="BA110" s="185"/>
      <c r="BB110" s="185"/>
      <c r="BC110" s="185"/>
      <c r="BD110" s="184"/>
      <c r="BE110" s="185"/>
      <c r="BF110" s="185"/>
      <c r="BG110" s="185"/>
      <c r="BH110" s="185"/>
      <c r="BI110" s="185"/>
      <c r="BJ110" s="185"/>
      <c r="BK110" s="184"/>
      <c r="BL110" s="184"/>
      <c r="BM110" s="184"/>
      <c r="BN110" s="185"/>
      <c r="BO110" s="184"/>
      <c r="BP110" s="184"/>
      <c r="BQ110" s="184"/>
      <c r="BR110" s="184"/>
      <c r="BS110" s="184"/>
      <c r="BT110" s="184"/>
      <c r="BU110" s="184"/>
      <c r="BV110" s="184"/>
      <c r="BW110" s="184"/>
      <c r="BX110" s="184"/>
      <c r="BY110" s="184"/>
      <c r="BZ110" s="184"/>
      <c r="CA110" s="185"/>
      <c r="CB110" s="37"/>
      <c r="CC110" s="37"/>
      <c r="CD110" s="37"/>
      <c r="CE110" s="37"/>
    </row>
    <row r="111" ht="19.5" customHeight="1">
      <c r="A111" s="184"/>
      <c r="B111" s="184"/>
      <c r="C111" s="185"/>
      <c r="D111" s="185"/>
      <c r="E111" s="185"/>
      <c r="F111" s="185"/>
      <c r="G111" s="185"/>
      <c r="H111" s="185"/>
      <c r="I111" s="185"/>
      <c r="J111" s="185"/>
      <c r="K111" s="185"/>
      <c r="L111" s="185"/>
      <c r="M111" s="37"/>
      <c r="N111" s="184"/>
      <c r="O111" s="185"/>
      <c r="P111" s="185"/>
      <c r="Q111" s="185"/>
      <c r="R111" s="185"/>
      <c r="S111" s="185"/>
      <c r="T111" s="184"/>
      <c r="U111" s="185"/>
      <c r="V111" s="185"/>
      <c r="W111" s="185"/>
      <c r="X111" s="185"/>
      <c r="Y111" s="185"/>
      <c r="Z111" s="184"/>
      <c r="AA111" s="185"/>
      <c r="AB111" s="185"/>
      <c r="AC111" s="185"/>
      <c r="AD111" s="185"/>
      <c r="AE111" s="185"/>
      <c r="AF111" s="184"/>
      <c r="AG111" s="185"/>
      <c r="AH111" s="185"/>
      <c r="AI111" s="185"/>
      <c r="AJ111" s="185"/>
      <c r="AK111" s="185"/>
      <c r="AL111" s="184"/>
      <c r="AM111" s="185"/>
      <c r="AN111" s="185"/>
      <c r="AO111" s="185"/>
      <c r="AP111" s="185"/>
      <c r="AQ111" s="185"/>
      <c r="AR111" s="184"/>
      <c r="AS111" s="185"/>
      <c r="AT111" s="185"/>
      <c r="AU111" s="185"/>
      <c r="AV111" s="185"/>
      <c r="AW111" s="185"/>
      <c r="AX111" s="184"/>
      <c r="AY111" s="185"/>
      <c r="AZ111" s="185"/>
      <c r="BA111" s="185"/>
      <c r="BB111" s="185"/>
      <c r="BC111" s="185"/>
      <c r="BD111" s="184"/>
      <c r="BE111" s="185"/>
      <c r="BF111" s="185"/>
      <c r="BG111" s="185"/>
      <c r="BH111" s="185"/>
      <c r="BI111" s="185"/>
      <c r="BJ111" s="185"/>
      <c r="BK111" s="184"/>
      <c r="BL111" s="184"/>
      <c r="BM111" s="184"/>
      <c r="BN111" s="185"/>
      <c r="BO111" s="184"/>
      <c r="BP111" s="184"/>
      <c r="BQ111" s="184"/>
      <c r="BR111" s="184"/>
      <c r="BS111" s="184"/>
      <c r="BT111" s="184"/>
      <c r="BU111" s="184"/>
      <c r="BV111" s="184"/>
      <c r="BW111" s="184"/>
      <c r="BX111" s="184"/>
      <c r="BY111" s="184"/>
      <c r="BZ111" s="184"/>
      <c r="CA111" s="185"/>
      <c r="CB111" s="37"/>
      <c r="CC111" s="37"/>
      <c r="CD111" s="37"/>
      <c r="CE111" s="37"/>
    </row>
    <row r="112" ht="19.5" customHeight="1">
      <c r="A112" s="184"/>
      <c r="B112" s="184"/>
      <c r="C112" s="185"/>
      <c r="D112" s="185"/>
      <c r="E112" s="185"/>
      <c r="F112" s="185"/>
      <c r="G112" s="185"/>
      <c r="H112" s="185"/>
      <c r="I112" s="185"/>
      <c r="J112" s="185"/>
      <c r="K112" s="185"/>
      <c r="L112" s="185"/>
      <c r="M112" s="37"/>
      <c r="N112" s="184"/>
      <c r="O112" s="185"/>
      <c r="P112" s="185"/>
      <c r="Q112" s="185"/>
      <c r="R112" s="185"/>
      <c r="S112" s="185"/>
      <c r="T112" s="184"/>
      <c r="U112" s="185"/>
      <c r="V112" s="185"/>
      <c r="W112" s="185"/>
      <c r="X112" s="185"/>
      <c r="Y112" s="185"/>
      <c r="Z112" s="184"/>
      <c r="AA112" s="185"/>
      <c r="AB112" s="185"/>
      <c r="AC112" s="185"/>
      <c r="AD112" s="185"/>
      <c r="AE112" s="185"/>
      <c r="AF112" s="184"/>
      <c r="AG112" s="185"/>
      <c r="AH112" s="185"/>
      <c r="AI112" s="185"/>
      <c r="AJ112" s="185"/>
      <c r="AK112" s="185"/>
      <c r="AL112" s="184"/>
      <c r="AM112" s="185"/>
      <c r="AN112" s="185"/>
      <c r="AO112" s="185"/>
      <c r="AP112" s="185"/>
      <c r="AQ112" s="185"/>
      <c r="AR112" s="184"/>
      <c r="AS112" s="185"/>
      <c r="AT112" s="185"/>
      <c r="AU112" s="185"/>
      <c r="AV112" s="185"/>
      <c r="AW112" s="185"/>
      <c r="AX112" s="184"/>
      <c r="AY112" s="185"/>
      <c r="AZ112" s="185"/>
      <c r="BA112" s="185"/>
      <c r="BB112" s="185"/>
      <c r="BC112" s="185"/>
      <c r="BD112" s="184"/>
      <c r="BE112" s="185"/>
      <c r="BF112" s="185"/>
      <c r="BG112" s="185"/>
      <c r="BH112" s="185"/>
      <c r="BI112" s="185"/>
      <c r="BJ112" s="185"/>
      <c r="BK112" s="184"/>
      <c r="BL112" s="184"/>
      <c r="BM112" s="184"/>
      <c r="BN112" s="185"/>
      <c r="BO112" s="184"/>
      <c r="BP112" s="184"/>
      <c r="BQ112" s="184"/>
      <c r="BR112" s="184"/>
      <c r="BS112" s="184"/>
      <c r="BT112" s="184"/>
      <c r="BU112" s="184"/>
      <c r="BV112" s="184"/>
      <c r="BW112" s="184"/>
      <c r="BX112" s="184"/>
      <c r="BY112" s="184"/>
      <c r="BZ112" s="184"/>
      <c r="CA112" s="185"/>
      <c r="CB112" s="37"/>
      <c r="CC112" s="37"/>
      <c r="CD112" s="37"/>
      <c r="CE112" s="37"/>
    </row>
    <row r="113" ht="19.5" customHeight="1">
      <c r="A113" s="184"/>
      <c r="B113" s="186"/>
      <c r="C113" s="187"/>
      <c r="D113" s="187"/>
      <c r="E113" s="187"/>
      <c r="F113" s="187"/>
      <c r="G113" s="187"/>
      <c r="H113" s="187"/>
      <c r="I113" s="187"/>
      <c r="J113" s="187"/>
      <c r="K113" s="187"/>
      <c r="L113" s="187"/>
      <c r="M113" s="37"/>
      <c r="N113" s="186"/>
      <c r="O113" s="187"/>
      <c r="P113" s="187"/>
      <c r="Q113" s="187"/>
      <c r="R113" s="187"/>
      <c r="S113" s="187"/>
      <c r="T113" s="186"/>
      <c r="U113" s="187"/>
      <c r="V113" s="187"/>
      <c r="W113" s="187"/>
      <c r="X113" s="187"/>
      <c r="Y113" s="187"/>
      <c r="Z113" s="186"/>
      <c r="AA113" s="187"/>
      <c r="AB113" s="187"/>
      <c r="AC113" s="187"/>
      <c r="AD113" s="187"/>
      <c r="AE113" s="187"/>
      <c r="AF113" s="186"/>
      <c r="AG113" s="187"/>
      <c r="AH113" s="187"/>
      <c r="AI113" s="187"/>
      <c r="AJ113" s="187"/>
      <c r="AK113" s="187"/>
      <c r="AL113" s="186"/>
      <c r="AM113" s="187"/>
      <c r="AN113" s="187"/>
      <c r="AO113" s="187"/>
      <c r="AP113" s="187"/>
      <c r="AQ113" s="187"/>
      <c r="AR113" s="186"/>
      <c r="AS113" s="187"/>
      <c r="AT113" s="187"/>
      <c r="AU113" s="187"/>
      <c r="AV113" s="187"/>
      <c r="AW113" s="187"/>
      <c r="AX113" s="186"/>
      <c r="AY113" s="187"/>
      <c r="AZ113" s="187"/>
      <c r="BA113" s="187"/>
      <c r="BB113" s="187"/>
      <c r="BC113" s="187"/>
      <c r="BD113" s="186"/>
      <c r="BE113" s="187"/>
      <c r="BF113" s="187"/>
      <c r="BG113" s="187"/>
      <c r="BH113" s="187"/>
      <c r="BI113" s="187"/>
      <c r="BJ113" s="187"/>
      <c r="BK113" s="186"/>
      <c r="BL113" s="186"/>
      <c r="BM113" s="186"/>
      <c r="BN113" s="187"/>
      <c r="BO113" s="186"/>
      <c r="BP113" s="186"/>
      <c r="BQ113" s="186"/>
      <c r="BR113" s="186"/>
      <c r="BS113" s="186"/>
      <c r="BT113" s="186"/>
      <c r="BU113" s="186"/>
      <c r="BV113" s="186"/>
      <c r="BW113" s="186"/>
      <c r="BX113" s="186"/>
      <c r="BY113" s="186"/>
      <c r="BZ113" s="186"/>
      <c r="CA113" s="187"/>
      <c r="CB113" s="37"/>
      <c r="CC113" s="37"/>
      <c r="CD113" s="37"/>
      <c r="CE113" s="37"/>
    </row>
    <row r="114" ht="19.5" customHeight="1">
      <c r="A114" s="184"/>
      <c r="B114" s="186"/>
      <c r="C114" s="187"/>
      <c r="D114" s="187"/>
      <c r="E114" s="187"/>
      <c r="F114" s="187"/>
      <c r="G114" s="187"/>
      <c r="H114" s="187"/>
      <c r="I114" s="187"/>
      <c r="J114" s="187"/>
      <c r="K114" s="187"/>
      <c r="L114" s="187"/>
      <c r="M114" s="37"/>
      <c r="N114" s="186"/>
      <c r="O114" s="187"/>
      <c r="P114" s="187"/>
      <c r="Q114" s="187"/>
      <c r="R114" s="187"/>
      <c r="S114" s="187"/>
      <c r="T114" s="186"/>
      <c r="U114" s="187"/>
      <c r="V114" s="187"/>
      <c r="W114" s="187"/>
      <c r="X114" s="187"/>
      <c r="Y114" s="187"/>
      <c r="Z114" s="186"/>
      <c r="AA114" s="187"/>
      <c r="AB114" s="187"/>
      <c r="AC114" s="187"/>
      <c r="AD114" s="187"/>
      <c r="AE114" s="187"/>
      <c r="AF114" s="186"/>
      <c r="AG114" s="187"/>
      <c r="AH114" s="187"/>
      <c r="AI114" s="187"/>
      <c r="AJ114" s="187"/>
      <c r="AK114" s="187"/>
      <c r="AL114" s="186"/>
      <c r="AM114" s="187"/>
      <c r="AN114" s="187"/>
      <c r="AO114" s="187"/>
      <c r="AP114" s="187"/>
      <c r="AQ114" s="187"/>
      <c r="AR114" s="186"/>
      <c r="AS114" s="187"/>
      <c r="AT114" s="187"/>
      <c r="AU114" s="187"/>
      <c r="AV114" s="187"/>
      <c r="AW114" s="187"/>
      <c r="AX114" s="186"/>
      <c r="AY114" s="187"/>
      <c r="AZ114" s="187"/>
      <c r="BA114" s="187"/>
      <c r="BB114" s="187"/>
      <c r="BC114" s="187"/>
      <c r="BD114" s="186"/>
      <c r="BE114" s="187"/>
      <c r="BF114" s="187"/>
      <c r="BG114" s="187"/>
      <c r="BH114" s="187"/>
      <c r="BI114" s="187"/>
      <c r="BJ114" s="187"/>
      <c r="BK114" s="186"/>
      <c r="BL114" s="186"/>
      <c r="BM114" s="186"/>
      <c r="BN114" s="187"/>
      <c r="BO114" s="186"/>
      <c r="BP114" s="186"/>
      <c r="BQ114" s="186"/>
      <c r="BR114" s="186"/>
      <c r="BS114" s="186"/>
      <c r="BT114" s="186"/>
      <c r="BU114" s="186"/>
      <c r="BV114" s="186"/>
      <c r="BW114" s="186"/>
      <c r="BX114" s="186"/>
      <c r="BY114" s="186"/>
      <c r="BZ114" s="186"/>
      <c r="CA114" s="187"/>
      <c r="CB114" s="37"/>
      <c r="CC114" s="37"/>
      <c r="CD114" s="37"/>
      <c r="CE114" s="37"/>
    </row>
    <row r="115" ht="19.5" customHeight="1">
      <c r="A115" s="184"/>
      <c r="B115" s="186"/>
      <c r="C115" s="187"/>
      <c r="D115" s="187"/>
      <c r="E115" s="187"/>
      <c r="F115" s="187"/>
      <c r="G115" s="187"/>
      <c r="H115" s="187"/>
      <c r="I115" s="187"/>
      <c r="J115" s="187"/>
      <c r="K115" s="187"/>
      <c r="L115" s="187"/>
      <c r="M115" s="37"/>
      <c r="N115" s="186"/>
      <c r="O115" s="187"/>
      <c r="P115" s="187"/>
      <c r="Q115" s="187"/>
      <c r="R115" s="187"/>
      <c r="S115" s="187"/>
      <c r="T115" s="186"/>
      <c r="U115" s="187"/>
      <c r="V115" s="187"/>
      <c r="W115" s="187"/>
      <c r="X115" s="187"/>
      <c r="Y115" s="187"/>
      <c r="Z115" s="186"/>
      <c r="AA115" s="187"/>
      <c r="AB115" s="187"/>
      <c r="AC115" s="187"/>
      <c r="AD115" s="187"/>
      <c r="AE115" s="187"/>
      <c r="AF115" s="186"/>
      <c r="AG115" s="187"/>
      <c r="AH115" s="187"/>
      <c r="AI115" s="187"/>
      <c r="AJ115" s="187"/>
      <c r="AK115" s="187"/>
      <c r="AL115" s="186"/>
      <c r="AM115" s="187"/>
      <c r="AN115" s="187"/>
      <c r="AO115" s="187"/>
      <c r="AP115" s="187"/>
      <c r="AQ115" s="187"/>
      <c r="AR115" s="186"/>
      <c r="AS115" s="187"/>
      <c r="AT115" s="187"/>
      <c r="AU115" s="187"/>
      <c r="AV115" s="187"/>
      <c r="AW115" s="187"/>
      <c r="AX115" s="186"/>
      <c r="AY115" s="187"/>
      <c r="AZ115" s="187"/>
      <c r="BA115" s="187"/>
      <c r="BB115" s="187"/>
      <c r="BC115" s="187"/>
      <c r="BD115" s="186"/>
      <c r="BE115" s="187"/>
      <c r="BF115" s="187"/>
      <c r="BG115" s="187"/>
      <c r="BH115" s="187"/>
      <c r="BI115" s="187"/>
      <c r="BJ115" s="187"/>
      <c r="BK115" s="186"/>
      <c r="BL115" s="186"/>
      <c r="BM115" s="186"/>
      <c r="BN115" s="187"/>
      <c r="BO115" s="186"/>
      <c r="BP115" s="186"/>
      <c r="BQ115" s="186"/>
      <c r="BR115" s="186"/>
      <c r="BS115" s="186"/>
      <c r="BT115" s="186"/>
      <c r="BU115" s="186"/>
      <c r="BV115" s="186"/>
      <c r="BW115" s="186"/>
      <c r="BX115" s="186"/>
      <c r="BY115" s="186"/>
      <c r="BZ115" s="186"/>
      <c r="CA115" s="187"/>
      <c r="CB115" s="37"/>
      <c r="CC115" s="37"/>
      <c r="CD115" s="37"/>
      <c r="CE115" s="37"/>
    </row>
    <row r="116" ht="19.5" customHeight="1">
      <c r="A116" s="184"/>
      <c r="B116" s="186"/>
      <c r="C116" s="187"/>
      <c r="D116" s="187"/>
      <c r="E116" s="187"/>
      <c r="F116" s="187"/>
      <c r="G116" s="187"/>
      <c r="H116" s="187"/>
      <c r="I116" s="187"/>
      <c r="J116" s="187"/>
      <c r="K116" s="187"/>
      <c r="L116" s="187"/>
      <c r="M116" s="37"/>
      <c r="N116" s="186"/>
      <c r="O116" s="187"/>
      <c r="P116" s="187"/>
      <c r="Q116" s="187"/>
      <c r="R116" s="187"/>
      <c r="S116" s="187"/>
      <c r="T116" s="186"/>
      <c r="U116" s="187"/>
      <c r="V116" s="187"/>
      <c r="W116" s="187"/>
      <c r="X116" s="187"/>
      <c r="Y116" s="187"/>
      <c r="Z116" s="186"/>
      <c r="AA116" s="187"/>
      <c r="AB116" s="187"/>
      <c r="AC116" s="187"/>
      <c r="AD116" s="187"/>
      <c r="AE116" s="187"/>
      <c r="AF116" s="186"/>
      <c r="AG116" s="187"/>
      <c r="AH116" s="187"/>
      <c r="AI116" s="187"/>
      <c r="AJ116" s="187"/>
      <c r="AK116" s="187"/>
      <c r="AL116" s="186"/>
      <c r="AM116" s="187"/>
      <c r="AN116" s="187"/>
      <c r="AO116" s="187"/>
      <c r="AP116" s="187"/>
      <c r="AQ116" s="187"/>
      <c r="AR116" s="186"/>
      <c r="AS116" s="187"/>
      <c r="AT116" s="187"/>
      <c r="AU116" s="187"/>
      <c r="AV116" s="187"/>
      <c r="AW116" s="187"/>
      <c r="AX116" s="186"/>
      <c r="AY116" s="187"/>
      <c r="AZ116" s="187"/>
      <c r="BA116" s="187"/>
      <c r="BB116" s="187"/>
      <c r="BC116" s="187"/>
      <c r="BD116" s="186"/>
      <c r="BE116" s="187"/>
      <c r="BF116" s="187"/>
      <c r="BG116" s="187"/>
      <c r="BH116" s="187"/>
      <c r="BI116" s="187"/>
      <c r="BJ116" s="187"/>
      <c r="BK116" s="186"/>
      <c r="BL116" s="186"/>
      <c r="BM116" s="186"/>
      <c r="BN116" s="187"/>
      <c r="BO116" s="186"/>
      <c r="BP116" s="186"/>
      <c r="BQ116" s="186"/>
      <c r="BR116" s="186"/>
      <c r="BS116" s="186"/>
      <c r="BT116" s="186"/>
      <c r="BU116" s="186"/>
      <c r="BV116" s="186"/>
      <c r="BW116" s="186"/>
      <c r="BX116" s="186"/>
      <c r="BY116" s="186"/>
      <c r="BZ116" s="186"/>
      <c r="CA116" s="187"/>
      <c r="CB116" s="37"/>
      <c r="CC116" s="37"/>
      <c r="CD116" s="37"/>
      <c r="CE116" s="37"/>
    </row>
    <row r="117" ht="19.5" customHeight="1">
      <c r="A117" s="184"/>
      <c r="B117" s="186"/>
      <c r="C117" s="187"/>
      <c r="D117" s="187"/>
      <c r="E117" s="187"/>
      <c r="F117" s="187"/>
      <c r="G117" s="187"/>
      <c r="H117" s="187"/>
      <c r="I117" s="187"/>
      <c r="J117" s="187"/>
      <c r="K117" s="187"/>
      <c r="L117" s="187"/>
      <c r="M117" s="37"/>
      <c r="N117" s="186"/>
      <c r="O117" s="187"/>
      <c r="P117" s="187"/>
      <c r="Q117" s="187"/>
      <c r="R117" s="187"/>
      <c r="S117" s="187"/>
      <c r="T117" s="186"/>
      <c r="U117" s="187"/>
      <c r="V117" s="187"/>
      <c r="W117" s="187"/>
      <c r="X117" s="187"/>
      <c r="Y117" s="187"/>
      <c r="Z117" s="186"/>
      <c r="AA117" s="187"/>
      <c r="AB117" s="187"/>
      <c r="AC117" s="187"/>
      <c r="AD117" s="187"/>
      <c r="AE117" s="187"/>
      <c r="AF117" s="186"/>
      <c r="AG117" s="187"/>
      <c r="AH117" s="187"/>
      <c r="AI117" s="187"/>
      <c r="AJ117" s="187"/>
      <c r="AK117" s="187"/>
      <c r="AL117" s="186"/>
      <c r="AM117" s="187"/>
      <c r="AN117" s="187"/>
      <c r="AO117" s="187"/>
      <c r="AP117" s="187"/>
      <c r="AQ117" s="187"/>
      <c r="AR117" s="186"/>
      <c r="AS117" s="187"/>
      <c r="AT117" s="187"/>
      <c r="AU117" s="187"/>
      <c r="AV117" s="187"/>
      <c r="AW117" s="187"/>
      <c r="AX117" s="186"/>
      <c r="AY117" s="187"/>
      <c r="AZ117" s="187"/>
      <c r="BA117" s="187"/>
      <c r="BB117" s="187"/>
      <c r="BC117" s="187"/>
      <c r="BD117" s="186"/>
      <c r="BE117" s="187"/>
      <c r="BF117" s="187"/>
      <c r="BG117" s="187"/>
      <c r="BH117" s="187"/>
      <c r="BI117" s="187"/>
      <c r="BJ117" s="187"/>
      <c r="BK117" s="186"/>
      <c r="BL117" s="186"/>
      <c r="BM117" s="186"/>
      <c r="BN117" s="187"/>
      <c r="BO117" s="186"/>
      <c r="BP117" s="186"/>
      <c r="BQ117" s="186"/>
      <c r="BR117" s="186"/>
      <c r="BS117" s="186"/>
      <c r="BT117" s="186"/>
      <c r="BU117" s="186"/>
      <c r="BV117" s="186"/>
      <c r="BW117" s="186"/>
      <c r="BX117" s="186"/>
      <c r="BY117" s="186"/>
      <c r="BZ117" s="186"/>
      <c r="CA117" s="187"/>
      <c r="CB117" s="37"/>
      <c r="CC117" s="37"/>
      <c r="CD117" s="37"/>
      <c r="CE117" s="37"/>
    </row>
    <row r="118" ht="19.5" customHeight="1">
      <c r="A118" s="184"/>
      <c r="B118" s="186"/>
      <c r="C118" s="187"/>
      <c r="D118" s="187"/>
      <c r="E118" s="187"/>
      <c r="F118" s="187"/>
      <c r="G118" s="187"/>
      <c r="H118" s="187"/>
      <c r="I118" s="187"/>
      <c r="J118" s="187"/>
      <c r="K118" s="187"/>
      <c r="L118" s="187"/>
      <c r="M118" s="37"/>
      <c r="N118" s="186"/>
      <c r="O118" s="187"/>
      <c r="P118" s="187"/>
      <c r="Q118" s="187"/>
      <c r="R118" s="187"/>
      <c r="S118" s="187"/>
      <c r="T118" s="186"/>
      <c r="U118" s="187"/>
      <c r="V118" s="187"/>
      <c r="W118" s="187"/>
      <c r="X118" s="187"/>
      <c r="Y118" s="187"/>
      <c r="Z118" s="186"/>
      <c r="AA118" s="187"/>
      <c r="AB118" s="187"/>
      <c r="AC118" s="187"/>
      <c r="AD118" s="187"/>
      <c r="AE118" s="187"/>
      <c r="AF118" s="186"/>
      <c r="AG118" s="187"/>
      <c r="AH118" s="187"/>
      <c r="AI118" s="187"/>
      <c r="AJ118" s="187"/>
      <c r="AK118" s="187"/>
      <c r="AL118" s="186"/>
      <c r="AM118" s="187"/>
      <c r="AN118" s="187"/>
      <c r="AO118" s="187"/>
      <c r="AP118" s="187"/>
      <c r="AQ118" s="187"/>
      <c r="AR118" s="186"/>
      <c r="AS118" s="187"/>
      <c r="AT118" s="187"/>
      <c r="AU118" s="187"/>
      <c r="AV118" s="187"/>
      <c r="AW118" s="187"/>
      <c r="AX118" s="186"/>
      <c r="AY118" s="187"/>
      <c r="AZ118" s="187"/>
      <c r="BA118" s="187"/>
      <c r="BB118" s="187"/>
      <c r="BC118" s="187"/>
      <c r="BD118" s="186"/>
      <c r="BE118" s="187"/>
      <c r="BF118" s="187"/>
      <c r="BG118" s="187"/>
      <c r="BH118" s="187"/>
      <c r="BI118" s="187"/>
      <c r="BJ118" s="187"/>
      <c r="BK118" s="186"/>
      <c r="BL118" s="186"/>
      <c r="BM118" s="186"/>
      <c r="BN118" s="187"/>
      <c r="BO118" s="186"/>
      <c r="BP118" s="186"/>
      <c r="BQ118" s="186"/>
      <c r="BR118" s="186"/>
      <c r="BS118" s="186"/>
      <c r="BT118" s="186"/>
      <c r="BU118" s="186"/>
      <c r="BV118" s="186"/>
      <c r="BW118" s="186"/>
      <c r="BX118" s="186"/>
      <c r="BY118" s="186"/>
      <c r="BZ118" s="186"/>
      <c r="CA118" s="187"/>
      <c r="CB118" s="37"/>
      <c r="CC118" s="37"/>
      <c r="CD118" s="37"/>
      <c r="CE118" s="37"/>
    </row>
    <row r="119" ht="19.5" customHeight="1">
      <c r="A119" s="184"/>
      <c r="B119" s="186"/>
      <c r="C119" s="187"/>
      <c r="D119" s="187"/>
      <c r="E119" s="187"/>
      <c r="F119" s="187"/>
      <c r="G119" s="187"/>
      <c r="H119" s="187"/>
      <c r="I119" s="187"/>
      <c r="J119" s="187"/>
      <c r="K119" s="187"/>
      <c r="L119" s="187"/>
      <c r="M119" s="37"/>
      <c r="N119" s="186"/>
      <c r="O119" s="187"/>
      <c r="P119" s="187"/>
      <c r="Q119" s="187"/>
      <c r="R119" s="187"/>
      <c r="S119" s="187"/>
      <c r="T119" s="186"/>
      <c r="U119" s="187"/>
      <c r="V119" s="187"/>
      <c r="W119" s="187"/>
      <c r="X119" s="187"/>
      <c r="Y119" s="187"/>
      <c r="Z119" s="186"/>
      <c r="AA119" s="187"/>
      <c r="AB119" s="187"/>
      <c r="AC119" s="187"/>
      <c r="AD119" s="187"/>
      <c r="AE119" s="187"/>
      <c r="AF119" s="186"/>
      <c r="AG119" s="187"/>
      <c r="AH119" s="187"/>
      <c r="AI119" s="187"/>
      <c r="AJ119" s="187"/>
      <c r="AK119" s="187"/>
      <c r="AL119" s="186"/>
      <c r="AM119" s="187"/>
      <c r="AN119" s="187"/>
      <c r="AO119" s="187"/>
      <c r="AP119" s="187"/>
      <c r="AQ119" s="187"/>
      <c r="AR119" s="186"/>
      <c r="AS119" s="187"/>
      <c r="AT119" s="187"/>
      <c r="AU119" s="187"/>
      <c r="AV119" s="187"/>
      <c r="AW119" s="187"/>
      <c r="AX119" s="186"/>
      <c r="AY119" s="187"/>
      <c r="AZ119" s="187"/>
      <c r="BA119" s="187"/>
      <c r="BB119" s="187"/>
      <c r="BC119" s="187"/>
      <c r="BD119" s="186"/>
      <c r="BE119" s="187"/>
      <c r="BF119" s="187"/>
      <c r="BG119" s="187"/>
      <c r="BH119" s="187"/>
      <c r="BI119" s="187"/>
      <c r="BJ119" s="187"/>
      <c r="BK119" s="186"/>
      <c r="BL119" s="186"/>
      <c r="BM119" s="186"/>
      <c r="BN119" s="187"/>
      <c r="BO119" s="186"/>
      <c r="BP119" s="186"/>
      <c r="BQ119" s="186"/>
      <c r="BR119" s="186"/>
      <c r="BS119" s="186"/>
      <c r="BT119" s="186"/>
      <c r="BU119" s="186"/>
      <c r="BV119" s="186"/>
      <c r="BW119" s="186"/>
      <c r="BX119" s="186"/>
      <c r="BY119" s="186"/>
      <c r="BZ119" s="186"/>
      <c r="CA119" s="187"/>
      <c r="CB119" s="37"/>
      <c r="CC119" s="37"/>
      <c r="CD119" s="37"/>
      <c r="CE119" s="37"/>
    </row>
    <row r="120" ht="19.5" customHeight="1">
      <c r="A120" s="184"/>
      <c r="B120" s="186"/>
      <c r="C120" s="187"/>
      <c r="D120" s="187"/>
      <c r="E120" s="187"/>
      <c r="F120" s="187"/>
      <c r="G120" s="187"/>
      <c r="H120" s="187"/>
      <c r="I120" s="187"/>
      <c r="J120" s="187"/>
      <c r="K120" s="187"/>
      <c r="L120" s="187"/>
      <c r="M120" s="37"/>
      <c r="N120" s="186"/>
      <c r="O120" s="187"/>
      <c r="P120" s="187"/>
      <c r="Q120" s="187"/>
      <c r="R120" s="187"/>
      <c r="S120" s="187"/>
      <c r="T120" s="186"/>
      <c r="U120" s="187"/>
      <c r="V120" s="187"/>
      <c r="W120" s="187"/>
      <c r="X120" s="187"/>
      <c r="Y120" s="187"/>
      <c r="Z120" s="186"/>
      <c r="AA120" s="187"/>
      <c r="AB120" s="187"/>
      <c r="AC120" s="187"/>
      <c r="AD120" s="187"/>
      <c r="AE120" s="187"/>
      <c r="AF120" s="186"/>
      <c r="AG120" s="187"/>
      <c r="AH120" s="187"/>
      <c r="AI120" s="187"/>
      <c r="AJ120" s="187"/>
      <c r="AK120" s="187"/>
      <c r="AL120" s="186"/>
      <c r="AM120" s="187"/>
      <c r="AN120" s="187"/>
      <c r="AO120" s="187"/>
      <c r="AP120" s="187"/>
      <c r="AQ120" s="187"/>
      <c r="AR120" s="186"/>
      <c r="AS120" s="187"/>
      <c r="AT120" s="187"/>
      <c r="AU120" s="187"/>
      <c r="AV120" s="187"/>
      <c r="AW120" s="187"/>
      <c r="AX120" s="186"/>
      <c r="AY120" s="187"/>
      <c r="AZ120" s="187"/>
      <c r="BA120" s="187"/>
      <c r="BB120" s="187"/>
      <c r="BC120" s="187"/>
      <c r="BD120" s="186"/>
      <c r="BE120" s="187"/>
      <c r="BF120" s="187"/>
      <c r="BG120" s="187"/>
      <c r="BH120" s="187"/>
      <c r="BI120" s="187"/>
      <c r="BJ120" s="187"/>
      <c r="BK120" s="186"/>
      <c r="BL120" s="186"/>
      <c r="BM120" s="186"/>
      <c r="BN120" s="187"/>
      <c r="BO120" s="186"/>
      <c r="BP120" s="186"/>
      <c r="BQ120" s="186"/>
      <c r="BR120" s="186"/>
      <c r="BS120" s="186"/>
      <c r="BT120" s="186"/>
      <c r="BU120" s="186"/>
      <c r="BV120" s="186"/>
      <c r="BW120" s="186"/>
      <c r="BX120" s="186"/>
      <c r="BY120" s="186"/>
      <c r="BZ120" s="186"/>
      <c r="CA120" s="187"/>
      <c r="CB120" s="37"/>
      <c r="CC120" s="37"/>
      <c r="CD120" s="37"/>
      <c r="CE120" s="37"/>
    </row>
    <row r="121" ht="19.5" customHeight="1">
      <c r="A121" s="184"/>
      <c r="B121" s="186"/>
      <c r="C121" s="187"/>
      <c r="D121" s="187"/>
      <c r="E121" s="187"/>
      <c r="F121" s="187"/>
      <c r="G121" s="187"/>
      <c r="H121" s="187"/>
      <c r="I121" s="187"/>
      <c r="J121" s="187"/>
      <c r="K121" s="187"/>
      <c r="L121" s="187"/>
      <c r="M121" s="37"/>
      <c r="N121" s="186"/>
      <c r="O121" s="187"/>
      <c r="P121" s="187"/>
      <c r="Q121" s="187"/>
      <c r="R121" s="187"/>
      <c r="S121" s="187"/>
      <c r="T121" s="186"/>
      <c r="U121" s="187"/>
      <c r="V121" s="187"/>
      <c r="W121" s="187"/>
      <c r="X121" s="187"/>
      <c r="Y121" s="187"/>
      <c r="Z121" s="186"/>
      <c r="AA121" s="187"/>
      <c r="AB121" s="187"/>
      <c r="AC121" s="187"/>
      <c r="AD121" s="187"/>
      <c r="AE121" s="187"/>
      <c r="AF121" s="186"/>
      <c r="AG121" s="187"/>
      <c r="AH121" s="187"/>
      <c r="AI121" s="187"/>
      <c r="AJ121" s="187"/>
      <c r="AK121" s="187"/>
      <c r="AL121" s="186"/>
      <c r="AM121" s="187"/>
      <c r="AN121" s="187"/>
      <c r="AO121" s="187"/>
      <c r="AP121" s="187"/>
      <c r="AQ121" s="187"/>
      <c r="AR121" s="186"/>
      <c r="AS121" s="187"/>
      <c r="AT121" s="187"/>
      <c r="AU121" s="187"/>
      <c r="AV121" s="187"/>
      <c r="AW121" s="187"/>
      <c r="AX121" s="186"/>
      <c r="AY121" s="187"/>
      <c r="AZ121" s="187"/>
      <c r="BA121" s="187"/>
      <c r="BB121" s="187"/>
      <c r="BC121" s="187"/>
      <c r="BD121" s="186"/>
      <c r="BE121" s="187"/>
      <c r="BF121" s="187"/>
      <c r="BG121" s="187"/>
      <c r="BH121" s="187"/>
      <c r="BI121" s="187"/>
      <c r="BJ121" s="187"/>
      <c r="BK121" s="186"/>
      <c r="BL121" s="186"/>
      <c r="BM121" s="186"/>
      <c r="BN121" s="187"/>
      <c r="BO121" s="186"/>
      <c r="BP121" s="186"/>
      <c r="BQ121" s="186"/>
      <c r="BR121" s="186"/>
      <c r="BS121" s="186"/>
      <c r="BT121" s="186"/>
      <c r="BU121" s="186"/>
      <c r="BV121" s="186"/>
      <c r="BW121" s="186"/>
      <c r="BX121" s="186"/>
      <c r="BY121" s="186"/>
      <c r="BZ121" s="186"/>
      <c r="CA121" s="187"/>
      <c r="CB121" s="37"/>
      <c r="CC121" s="37"/>
      <c r="CD121" s="37"/>
      <c r="CE121" s="37"/>
    </row>
    <row r="122" ht="19.5" customHeight="1">
      <c r="A122" s="184"/>
      <c r="B122" s="186"/>
      <c r="C122" s="187"/>
      <c r="D122" s="187"/>
      <c r="E122" s="187"/>
      <c r="F122" s="187"/>
      <c r="G122" s="187"/>
      <c r="H122" s="187"/>
      <c r="I122" s="187"/>
      <c r="J122" s="187"/>
      <c r="K122" s="187"/>
      <c r="L122" s="187"/>
      <c r="M122" s="37"/>
      <c r="N122" s="186"/>
      <c r="O122" s="187"/>
      <c r="P122" s="187"/>
      <c r="Q122" s="187"/>
      <c r="R122" s="187"/>
      <c r="S122" s="187"/>
      <c r="T122" s="186"/>
      <c r="U122" s="187"/>
      <c r="V122" s="187"/>
      <c r="W122" s="187"/>
      <c r="X122" s="187"/>
      <c r="Y122" s="187"/>
      <c r="Z122" s="186"/>
      <c r="AA122" s="187"/>
      <c r="AB122" s="187"/>
      <c r="AC122" s="187"/>
      <c r="AD122" s="187"/>
      <c r="AE122" s="187"/>
      <c r="AF122" s="186"/>
      <c r="AG122" s="187"/>
      <c r="AH122" s="187"/>
      <c r="AI122" s="187"/>
      <c r="AJ122" s="187"/>
      <c r="AK122" s="187"/>
      <c r="AL122" s="186"/>
      <c r="AM122" s="187"/>
      <c r="AN122" s="187"/>
      <c r="AO122" s="187"/>
      <c r="AP122" s="187"/>
      <c r="AQ122" s="187"/>
      <c r="AR122" s="186"/>
      <c r="AS122" s="187"/>
      <c r="AT122" s="187"/>
      <c r="AU122" s="187"/>
      <c r="AV122" s="187"/>
      <c r="AW122" s="187"/>
      <c r="AX122" s="186"/>
      <c r="AY122" s="187"/>
      <c r="AZ122" s="187"/>
      <c r="BA122" s="187"/>
      <c r="BB122" s="187"/>
      <c r="BC122" s="187"/>
      <c r="BD122" s="186"/>
      <c r="BE122" s="187"/>
      <c r="BF122" s="187"/>
      <c r="BG122" s="187"/>
      <c r="BH122" s="187"/>
      <c r="BI122" s="187"/>
      <c r="BJ122" s="187"/>
      <c r="BK122" s="186"/>
      <c r="BL122" s="186"/>
      <c r="BM122" s="186"/>
      <c r="BN122" s="187"/>
      <c r="BO122" s="186"/>
      <c r="BP122" s="186"/>
      <c r="BQ122" s="186"/>
      <c r="BR122" s="186"/>
      <c r="BS122" s="186"/>
      <c r="BT122" s="186"/>
      <c r="BU122" s="186"/>
      <c r="BV122" s="186"/>
      <c r="BW122" s="186"/>
      <c r="BX122" s="186"/>
      <c r="BY122" s="186"/>
      <c r="BZ122" s="186"/>
      <c r="CA122" s="187"/>
      <c r="CB122" s="37"/>
      <c r="CC122" s="37"/>
      <c r="CD122" s="37"/>
      <c r="CE122" s="37"/>
    </row>
    <row r="123" ht="19.5" customHeight="1">
      <c r="A123" s="184"/>
      <c r="B123" s="186"/>
      <c r="C123" s="187"/>
      <c r="D123" s="187"/>
      <c r="E123" s="187"/>
      <c r="F123" s="187"/>
      <c r="G123" s="187"/>
      <c r="H123" s="187"/>
      <c r="I123" s="187"/>
      <c r="J123" s="187"/>
      <c r="K123" s="187"/>
      <c r="L123" s="187"/>
      <c r="M123" s="37"/>
      <c r="N123" s="186"/>
      <c r="O123" s="187"/>
      <c r="P123" s="187"/>
      <c r="Q123" s="187"/>
      <c r="R123" s="187"/>
      <c r="S123" s="187"/>
      <c r="T123" s="186"/>
      <c r="U123" s="187"/>
      <c r="V123" s="187"/>
      <c r="W123" s="187"/>
      <c r="X123" s="187"/>
      <c r="Y123" s="187"/>
      <c r="Z123" s="186"/>
      <c r="AA123" s="187"/>
      <c r="AB123" s="187"/>
      <c r="AC123" s="187"/>
      <c r="AD123" s="187"/>
      <c r="AE123" s="187"/>
      <c r="AF123" s="186"/>
      <c r="AG123" s="187"/>
      <c r="AH123" s="187"/>
      <c r="AI123" s="187"/>
      <c r="AJ123" s="187"/>
      <c r="AK123" s="187"/>
      <c r="AL123" s="186"/>
      <c r="AM123" s="187"/>
      <c r="AN123" s="187"/>
      <c r="AO123" s="187"/>
      <c r="AP123" s="187"/>
      <c r="AQ123" s="187"/>
      <c r="AR123" s="186"/>
      <c r="AS123" s="187"/>
      <c r="AT123" s="187"/>
      <c r="AU123" s="187"/>
      <c r="AV123" s="187"/>
      <c r="AW123" s="187"/>
      <c r="AX123" s="186"/>
      <c r="AY123" s="187"/>
      <c r="AZ123" s="187"/>
      <c r="BA123" s="187"/>
      <c r="BB123" s="187"/>
      <c r="BC123" s="187"/>
      <c r="BD123" s="186"/>
      <c r="BE123" s="187"/>
      <c r="BF123" s="187"/>
      <c r="BG123" s="187"/>
      <c r="BH123" s="187"/>
      <c r="BI123" s="187"/>
      <c r="BJ123" s="187"/>
      <c r="BK123" s="186"/>
      <c r="BL123" s="186"/>
      <c r="BM123" s="186"/>
      <c r="BN123" s="187"/>
      <c r="BO123" s="186"/>
      <c r="BP123" s="186"/>
      <c r="BQ123" s="186"/>
      <c r="BR123" s="186"/>
      <c r="BS123" s="186"/>
      <c r="BT123" s="186"/>
      <c r="BU123" s="186"/>
      <c r="BV123" s="186"/>
      <c r="BW123" s="186"/>
      <c r="BX123" s="186"/>
      <c r="BY123" s="186"/>
      <c r="BZ123" s="186"/>
      <c r="CA123" s="187"/>
      <c r="CB123" s="37"/>
      <c r="CC123" s="37"/>
      <c r="CD123" s="37"/>
      <c r="CE123" s="37"/>
    </row>
    <row r="124" ht="19.5" customHeight="1">
      <c r="A124" s="184"/>
      <c r="B124" s="186"/>
      <c r="C124" s="187"/>
      <c r="D124" s="187"/>
      <c r="E124" s="187"/>
      <c r="F124" s="187"/>
      <c r="G124" s="187"/>
      <c r="H124" s="187"/>
      <c r="I124" s="187"/>
      <c r="J124" s="187"/>
      <c r="K124" s="187"/>
      <c r="L124" s="187"/>
      <c r="M124" s="37"/>
      <c r="N124" s="186"/>
      <c r="O124" s="187"/>
      <c r="P124" s="187"/>
      <c r="Q124" s="187"/>
      <c r="R124" s="187"/>
      <c r="S124" s="187"/>
      <c r="T124" s="186"/>
      <c r="U124" s="187"/>
      <c r="V124" s="187"/>
      <c r="W124" s="187"/>
      <c r="X124" s="187"/>
      <c r="Y124" s="187"/>
      <c r="Z124" s="186"/>
      <c r="AA124" s="187"/>
      <c r="AB124" s="187"/>
      <c r="AC124" s="187"/>
      <c r="AD124" s="187"/>
      <c r="AE124" s="187"/>
      <c r="AF124" s="186"/>
      <c r="AG124" s="187"/>
      <c r="AH124" s="187"/>
      <c r="AI124" s="187"/>
      <c r="AJ124" s="187"/>
      <c r="AK124" s="187"/>
      <c r="AL124" s="186"/>
      <c r="AM124" s="187"/>
      <c r="AN124" s="187"/>
      <c r="AO124" s="187"/>
      <c r="AP124" s="187"/>
      <c r="AQ124" s="187"/>
      <c r="AR124" s="186"/>
      <c r="AS124" s="187"/>
      <c r="AT124" s="187"/>
      <c r="AU124" s="187"/>
      <c r="AV124" s="187"/>
      <c r="AW124" s="187"/>
      <c r="AX124" s="186"/>
      <c r="AY124" s="187"/>
      <c r="AZ124" s="187"/>
      <c r="BA124" s="187"/>
      <c r="BB124" s="187"/>
      <c r="BC124" s="187"/>
      <c r="BD124" s="186"/>
      <c r="BE124" s="187"/>
      <c r="BF124" s="187"/>
      <c r="BG124" s="187"/>
      <c r="BH124" s="187"/>
      <c r="BI124" s="187"/>
      <c r="BJ124" s="187"/>
      <c r="BK124" s="186"/>
      <c r="BL124" s="186"/>
      <c r="BM124" s="186"/>
      <c r="BN124" s="187"/>
      <c r="BO124" s="186"/>
      <c r="BP124" s="186"/>
      <c r="BQ124" s="186"/>
      <c r="BR124" s="186"/>
      <c r="BS124" s="186"/>
      <c r="BT124" s="186"/>
      <c r="BU124" s="186"/>
      <c r="BV124" s="186"/>
      <c r="BW124" s="186"/>
      <c r="BX124" s="186"/>
      <c r="BY124" s="186"/>
      <c r="BZ124" s="186"/>
      <c r="CA124" s="187"/>
      <c r="CB124" s="37"/>
      <c r="CC124" s="37"/>
      <c r="CD124" s="37"/>
      <c r="CE124" s="37"/>
    </row>
    <row r="125" ht="19.5" customHeight="1">
      <c r="A125" s="184"/>
      <c r="B125" s="186"/>
      <c r="C125" s="187"/>
      <c r="D125" s="187"/>
      <c r="E125" s="187"/>
      <c r="F125" s="187"/>
      <c r="G125" s="187"/>
      <c r="H125" s="187"/>
      <c r="I125" s="187"/>
      <c r="J125" s="187"/>
      <c r="K125" s="187"/>
      <c r="L125" s="187"/>
      <c r="M125" s="37"/>
      <c r="N125" s="186"/>
      <c r="O125" s="187"/>
      <c r="P125" s="187"/>
      <c r="Q125" s="187"/>
      <c r="R125" s="187"/>
      <c r="S125" s="187"/>
      <c r="T125" s="186"/>
      <c r="U125" s="187"/>
      <c r="V125" s="187"/>
      <c r="W125" s="187"/>
      <c r="X125" s="187"/>
      <c r="Y125" s="187"/>
      <c r="Z125" s="186"/>
      <c r="AA125" s="187"/>
      <c r="AB125" s="187"/>
      <c r="AC125" s="187"/>
      <c r="AD125" s="187"/>
      <c r="AE125" s="187"/>
      <c r="AF125" s="186"/>
      <c r="AG125" s="187"/>
      <c r="AH125" s="187"/>
      <c r="AI125" s="187"/>
      <c r="AJ125" s="187"/>
      <c r="AK125" s="187"/>
      <c r="AL125" s="186"/>
      <c r="AM125" s="187"/>
      <c r="AN125" s="187"/>
      <c r="AO125" s="187"/>
      <c r="AP125" s="187"/>
      <c r="AQ125" s="187"/>
      <c r="AR125" s="186"/>
      <c r="AS125" s="187"/>
      <c r="AT125" s="187"/>
      <c r="AU125" s="187"/>
      <c r="AV125" s="187"/>
      <c r="AW125" s="187"/>
      <c r="AX125" s="186"/>
      <c r="AY125" s="187"/>
      <c r="AZ125" s="187"/>
      <c r="BA125" s="187"/>
      <c r="BB125" s="187"/>
      <c r="BC125" s="187"/>
      <c r="BD125" s="186"/>
      <c r="BE125" s="187"/>
      <c r="BF125" s="187"/>
      <c r="BG125" s="187"/>
      <c r="BH125" s="187"/>
      <c r="BI125" s="187"/>
      <c r="BJ125" s="187"/>
      <c r="BK125" s="186"/>
      <c r="BL125" s="186"/>
      <c r="BM125" s="186"/>
      <c r="BN125" s="187"/>
      <c r="BO125" s="186"/>
      <c r="BP125" s="186"/>
      <c r="BQ125" s="186"/>
      <c r="BR125" s="186"/>
      <c r="BS125" s="186"/>
      <c r="BT125" s="186"/>
      <c r="BU125" s="186"/>
      <c r="BV125" s="186"/>
      <c r="BW125" s="186"/>
      <c r="BX125" s="186"/>
      <c r="BY125" s="186"/>
      <c r="BZ125" s="186"/>
      <c r="CA125" s="187"/>
      <c r="CB125" s="37"/>
      <c r="CC125" s="37"/>
      <c r="CD125" s="37"/>
      <c r="CE125" s="37"/>
    </row>
    <row r="126" ht="19.5" customHeight="1">
      <c r="A126" s="184"/>
      <c r="B126" s="186"/>
      <c r="C126" s="187"/>
      <c r="D126" s="187"/>
      <c r="E126" s="187"/>
      <c r="F126" s="187"/>
      <c r="G126" s="187"/>
      <c r="H126" s="187"/>
      <c r="I126" s="187"/>
      <c r="J126" s="187"/>
      <c r="K126" s="187"/>
      <c r="L126" s="187"/>
      <c r="M126" s="37"/>
      <c r="N126" s="186"/>
      <c r="O126" s="187"/>
      <c r="P126" s="187"/>
      <c r="Q126" s="187"/>
      <c r="R126" s="187"/>
      <c r="S126" s="187"/>
      <c r="T126" s="186"/>
      <c r="U126" s="187"/>
      <c r="V126" s="187"/>
      <c r="W126" s="187"/>
      <c r="X126" s="187"/>
      <c r="Y126" s="187"/>
      <c r="Z126" s="186"/>
      <c r="AA126" s="187"/>
      <c r="AB126" s="187"/>
      <c r="AC126" s="187"/>
      <c r="AD126" s="187"/>
      <c r="AE126" s="187"/>
      <c r="AF126" s="186"/>
      <c r="AG126" s="187"/>
      <c r="AH126" s="187"/>
      <c r="AI126" s="187"/>
      <c r="AJ126" s="187"/>
      <c r="AK126" s="187"/>
      <c r="AL126" s="186"/>
      <c r="AM126" s="187"/>
      <c r="AN126" s="187"/>
      <c r="AO126" s="187"/>
      <c r="AP126" s="187"/>
      <c r="AQ126" s="187"/>
      <c r="AR126" s="186"/>
      <c r="AS126" s="187"/>
      <c r="AT126" s="187"/>
      <c r="AU126" s="187"/>
      <c r="AV126" s="187"/>
      <c r="AW126" s="187"/>
      <c r="AX126" s="186"/>
      <c r="AY126" s="187"/>
      <c r="AZ126" s="187"/>
      <c r="BA126" s="187"/>
      <c r="BB126" s="187"/>
      <c r="BC126" s="187"/>
      <c r="BD126" s="186"/>
      <c r="BE126" s="187"/>
      <c r="BF126" s="187"/>
      <c r="BG126" s="187"/>
      <c r="BH126" s="187"/>
      <c r="BI126" s="187"/>
      <c r="BJ126" s="187"/>
      <c r="BK126" s="186"/>
      <c r="BL126" s="186"/>
      <c r="BM126" s="186"/>
      <c r="BN126" s="187"/>
      <c r="BO126" s="186"/>
      <c r="BP126" s="186"/>
      <c r="BQ126" s="186"/>
      <c r="BR126" s="186"/>
      <c r="BS126" s="186"/>
      <c r="BT126" s="186"/>
      <c r="BU126" s="186"/>
      <c r="BV126" s="186"/>
      <c r="BW126" s="186"/>
      <c r="BX126" s="186"/>
      <c r="BY126" s="186"/>
      <c r="BZ126" s="186"/>
      <c r="CA126" s="187"/>
      <c r="CB126" s="37"/>
      <c r="CC126" s="37"/>
      <c r="CD126" s="37"/>
      <c r="CE126" s="37"/>
    </row>
    <row r="127" ht="19.5" customHeight="1">
      <c r="A127" s="184"/>
      <c r="B127" s="186"/>
      <c r="C127" s="187"/>
      <c r="D127" s="187"/>
      <c r="E127" s="187"/>
      <c r="F127" s="187"/>
      <c r="G127" s="187"/>
      <c r="H127" s="187"/>
      <c r="I127" s="187"/>
      <c r="J127" s="187"/>
      <c r="K127" s="187"/>
      <c r="L127" s="187"/>
      <c r="M127" s="37"/>
      <c r="N127" s="186"/>
      <c r="O127" s="187"/>
      <c r="P127" s="187"/>
      <c r="Q127" s="187"/>
      <c r="R127" s="187"/>
      <c r="S127" s="187"/>
      <c r="T127" s="186"/>
      <c r="U127" s="187"/>
      <c r="V127" s="187"/>
      <c r="W127" s="187"/>
      <c r="X127" s="187"/>
      <c r="Y127" s="187"/>
      <c r="Z127" s="186"/>
      <c r="AA127" s="187"/>
      <c r="AB127" s="187"/>
      <c r="AC127" s="187"/>
      <c r="AD127" s="187"/>
      <c r="AE127" s="187"/>
      <c r="AF127" s="186"/>
      <c r="AG127" s="187"/>
      <c r="AH127" s="187"/>
      <c r="AI127" s="187"/>
      <c r="AJ127" s="187"/>
      <c r="AK127" s="187"/>
      <c r="AL127" s="186"/>
      <c r="AM127" s="187"/>
      <c r="AN127" s="187"/>
      <c r="AO127" s="187"/>
      <c r="AP127" s="187"/>
      <c r="AQ127" s="187"/>
      <c r="AR127" s="186"/>
      <c r="AS127" s="187"/>
      <c r="AT127" s="187"/>
      <c r="AU127" s="187"/>
      <c r="AV127" s="187"/>
      <c r="AW127" s="187"/>
      <c r="AX127" s="186"/>
      <c r="AY127" s="187"/>
      <c r="AZ127" s="187"/>
      <c r="BA127" s="187"/>
      <c r="BB127" s="187"/>
      <c r="BC127" s="187"/>
      <c r="BD127" s="186"/>
      <c r="BE127" s="187"/>
      <c r="BF127" s="187"/>
      <c r="BG127" s="187"/>
      <c r="BH127" s="187"/>
      <c r="BI127" s="187"/>
      <c r="BJ127" s="187"/>
      <c r="BK127" s="186"/>
      <c r="BL127" s="186"/>
      <c r="BM127" s="186"/>
      <c r="BN127" s="187"/>
      <c r="BO127" s="186"/>
      <c r="BP127" s="186"/>
      <c r="BQ127" s="186"/>
      <c r="BR127" s="186"/>
      <c r="BS127" s="186"/>
      <c r="BT127" s="186"/>
      <c r="BU127" s="186"/>
      <c r="BV127" s="186"/>
      <c r="BW127" s="186"/>
      <c r="BX127" s="186"/>
      <c r="BY127" s="186"/>
      <c r="BZ127" s="186"/>
      <c r="CA127" s="187"/>
      <c r="CB127" s="37"/>
      <c r="CC127" s="37"/>
      <c r="CD127" s="37"/>
      <c r="CE127" s="37"/>
    </row>
    <row r="128" ht="19.5" customHeight="1">
      <c r="A128" s="184"/>
      <c r="B128" s="186"/>
      <c r="C128" s="187"/>
      <c r="D128" s="187"/>
      <c r="E128" s="187"/>
      <c r="F128" s="187"/>
      <c r="G128" s="187"/>
      <c r="H128" s="187"/>
      <c r="I128" s="187"/>
      <c r="J128" s="187"/>
      <c r="K128" s="187"/>
      <c r="L128" s="187"/>
      <c r="M128" s="37"/>
      <c r="N128" s="186"/>
      <c r="O128" s="187"/>
      <c r="P128" s="187"/>
      <c r="Q128" s="187"/>
      <c r="R128" s="187"/>
      <c r="S128" s="187"/>
      <c r="T128" s="186"/>
      <c r="U128" s="187"/>
      <c r="V128" s="187"/>
      <c r="W128" s="187"/>
      <c r="X128" s="187"/>
      <c r="Y128" s="187"/>
      <c r="Z128" s="186"/>
      <c r="AA128" s="187"/>
      <c r="AB128" s="187"/>
      <c r="AC128" s="187"/>
      <c r="AD128" s="187"/>
      <c r="AE128" s="187"/>
      <c r="AF128" s="186"/>
      <c r="AG128" s="187"/>
      <c r="AH128" s="187"/>
      <c r="AI128" s="187"/>
      <c r="AJ128" s="187"/>
      <c r="AK128" s="187"/>
      <c r="AL128" s="186"/>
      <c r="AM128" s="187"/>
      <c r="AN128" s="187"/>
      <c r="AO128" s="187"/>
      <c r="AP128" s="187"/>
      <c r="AQ128" s="187"/>
      <c r="AR128" s="186"/>
      <c r="AS128" s="187"/>
      <c r="AT128" s="187"/>
      <c r="AU128" s="187"/>
      <c r="AV128" s="187"/>
      <c r="AW128" s="187"/>
      <c r="AX128" s="186"/>
      <c r="AY128" s="187"/>
      <c r="AZ128" s="187"/>
      <c r="BA128" s="187"/>
      <c r="BB128" s="187"/>
      <c r="BC128" s="187"/>
      <c r="BD128" s="186"/>
      <c r="BE128" s="187"/>
      <c r="BF128" s="187"/>
      <c r="BG128" s="187"/>
      <c r="BH128" s="187"/>
      <c r="BI128" s="187"/>
      <c r="BJ128" s="187"/>
      <c r="BK128" s="186"/>
      <c r="BL128" s="186"/>
      <c r="BM128" s="186"/>
      <c r="BN128" s="187"/>
      <c r="BO128" s="186"/>
      <c r="BP128" s="186"/>
      <c r="BQ128" s="186"/>
      <c r="BR128" s="186"/>
      <c r="BS128" s="186"/>
      <c r="BT128" s="186"/>
      <c r="BU128" s="186"/>
      <c r="BV128" s="186"/>
      <c r="BW128" s="186"/>
      <c r="BX128" s="186"/>
      <c r="BY128" s="186"/>
      <c r="BZ128" s="186"/>
      <c r="CA128" s="187"/>
      <c r="CB128" s="37"/>
      <c r="CC128" s="37"/>
      <c r="CD128" s="37"/>
      <c r="CE128" s="37"/>
    </row>
    <row r="129" ht="19.5" customHeight="1">
      <c r="A129" s="184"/>
      <c r="B129" s="186"/>
      <c r="C129" s="187"/>
      <c r="D129" s="187"/>
      <c r="E129" s="187"/>
      <c r="F129" s="187"/>
      <c r="G129" s="187"/>
      <c r="H129" s="187"/>
      <c r="I129" s="187"/>
      <c r="J129" s="187"/>
      <c r="K129" s="187"/>
      <c r="L129" s="187"/>
      <c r="M129" s="37"/>
      <c r="N129" s="186"/>
      <c r="O129" s="187"/>
      <c r="P129" s="187"/>
      <c r="Q129" s="187"/>
      <c r="R129" s="187"/>
      <c r="S129" s="187"/>
      <c r="T129" s="186"/>
      <c r="U129" s="187"/>
      <c r="V129" s="187"/>
      <c r="W129" s="187"/>
      <c r="X129" s="187"/>
      <c r="Y129" s="187"/>
      <c r="Z129" s="186"/>
      <c r="AA129" s="187"/>
      <c r="AB129" s="187"/>
      <c r="AC129" s="187"/>
      <c r="AD129" s="187"/>
      <c r="AE129" s="187"/>
      <c r="AF129" s="186"/>
      <c r="AG129" s="187"/>
      <c r="AH129" s="187"/>
      <c r="AI129" s="187"/>
      <c r="AJ129" s="187"/>
      <c r="AK129" s="187"/>
      <c r="AL129" s="186"/>
      <c r="AM129" s="187"/>
      <c r="AN129" s="187"/>
      <c r="AO129" s="187"/>
      <c r="AP129" s="187"/>
      <c r="AQ129" s="187"/>
      <c r="AR129" s="186"/>
      <c r="AS129" s="187"/>
      <c r="AT129" s="187"/>
      <c r="AU129" s="187"/>
      <c r="AV129" s="187"/>
      <c r="AW129" s="187"/>
      <c r="AX129" s="186"/>
      <c r="AY129" s="187"/>
      <c r="AZ129" s="187"/>
      <c r="BA129" s="187"/>
      <c r="BB129" s="187"/>
      <c r="BC129" s="187"/>
      <c r="BD129" s="186"/>
      <c r="BE129" s="187"/>
      <c r="BF129" s="187"/>
      <c r="BG129" s="187"/>
      <c r="BH129" s="187"/>
      <c r="BI129" s="187"/>
      <c r="BJ129" s="187"/>
      <c r="BK129" s="186"/>
      <c r="BL129" s="186"/>
      <c r="BM129" s="186"/>
      <c r="BN129" s="187"/>
      <c r="BO129" s="186"/>
      <c r="BP129" s="186"/>
      <c r="BQ129" s="186"/>
      <c r="BR129" s="186"/>
      <c r="BS129" s="186"/>
      <c r="BT129" s="186"/>
      <c r="BU129" s="186"/>
      <c r="BV129" s="186"/>
      <c r="BW129" s="186"/>
      <c r="BX129" s="186"/>
      <c r="BY129" s="186"/>
      <c r="BZ129" s="186"/>
      <c r="CA129" s="187"/>
      <c r="CB129" s="37"/>
      <c r="CC129" s="37"/>
      <c r="CD129" s="37"/>
      <c r="CE129" s="37"/>
    </row>
    <row r="130" ht="19.5" customHeight="1">
      <c r="A130" s="184"/>
      <c r="B130" s="186"/>
      <c r="C130" s="187"/>
      <c r="D130" s="187"/>
      <c r="E130" s="187"/>
      <c r="F130" s="187"/>
      <c r="G130" s="187"/>
      <c r="H130" s="187"/>
      <c r="I130" s="187"/>
      <c r="J130" s="187"/>
      <c r="K130" s="187"/>
      <c r="L130" s="187"/>
      <c r="M130" s="37"/>
      <c r="N130" s="186"/>
      <c r="O130" s="187"/>
      <c r="P130" s="187"/>
      <c r="Q130" s="187"/>
      <c r="R130" s="187"/>
      <c r="S130" s="187"/>
      <c r="T130" s="186"/>
      <c r="U130" s="187"/>
      <c r="V130" s="187"/>
      <c r="W130" s="187"/>
      <c r="X130" s="187"/>
      <c r="Y130" s="187"/>
      <c r="Z130" s="186"/>
      <c r="AA130" s="187"/>
      <c r="AB130" s="187"/>
      <c r="AC130" s="187"/>
      <c r="AD130" s="187"/>
      <c r="AE130" s="187"/>
      <c r="AF130" s="186"/>
      <c r="AG130" s="187"/>
      <c r="AH130" s="187"/>
      <c r="AI130" s="187"/>
      <c r="AJ130" s="187"/>
      <c r="AK130" s="187"/>
      <c r="AL130" s="186"/>
      <c r="AM130" s="187"/>
      <c r="AN130" s="187"/>
      <c r="AO130" s="187"/>
      <c r="AP130" s="187"/>
      <c r="AQ130" s="187"/>
      <c r="AR130" s="186"/>
      <c r="AS130" s="187"/>
      <c r="AT130" s="187"/>
      <c r="AU130" s="187"/>
      <c r="AV130" s="187"/>
      <c r="AW130" s="187"/>
      <c r="AX130" s="186"/>
      <c r="AY130" s="187"/>
      <c r="AZ130" s="187"/>
      <c r="BA130" s="187"/>
      <c r="BB130" s="187"/>
      <c r="BC130" s="187"/>
      <c r="BD130" s="186"/>
      <c r="BE130" s="187"/>
      <c r="BF130" s="187"/>
      <c r="BG130" s="187"/>
      <c r="BH130" s="187"/>
      <c r="BI130" s="187"/>
      <c r="BJ130" s="187"/>
      <c r="BK130" s="186"/>
      <c r="BL130" s="186"/>
      <c r="BM130" s="186"/>
      <c r="BN130" s="187"/>
      <c r="BO130" s="186"/>
      <c r="BP130" s="186"/>
      <c r="BQ130" s="186"/>
      <c r="BR130" s="186"/>
      <c r="BS130" s="186"/>
      <c r="BT130" s="186"/>
      <c r="BU130" s="186"/>
      <c r="BV130" s="186"/>
      <c r="BW130" s="186"/>
      <c r="BX130" s="186"/>
      <c r="BY130" s="186"/>
      <c r="BZ130" s="186"/>
      <c r="CA130" s="187"/>
      <c r="CB130" s="37"/>
      <c r="CC130" s="37"/>
      <c r="CD130" s="37"/>
      <c r="CE130" s="37"/>
    </row>
    <row r="131" ht="19.5" customHeight="1">
      <c r="A131" s="184"/>
      <c r="B131" s="186"/>
      <c r="C131" s="187"/>
      <c r="D131" s="187"/>
      <c r="E131" s="187"/>
      <c r="F131" s="187"/>
      <c r="G131" s="187"/>
      <c r="H131" s="187"/>
      <c r="I131" s="187"/>
      <c r="J131" s="187"/>
      <c r="K131" s="187"/>
      <c r="L131" s="187"/>
      <c r="M131" s="37"/>
      <c r="N131" s="186"/>
      <c r="O131" s="187"/>
      <c r="P131" s="187"/>
      <c r="Q131" s="187"/>
      <c r="R131" s="187"/>
      <c r="S131" s="187"/>
      <c r="T131" s="186"/>
      <c r="U131" s="187"/>
      <c r="V131" s="187"/>
      <c r="W131" s="187"/>
      <c r="X131" s="187"/>
      <c r="Y131" s="187"/>
      <c r="Z131" s="186"/>
      <c r="AA131" s="187"/>
      <c r="AB131" s="187"/>
      <c r="AC131" s="187"/>
      <c r="AD131" s="187"/>
      <c r="AE131" s="187"/>
      <c r="AF131" s="186"/>
      <c r="AG131" s="187"/>
      <c r="AH131" s="187"/>
      <c r="AI131" s="187"/>
      <c r="AJ131" s="187"/>
      <c r="AK131" s="187"/>
      <c r="AL131" s="186"/>
      <c r="AM131" s="187"/>
      <c r="AN131" s="187"/>
      <c r="AO131" s="187"/>
      <c r="AP131" s="187"/>
      <c r="AQ131" s="187"/>
      <c r="AR131" s="186"/>
      <c r="AS131" s="187"/>
      <c r="AT131" s="187"/>
      <c r="AU131" s="187"/>
      <c r="AV131" s="187"/>
      <c r="AW131" s="187"/>
      <c r="AX131" s="186"/>
      <c r="AY131" s="187"/>
      <c r="AZ131" s="187"/>
      <c r="BA131" s="187"/>
      <c r="BB131" s="187"/>
      <c r="BC131" s="187"/>
      <c r="BD131" s="186"/>
      <c r="BE131" s="187"/>
      <c r="BF131" s="187"/>
      <c r="BG131" s="187"/>
      <c r="BH131" s="187"/>
      <c r="BI131" s="187"/>
      <c r="BJ131" s="187"/>
      <c r="BK131" s="186"/>
      <c r="BL131" s="186"/>
      <c r="BM131" s="186"/>
      <c r="BN131" s="187"/>
      <c r="BO131" s="186"/>
      <c r="BP131" s="186"/>
      <c r="BQ131" s="186"/>
      <c r="BR131" s="186"/>
      <c r="BS131" s="186"/>
      <c r="BT131" s="186"/>
      <c r="BU131" s="186"/>
      <c r="BV131" s="186"/>
      <c r="BW131" s="186"/>
      <c r="BX131" s="186"/>
      <c r="BY131" s="186"/>
      <c r="BZ131" s="186"/>
      <c r="CA131" s="187"/>
      <c r="CB131" s="37"/>
      <c r="CC131" s="37"/>
      <c r="CD131" s="37"/>
      <c r="CE131" s="37"/>
    </row>
    <row r="132" ht="19.5" customHeight="1">
      <c r="A132" s="184"/>
      <c r="B132" s="186"/>
      <c r="C132" s="187"/>
      <c r="D132" s="187"/>
      <c r="E132" s="187"/>
      <c r="F132" s="187"/>
      <c r="G132" s="187"/>
      <c r="H132" s="187"/>
      <c r="I132" s="187"/>
      <c r="J132" s="187"/>
      <c r="K132" s="187"/>
      <c r="L132" s="187"/>
      <c r="M132" s="37"/>
      <c r="N132" s="186"/>
      <c r="O132" s="187"/>
      <c r="P132" s="187"/>
      <c r="Q132" s="187"/>
      <c r="R132" s="187"/>
      <c r="S132" s="187"/>
      <c r="T132" s="186"/>
      <c r="U132" s="187"/>
      <c r="V132" s="187"/>
      <c r="W132" s="187"/>
      <c r="X132" s="187"/>
      <c r="Y132" s="187"/>
      <c r="Z132" s="186"/>
      <c r="AA132" s="187"/>
      <c r="AB132" s="187"/>
      <c r="AC132" s="187"/>
      <c r="AD132" s="187"/>
      <c r="AE132" s="187"/>
      <c r="AF132" s="186"/>
      <c r="AG132" s="187"/>
      <c r="AH132" s="187"/>
      <c r="AI132" s="187"/>
      <c r="AJ132" s="187"/>
      <c r="AK132" s="187"/>
      <c r="AL132" s="186"/>
      <c r="AM132" s="187"/>
      <c r="AN132" s="187"/>
      <c r="AO132" s="187"/>
      <c r="AP132" s="187"/>
      <c r="AQ132" s="187"/>
      <c r="AR132" s="186"/>
      <c r="AS132" s="187"/>
      <c r="AT132" s="187"/>
      <c r="AU132" s="187"/>
      <c r="AV132" s="187"/>
      <c r="AW132" s="187"/>
      <c r="AX132" s="186"/>
      <c r="AY132" s="187"/>
      <c r="AZ132" s="187"/>
      <c r="BA132" s="187"/>
      <c r="BB132" s="187"/>
      <c r="BC132" s="187"/>
      <c r="BD132" s="186"/>
      <c r="BE132" s="187"/>
      <c r="BF132" s="187"/>
      <c r="BG132" s="187"/>
      <c r="BH132" s="187"/>
      <c r="BI132" s="187"/>
      <c r="BJ132" s="187"/>
      <c r="BK132" s="186"/>
      <c r="BL132" s="186"/>
      <c r="BM132" s="186"/>
      <c r="BN132" s="187"/>
      <c r="BO132" s="186"/>
      <c r="BP132" s="186"/>
      <c r="BQ132" s="186"/>
      <c r="BR132" s="186"/>
      <c r="BS132" s="186"/>
      <c r="BT132" s="186"/>
      <c r="BU132" s="186"/>
      <c r="BV132" s="186"/>
      <c r="BW132" s="186"/>
      <c r="BX132" s="186"/>
      <c r="BY132" s="186"/>
      <c r="BZ132" s="186"/>
      <c r="CA132" s="187"/>
      <c r="CB132" s="37"/>
      <c r="CC132" s="37"/>
      <c r="CD132" s="37"/>
      <c r="CE132" s="37"/>
    </row>
    <row r="133" ht="19.5" customHeight="1">
      <c r="A133" s="184"/>
      <c r="B133" s="186"/>
      <c r="C133" s="187"/>
      <c r="D133" s="187"/>
      <c r="E133" s="187"/>
      <c r="F133" s="187"/>
      <c r="G133" s="187"/>
      <c r="H133" s="187"/>
      <c r="I133" s="187"/>
      <c r="J133" s="187"/>
      <c r="K133" s="187"/>
      <c r="L133" s="187"/>
      <c r="M133" s="37"/>
      <c r="N133" s="186"/>
      <c r="O133" s="187"/>
      <c r="P133" s="187"/>
      <c r="Q133" s="187"/>
      <c r="R133" s="187"/>
      <c r="S133" s="187"/>
      <c r="T133" s="186"/>
      <c r="U133" s="187"/>
      <c r="V133" s="187"/>
      <c r="W133" s="187"/>
      <c r="X133" s="187"/>
      <c r="Y133" s="187"/>
      <c r="Z133" s="186"/>
      <c r="AA133" s="187"/>
      <c r="AB133" s="187"/>
      <c r="AC133" s="187"/>
      <c r="AD133" s="187"/>
      <c r="AE133" s="187"/>
      <c r="AF133" s="186"/>
      <c r="AG133" s="187"/>
      <c r="AH133" s="187"/>
      <c r="AI133" s="187"/>
      <c r="AJ133" s="187"/>
      <c r="AK133" s="187"/>
      <c r="AL133" s="186"/>
      <c r="AM133" s="187"/>
      <c r="AN133" s="187"/>
      <c r="AO133" s="187"/>
      <c r="AP133" s="187"/>
      <c r="AQ133" s="187"/>
      <c r="AR133" s="186"/>
      <c r="AS133" s="187"/>
      <c r="AT133" s="187"/>
      <c r="AU133" s="187"/>
      <c r="AV133" s="187"/>
      <c r="AW133" s="187"/>
      <c r="AX133" s="186"/>
      <c r="AY133" s="187"/>
      <c r="AZ133" s="187"/>
      <c r="BA133" s="187"/>
      <c r="BB133" s="187"/>
      <c r="BC133" s="187"/>
      <c r="BD133" s="186"/>
      <c r="BE133" s="187"/>
      <c r="BF133" s="187"/>
      <c r="BG133" s="187"/>
      <c r="BH133" s="187"/>
      <c r="BI133" s="187"/>
      <c r="BJ133" s="187"/>
      <c r="BK133" s="186"/>
      <c r="BL133" s="186"/>
      <c r="BM133" s="186"/>
      <c r="BN133" s="187"/>
      <c r="BO133" s="186"/>
      <c r="BP133" s="186"/>
      <c r="BQ133" s="186"/>
      <c r="BR133" s="186"/>
      <c r="BS133" s="186"/>
      <c r="BT133" s="186"/>
      <c r="BU133" s="186"/>
      <c r="BV133" s="186"/>
      <c r="BW133" s="186"/>
      <c r="BX133" s="186"/>
      <c r="BY133" s="186"/>
      <c r="BZ133" s="186"/>
      <c r="CA133" s="187"/>
      <c r="CB133" s="37"/>
      <c r="CC133" s="37"/>
      <c r="CD133" s="37"/>
      <c r="CE133" s="37"/>
    </row>
    <row r="134" ht="19.5" customHeight="1">
      <c r="A134" s="184"/>
      <c r="B134" s="186"/>
      <c r="C134" s="187"/>
      <c r="D134" s="187"/>
      <c r="E134" s="187"/>
      <c r="F134" s="187"/>
      <c r="G134" s="187"/>
      <c r="H134" s="187"/>
      <c r="I134" s="187"/>
      <c r="J134" s="187"/>
      <c r="K134" s="187"/>
      <c r="L134" s="187"/>
      <c r="M134" s="37"/>
      <c r="N134" s="186"/>
      <c r="O134" s="187"/>
      <c r="P134" s="187"/>
      <c r="Q134" s="187"/>
      <c r="R134" s="187"/>
      <c r="S134" s="187"/>
      <c r="T134" s="186"/>
      <c r="U134" s="187"/>
      <c r="V134" s="187"/>
      <c r="W134" s="187"/>
      <c r="X134" s="187"/>
      <c r="Y134" s="187"/>
      <c r="Z134" s="186"/>
      <c r="AA134" s="187"/>
      <c r="AB134" s="187"/>
      <c r="AC134" s="187"/>
      <c r="AD134" s="187"/>
      <c r="AE134" s="187"/>
      <c r="AF134" s="186"/>
      <c r="AG134" s="187"/>
      <c r="AH134" s="187"/>
      <c r="AI134" s="187"/>
      <c r="AJ134" s="187"/>
      <c r="AK134" s="187"/>
      <c r="AL134" s="186"/>
      <c r="AM134" s="187"/>
      <c r="AN134" s="187"/>
      <c r="AO134" s="187"/>
      <c r="AP134" s="187"/>
      <c r="AQ134" s="187"/>
      <c r="AR134" s="186"/>
      <c r="AS134" s="187"/>
      <c r="AT134" s="187"/>
      <c r="AU134" s="187"/>
      <c r="AV134" s="187"/>
      <c r="AW134" s="187"/>
      <c r="AX134" s="186"/>
      <c r="AY134" s="187"/>
      <c r="AZ134" s="187"/>
      <c r="BA134" s="187"/>
      <c r="BB134" s="187"/>
      <c r="BC134" s="187"/>
      <c r="BD134" s="186"/>
      <c r="BE134" s="187"/>
      <c r="BF134" s="187"/>
      <c r="BG134" s="187"/>
      <c r="BH134" s="187"/>
      <c r="BI134" s="187"/>
      <c r="BJ134" s="187"/>
      <c r="BK134" s="186"/>
      <c r="BL134" s="186"/>
      <c r="BM134" s="186"/>
      <c r="BN134" s="187"/>
      <c r="BO134" s="186"/>
      <c r="BP134" s="186"/>
      <c r="BQ134" s="186"/>
      <c r="BR134" s="186"/>
      <c r="BS134" s="186"/>
      <c r="BT134" s="186"/>
      <c r="BU134" s="186"/>
      <c r="BV134" s="186"/>
      <c r="BW134" s="186"/>
      <c r="BX134" s="186"/>
      <c r="BY134" s="186"/>
      <c r="BZ134" s="186"/>
      <c r="CA134" s="187"/>
      <c r="CB134" s="37"/>
      <c r="CC134" s="37"/>
      <c r="CD134" s="37"/>
      <c r="CE134" s="37"/>
    </row>
    <row r="135" ht="19.5" customHeight="1">
      <c r="A135" s="184"/>
      <c r="B135" s="186"/>
      <c r="C135" s="187"/>
      <c r="D135" s="187"/>
      <c r="E135" s="187"/>
      <c r="F135" s="187"/>
      <c r="G135" s="187"/>
      <c r="H135" s="187"/>
      <c r="I135" s="187"/>
      <c r="J135" s="187"/>
      <c r="K135" s="187"/>
      <c r="L135" s="187"/>
      <c r="M135" s="37"/>
      <c r="N135" s="186"/>
      <c r="O135" s="187"/>
      <c r="P135" s="187"/>
      <c r="Q135" s="187"/>
      <c r="R135" s="187"/>
      <c r="S135" s="187"/>
      <c r="T135" s="186"/>
      <c r="U135" s="187"/>
      <c r="V135" s="187"/>
      <c r="W135" s="187"/>
      <c r="X135" s="187"/>
      <c r="Y135" s="187"/>
      <c r="Z135" s="186"/>
      <c r="AA135" s="187"/>
      <c r="AB135" s="187"/>
      <c r="AC135" s="187"/>
      <c r="AD135" s="187"/>
      <c r="AE135" s="187"/>
      <c r="AF135" s="186"/>
      <c r="AG135" s="187"/>
      <c r="AH135" s="187"/>
      <c r="AI135" s="187"/>
      <c r="AJ135" s="187"/>
      <c r="AK135" s="187"/>
      <c r="AL135" s="186"/>
      <c r="AM135" s="187"/>
      <c r="AN135" s="187"/>
      <c r="AO135" s="187"/>
      <c r="AP135" s="187"/>
      <c r="AQ135" s="187"/>
      <c r="AR135" s="186"/>
      <c r="AS135" s="187"/>
      <c r="AT135" s="187"/>
      <c r="AU135" s="187"/>
      <c r="AV135" s="187"/>
      <c r="AW135" s="187"/>
      <c r="AX135" s="186"/>
      <c r="AY135" s="187"/>
      <c r="AZ135" s="187"/>
      <c r="BA135" s="187"/>
      <c r="BB135" s="187"/>
      <c r="BC135" s="187"/>
      <c r="BD135" s="186"/>
      <c r="BE135" s="187"/>
      <c r="BF135" s="187"/>
      <c r="BG135" s="187"/>
      <c r="BH135" s="187"/>
      <c r="BI135" s="187"/>
      <c r="BJ135" s="187"/>
      <c r="BK135" s="186"/>
      <c r="BL135" s="186"/>
      <c r="BM135" s="186"/>
      <c r="BN135" s="187"/>
      <c r="BO135" s="186"/>
      <c r="BP135" s="186"/>
      <c r="BQ135" s="186"/>
      <c r="BR135" s="186"/>
      <c r="BS135" s="186"/>
      <c r="BT135" s="186"/>
      <c r="BU135" s="186"/>
      <c r="BV135" s="186"/>
      <c r="BW135" s="186"/>
      <c r="BX135" s="186"/>
      <c r="BY135" s="186"/>
      <c r="BZ135" s="186"/>
      <c r="CA135" s="187"/>
      <c r="CB135" s="37"/>
      <c r="CC135" s="37"/>
      <c r="CD135" s="37"/>
      <c r="CE135" s="37"/>
    </row>
    <row r="136" ht="19.5" customHeight="1">
      <c r="A136" s="184"/>
      <c r="B136" s="186"/>
      <c r="C136" s="187"/>
      <c r="D136" s="187"/>
      <c r="E136" s="187"/>
      <c r="F136" s="187"/>
      <c r="G136" s="187"/>
      <c r="H136" s="187"/>
      <c r="I136" s="187"/>
      <c r="J136" s="187"/>
      <c r="K136" s="187"/>
      <c r="L136" s="187"/>
      <c r="M136" s="37"/>
      <c r="N136" s="186"/>
      <c r="O136" s="187"/>
      <c r="P136" s="187"/>
      <c r="Q136" s="187"/>
      <c r="R136" s="187"/>
      <c r="S136" s="187"/>
      <c r="T136" s="186"/>
      <c r="U136" s="187"/>
      <c r="V136" s="187"/>
      <c r="W136" s="187"/>
      <c r="X136" s="187"/>
      <c r="Y136" s="187"/>
      <c r="Z136" s="186"/>
      <c r="AA136" s="187"/>
      <c r="AB136" s="187"/>
      <c r="AC136" s="187"/>
      <c r="AD136" s="187"/>
      <c r="AE136" s="187"/>
      <c r="AF136" s="186"/>
      <c r="AG136" s="187"/>
      <c r="AH136" s="187"/>
      <c r="AI136" s="187"/>
      <c r="AJ136" s="187"/>
      <c r="AK136" s="187"/>
      <c r="AL136" s="186"/>
      <c r="AM136" s="187"/>
      <c r="AN136" s="187"/>
      <c r="AO136" s="187"/>
      <c r="AP136" s="187"/>
      <c r="AQ136" s="187"/>
      <c r="AR136" s="186"/>
      <c r="AS136" s="187"/>
      <c r="AT136" s="187"/>
      <c r="AU136" s="187"/>
      <c r="AV136" s="187"/>
      <c r="AW136" s="187"/>
      <c r="AX136" s="186"/>
      <c r="AY136" s="187"/>
      <c r="AZ136" s="187"/>
      <c r="BA136" s="187"/>
      <c r="BB136" s="187"/>
      <c r="BC136" s="187"/>
      <c r="BD136" s="186"/>
      <c r="BE136" s="187"/>
      <c r="BF136" s="187"/>
      <c r="BG136" s="187"/>
      <c r="BH136" s="187"/>
      <c r="BI136" s="187"/>
      <c r="BJ136" s="187"/>
      <c r="BK136" s="186"/>
      <c r="BL136" s="186"/>
      <c r="BM136" s="186"/>
      <c r="BN136" s="187"/>
      <c r="BO136" s="186"/>
      <c r="BP136" s="186"/>
      <c r="BQ136" s="186"/>
      <c r="BR136" s="186"/>
      <c r="BS136" s="186"/>
      <c r="BT136" s="186"/>
      <c r="BU136" s="186"/>
      <c r="BV136" s="186"/>
      <c r="BW136" s="186"/>
      <c r="BX136" s="186"/>
      <c r="BY136" s="186"/>
      <c r="BZ136" s="186"/>
      <c r="CA136" s="187"/>
      <c r="CB136" s="37"/>
      <c r="CC136" s="37"/>
      <c r="CD136" s="37"/>
      <c r="CE136" s="37"/>
    </row>
    <row r="137" ht="19.5" customHeight="1">
      <c r="A137" s="184"/>
      <c r="B137" s="186"/>
      <c r="C137" s="187"/>
      <c r="D137" s="187"/>
      <c r="E137" s="187"/>
      <c r="F137" s="187"/>
      <c r="G137" s="187"/>
      <c r="H137" s="187"/>
      <c r="I137" s="187"/>
      <c r="J137" s="187"/>
      <c r="K137" s="187"/>
      <c r="L137" s="187"/>
      <c r="M137" s="37"/>
      <c r="N137" s="186"/>
      <c r="O137" s="187"/>
      <c r="P137" s="187"/>
      <c r="Q137" s="187"/>
      <c r="R137" s="187"/>
      <c r="S137" s="187"/>
      <c r="T137" s="186"/>
      <c r="U137" s="187"/>
      <c r="V137" s="187"/>
      <c r="W137" s="187"/>
      <c r="X137" s="187"/>
      <c r="Y137" s="187"/>
      <c r="Z137" s="186"/>
      <c r="AA137" s="187"/>
      <c r="AB137" s="187"/>
      <c r="AC137" s="187"/>
      <c r="AD137" s="187"/>
      <c r="AE137" s="187"/>
      <c r="AF137" s="186"/>
      <c r="AG137" s="187"/>
      <c r="AH137" s="187"/>
      <c r="AI137" s="187"/>
      <c r="AJ137" s="187"/>
      <c r="AK137" s="187"/>
      <c r="AL137" s="186"/>
      <c r="AM137" s="187"/>
      <c r="AN137" s="187"/>
      <c r="AO137" s="187"/>
      <c r="AP137" s="187"/>
      <c r="AQ137" s="187"/>
      <c r="AR137" s="186"/>
      <c r="AS137" s="187"/>
      <c r="AT137" s="187"/>
      <c r="AU137" s="187"/>
      <c r="AV137" s="187"/>
      <c r="AW137" s="187"/>
      <c r="AX137" s="186"/>
      <c r="AY137" s="187"/>
      <c r="AZ137" s="187"/>
      <c r="BA137" s="187"/>
      <c r="BB137" s="187"/>
      <c r="BC137" s="187"/>
      <c r="BD137" s="186"/>
      <c r="BE137" s="187"/>
      <c r="BF137" s="187"/>
      <c r="BG137" s="187"/>
      <c r="BH137" s="187"/>
      <c r="BI137" s="187"/>
      <c r="BJ137" s="187"/>
      <c r="BK137" s="186"/>
      <c r="BL137" s="186"/>
      <c r="BM137" s="186"/>
      <c r="BN137" s="187"/>
      <c r="BO137" s="186"/>
      <c r="BP137" s="186"/>
      <c r="BQ137" s="186"/>
      <c r="BR137" s="186"/>
      <c r="BS137" s="186"/>
      <c r="BT137" s="186"/>
      <c r="BU137" s="186"/>
      <c r="BV137" s="186"/>
      <c r="BW137" s="186"/>
      <c r="BX137" s="186"/>
      <c r="BY137" s="186"/>
      <c r="BZ137" s="186"/>
      <c r="CA137" s="187"/>
      <c r="CB137" s="37"/>
      <c r="CC137" s="37"/>
      <c r="CD137" s="37"/>
      <c r="CE137" s="37"/>
    </row>
    <row r="138" ht="19.5" customHeight="1">
      <c r="A138" s="184"/>
      <c r="B138" s="186"/>
      <c r="C138" s="187"/>
      <c r="D138" s="187"/>
      <c r="E138" s="187"/>
      <c r="F138" s="187"/>
      <c r="G138" s="187"/>
      <c r="H138" s="187"/>
      <c r="I138" s="187"/>
      <c r="J138" s="187"/>
      <c r="K138" s="187"/>
      <c r="L138" s="187"/>
      <c r="M138" s="37"/>
      <c r="N138" s="186"/>
      <c r="O138" s="187"/>
      <c r="P138" s="187"/>
      <c r="Q138" s="187"/>
      <c r="R138" s="187"/>
      <c r="S138" s="187"/>
      <c r="T138" s="186"/>
      <c r="U138" s="187"/>
      <c r="V138" s="187"/>
      <c r="W138" s="187"/>
      <c r="X138" s="187"/>
      <c r="Y138" s="187"/>
      <c r="Z138" s="186"/>
      <c r="AA138" s="187"/>
      <c r="AB138" s="187"/>
      <c r="AC138" s="187"/>
      <c r="AD138" s="187"/>
      <c r="AE138" s="187"/>
      <c r="AF138" s="186"/>
      <c r="AG138" s="187"/>
      <c r="AH138" s="187"/>
      <c r="AI138" s="187"/>
      <c r="AJ138" s="187"/>
      <c r="AK138" s="187"/>
      <c r="AL138" s="186"/>
      <c r="AM138" s="187"/>
      <c r="AN138" s="187"/>
      <c r="AO138" s="187"/>
      <c r="AP138" s="187"/>
      <c r="AQ138" s="187"/>
      <c r="AR138" s="186"/>
      <c r="AS138" s="187"/>
      <c r="AT138" s="187"/>
      <c r="AU138" s="187"/>
      <c r="AV138" s="187"/>
      <c r="AW138" s="187"/>
      <c r="AX138" s="186"/>
      <c r="AY138" s="187"/>
      <c r="AZ138" s="187"/>
      <c r="BA138" s="187"/>
      <c r="BB138" s="187"/>
      <c r="BC138" s="187"/>
      <c r="BD138" s="186"/>
      <c r="BE138" s="187"/>
      <c r="BF138" s="187"/>
      <c r="BG138" s="187"/>
      <c r="BH138" s="187"/>
      <c r="BI138" s="187"/>
      <c r="BJ138" s="187"/>
      <c r="BK138" s="186"/>
      <c r="BL138" s="186"/>
      <c r="BM138" s="186"/>
      <c r="BN138" s="187"/>
      <c r="BO138" s="186"/>
      <c r="BP138" s="186"/>
      <c r="BQ138" s="186"/>
      <c r="BR138" s="186"/>
      <c r="BS138" s="186"/>
      <c r="BT138" s="186"/>
      <c r="BU138" s="186"/>
      <c r="BV138" s="186"/>
      <c r="BW138" s="186"/>
      <c r="BX138" s="186"/>
      <c r="BY138" s="186"/>
      <c r="BZ138" s="186"/>
      <c r="CA138" s="187"/>
      <c r="CB138" s="37"/>
      <c r="CC138" s="37"/>
      <c r="CD138" s="37"/>
      <c r="CE138" s="37"/>
    </row>
    <row r="139" ht="19.5" customHeight="1">
      <c r="A139" s="184"/>
      <c r="B139" s="186"/>
      <c r="C139" s="187"/>
      <c r="D139" s="187"/>
      <c r="E139" s="187"/>
      <c r="F139" s="187"/>
      <c r="G139" s="187"/>
      <c r="H139" s="187"/>
      <c r="I139" s="187"/>
      <c r="J139" s="187"/>
      <c r="K139" s="187"/>
      <c r="L139" s="187"/>
      <c r="M139" s="37"/>
      <c r="N139" s="186"/>
      <c r="O139" s="187"/>
      <c r="P139" s="187"/>
      <c r="Q139" s="187"/>
      <c r="R139" s="187"/>
      <c r="S139" s="187"/>
      <c r="T139" s="186"/>
      <c r="U139" s="187"/>
      <c r="V139" s="187"/>
      <c r="W139" s="187"/>
      <c r="X139" s="187"/>
      <c r="Y139" s="187"/>
      <c r="Z139" s="186"/>
      <c r="AA139" s="187"/>
      <c r="AB139" s="187"/>
      <c r="AC139" s="187"/>
      <c r="AD139" s="187"/>
      <c r="AE139" s="187"/>
      <c r="AF139" s="186"/>
      <c r="AG139" s="187"/>
      <c r="AH139" s="187"/>
      <c r="AI139" s="187"/>
      <c r="AJ139" s="187"/>
      <c r="AK139" s="187"/>
      <c r="AL139" s="186"/>
      <c r="AM139" s="187"/>
      <c r="AN139" s="187"/>
      <c r="AO139" s="187"/>
      <c r="AP139" s="187"/>
      <c r="AQ139" s="187"/>
      <c r="AR139" s="186"/>
      <c r="AS139" s="187"/>
      <c r="AT139" s="187"/>
      <c r="AU139" s="187"/>
      <c r="AV139" s="187"/>
      <c r="AW139" s="187"/>
      <c r="AX139" s="186"/>
      <c r="AY139" s="187"/>
      <c r="AZ139" s="187"/>
      <c r="BA139" s="187"/>
      <c r="BB139" s="187"/>
      <c r="BC139" s="187"/>
      <c r="BD139" s="186"/>
      <c r="BE139" s="187"/>
      <c r="BF139" s="187"/>
      <c r="BG139" s="187"/>
      <c r="BH139" s="187"/>
      <c r="BI139" s="187"/>
      <c r="BJ139" s="187"/>
      <c r="BK139" s="186"/>
      <c r="BL139" s="186"/>
      <c r="BM139" s="186"/>
      <c r="BN139" s="187"/>
      <c r="BO139" s="186"/>
      <c r="BP139" s="186"/>
      <c r="BQ139" s="186"/>
      <c r="BR139" s="186"/>
      <c r="BS139" s="186"/>
      <c r="BT139" s="186"/>
      <c r="BU139" s="186"/>
      <c r="BV139" s="186"/>
      <c r="BW139" s="186"/>
      <c r="BX139" s="186"/>
      <c r="BY139" s="186"/>
      <c r="BZ139" s="186"/>
      <c r="CA139" s="187"/>
      <c r="CB139" s="37"/>
      <c r="CC139" s="37"/>
      <c r="CD139" s="37"/>
      <c r="CE139" s="37"/>
    </row>
    <row r="140" ht="19.5" customHeight="1">
      <c r="A140" s="184"/>
      <c r="B140" s="186"/>
      <c r="C140" s="187"/>
      <c r="D140" s="187"/>
      <c r="E140" s="187"/>
      <c r="F140" s="187"/>
      <c r="G140" s="187"/>
      <c r="H140" s="187"/>
      <c r="I140" s="187"/>
      <c r="J140" s="187"/>
      <c r="K140" s="187"/>
      <c r="L140" s="187"/>
      <c r="M140" s="37"/>
      <c r="N140" s="186"/>
      <c r="O140" s="187"/>
      <c r="P140" s="187"/>
      <c r="Q140" s="187"/>
      <c r="R140" s="187"/>
      <c r="S140" s="187"/>
      <c r="T140" s="186"/>
      <c r="U140" s="187"/>
      <c r="V140" s="187"/>
      <c r="W140" s="187"/>
      <c r="X140" s="187"/>
      <c r="Y140" s="187"/>
      <c r="Z140" s="186"/>
      <c r="AA140" s="187"/>
      <c r="AB140" s="187"/>
      <c r="AC140" s="187"/>
      <c r="AD140" s="187"/>
      <c r="AE140" s="187"/>
      <c r="AF140" s="186"/>
      <c r="AG140" s="187"/>
      <c r="AH140" s="187"/>
      <c r="AI140" s="187"/>
      <c r="AJ140" s="187"/>
      <c r="AK140" s="187"/>
      <c r="AL140" s="186"/>
      <c r="AM140" s="187"/>
      <c r="AN140" s="187"/>
      <c r="AO140" s="187"/>
      <c r="AP140" s="187"/>
      <c r="AQ140" s="187"/>
      <c r="AR140" s="186"/>
      <c r="AS140" s="187"/>
      <c r="AT140" s="187"/>
      <c r="AU140" s="187"/>
      <c r="AV140" s="187"/>
      <c r="AW140" s="187"/>
      <c r="AX140" s="186"/>
      <c r="AY140" s="187"/>
      <c r="AZ140" s="187"/>
      <c r="BA140" s="187"/>
      <c r="BB140" s="187"/>
      <c r="BC140" s="187"/>
      <c r="BD140" s="186"/>
      <c r="BE140" s="187"/>
      <c r="BF140" s="187"/>
      <c r="BG140" s="187"/>
      <c r="BH140" s="187"/>
      <c r="BI140" s="187"/>
      <c r="BJ140" s="187"/>
      <c r="BK140" s="186"/>
      <c r="BL140" s="186"/>
      <c r="BM140" s="186"/>
      <c r="BN140" s="187"/>
      <c r="BO140" s="186"/>
      <c r="BP140" s="186"/>
      <c r="BQ140" s="186"/>
      <c r="BR140" s="186"/>
      <c r="BS140" s="186"/>
      <c r="BT140" s="186"/>
      <c r="BU140" s="186"/>
      <c r="BV140" s="186"/>
      <c r="BW140" s="186"/>
      <c r="BX140" s="186"/>
      <c r="BY140" s="186"/>
      <c r="BZ140" s="186"/>
      <c r="CA140" s="187"/>
      <c r="CB140" s="37"/>
      <c r="CC140" s="37"/>
      <c r="CD140" s="37"/>
      <c r="CE140" s="37"/>
    </row>
    <row r="141" ht="19.5" customHeight="1">
      <c r="A141" s="184"/>
      <c r="B141" s="186"/>
      <c r="C141" s="187"/>
      <c r="D141" s="187"/>
      <c r="E141" s="187"/>
      <c r="F141" s="187"/>
      <c r="G141" s="187"/>
      <c r="H141" s="187"/>
      <c r="I141" s="187"/>
      <c r="J141" s="187"/>
      <c r="K141" s="187"/>
      <c r="L141" s="187"/>
      <c r="M141" s="37"/>
      <c r="N141" s="186"/>
      <c r="O141" s="187"/>
      <c r="P141" s="187"/>
      <c r="Q141" s="187"/>
      <c r="R141" s="187"/>
      <c r="S141" s="187"/>
      <c r="T141" s="186"/>
      <c r="U141" s="187"/>
      <c r="V141" s="187"/>
      <c r="W141" s="187"/>
      <c r="X141" s="187"/>
      <c r="Y141" s="187"/>
      <c r="Z141" s="186"/>
      <c r="AA141" s="187"/>
      <c r="AB141" s="187"/>
      <c r="AC141" s="187"/>
      <c r="AD141" s="187"/>
      <c r="AE141" s="187"/>
      <c r="AF141" s="186"/>
      <c r="AG141" s="187"/>
      <c r="AH141" s="187"/>
      <c r="AI141" s="187"/>
      <c r="AJ141" s="187"/>
      <c r="AK141" s="187"/>
      <c r="AL141" s="186"/>
      <c r="AM141" s="187"/>
      <c r="AN141" s="187"/>
      <c r="AO141" s="187"/>
      <c r="AP141" s="187"/>
      <c r="AQ141" s="187"/>
      <c r="AR141" s="186"/>
      <c r="AS141" s="187"/>
      <c r="AT141" s="187"/>
      <c r="AU141" s="187"/>
      <c r="AV141" s="187"/>
      <c r="AW141" s="187"/>
      <c r="AX141" s="186"/>
      <c r="AY141" s="187"/>
      <c r="AZ141" s="187"/>
      <c r="BA141" s="187"/>
      <c r="BB141" s="187"/>
      <c r="BC141" s="187"/>
      <c r="BD141" s="186"/>
      <c r="BE141" s="187"/>
      <c r="BF141" s="187"/>
      <c r="BG141" s="187"/>
      <c r="BH141" s="187"/>
      <c r="BI141" s="187"/>
      <c r="BJ141" s="187"/>
      <c r="BK141" s="186"/>
      <c r="BL141" s="186"/>
      <c r="BM141" s="186"/>
      <c r="BN141" s="187"/>
      <c r="BO141" s="186"/>
      <c r="BP141" s="186"/>
      <c r="BQ141" s="186"/>
      <c r="BR141" s="186"/>
      <c r="BS141" s="186"/>
      <c r="BT141" s="186"/>
      <c r="BU141" s="186"/>
      <c r="BV141" s="186"/>
      <c r="BW141" s="186"/>
      <c r="BX141" s="186"/>
      <c r="BY141" s="186"/>
      <c r="BZ141" s="186"/>
      <c r="CA141" s="187"/>
      <c r="CB141" s="37"/>
      <c r="CC141" s="37"/>
      <c r="CD141" s="37"/>
      <c r="CE141" s="37"/>
    </row>
    <row r="142" ht="19.5" customHeight="1">
      <c r="A142" s="184"/>
      <c r="B142" s="186"/>
      <c r="C142" s="187"/>
      <c r="D142" s="187"/>
      <c r="E142" s="187"/>
      <c r="F142" s="187"/>
      <c r="G142" s="187"/>
      <c r="H142" s="187"/>
      <c r="I142" s="187"/>
      <c r="J142" s="187"/>
      <c r="K142" s="187"/>
      <c r="L142" s="187"/>
      <c r="M142" s="37"/>
      <c r="N142" s="186"/>
      <c r="O142" s="187"/>
      <c r="P142" s="187"/>
      <c r="Q142" s="187"/>
      <c r="R142" s="187"/>
      <c r="S142" s="187"/>
      <c r="T142" s="186"/>
      <c r="U142" s="187"/>
      <c r="V142" s="187"/>
      <c r="W142" s="187"/>
      <c r="X142" s="187"/>
      <c r="Y142" s="187"/>
      <c r="Z142" s="186"/>
      <c r="AA142" s="187"/>
      <c r="AB142" s="187"/>
      <c r="AC142" s="187"/>
      <c r="AD142" s="187"/>
      <c r="AE142" s="187"/>
      <c r="AF142" s="186"/>
      <c r="AG142" s="187"/>
      <c r="AH142" s="187"/>
      <c r="AI142" s="187"/>
      <c r="AJ142" s="187"/>
      <c r="AK142" s="187"/>
      <c r="AL142" s="186"/>
      <c r="AM142" s="187"/>
      <c r="AN142" s="187"/>
      <c r="AO142" s="187"/>
      <c r="AP142" s="187"/>
      <c r="AQ142" s="187"/>
      <c r="AR142" s="186"/>
      <c r="AS142" s="187"/>
      <c r="AT142" s="187"/>
      <c r="AU142" s="187"/>
      <c r="AV142" s="187"/>
      <c r="AW142" s="187"/>
      <c r="AX142" s="186"/>
      <c r="AY142" s="187"/>
      <c r="AZ142" s="187"/>
      <c r="BA142" s="187"/>
      <c r="BB142" s="187"/>
      <c r="BC142" s="187"/>
      <c r="BD142" s="186"/>
      <c r="BE142" s="187"/>
      <c r="BF142" s="187"/>
      <c r="BG142" s="187"/>
      <c r="BH142" s="187"/>
      <c r="BI142" s="187"/>
      <c r="BJ142" s="187"/>
      <c r="BK142" s="186"/>
      <c r="BL142" s="186"/>
      <c r="BM142" s="186"/>
      <c r="BN142" s="187"/>
      <c r="BO142" s="186"/>
      <c r="BP142" s="186"/>
      <c r="BQ142" s="186"/>
      <c r="BR142" s="186"/>
      <c r="BS142" s="186"/>
      <c r="BT142" s="186"/>
      <c r="BU142" s="186"/>
      <c r="BV142" s="186"/>
      <c r="BW142" s="186"/>
      <c r="BX142" s="186"/>
      <c r="BY142" s="186"/>
      <c r="BZ142" s="186"/>
      <c r="CA142" s="187"/>
      <c r="CB142" s="37"/>
      <c r="CC142" s="37"/>
      <c r="CD142" s="37"/>
      <c r="CE142" s="37"/>
    </row>
    <row r="143" ht="19.5" customHeight="1">
      <c r="A143" s="184"/>
      <c r="B143" s="186"/>
      <c r="C143" s="187"/>
      <c r="D143" s="187"/>
      <c r="E143" s="187"/>
      <c r="F143" s="187"/>
      <c r="G143" s="187"/>
      <c r="H143" s="187"/>
      <c r="I143" s="187"/>
      <c r="J143" s="187"/>
      <c r="K143" s="187"/>
      <c r="L143" s="187"/>
      <c r="M143" s="37"/>
      <c r="N143" s="186"/>
      <c r="O143" s="187"/>
      <c r="P143" s="187"/>
      <c r="Q143" s="187"/>
      <c r="R143" s="187"/>
      <c r="S143" s="187"/>
      <c r="T143" s="186"/>
      <c r="U143" s="187"/>
      <c r="V143" s="187"/>
      <c r="W143" s="187"/>
      <c r="X143" s="187"/>
      <c r="Y143" s="187"/>
      <c r="Z143" s="186"/>
      <c r="AA143" s="187"/>
      <c r="AB143" s="187"/>
      <c r="AC143" s="187"/>
      <c r="AD143" s="187"/>
      <c r="AE143" s="187"/>
      <c r="AF143" s="186"/>
      <c r="AG143" s="187"/>
      <c r="AH143" s="187"/>
      <c r="AI143" s="187"/>
      <c r="AJ143" s="187"/>
      <c r="AK143" s="187"/>
      <c r="AL143" s="186"/>
      <c r="AM143" s="187"/>
      <c r="AN143" s="187"/>
      <c r="AO143" s="187"/>
      <c r="AP143" s="187"/>
      <c r="AQ143" s="187"/>
      <c r="AR143" s="186"/>
      <c r="AS143" s="187"/>
      <c r="AT143" s="187"/>
      <c r="AU143" s="187"/>
      <c r="AV143" s="187"/>
      <c r="AW143" s="187"/>
      <c r="AX143" s="186"/>
      <c r="AY143" s="187"/>
      <c r="AZ143" s="187"/>
      <c r="BA143" s="187"/>
      <c r="BB143" s="187"/>
      <c r="BC143" s="187"/>
      <c r="BD143" s="186"/>
      <c r="BE143" s="187"/>
      <c r="BF143" s="187"/>
      <c r="BG143" s="187"/>
      <c r="BH143" s="187"/>
      <c r="BI143" s="187"/>
      <c r="BJ143" s="187"/>
      <c r="BK143" s="186"/>
      <c r="BL143" s="186"/>
      <c r="BM143" s="186"/>
      <c r="BN143" s="187"/>
      <c r="BO143" s="186"/>
      <c r="BP143" s="186"/>
      <c r="BQ143" s="186"/>
      <c r="BR143" s="186"/>
      <c r="BS143" s="186"/>
      <c r="BT143" s="186"/>
      <c r="BU143" s="186"/>
      <c r="BV143" s="186"/>
      <c r="BW143" s="186"/>
      <c r="BX143" s="186"/>
      <c r="BY143" s="186"/>
      <c r="BZ143" s="186"/>
      <c r="CA143" s="187"/>
      <c r="CB143" s="37"/>
      <c r="CC143" s="37"/>
      <c r="CD143" s="37"/>
      <c r="CE143" s="37"/>
    </row>
    <row r="144" ht="19.5" customHeight="1">
      <c r="A144" s="184"/>
      <c r="B144" s="186"/>
      <c r="C144" s="187"/>
      <c r="D144" s="187"/>
      <c r="E144" s="187"/>
      <c r="F144" s="187"/>
      <c r="G144" s="187"/>
      <c r="H144" s="187"/>
      <c r="I144" s="187"/>
      <c r="J144" s="187"/>
      <c r="K144" s="187"/>
      <c r="L144" s="187"/>
      <c r="M144" s="37"/>
      <c r="N144" s="186"/>
      <c r="O144" s="187"/>
      <c r="P144" s="187"/>
      <c r="Q144" s="187"/>
      <c r="R144" s="187"/>
      <c r="S144" s="187"/>
      <c r="T144" s="186"/>
      <c r="U144" s="187"/>
      <c r="V144" s="187"/>
      <c r="W144" s="187"/>
      <c r="X144" s="187"/>
      <c r="Y144" s="187"/>
      <c r="Z144" s="186"/>
      <c r="AA144" s="187"/>
      <c r="AB144" s="187"/>
      <c r="AC144" s="187"/>
      <c r="AD144" s="187"/>
      <c r="AE144" s="187"/>
      <c r="AF144" s="186"/>
      <c r="AG144" s="187"/>
      <c r="AH144" s="187"/>
      <c r="AI144" s="187"/>
      <c r="AJ144" s="187"/>
      <c r="AK144" s="187"/>
      <c r="AL144" s="186"/>
      <c r="AM144" s="187"/>
      <c r="AN144" s="187"/>
      <c r="AO144" s="187"/>
      <c r="AP144" s="187"/>
      <c r="AQ144" s="187"/>
      <c r="AR144" s="186"/>
      <c r="AS144" s="187"/>
      <c r="AT144" s="187"/>
      <c r="AU144" s="187"/>
      <c r="AV144" s="187"/>
      <c r="AW144" s="187"/>
      <c r="AX144" s="186"/>
      <c r="AY144" s="187"/>
      <c r="AZ144" s="187"/>
      <c r="BA144" s="187"/>
      <c r="BB144" s="187"/>
      <c r="BC144" s="187"/>
      <c r="BD144" s="186"/>
      <c r="BE144" s="187"/>
      <c r="BF144" s="187"/>
      <c r="BG144" s="187"/>
      <c r="BH144" s="187"/>
      <c r="BI144" s="187"/>
      <c r="BJ144" s="187"/>
      <c r="BK144" s="186"/>
      <c r="BL144" s="186"/>
      <c r="BM144" s="186"/>
      <c r="BN144" s="187"/>
      <c r="BO144" s="186"/>
      <c r="BP144" s="186"/>
      <c r="BQ144" s="186"/>
      <c r="BR144" s="186"/>
      <c r="BS144" s="186"/>
      <c r="BT144" s="186"/>
      <c r="BU144" s="186"/>
      <c r="BV144" s="186"/>
      <c r="BW144" s="186"/>
      <c r="BX144" s="186"/>
      <c r="BY144" s="186"/>
      <c r="BZ144" s="186"/>
      <c r="CA144" s="187"/>
      <c r="CB144" s="37"/>
      <c r="CC144" s="37"/>
      <c r="CD144" s="37"/>
      <c r="CE144" s="37"/>
    </row>
    <row r="145" ht="19.5" customHeight="1">
      <c r="A145" s="184"/>
      <c r="B145" s="186"/>
      <c r="C145" s="187"/>
      <c r="D145" s="187"/>
      <c r="E145" s="187"/>
      <c r="F145" s="187"/>
      <c r="G145" s="187"/>
      <c r="H145" s="187"/>
      <c r="I145" s="187"/>
      <c r="J145" s="187"/>
      <c r="K145" s="187"/>
      <c r="L145" s="187"/>
      <c r="M145" s="37"/>
      <c r="N145" s="186"/>
      <c r="O145" s="187"/>
      <c r="P145" s="187"/>
      <c r="Q145" s="187"/>
      <c r="R145" s="187"/>
      <c r="S145" s="187"/>
      <c r="T145" s="186"/>
      <c r="U145" s="187"/>
      <c r="V145" s="187"/>
      <c r="W145" s="187"/>
      <c r="X145" s="187"/>
      <c r="Y145" s="187"/>
      <c r="Z145" s="186"/>
      <c r="AA145" s="187"/>
      <c r="AB145" s="187"/>
      <c r="AC145" s="187"/>
      <c r="AD145" s="187"/>
      <c r="AE145" s="187"/>
      <c r="AF145" s="186"/>
      <c r="AG145" s="187"/>
      <c r="AH145" s="187"/>
      <c r="AI145" s="187"/>
      <c r="AJ145" s="187"/>
      <c r="AK145" s="187"/>
      <c r="AL145" s="186"/>
      <c r="AM145" s="187"/>
      <c r="AN145" s="187"/>
      <c r="AO145" s="187"/>
      <c r="AP145" s="187"/>
      <c r="AQ145" s="187"/>
      <c r="AR145" s="186"/>
      <c r="AS145" s="187"/>
      <c r="AT145" s="187"/>
      <c r="AU145" s="187"/>
      <c r="AV145" s="187"/>
      <c r="AW145" s="187"/>
      <c r="AX145" s="186"/>
      <c r="AY145" s="187"/>
      <c r="AZ145" s="187"/>
      <c r="BA145" s="187"/>
      <c r="BB145" s="187"/>
      <c r="BC145" s="187"/>
      <c r="BD145" s="186"/>
      <c r="BE145" s="187"/>
      <c r="BF145" s="187"/>
      <c r="BG145" s="187"/>
      <c r="BH145" s="187"/>
      <c r="BI145" s="187"/>
      <c r="BJ145" s="187"/>
      <c r="BK145" s="186"/>
      <c r="BL145" s="186"/>
      <c r="BM145" s="186"/>
      <c r="BN145" s="187"/>
      <c r="BO145" s="186"/>
      <c r="BP145" s="186"/>
      <c r="BQ145" s="186"/>
      <c r="BR145" s="186"/>
      <c r="BS145" s="186"/>
      <c r="BT145" s="186"/>
      <c r="BU145" s="186"/>
      <c r="BV145" s="186"/>
      <c r="BW145" s="186"/>
      <c r="BX145" s="186"/>
      <c r="BY145" s="186"/>
      <c r="BZ145" s="186"/>
      <c r="CA145" s="187"/>
      <c r="CB145" s="37"/>
      <c r="CC145" s="37"/>
      <c r="CD145" s="37"/>
      <c r="CE145" s="37"/>
    </row>
    <row r="146" ht="19.5" customHeight="1">
      <c r="A146" s="184"/>
      <c r="B146" s="186"/>
      <c r="C146" s="187"/>
      <c r="D146" s="187"/>
      <c r="E146" s="187"/>
      <c r="F146" s="187"/>
      <c r="G146" s="187"/>
      <c r="H146" s="187"/>
      <c r="I146" s="187"/>
      <c r="J146" s="187"/>
      <c r="K146" s="187"/>
      <c r="L146" s="187"/>
      <c r="M146" s="37"/>
      <c r="N146" s="186"/>
      <c r="O146" s="187"/>
      <c r="P146" s="187"/>
      <c r="Q146" s="187"/>
      <c r="R146" s="187"/>
      <c r="S146" s="187"/>
      <c r="T146" s="186"/>
      <c r="U146" s="187"/>
      <c r="V146" s="187"/>
      <c r="W146" s="187"/>
      <c r="X146" s="187"/>
      <c r="Y146" s="187"/>
      <c r="Z146" s="186"/>
      <c r="AA146" s="187"/>
      <c r="AB146" s="187"/>
      <c r="AC146" s="187"/>
      <c r="AD146" s="187"/>
      <c r="AE146" s="187"/>
      <c r="AF146" s="186"/>
      <c r="AG146" s="187"/>
      <c r="AH146" s="187"/>
      <c r="AI146" s="187"/>
      <c r="AJ146" s="187"/>
      <c r="AK146" s="187"/>
      <c r="AL146" s="186"/>
      <c r="AM146" s="187"/>
      <c r="AN146" s="187"/>
      <c r="AO146" s="187"/>
      <c r="AP146" s="187"/>
      <c r="AQ146" s="187"/>
      <c r="AR146" s="186"/>
      <c r="AS146" s="187"/>
      <c r="AT146" s="187"/>
      <c r="AU146" s="187"/>
      <c r="AV146" s="187"/>
      <c r="AW146" s="187"/>
      <c r="AX146" s="186"/>
      <c r="AY146" s="187"/>
      <c r="AZ146" s="187"/>
      <c r="BA146" s="187"/>
      <c r="BB146" s="187"/>
      <c r="BC146" s="187"/>
      <c r="BD146" s="186"/>
      <c r="BE146" s="187"/>
      <c r="BF146" s="187"/>
      <c r="BG146" s="187"/>
      <c r="BH146" s="187"/>
      <c r="BI146" s="187"/>
      <c r="BJ146" s="187"/>
      <c r="BK146" s="186"/>
      <c r="BL146" s="186"/>
      <c r="BM146" s="186"/>
      <c r="BN146" s="187"/>
      <c r="BO146" s="186"/>
      <c r="BP146" s="186"/>
      <c r="BQ146" s="186"/>
      <c r="BR146" s="186"/>
      <c r="BS146" s="186"/>
      <c r="BT146" s="186"/>
      <c r="BU146" s="186"/>
      <c r="BV146" s="186"/>
      <c r="BW146" s="186"/>
      <c r="BX146" s="186"/>
      <c r="BY146" s="186"/>
      <c r="BZ146" s="186"/>
      <c r="CA146" s="187"/>
      <c r="CB146" s="37"/>
      <c r="CC146" s="37"/>
      <c r="CD146" s="37"/>
      <c r="CE146" s="37"/>
    </row>
    <row r="147" ht="19.5" customHeight="1">
      <c r="A147" s="184"/>
      <c r="B147" s="186"/>
      <c r="C147" s="187"/>
      <c r="D147" s="187"/>
      <c r="E147" s="187"/>
      <c r="F147" s="187"/>
      <c r="G147" s="187"/>
      <c r="H147" s="187"/>
      <c r="I147" s="187"/>
      <c r="J147" s="187"/>
      <c r="K147" s="187"/>
      <c r="L147" s="187"/>
      <c r="M147" s="37"/>
      <c r="N147" s="186"/>
      <c r="O147" s="187"/>
      <c r="P147" s="187"/>
      <c r="Q147" s="187"/>
      <c r="R147" s="187"/>
      <c r="S147" s="187"/>
      <c r="T147" s="186"/>
      <c r="U147" s="187"/>
      <c r="V147" s="187"/>
      <c r="W147" s="187"/>
      <c r="X147" s="187"/>
      <c r="Y147" s="187"/>
      <c r="Z147" s="186"/>
      <c r="AA147" s="187"/>
      <c r="AB147" s="187"/>
      <c r="AC147" s="187"/>
      <c r="AD147" s="187"/>
      <c r="AE147" s="187"/>
      <c r="AF147" s="186"/>
      <c r="AG147" s="187"/>
      <c r="AH147" s="187"/>
      <c r="AI147" s="187"/>
      <c r="AJ147" s="187"/>
      <c r="AK147" s="187"/>
      <c r="AL147" s="186"/>
      <c r="AM147" s="187"/>
      <c r="AN147" s="187"/>
      <c r="AO147" s="187"/>
      <c r="AP147" s="187"/>
      <c r="AQ147" s="187"/>
      <c r="AR147" s="186"/>
      <c r="AS147" s="187"/>
      <c r="AT147" s="187"/>
      <c r="AU147" s="187"/>
      <c r="AV147" s="187"/>
      <c r="AW147" s="187"/>
      <c r="AX147" s="186"/>
      <c r="AY147" s="187"/>
      <c r="AZ147" s="187"/>
      <c r="BA147" s="187"/>
      <c r="BB147" s="187"/>
      <c r="BC147" s="187"/>
      <c r="BD147" s="186"/>
      <c r="BE147" s="187"/>
      <c r="BF147" s="187"/>
      <c r="BG147" s="187"/>
      <c r="BH147" s="187"/>
      <c r="BI147" s="187"/>
      <c r="BJ147" s="187"/>
      <c r="BK147" s="186"/>
      <c r="BL147" s="186"/>
      <c r="BM147" s="186"/>
      <c r="BN147" s="187"/>
      <c r="BO147" s="186"/>
      <c r="BP147" s="186"/>
      <c r="BQ147" s="186"/>
      <c r="BR147" s="186"/>
      <c r="BS147" s="186"/>
      <c r="BT147" s="186"/>
      <c r="BU147" s="186"/>
      <c r="BV147" s="186"/>
      <c r="BW147" s="186"/>
      <c r="BX147" s="186"/>
      <c r="BY147" s="186"/>
      <c r="BZ147" s="186"/>
      <c r="CA147" s="187"/>
      <c r="CB147" s="37"/>
      <c r="CC147" s="37"/>
      <c r="CD147" s="37"/>
      <c r="CE147" s="37"/>
    </row>
    <row r="148" ht="19.5" customHeight="1">
      <c r="A148" s="184"/>
      <c r="B148" s="186"/>
      <c r="C148" s="187"/>
      <c r="D148" s="187"/>
      <c r="E148" s="187"/>
      <c r="F148" s="187"/>
      <c r="G148" s="187"/>
      <c r="H148" s="187"/>
      <c r="I148" s="187"/>
      <c r="J148" s="187"/>
      <c r="K148" s="187"/>
      <c r="L148" s="187"/>
      <c r="M148" s="37"/>
      <c r="N148" s="186"/>
      <c r="O148" s="187"/>
      <c r="P148" s="187"/>
      <c r="Q148" s="187"/>
      <c r="R148" s="187"/>
      <c r="S148" s="187"/>
      <c r="T148" s="186"/>
      <c r="U148" s="187"/>
      <c r="V148" s="187"/>
      <c r="W148" s="187"/>
      <c r="X148" s="187"/>
      <c r="Y148" s="187"/>
      <c r="Z148" s="186"/>
      <c r="AA148" s="187"/>
      <c r="AB148" s="187"/>
      <c r="AC148" s="187"/>
      <c r="AD148" s="187"/>
      <c r="AE148" s="187"/>
      <c r="AF148" s="186"/>
      <c r="AG148" s="187"/>
      <c r="AH148" s="187"/>
      <c r="AI148" s="187"/>
      <c r="AJ148" s="187"/>
      <c r="AK148" s="187"/>
      <c r="AL148" s="186"/>
      <c r="AM148" s="187"/>
      <c r="AN148" s="187"/>
      <c r="AO148" s="187"/>
      <c r="AP148" s="187"/>
      <c r="AQ148" s="187"/>
      <c r="AR148" s="186"/>
      <c r="AS148" s="187"/>
      <c r="AT148" s="187"/>
      <c r="AU148" s="187"/>
      <c r="AV148" s="187"/>
      <c r="AW148" s="187"/>
      <c r="AX148" s="186"/>
      <c r="AY148" s="187"/>
      <c r="AZ148" s="187"/>
      <c r="BA148" s="187"/>
      <c r="BB148" s="187"/>
      <c r="BC148" s="187"/>
      <c r="BD148" s="186"/>
      <c r="BE148" s="187"/>
      <c r="BF148" s="187"/>
      <c r="BG148" s="187"/>
      <c r="BH148" s="187"/>
      <c r="BI148" s="187"/>
      <c r="BJ148" s="187"/>
      <c r="BK148" s="186"/>
      <c r="BL148" s="186"/>
      <c r="BM148" s="186"/>
      <c r="BN148" s="187"/>
      <c r="BO148" s="186"/>
      <c r="BP148" s="186"/>
      <c r="BQ148" s="186"/>
      <c r="BR148" s="186"/>
      <c r="BS148" s="186"/>
      <c r="BT148" s="186"/>
      <c r="BU148" s="186"/>
      <c r="BV148" s="186"/>
      <c r="BW148" s="186"/>
      <c r="BX148" s="186"/>
      <c r="BY148" s="186"/>
      <c r="BZ148" s="186"/>
      <c r="CA148" s="187"/>
      <c r="CB148" s="37"/>
      <c r="CC148" s="37"/>
      <c r="CD148" s="37"/>
      <c r="CE148" s="37"/>
    </row>
    <row r="149" ht="19.5" customHeight="1">
      <c r="A149" s="184"/>
      <c r="B149" s="186"/>
      <c r="C149" s="187"/>
      <c r="D149" s="187"/>
      <c r="E149" s="187"/>
      <c r="F149" s="187"/>
      <c r="G149" s="187"/>
      <c r="H149" s="187"/>
      <c r="I149" s="187"/>
      <c r="J149" s="187"/>
      <c r="K149" s="187"/>
      <c r="L149" s="187"/>
      <c r="M149" s="37"/>
      <c r="N149" s="186"/>
      <c r="O149" s="187"/>
      <c r="P149" s="187"/>
      <c r="Q149" s="187"/>
      <c r="R149" s="187"/>
      <c r="S149" s="187"/>
      <c r="T149" s="186"/>
      <c r="U149" s="187"/>
      <c r="V149" s="187"/>
      <c r="W149" s="187"/>
      <c r="X149" s="187"/>
      <c r="Y149" s="187"/>
      <c r="Z149" s="186"/>
      <c r="AA149" s="187"/>
      <c r="AB149" s="187"/>
      <c r="AC149" s="187"/>
      <c r="AD149" s="187"/>
      <c r="AE149" s="187"/>
      <c r="AF149" s="186"/>
      <c r="AG149" s="187"/>
      <c r="AH149" s="187"/>
      <c r="AI149" s="187"/>
      <c r="AJ149" s="187"/>
      <c r="AK149" s="187"/>
      <c r="AL149" s="186"/>
      <c r="AM149" s="187"/>
      <c r="AN149" s="187"/>
      <c r="AO149" s="187"/>
      <c r="AP149" s="187"/>
      <c r="AQ149" s="187"/>
      <c r="AR149" s="186"/>
      <c r="AS149" s="187"/>
      <c r="AT149" s="187"/>
      <c r="AU149" s="187"/>
      <c r="AV149" s="187"/>
      <c r="AW149" s="187"/>
      <c r="AX149" s="186"/>
      <c r="AY149" s="187"/>
      <c r="AZ149" s="187"/>
      <c r="BA149" s="187"/>
      <c r="BB149" s="187"/>
      <c r="BC149" s="187"/>
      <c r="BD149" s="186"/>
      <c r="BE149" s="187"/>
      <c r="BF149" s="187"/>
      <c r="BG149" s="187"/>
      <c r="BH149" s="187"/>
      <c r="BI149" s="187"/>
      <c r="BJ149" s="187"/>
      <c r="BK149" s="186"/>
      <c r="BL149" s="186"/>
      <c r="BM149" s="186"/>
      <c r="BN149" s="187"/>
      <c r="BO149" s="186"/>
      <c r="BP149" s="186"/>
      <c r="BQ149" s="186"/>
      <c r="BR149" s="186"/>
      <c r="BS149" s="186"/>
      <c r="BT149" s="186"/>
      <c r="BU149" s="186"/>
      <c r="BV149" s="186"/>
      <c r="BW149" s="186"/>
      <c r="BX149" s="186"/>
      <c r="BY149" s="186"/>
      <c r="BZ149" s="186"/>
      <c r="CA149" s="187"/>
      <c r="CB149" s="37"/>
      <c r="CC149" s="37"/>
      <c r="CD149" s="37"/>
      <c r="CE149" s="37"/>
    </row>
    <row r="150" ht="19.5" customHeight="1">
      <c r="A150" s="184"/>
      <c r="B150" s="186"/>
      <c r="C150" s="187"/>
      <c r="D150" s="187"/>
      <c r="E150" s="187"/>
      <c r="F150" s="187"/>
      <c r="G150" s="187"/>
      <c r="H150" s="187"/>
      <c r="I150" s="187"/>
      <c r="J150" s="187"/>
      <c r="K150" s="187"/>
      <c r="L150" s="187"/>
      <c r="M150" s="37"/>
      <c r="N150" s="186"/>
      <c r="O150" s="187"/>
      <c r="P150" s="187"/>
      <c r="Q150" s="187"/>
      <c r="R150" s="187"/>
      <c r="S150" s="187"/>
      <c r="T150" s="186"/>
      <c r="U150" s="187"/>
      <c r="V150" s="187"/>
      <c r="W150" s="187"/>
      <c r="X150" s="187"/>
      <c r="Y150" s="187"/>
      <c r="Z150" s="186"/>
      <c r="AA150" s="187"/>
      <c r="AB150" s="187"/>
      <c r="AC150" s="187"/>
      <c r="AD150" s="187"/>
      <c r="AE150" s="187"/>
      <c r="AF150" s="186"/>
      <c r="AG150" s="187"/>
      <c r="AH150" s="187"/>
      <c r="AI150" s="187"/>
      <c r="AJ150" s="187"/>
      <c r="AK150" s="187"/>
      <c r="AL150" s="186"/>
      <c r="AM150" s="187"/>
      <c r="AN150" s="187"/>
      <c r="AO150" s="187"/>
      <c r="AP150" s="187"/>
      <c r="AQ150" s="187"/>
      <c r="AR150" s="186"/>
      <c r="AS150" s="187"/>
      <c r="AT150" s="187"/>
      <c r="AU150" s="187"/>
      <c r="AV150" s="187"/>
      <c r="AW150" s="187"/>
      <c r="AX150" s="186"/>
      <c r="AY150" s="187"/>
      <c r="AZ150" s="187"/>
      <c r="BA150" s="187"/>
      <c r="BB150" s="187"/>
      <c r="BC150" s="187"/>
      <c r="BD150" s="186"/>
      <c r="BE150" s="187"/>
      <c r="BF150" s="187"/>
      <c r="BG150" s="187"/>
      <c r="BH150" s="187"/>
      <c r="BI150" s="187"/>
      <c r="BJ150" s="187"/>
      <c r="BK150" s="186"/>
      <c r="BL150" s="186"/>
      <c r="BM150" s="186"/>
      <c r="BN150" s="187"/>
      <c r="BO150" s="186"/>
      <c r="BP150" s="186"/>
      <c r="BQ150" s="186"/>
      <c r="BR150" s="186"/>
      <c r="BS150" s="186"/>
      <c r="BT150" s="186"/>
      <c r="BU150" s="186"/>
      <c r="BV150" s="186"/>
      <c r="BW150" s="186"/>
      <c r="BX150" s="186"/>
      <c r="BY150" s="186"/>
      <c r="BZ150" s="186"/>
      <c r="CA150" s="187"/>
      <c r="CB150" s="37"/>
      <c r="CC150" s="37"/>
      <c r="CD150" s="37"/>
      <c r="CE150" s="37"/>
    </row>
    <row r="151" ht="19.5" customHeight="1">
      <c r="A151" s="184"/>
      <c r="B151" s="186"/>
      <c r="C151" s="187"/>
      <c r="D151" s="187"/>
      <c r="E151" s="187"/>
      <c r="F151" s="187"/>
      <c r="G151" s="187"/>
      <c r="H151" s="187"/>
      <c r="I151" s="187"/>
      <c r="J151" s="187"/>
      <c r="K151" s="187"/>
      <c r="L151" s="187"/>
      <c r="M151" s="37"/>
      <c r="N151" s="186"/>
      <c r="O151" s="187"/>
      <c r="P151" s="187"/>
      <c r="Q151" s="187"/>
      <c r="R151" s="187"/>
      <c r="S151" s="187"/>
      <c r="T151" s="186"/>
      <c r="U151" s="187"/>
      <c r="V151" s="187"/>
      <c r="W151" s="187"/>
      <c r="X151" s="187"/>
      <c r="Y151" s="187"/>
      <c r="Z151" s="186"/>
      <c r="AA151" s="187"/>
      <c r="AB151" s="187"/>
      <c r="AC151" s="187"/>
      <c r="AD151" s="187"/>
      <c r="AE151" s="187"/>
      <c r="AF151" s="186"/>
      <c r="AG151" s="187"/>
      <c r="AH151" s="187"/>
      <c r="AI151" s="187"/>
      <c r="AJ151" s="187"/>
      <c r="AK151" s="187"/>
      <c r="AL151" s="186"/>
      <c r="AM151" s="187"/>
      <c r="AN151" s="187"/>
      <c r="AO151" s="187"/>
      <c r="AP151" s="187"/>
      <c r="AQ151" s="187"/>
      <c r="AR151" s="186"/>
      <c r="AS151" s="187"/>
      <c r="AT151" s="187"/>
      <c r="AU151" s="187"/>
      <c r="AV151" s="187"/>
      <c r="AW151" s="187"/>
      <c r="AX151" s="186"/>
      <c r="AY151" s="187"/>
      <c r="AZ151" s="187"/>
      <c r="BA151" s="187"/>
      <c r="BB151" s="187"/>
      <c r="BC151" s="187"/>
      <c r="BD151" s="186"/>
      <c r="BE151" s="187"/>
      <c r="BF151" s="187"/>
      <c r="BG151" s="187"/>
      <c r="BH151" s="187"/>
      <c r="BI151" s="187"/>
      <c r="BJ151" s="187"/>
      <c r="BK151" s="186"/>
      <c r="BL151" s="186"/>
      <c r="BM151" s="186"/>
      <c r="BN151" s="187"/>
      <c r="BO151" s="186"/>
      <c r="BP151" s="186"/>
      <c r="BQ151" s="186"/>
      <c r="BR151" s="186"/>
      <c r="BS151" s="186"/>
      <c r="BT151" s="186"/>
      <c r="BU151" s="186"/>
      <c r="BV151" s="186"/>
      <c r="BW151" s="186"/>
      <c r="BX151" s="186"/>
      <c r="BY151" s="186"/>
      <c r="BZ151" s="186"/>
      <c r="CA151" s="187"/>
      <c r="CB151" s="37"/>
      <c r="CC151" s="37"/>
      <c r="CD151" s="37"/>
      <c r="CE151" s="37"/>
    </row>
    <row r="152" ht="19.5" customHeight="1">
      <c r="A152" s="184"/>
      <c r="B152" s="186"/>
      <c r="C152" s="187"/>
      <c r="D152" s="187"/>
      <c r="E152" s="187"/>
      <c r="F152" s="187"/>
      <c r="G152" s="187"/>
      <c r="H152" s="187"/>
      <c r="I152" s="187"/>
      <c r="J152" s="187"/>
      <c r="K152" s="187"/>
      <c r="L152" s="187"/>
      <c r="M152" s="37"/>
      <c r="N152" s="186"/>
      <c r="O152" s="187"/>
      <c r="P152" s="187"/>
      <c r="Q152" s="187"/>
      <c r="R152" s="187"/>
      <c r="S152" s="187"/>
      <c r="T152" s="186"/>
      <c r="U152" s="187"/>
      <c r="V152" s="187"/>
      <c r="W152" s="187"/>
      <c r="X152" s="187"/>
      <c r="Y152" s="187"/>
      <c r="Z152" s="186"/>
      <c r="AA152" s="187"/>
      <c r="AB152" s="187"/>
      <c r="AC152" s="187"/>
      <c r="AD152" s="187"/>
      <c r="AE152" s="187"/>
      <c r="AF152" s="186"/>
      <c r="AG152" s="187"/>
      <c r="AH152" s="187"/>
      <c r="AI152" s="187"/>
      <c r="AJ152" s="187"/>
      <c r="AK152" s="187"/>
      <c r="AL152" s="186"/>
      <c r="AM152" s="187"/>
      <c r="AN152" s="187"/>
      <c r="AO152" s="187"/>
      <c r="AP152" s="187"/>
      <c r="AQ152" s="187"/>
      <c r="AR152" s="186"/>
      <c r="AS152" s="187"/>
      <c r="AT152" s="187"/>
      <c r="AU152" s="187"/>
      <c r="AV152" s="187"/>
      <c r="AW152" s="187"/>
      <c r="AX152" s="186"/>
      <c r="AY152" s="187"/>
      <c r="AZ152" s="187"/>
      <c r="BA152" s="187"/>
      <c r="BB152" s="187"/>
      <c r="BC152" s="187"/>
      <c r="BD152" s="186"/>
      <c r="BE152" s="187"/>
      <c r="BF152" s="187"/>
      <c r="BG152" s="187"/>
      <c r="BH152" s="187"/>
      <c r="BI152" s="187"/>
      <c r="BJ152" s="187"/>
      <c r="BK152" s="186"/>
      <c r="BL152" s="186"/>
      <c r="BM152" s="186"/>
      <c r="BN152" s="187"/>
      <c r="BO152" s="186"/>
      <c r="BP152" s="186"/>
      <c r="BQ152" s="186"/>
      <c r="BR152" s="186"/>
      <c r="BS152" s="186"/>
      <c r="BT152" s="186"/>
      <c r="BU152" s="186"/>
      <c r="BV152" s="186"/>
      <c r="BW152" s="186"/>
      <c r="BX152" s="186"/>
      <c r="BY152" s="186"/>
      <c r="BZ152" s="186"/>
      <c r="CA152" s="187"/>
      <c r="CB152" s="37"/>
      <c r="CC152" s="37"/>
      <c r="CD152" s="37"/>
      <c r="CE152" s="37"/>
    </row>
    <row r="153" ht="19.5" customHeight="1">
      <c r="A153" s="184"/>
      <c r="B153" s="186"/>
      <c r="C153" s="187"/>
      <c r="D153" s="187"/>
      <c r="E153" s="187"/>
      <c r="F153" s="187"/>
      <c r="G153" s="187"/>
      <c r="H153" s="187"/>
      <c r="I153" s="187"/>
      <c r="J153" s="187"/>
      <c r="K153" s="187"/>
      <c r="L153" s="187"/>
      <c r="M153" s="37"/>
      <c r="N153" s="186"/>
      <c r="O153" s="187"/>
      <c r="P153" s="187"/>
      <c r="Q153" s="187"/>
      <c r="R153" s="187"/>
      <c r="S153" s="187"/>
      <c r="T153" s="186"/>
      <c r="U153" s="187"/>
      <c r="V153" s="187"/>
      <c r="W153" s="187"/>
      <c r="X153" s="187"/>
      <c r="Y153" s="187"/>
      <c r="Z153" s="186"/>
      <c r="AA153" s="187"/>
      <c r="AB153" s="187"/>
      <c r="AC153" s="187"/>
      <c r="AD153" s="187"/>
      <c r="AE153" s="187"/>
      <c r="AF153" s="186"/>
      <c r="AG153" s="187"/>
      <c r="AH153" s="187"/>
      <c r="AI153" s="187"/>
      <c r="AJ153" s="187"/>
      <c r="AK153" s="187"/>
      <c r="AL153" s="186"/>
      <c r="AM153" s="187"/>
      <c r="AN153" s="187"/>
      <c r="AO153" s="187"/>
      <c r="AP153" s="187"/>
      <c r="AQ153" s="187"/>
      <c r="AR153" s="186"/>
      <c r="AS153" s="187"/>
      <c r="AT153" s="187"/>
      <c r="AU153" s="187"/>
      <c r="AV153" s="187"/>
      <c r="AW153" s="187"/>
      <c r="AX153" s="186"/>
      <c r="AY153" s="187"/>
      <c r="AZ153" s="187"/>
      <c r="BA153" s="187"/>
      <c r="BB153" s="187"/>
      <c r="BC153" s="187"/>
      <c r="BD153" s="186"/>
      <c r="BE153" s="187"/>
      <c r="BF153" s="187"/>
      <c r="BG153" s="187"/>
      <c r="BH153" s="187"/>
      <c r="BI153" s="187"/>
      <c r="BJ153" s="187"/>
      <c r="BK153" s="186"/>
      <c r="BL153" s="186"/>
      <c r="BM153" s="186"/>
      <c r="BN153" s="187"/>
      <c r="BO153" s="186"/>
      <c r="BP153" s="186"/>
      <c r="BQ153" s="186"/>
      <c r="BR153" s="186"/>
      <c r="BS153" s="186"/>
      <c r="BT153" s="186"/>
      <c r="BU153" s="186"/>
      <c r="BV153" s="186"/>
      <c r="BW153" s="186"/>
      <c r="BX153" s="186"/>
      <c r="BY153" s="186"/>
      <c r="BZ153" s="186"/>
      <c r="CA153" s="187"/>
      <c r="CB153" s="37"/>
      <c r="CC153" s="37"/>
      <c r="CD153" s="37"/>
      <c r="CE153" s="37"/>
    </row>
    <row r="154" ht="19.5" customHeight="1">
      <c r="A154" s="184"/>
      <c r="B154" s="186"/>
      <c r="C154" s="187"/>
      <c r="D154" s="187"/>
      <c r="E154" s="187"/>
      <c r="F154" s="187"/>
      <c r="G154" s="187"/>
      <c r="H154" s="187"/>
      <c r="I154" s="187"/>
      <c r="J154" s="187"/>
      <c r="K154" s="187"/>
      <c r="L154" s="187"/>
      <c r="M154" s="37"/>
      <c r="N154" s="186"/>
      <c r="O154" s="187"/>
      <c r="P154" s="187"/>
      <c r="Q154" s="187"/>
      <c r="R154" s="187"/>
      <c r="S154" s="187"/>
      <c r="T154" s="186"/>
      <c r="U154" s="187"/>
      <c r="V154" s="187"/>
      <c r="W154" s="187"/>
      <c r="X154" s="187"/>
      <c r="Y154" s="187"/>
      <c r="Z154" s="186"/>
      <c r="AA154" s="187"/>
      <c r="AB154" s="187"/>
      <c r="AC154" s="187"/>
      <c r="AD154" s="187"/>
      <c r="AE154" s="187"/>
      <c r="AF154" s="186"/>
      <c r="AG154" s="187"/>
      <c r="AH154" s="187"/>
      <c r="AI154" s="187"/>
      <c r="AJ154" s="187"/>
      <c r="AK154" s="187"/>
      <c r="AL154" s="186"/>
      <c r="AM154" s="187"/>
      <c r="AN154" s="187"/>
      <c r="AO154" s="187"/>
      <c r="AP154" s="187"/>
      <c r="AQ154" s="187"/>
      <c r="AR154" s="186"/>
      <c r="AS154" s="187"/>
      <c r="AT154" s="187"/>
      <c r="AU154" s="187"/>
      <c r="AV154" s="187"/>
      <c r="AW154" s="187"/>
      <c r="AX154" s="186"/>
      <c r="AY154" s="187"/>
      <c r="AZ154" s="187"/>
      <c r="BA154" s="187"/>
      <c r="BB154" s="187"/>
      <c r="BC154" s="187"/>
      <c r="BD154" s="186"/>
      <c r="BE154" s="187"/>
      <c r="BF154" s="187"/>
      <c r="BG154" s="187"/>
      <c r="BH154" s="187"/>
      <c r="BI154" s="187"/>
      <c r="BJ154" s="187"/>
      <c r="BK154" s="186"/>
      <c r="BL154" s="186"/>
      <c r="BM154" s="186"/>
      <c r="BN154" s="187"/>
      <c r="BO154" s="186"/>
      <c r="BP154" s="186"/>
      <c r="BQ154" s="186"/>
      <c r="BR154" s="186"/>
      <c r="BS154" s="186"/>
      <c r="BT154" s="186"/>
      <c r="BU154" s="186"/>
      <c r="BV154" s="186"/>
      <c r="BW154" s="186"/>
      <c r="BX154" s="186"/>
      <c r="BY154" s="186"/>
      <c r="BZ154" s="186"/>
      <c r="CA154" s="187"/>
      <c r="CB154" s="37"/>
      <c r="CC154" s="37"/>
      <c r="CD154" s="37"/>
      <c r="CE154" s="37"/>
    </row>
    <row r="155" ht="19.5" customHeight="1">
      <c r="A155" s="184"/>
      <c r="B155" s="186"/>
      <c r="C155" s="187"/>
      <c r="D155" s="187"/>
      <c r="E155" s="187"/>
      <c r="F155" s="187"/>
      <c r="G155" s="187"/>
      <c r="H155" s="187"/>
      <c r="I155" s="187"/>
      <c r="J155" s="187"/>
      <c r="K155" s="187"/>
      <c r="L155" s="187"/>
      <c r="M155" s="37"/>
      <c r="N155" s="186"/>
      <c r="O155" s="187"/>
      <c r="P155" s="187"/>
      <c r="Q155" s="187"/>
      <c r="R155" s="187"/>
      <c r="S155" s="187"/>
      <c r="T155" s="186"/>
      <c r="U155" s="187"/>
      <c r="V155" s="187"/>
      <c r="W155" s="187"/>
      <c r="X155" s="187"/>
      <c r="Y155" s="187"/>
      <c r="Z155" s="186"/>
      <c r="AA155" s="187"/>
      <c r="AB155" s="187"/>
      <c r="AC155" s="187"/>
      <c r="AD155" s="187"/>
      <c r="AE155" s="187"/>
      <c r="AF155" s="186"/>
      <c r="AG155" s="187"/>
      <c r="AH155" s="187"/>
      <c r="AI155" s="187"/>
      <c r="AJ155" s="187"/>
      <c r="AK155" s="187"/>
      <c r="AL155" s="186"/>
      <c r="AM155" s="187"/>
      <c r="AN155" s="187"/>
      <c r="AO155" s="187"/>
      <c r="AP155" s="187"/>
      <c r="AQ155" s="187"/>
      <c r="AR155" s="186"/>
      <c r="AS155" s="187"/>
      <c r="AT155" s="187"/>
      <c r="AU155" s="187"/>
      <c r="AV155" s="187"/>
      <c r="AW155" s="187"/>
      <c r="AX155" s="186"/>
      <c r="AY155" s="187"/>
      <c r="AZ155" s="187"/>
      <c r="BA155" s="187"/>
      <c r="BB155" s="187"/>
      <c r="BC155" s="187"/>
      <c r="BD155" s="186"/>
      <c r="BE155" s="187"/>
      <c r="BF155" s="187"/>
      <c r="BG155" s="187"/>
      <c r="BH155" s="187"/>
      <c r="BI155" s="187"/>
      <c r="BJ155" s="187"/>
      <c r="BK155" s="186"/>
      <c r="BL155" s="186"/>
      <c r="BM155" s="186"/>
      <c r="BN155" s="187"/>
      <c r="BO155" s="186"/>
      <c r="BP155" s="186"/>
      <c r="BQ155" s="186"/>
      <c r="BR155" s="186"/>
      <c r="BS155" s="186"/>
      <c r="BT155" s="186"/>
      <c r="BU155" s="186"/>
      <c r="BV155" s="186"/>
      <c r="BW155" s="186"/>
      <c r="BX155" s="186"/>
      <c r="BY155" s="186"/>
      <c r="BZ155" s="186"/>
      <c r="CA155" s="187"/>
      <c r="CB155" s="37"/>
      <c r="CC155" s="37"/>
      <c r="CD155" s="37"/>
      <c r="CE155" s="37"/>
    </row>
    <row r="156" ht="19.5" customHeight="1">
      <c r="A156" s="184"/>
      <c r="B156" s="186"/>
      <c r="C156" s="187"/>
      <c r="D156" s="187"/>
      <c r="E156" s="187"/>
      <c r="F156" s="187"/>
      <c r="G156" s="187"/>
      <c r="H156" s="187"/>
      <c r="I156" s="187"/>
      <c r="J156" s="187"/>
      <c r="K156" s="187"/>
      <c r="L156" s="187"/>
      <c r="M156" s="37"/>
      <c r="N156" s="186"/>
      <c r="O156" s="187"/>
      <c r="P156" s="187"/>
      <c r="Q156" s="187"/>
      <c r="R156" s="187"/>
      <c r="S156" s="187"/>
      <c r="T156" s="186"/>
      <c r="U156" s="187"/>
      <c r="V156" s="187"/>
      <c r="W156" s="187"/>
      <c r="X156" s="187"/>
      <c r="Y156" s="187"/>
      <c r="Z156" s="186"/>
      <c r="AA156" s="187"/>
      <c r="AB156" s="187"/>
      <c r="AC156" s="187"/>
      <c r="AD156" s="187"/>
      <c r="AE156" s="187"/>
      <c r="AF156" s="186"/>
      <c r="AG156" s="187"/>
      <c r="AH156" s="187"/>
      <c r="AI156" s="187"/>
      <c r="AJ156" s="187"/>
      <c r="AK156" s="187"/>
      <c r="AL156" s="186"/>
      <c r="AM156" s="187"/>
      <c r="AN156" s="187"/>
      <c r="AO156" s="187"/>
      <c r="AP156" s="187"/>
      <c r="AQ156" s="187"/>
      <c r="AR156" s="186"/>
      <c r="AS156" s="187"/>
      <c r="AT156" s="187"/>
      <c r="AU156" s="187"/>
      <c r="AV156" s="187"/>
      <c r="AW156" s="187"/>
      <c r="AX156" s="186"/>
      <c r="AY156" s="187"/>
      <c r="AZ156" s="187"/>
      <c r="BA156" s="187"/>
      <c r="BB156" s="187"/>
      <c r="BC156" s="187"/>
      <c r="BD156" s="186"/>
      <c r="BE156" s="187"/>
      <c r="BF156" s="187"/>
      <c r="BG156" s="187"/>
      <c r="BH156" s="187"/>
      <c r="BI156" s="187"/>
      <c r="BJ156" s="187"/>
      <c r="BK156" s="186"/>
      <c r="BL156" s="186"/>
      <c r="BM156" s="186"/>
      <c r="BN156" s="187"/>
      <c r="BO156" s="186"/>
      <c r="BP156" s="186"/>
      <c r="BQ156" s="186"/>
      <c r="BR156" s="186"/>
      <c r="BS156" s="186"/>
      <c r="BT156" s="186"/>
      <c r="BU156" s="186"/>
      <c r="BV156" s="186"/>
      <c r="BW156" s="186"/>
      <c r="BX156" s="186"/>
      <c r="BY156" s="186"/>
      <c r="BZ156" s="186"/>
      <c r="CA156" s="187"/>
      <c r="CB156" s="37"/>
      <c r="CC156" s="37"/>
      <c r="CD156" s="37"/>
      <c r="CE156" s="37"/>
    </row>
    <row r="157" ht="19.5" customHeight="1">
      <c r="A157" s="184"/>
      <c r="B157" s="186"/>
      <c r="C157" s="187"/>
      <c r="D157" s="187"/>
      <c r="E157" s="187"/>
      <c r="F157" s="187"/>
      <c r="G157" s="187"/>
      <c r="H157" s="187"/>
      <c r="I157" s="187"/>
      <c r="J157" s="187"/>
      <c r="K157" s="187"/>
      <c r="L157" s="187"/>
      <c r="M157" s="37"/>
      <c r="N157" s="186"/>
      <c r="O157" s="187"/>
      <c r="P157" s="187"/>
      <c r="Q157" s="187"/>
      <c r="R157" s="187"/>
      <c r="S157" s="187"/>
      <c r="T157" s="186"/>
      <c r="U157" s="187"/>
      <c r="V157" s="187"/>
      <c r="W157" s="187"/>
      <c r="X157" s="187"/>
      <c r="Y157" s="187"/>
      <c r="Z157" s="186"/>
      <c r="AA157" s="187"/>
      <c r="AB157" s="187"/>
      <c r="AC157" s="187"/>
      <c r="AD157" s="187"/>
      <c r="AE157" s="187"/>
      <c r="AF157" s="186"/>
      <c r="AG157" s="187"/>
      <c r="AH157" s="187"/>
      <c r="AI157" s="187"/>
      <c r="AJ157" s="187"/>
      <c r="AK157" s="187"/>
      <c r="AL157" s="186"/>
      <c r="AM157" s="187"/>
      <c r="AN157" s="187"/>
      <c r="AO157" s="187"/>
      <c r="AP157" s="187"/>
      <c r="AQ157" s="187"/>
      <c r="AR157" s="186"/>
      <c r="AS157" s="187"/>
      <c r="AT157" s="187"/>
      <c r="AU157" s="187"/>
      <c r="AV157" s="187"/>
      <c r="AW157" s="187"/>
      <c r="AX157" s="186"/>
      <c r="AY157" s="187"/>
      <c r="AZ157" s="187"/>
      <c r="BA157" s="187"/>
      <c r="BB157" s="187"/>
      <c r="BC157" s="187"/>
      <c r="BD157" s="186"/>
      <c r="BE157" s="187"/>
      <c r="BF157" s="187"/>
      <c r="BG157" s="187"/>
      <c r="BH157" s="187"/>
      <c r="BI157" s="187"/>
      <c r="BJ157" s="187"/>
      <c r="BK157" s="186"/>
      <c r="BL157" s="186"/>
      <c r="BM157" s="186"/>
      <c r="BN157" s="187"/>
      <c r="BO157" s="186"/>
      <c r="BP157" s="186"/>
      <c r="BQ157" s="186"/>
      <c r="BR157" s="186"/>
      <c r="BS157" s="186"/>
      <c r="BT157" s="186"/>
      <c r="BU157" s="186"/>
      <c r="BV157" s="186"/>
      <c r="BW157" s="186"/>
      <c r="BX157" s="186"/>
      <c r="BY157" s="186"/>
      <c r="BZ157" s="186"/>
      <c r="CA157" s="187"/>
      <c r="CB157" s="37"/>
      <c r="CC157" s="37"/>
      <c r="CD157" s="37"/>
      <c r="CE157" s="37"/>
    </row>
    <row r="158" ht="19.5" customHeight="1">
      <c r="A158" s="184"/>
      <c r="B158" s="186"/>
      <c r="C158" s="187"/>
      <c r="D158" s="187"/>
      <c r="E158" s="187"/>
      <c r="F158" s="187"/>
      <c r="G158" s="187"/>
      <c r="H158" s="187"/>
      <c r="I158" s="187"/>
      <c r="J158" s="187"/>
      <c r="K158" s="187"/>
      <c r="L158" s="187"/>
      <c r="M158" s="37"/>
      <c r="N158" s="186"/>
      <c r="O158" s="187"/>
      <c r="P158" s="187"/>
      <c r="Q158" s="187"/>
      <c r="R158" s="187"/>
      <c r="S158" s="187"/>
      <c r="T158" s="186"/>
      <c r="U158" s="187"/>
      <c r="V158" s="187"/>
      <c r="W158" s="187"/>
      <c r="X158" s="187"/>
      <c r="Y158" s="187"/>
      <c r="Z158" s="186"/>
      <c r="AA158" s="187"/>
      <c r="AB158" s="187"/>
      <c r="AC158" s="187"/>
      <c r="AD158" s="187"/>
      <c r="AE158" s="187"/>
      <c r="AF158" s="186"/>
      <c r="AG158" s="187"/>
      <c r="AH158" s="187"/>
      <c r="AI158" s="187"/>
      <c r="AJ158" s="187"/>
      <c r="AK158" s="187"/>
      <c r="AL158" s="186"/>
      <c r="AM158" s="187"/>
      <c r="AN158" s="187"/>
      <c r="AO158" s="187"/>
      <c r="AP158" s="187"/>
      <c r="AQ158" s="187"/>
      <c r="AR158" s="186"/>
      <c r="AS158" s="187"/>
      <c r="AT158" s="187"/>
      <c r="AU158" s="187"/>
      <c r="AV158" s="187"/>
      <c r="AW158" s="187"/>
      <c r="AX158" s="186"/>
      <c r="AY158" s="187"/>
      <c r="AZ158" s="187"/>
      <c r="BA158" s="187"/>
      <c r="BB158" s="187"/>
      <c r="BC158" s="187"/>
      <c r="BD158" s="186"/>
      <c r="BE158" s="187"/>
      <c r="BF158" s="187"/>
      <c r="BG158" s="187"/>
      <c r="BH158" s="187"/>
      <c r="BI158" s="187"/>
      <c r="BJ158" s="187"/>
      <c r="BK158" s="186"/>
      <c r="BL158" s="186"/>
      <c r="BM158" s="186"/>
      <c r="BN158" s="187"/>
      <c r="BO158" s="186"/>
      <c r="BP158" s="186"/>
      <c r="BQ158" s="186"/>
      <c r="BR158" s="186"/>
      <c r="BS158" s="186"/>
      <c r="BT158" s="186"/>
      <c r="BU158" s="186"/>
      <c r="BV158" s="186"/>
      <c r="BW158" s="186"/>
      <c r="BX158" s="186"/>
      <c r="BY158" s="186"/>
      <c r="BZ158" s="186"/>
      <c r="CA158" s="187"/>
      <c r="CB158" s="37"/>
      <c r="CC158" s="37"/>
      <c r="CD158" s="37"/>
      <c r="CE158" s="37"/>
    </row>
    <row r="159" ht="19.5" customHeight="1">
      <c r="A159" s="184"/>
      <c r="B159" s="186"/>
      <c r="C159" s="187"/>
      <c r="D159" s="187"/>
      <c r="E159" s="187"/>
      <c r="F159" s="187"/>
      <c r="G159" s="187"/>
      <c r="H159" s="187"/>
      <c r="I159" s="187"/>
      <c r="J159" s="187"/>
      <c r="K159" s="187"/>
      <c r="L159" s="187"/>
      <c r="M159" s="37"/>
      <c r="N159" s="186"/>
      <c r="O159" s="187"/>
      <c r="P159" s="187"/>
      <c r="Q159" s="187"/>
      <c r="R159" s="187"/>
      <c r="S159" s="187"/>
      <c r="T159" s="186"/>
      <c r="U159" s="187"/>
      <c r="V159" s="187"/>
      <c r="W159" s="187"/>
      <c r="X159" s="187"/>
      <c r="Y159" s="187"/>
      <c r="Z159" s="186"/>
      <c r="AA159" s="187"/>
      <c r="AB159" s="187"/>
      <c r="AC159" s="187"/>
      <c r="AD159" s="187"/>
      <c r="AE159" s="187"/>
      <c r="AF159" s="186"/>
      <c r="AG159" s="187"/>
      <c r="AH159" s="187"/>
      <c r="AI159" s="187"/>
      <c r="AJ159" s="187"/>
      <c r="AK159" s="187"/>
      <c r="AL159" s="186"/>
      <c r="AM159" s="187"/>
      <c r="AN159" s="187"/>
      <c r="AO159" s="187"/>
      <c r="AP159" s="187"/>
      <c r="AQ159" s="187"/>
      <c r="AR159" s="186"/>
      <c r="AS159" s="187"/>
      <c r="AT159" s="187"/>
      <c r="AU159" s="187"/>
      <c r="AV159" s="187"/>
      <c r="AW159" s="187"/>
      <c r="AX159" s="186"/>
      <c r="AY159" s="187"/>
      <c r="AZ159" s="187"/>
      <c r="BA159" s="187"/>
      <c r="BB159" s="187"/>
      <c r="BC159" s="187"/>
      <c r="BD159" s="186"/>
      <c r="BE159" s="187"/>
      <c r="BF159" s="187"/>
      <c r="BG159" s="187"/>
      <c r="BH159" s="187"/>
      <c r="BI159" s="187"/>
      <c r="BJ159" s="187"/>
      <c r="BK159" s="186"/>
      <c r="BL159" s="186"/>
      <c r="BM159" s="186"/>
      <c r="BN159" s="187"/>
      <c r="BO159" s="186"/>
      <c r="BP159" s="186"/>
      <c r="BQ159" s="186"/>
      <c r="BR159" s="186"/>
      <c r="BS159" s="186"/>
      <c r="BT159" s="186"/>
      <c r="BU159" s="186"/>
      <c r="BV159" s="186"/>
      <c r="BW159" s="186"/>
      <c r="BX159" s="186"/>
      <c r="BY159" s="186"/>
      <c r="BZ159" s="186"/>
      <c r="CA159" s="187"/>
      <c r="CB159" s="37"/>
      <c r="CC159" s="37"/>
      <c r="CD159" s="37"/>
      <c r="CE159" s="37"/>
    </row>
    <row r="160" ht="19.5" customHeight="1">
      <c r="A160" s="184"/>
      <c r="B160" s="186"/>
      <c r="C160" s="187"/>
      <c r="D160" s="187"/>
      <c r="E160" s="187"/>
      <c r="F160" s="187"/>
      <c r="G160" s="187"/>
      <c r="H160" s="187"/>
      <c r="I160" s="187"/>
      <c r="J160" s="187"/>
      <c r="K160" s="187"/>
      <c r="L160" s="187"/>
      <c r="M160" s="37"/>
      <c r="N160" s="186"/>
      <c r="O160" s="187"/>
      <c r="P160" s="187"/>
      <c r="Q160" s="187"/>
      <c r="R160" s="187"/>
      <c r="S160" s="187"/>
      <c r="T160" s="186"/>
      <c r="U160" s="187"/>
      <c r="V160" s="187"/>
      <c r="W160" s="187"/>
      <c r="X160" s="187"/>
      <c r="Y160" s="187"/>
      <c r="Z160" s="186"/>
      <c r="AA160" s="187"/>
      <c r="AB160" s="187"/>
      <c r="AC160" s="187"/>
      <c r="AD160" s="187"/>
      <c r="AE160" s="187"/>
      <c r="AF160" s="186"/>
      <c r="AG160" s="187"/>
      <c r="AH160" s="187"/>
      <c r="AI160" s="187"/>
      <c r="AJ160" s="187"/>
      <c r="AK160" s="187"/>
      <c r="AL160" s="186"/>
      <c r="AM160" s="187"/>
      <c r="AN160" s="187"/>
      <c r="AO160" s="187"/>
      <c r="AP160" s="187"/>
      <c r="AQ160" s="187"/>
      <c r="AR160" s="186"/>
      <c r="AS160" s="187"/>
      <c r="AT160" s="187"/>
      <c r="AU160" s="187"/>
      <c r="AV160" s="187"/>
      <c r="AW160" s="187"/>
      <c r="AX160" s="186"/>
      <c r="AY160" s="187"/>
      <c r="AZ160" s="187"/>
      <c r="BA160" s="187"/>
      <c r="BB160" s="187"/>
      <c r="BC160" s="187"/>
      <c r="BD160" s="186"/>
      <c r="BE160" s="187"/>
      <c r="BF160" s="187"/>
      <c r="BG160" s="187"/>
      <c r="BH160" s="187"/>
      <c r="BI160" s="187"/>
      <c r="BJ160" s="187"/>
      <c r="BK160" s="186"/>
      <c r="BL160" s="186"/>
      <c r="BM160" s="186"/>
      <c r="BN160" s="187"/>
      <c r="BO160" s="186"/>
      <c r="BP160" s="186"/>
      <c r="BQ160" s="186"/>
      <c r="BR160" s="186"/>
      <c r="BS160" s="186"/>
      <c r="BT160" s="186"/>
      <c r="BU160" s="186"/>
      <c r="BV160" s="186"/>
      <c r="BW160" s="186"/>
      <c r="BX160" s="186"/>
      <c r="BY160" s="186"/>
      <c r="BZ160" s="186"/>
      <c r="CA160" s="187"/>
      <c r="CB160" s="37"/>
      <c r="CC160" s="37"/>
      <c r="CD160" s="37"/>
      <c r="CE160" s="37"/>
    </row>
    <row r="161" ht="19.5" customHeight="1">
      <c r="A161" s="184"/>
      <c r="B161" s="186"/>
      <c r="C161" s="187"/>
      <c r="D161" s="187"/>
      <c r="E161" s="187"/>
      <c r="F161" s="187"/>
      <c r="G161" s="187"/>
      <c r="H161" s="187"/>
      <c r="I161" s="187"/>
      <c r="J161" s="187"/>
      <c r="K161" s="187"/>
      <c r="L161" s="187"/>
      <c r="M161" s="37"/>
      <c r="N161" s="186"/>
      <c r="O161" s="187"/>
      <c r="P161" s="187"/>
      <c r="Q161" s="187"/>
      <c r="R161" s="187"/>
      <c r="S161" s="187"/>
      <c r="T161" s="186"/>
      <c r="U161" s="187"/>
      <c r="V161" s="187"/>
      <c r="W161" s="187"/>
      <c r="X161" s="187"/>
      <c r="Y161" s="187"/>
      <c r="Z161" s="186"/>
      <c r="AA161" s="187"/>
      <c r="AB161" s="187"/>
      <c r="AC161" s="187"/>
      <c r="AD161" s="187"/>
      <c r="AE161" s="187"/>
      <c r="AF161" s="186"/>
      <c r="AG161" s="187"/>
      <c r="AH161" s="187"/>
      <c r="AI161" s="187"/>
      <c r="AJ161" s="187"/>
      <c r="AK161" s="187"/>
      <c r="AL161" s="186"/>
      <c r="AM161" s="187"/>
      <c r="AN161" s="187"/>
      <c r="AO161" s="187"/>
      <c r="AP161" s="187"/>
      <c r="AQ161" s="187"/>
      <c r="AR161" s="186"/>
      <c r="AS161" s="187"/>
      <c r="AT161" s="187"/>
      <c r="AU161" s="187"/>
      <c r="AV161" s="187"/>
      <c r="AW161" s="187"/>
      <c r="AX161" s="186"/>
      <c r="AY161" s="187"/>
      <c r="AZ161" s="187"/>
      <c r="BA161" s="187"/>
      <c r="BB161" s="187"/>
      <c r="BC161" s="187"/>
      <c r="BD161" s="186"/>
      <c r="BE161" s="187"/>
      <c r="BF161" s="187"/>
      <c r="BG161" s="187"/>
      <c r="BH161" s="187"/>
      <c r="BI161" s="187"/>
      <c r="BJ161" s="187"/>
      <c r="BK161" s="186"/>
      <c r="BL161" s="186"/>
      <c r="BM161" s="186"/>
      <c r="BN161" s="187"/>
      <c r="BO161" s="186"/>
      <c r="BP161" s="186"/>
      <c r="BQ161" s="186"/>
      <c r="BR161" s="186"/>
      <c r="BS161" s="186"/>
      <c r="BT161" s="186"/>
      <c r="BU161" s="186"/>
      <c r="BV161" s="186"/>
      <c r="BW161" s="186"/>
      <c r="BX161" s="186"/>
      <c r="BY161" s="186"/>
      <c r="BZ161" s="186"/>
      <c r="CA161" s="187"/>
      <c r="CB161" s="37"/>
      <c r="CC161" s="37"/>
      <c r="CD161" s="37"/>
      <c r="CE161" s="37"/>
    </row>
    <row r="162" ht="19.5" customHeight="1">
      <c r="A162" s="184"/>
      <c r="B162" s="186"/>
      <c r="C162" s="187"/>
      <c r="D162" s="187"/>
      <c r="E162" s="187"/>
      <c r="F162" s="187"/>
      <c r="G162" s="187"/>
      <c r="H162" s="187"/>
      <c r="I162" s="187"/>
      <c r="J162" s="187"/>
      <c r="K162" s="187"/>
      <c r="L162" s="187"/>
      <c r="M162" s="37"/>
      <c r="N162" s="186"/>
      <c r="O162" s="187"/>
      <c r="P162" s="187"/>
      <c r="Q162" s="187"/>
      <c r="R162" s="187"/>
      <c r="S162" s="187"/>
      <c r="T162" s="186"/>
      <c r="U162" s="187"/>
      <c r="V162" s="187"/>
      <c r="W162" s="187"/>
      <c r="X162" s="187"/>
      <c r="Y162" s="187"/>
      <c r="Z162" s="186"/>
      <c r="AA162" s="187"/>
      <c r="AB162" s="187"/>
      <c r="AC162" s="187"/>
      <c r="AD162" s="187"/>
      <c r="AE162" s="187"/>
      <c r="AF162" s="186"/>
      <c r="AG162" s="187"/>
      <c r="AH162" s="187"/>
      <c r="AI162" s="187"/>
      <c r="AJ162" s="187"/>
      <c r="AK162" s="187"/>
      <c r="AL162" s="186"/>
      <c r="AM162" s="187"/>
      <c r="AN162" s="187"/>
      <c r="AO162" s="187"/>
      <c r="AP162" s="187"/>
      <c r="AQ162" s="187"/>
      <c r="AR162" s="186"/>
      <c r="AS162" s="187"/>
      <c r="AT162" s="187"/>
      <c r="AU162" s="187"/>
      <c r="AV162" s="187"/>
      <c r="AW162" s="187"/>
      <c r="AX162" s="186"/>
      <c r="AY162" s="187"/>
      <c r="AZ162" s="187"/>
      <c r="BA162" s="187"/>
      <c r="BB162" s="187"/>
      <c r="BC162" s="187"/>
      <c r="BD162" s="186"/>
      <c r="BE162" s="187"/>
      <c r="BF162" s="187"/>
      <c r="BG162" s="187"/>
      <c r="BH162" s="187"/>
      <c r="BI162" s="187"/>
      <c r="BJ162" s="187"/>
      <c r="BK162" s="186"/>
      <c r="BL162" s="186"/>
      <c r="BM162" s="186"/>
      <c r="BN162" s="187"/>
      <c r="BO162" s="186"/>
      <c r="BP162" s="186"/>
      <c r="BQ162" s="186"/>
      <c r="BR162" s="186"/>
      <c r="BS162" s="186"/>
      <c r="BT162" s="186"/>
      <c r="BU162" s="186"/>
      <c r="BV162" s="186"/>
      <c r="BW162" s="186"/>
      <c r="BX162" s="186"/>
      <c r="BY162" s="186"/>
      <c r="BZ162" s="186"/>
      <c r="CA162" s="187"/>
      <c r="CB162" s="37"/>
      <c r="CC162" s="37"/>
      <c r="CD162" s="37"/>
      <c r="CE162" s="37"/>
    </row>
    <row r="163" ht="19.5" customHeight="1">
      <c r="A163" s="184"/>
      <c r="B163" s="186"/>
      <c r="C163" s="187"/>
      <c r="D163" s="187"/>
      <c r="E163" s="187"/>
      <c r="F163" s="187"/>
      <c r="G163" s="187"/>
      <c r="H163" s="187"/>
      <c r="I163" s="187"/>
      <c r="J163" s="187"/>
      <c r="K163" s="187"/>
      <c r="L163" s="187"/>
      <c r="M163" s="37"/>
      <c r="N163" s="186"/>
      <c r="O163" s="187"/>
      <c r="P163" s="187"/>
      <c r="Q163" s="187"/>
      <c r="R163" s="187"/>
      <c r="S163" s="187"/>
      <c r="T163" s="186"/>
      <c r="U163" s="187"/>
      <c r="V163" s="187"/>
      <c r="W163" s="187"/>
      <c r="X163" s="187"/>
      <c r="Y163" s="187"/>
      <c r="Z163" s="186"/>
      <c r="AA163" s="187"/>
      <c r="AB163" s="187"/>
      <c r="AC163" s="187"/>
      <c r="AD163" s="187"/>
      <c r="AE163" s="187"/>
      <c r="AF163" s="186"/>
      <c r="AG163" s="187"/>
      <c r="AH163" s="187"/>
      <c r="AI163" s="187"/>
      <c r="AJ163" s="187"/>
      <c r="AK163" s="187"/>
      <c r="AL163" s="186"/>
      <c r="AM163" s="187"/>
      <c r="AN163" s="187"/>
      <c r="AO163" s="187"/>
      <c r="AP163" s="187"/>
      <c r="AQ163" s="187"/>
      <c r="AR163" s="186"/>
      <c r="AS163" s="187"/>
      <c r="AT163" s="187"/>
      <c r="AU163" s="187"/>
      <c r="AV163" s="187"/>
      <c r="AW163" s="187"/>
      <c r="AX163" s="186"/>
      <c r="AY163" s="187"/>
      <c r="AZ163" s="187"/>
      <c r="BA163" s="187"/>
      <c r="BB163" s="187"/>
      <c r="BC163" s="187"/>
      <c r="BD163" s="186"/>
      <c r="BE163" s="187"/>
      <c r="BF163" s="187"/>
      <c r="BG163" s="187"/>
      <c r="BH163" s="187"/>
      <c r="BI163" s="187"/>
      <c r="BJ163" s="187"/>
      <c r="BK163" s="186"/>
      <c r="BL163" s="186"/>
      <c r="BM163" s="186"/>
      <c r="BN163" s="187"/>
      <c r="BO163" s="186"/>
      <c r="BP163" s="186"/>
      <c r="BQ163" s="186"/>
      <c r="BR163" s="186"/>
      <c r="BS163" s="186"/>
      <c r="BT163" s="186"/>
      <c r="BU163" s="186"/>
      <c r="BV163" s="186"/>
      <c r="BW163" s="186"/>
      <c r="BX163" s="186"/>
      <c r="BY163" s="186"/>
      <c r="BZ163" s="186"/>
      <c r="CA163" s="187"/>
      <c r="CB163" s="37"/>
      <c r="CC163" s="37"/>
      <c r="CD163" s="37"/>
      <c r="CE163" s="37"/>
    </row>
    <row r="164" ht="19.5" customHeight="1">
      <c r="A164" s="184"/>
      <c r="B164" s="186"/>
      <c r="C164" s="187"/>
      <c r="D164" s="187"/>
      <c r="E164" s="187"/>
      <c r="F164" s="187"/>
      <c r="G164" s="187"/>
      <c r="H164" s="187"/>
      <c r="I164" s="187"/>
      <c r="J164" s="187"/>
      <c r="K164" s="187"/>
      <c r="L164" s="187"/>
      <c r="M164" s="37"/>
      <c r="N164" s="186"/>
      <c r="O164" s="187"/>
      <c r="P164" s="187"/>
      <c r="Q164" s="187"/>
      <c r="R164" s="187"/>
      <c r="S164" s="187"/>
      <c r="T164" s="186"/>
      <c r="U164" s="187"/>
      <c r="V164" s="187"/>
      <c r="W164" s="187"/>
      <c r="X164" s="187"/>
      <c r="Y164" s="187"/>
      <c r="Z164" s="186"/>
      <c r="AA164" s="187"/>
      <c r="AB164" s="187"/>
      <c r="AC164" s="187"/>
      <c r="AD164" s="187"/>
      <c r="AE164" s="187"/>
      <c r="AF164" s="186"/>
      <c r="AG164" s="187"/>
      <c r="AH164" s="187"/>
      <c r="AI164" s="187"/>
      <c r="AJ164" s="187"/>
      <c r="AK164" s="187"/>
      <c r="AL164" s="186"/>
      <c r="AM164" s="187"/>
      <c r="AN164" s="187"/>
      <c r="AO164" s="187"/>
      <c r="AP164" s="187"/>
      <c r="AQ164" s="187"/>
      <c r="AR164" s="186"/>
      <c r="AS164" s="187"/>
      <c r="AT164" s="187"/>
      <c r="AU164" s="187"/>
      <c r="AV164" s="187"/>
      <c r="AW164" s="187"/>
      <c r="AX164" s="186"/>
      <c r="AY164" s="187"/>
      <c r="AZ164" s="187"/>
      <c r="BA164" s="187"/>
      <c r="BB164" s="187"/>
      <c r="BC164" s="187"/>
      <c r="BD164" s="186"/>
      <c r="BE164" s="187"/>
      <c r="BF164" s="187"/>
      <c r="BG164" s="187"/>
      <c r="BH164" s="187"/>
      <c r="BI164" s="187"/>
      <c r="BJ164" s="187"/>
      <c r="BK164" s="186"/>
      <c r="BL164" s="186"/>
      <c r="BM164" s="186"/>
      <c r="BN164" s="187"/>
      <c r="BO164" s="186"/>
      <c r="BP164" s="186"/>
      <c r="BQ164" s="186"/>
      <c r="BR164" s="186"/>
      <c r="BS164" s="186"/>
      <c r="BT164" s="186"/>
      <c r="BU164" s="186"/>
      <c r="BV164" s="186"/>
      <c r="BW164" s="186"/>
      <c r="BX164" s="186"/>
      <c r="BY164" s="186"/>
      <c r="BZ164" s="186"/>
      <c r="CA164" s="187"/>
      <c r="CB164" s="37"/>
      <c r="CC164" s="37"/>
      <c r="CD164" s="37"/>
      <c r="CE164" s="37"/>
    </row>
    <row r="165" ht="19.5" customHeight="1">
      <c r="A165" s="184"/>
      <c r="B165" s="186"/>
      <c r="C165" s="187"/>
      <c r="D165" s="187"/>
      <c r="E165" s="187"/>
      <c r="F165" s="187"/>
      <c r="G165" s="187"/>
      <c r="H165" s="187"/>
      <c r="I165" s="187"/>
      <c r="J165" s="187"/>
      <c r="K165" s="187"/>
      <c r="L165" s="187"/>
      <c r="M165" s="37"/>
      <c r="N165" s="186"/>
      <c r="O165" s="187"/>
      <c r="P165" s="187"/>
      <c r="Q165" s="187"/>
      <c r="R165" s="187"/>
      <c r="S165" s="187"/>
      <c r="T165" s="186"/>
      <c r="U165" s="187"/>
      <c r="V165" s="187"/>
      <c r="W165" s="187"/>
      <c r="X165" s="187"/>
      <c r="Y165" s="187"/>
      <c r="Z165" s="186"/>
      <c r="AA165" s="187"/>
      <c r="AB165" s="187"/>
      <c r="AC165" s="187"/>
      <c r="AD165" s="187"/>
      <c r="AE165" s="187"/>
      <c r="AF165" s="186"/>
      <c r="AG165" s="187"/>
      <c r="AH165" s="187"/>
      <c r="AI165" s="187"/>
      <c r="AJ165" s="187"/>
      <c r="AK165" s="187"/>
      <c r="AL165" s="186"/>
      <c r="AM165" s="187"/>
      <c r="AN165" s="187"/>
      <c r="AO165" s="187"/>
      <c r="AP165" s="187"/>
      <c r="AQ165" s="187"/>
      <c r="AR165" s="186"/>
      <c r="AS165" s="187"/>
      <c r="AT165" s="187"/>
      <c r="AU165" s="187"/>
      <c r="AV165" s="187"/>
      <c r="AW165" s="187"/>
      <c r="AX165" s="186"/>
      <c r="AY165" s="187"/>
      <c r="AZ165" s="187"/>
      <c r="BA165" s="187"/>
      <c r="BB165" s="187"/>
      <c r="BC165" s="187"/>
      <c r="BD165" s="186"/>
      <c r="BE165" s="187"/>
      <c r="BF165" s="187"/>
      <c r="BG165" s="187"/>
      <c r="BH165" s="187"/>
      <c r="BI165" s="187"/>
      <c r="BJ165" s="187"/>
      <c r="BK165" s="186"/>
      <c r="BL165" s="186"/>
      <c r="BM165" s="186"/>
      <c r="BN165" s="187"/>
      <c r="BO165" s="186"/>
      <c r="BP165" s="186"/>
      <c r="BQ165" s="186"/>
      <c r="BR165" s="186"/>
      <c r="BS165" s="186"/>
      <c r="BT165" s="186"/>
      <c r="BU165" s="186"/>
      <c r="BV165" s="186"/>
      <c r="BW165" s="186"/>
      <c r="BX165" s="186"/>
      <c r="BY165" s="186"/>
      <c r="BZ165" s="186"/>
      <c r="CA165" s="187"/>
      <c r="CB165" s="37"/>
      <c r="CC165" s="37"/>
      <c r="CD165" s="37"/>
      <c r="CE165" s="37"/>
    </row>
    <row r="166" ht="19.5" customHeight="1">
      <c r="A166" s="184"/>
      <c r="B166" s="186"/>
      <c r="C166" s="187"/>
      <c r="D166" s="187"/>
      <c r="E166" s="187"/>
      <c r="F166" s="187"/>
      <c r="G166" s="187"/>
      <c r="H166" s="187"/>
      <c r="I166" s="187"/>
      <c r="J166" s="187"/>
      <c r="K166" s="187"/>
      <c r="L166" s="187"/>
      <c r="M166" s="37"/>
      <c r="N166" s="186"/>
      <c r="O166" s="187"/>
      <c r="P166" s="187"/>
      <c r="Q166" s="187"/>
      <c r="R166" s="187"/>
      <c r="S166" s="187"/>
      <c r="T166" s="186"/>
      <c r="U166" s="187"/>
      <c r="V166" s="187"/>
      <c r="W166" s="187"/>
      <c r="X166" s="187"/>
      <c r="Y166" s="187"/>
      <c r="Z166" s="186"/>
      <c r="AA166" s="187"/>
      <c r="AB166" s="187"/>
      <c r="AC166" s="187"/>
      <c r="AD166" s="187"/>
      <c r="AE166" s="187"/>
      <c r="AF166" s="186"/>
      <c r="AG166" s="187"/>
      <c r="AH166" s="187"/>
      <c r="AI166" s="187"/>
      <c r="AJ166" s="187"/>
      <c r="AK166" s="187"/>
      <c r="AL166" s="186"/>
      <c r="AM166" s="187"/>
      <c r="AN166" s="187"/>
      <c r="AO166" s="187"/>
      <c r="AP166" s="187"/>
      <c r="AQ166" s="187"/>
      <c r="AR166" s="186"/>
      <c r="AS166" s="187"/>
      <c r="AT166" s="187"/>
      <c r="AU166" s="187"/>
      <c r="AV166" s="187"/>
      <c r="AW166" s="187"/>
      <c r="AX166" s="186"/>
      <c r="AY166" s="187"/>
      <c r="AZ166" s="187"/>
      <c r="BA166" s="187"/>
      <c r="BB166" s="187"/>
      <c r="BC166" s="187"/>
      <c r="BD166" s="186"/>
      <c r="BE166" s="187"/>
      <c r="BF166" s="187"/>
      <c r="BG166" s="187"/>
      <c r="BH166" s="187"/>
      <c r="BI166" s="187"/>
      <c r="BJ166" s="187"/>
      <c r="BK166" s="186"/>
      <c r="BL166" s="186"/>
      <c r="BM166" s="186"/>
      <c r="BN166" s="187"/>
      <c r="BO166" s="186"/>
      <c r="BP166" s="186"/>
      <c r="BQ166" s="186"/>
      <c r="BR166" s="186"/>
      <c r="BS166" s="186"/>
      <c r="BT166" s="186"/>
      <c r="BU166" s="186"/>
      <c r="BV166" s="186"/>
      <c r="BW166" s="186"/>
      <c r="BX166" s="186"/>
      <c r="BY166" s="186"/>
      <c r="BZ166" s="186"/>
      <c r="CA166" s="187"/>
      <c r="CB166" s="37"/>
      <c r="CC166" s="37"/>
      <c r="CD166" s="37"/>
      <c r="CE166" s="37"/>
    </row>
    <row r="167" ht="19.5" customHeight="1">
      <c r="A167" s="184"/>
      <c r="B167" s="186"/>
      <c r="C167" s="187"/>
      <c r="D167" s="187"/>
      <c r="E167" s="187"/>
      <c r="F167" s="187"/>
      <c r="G167" s="187"/>
      <c r="H167" s="187"/>
      <c r="I167" s="187"/>
      <c r="J167" s="187"/>
      <c r="K167" s="187"/>
      <c r="L167" s="187"/>
      <c r="M167" s="37"/>
      <c r="N167" s="186"/>
      <c r="O167" s="187"/>
      <c r="P167" s="187"/>
      <c r="Q167" s="187"/>
      <c r="R167" s="187"/>
      <c r="S167" s="187"/>
      <c r="T167" s="186"/>
      <c r="U167" s="187"/>
      <c r="V167" s="187"/>
      <c r="W167" s="187"/>
      <c r="X167" s="187"/>
      <c r="Y167" s="187"/>
      <c r="Z167" s="186"/>
      <c r="AA167" s="187"/>
      <c r="AB167" s="187"/>
      <c r="AC167" s="187"/>
      <c r="AD167" s="187"/>
      <c r="AE167" s="187"/>
      <c r="AF167" s="186"/>
      <c r="AG167" s="187"/>
      <c r="AH167" s="187"/>
      <c r="AI167" s="187"/>
      <c r="AJ167" s="187"/>
      <c r="AK167" s="187"/>
      <c r="AL167" s="186"/>
      <c r="AM167" s="187"/>
      <c r="AN167" s="187"/>
      <c r="AO167" s="187"/>
      <c r="AP167" s="187"/>
      <c r="AQ167" s="187"/>
      <c r="AR167" s="186"/>
      <c r="AS167" s="187"/>
      <c r="AT167" s="187"/>
      <c r="AU167" s="187"/>
      <c r="AV167" s="187"/>
      <c r="AW167" s="187"/>
      <c r="AX167" s="186"/>
      <c r="AY167" s="187"/>
      <c r="AZ167" s="187"/>
      <c r="BA167" s="187"/>
      <c r="BB167" s="187"/>
      <c r="BC167" s="187"/>
      <c r="BD167" s="186"/>
      <c r="BE167" s="187"/>
      <c r="BF167" s="187"/>
      <c r="BG167" s="187"/>
      <c r="BH167" s="187"/>
      <c r="BI167" s="187"/>
      <c r="BJ167" s="187"/>
      <c r="BK167" s="186"/>
      <c r="BL167" s="186"/>
      <c r="BM167" s="186"/>
      <c r="BN167" s="187"/>
      <c r="BO167" s="186"/>
      <c r="BP167" s="186"/>
      <c r="BQ167" s="186"/>
      <c r="BR167" s="186"/>
      <c r="BS167" s="186"/>
      <c r="BT167" s="186"/>
      <c r="BU167" s="186"/>
      <c r="BV167" s="186"/>
      <c r="BW167" s="186"/>
      <c r="BX167" s="186"/>
      <c r="BY167" s="186"/>
      <c r="BZ167" s="186"/>
      <c r="CA167" s="187"/>
      <c r="CB167" s="37"/>
      <c r="CC167" s="37"/>
      <c r="CD167" s="37"/>
      <c r="CE167" s="37"/>
    </row>
    <row r="168" ht="19.5" customHeight="1">
      <c r="A168" s="184"/>
      <c r="B168" s="186"/>
      <c r="C168" s="187"/>
      <c r="D168" s="187"/>
      <c r="E168" s="187"/>
      <c r="F168" s="187"/>
      <c r="G168" s="187"/>
      <c r="H168" s="187"/>
      <c r="I168" s="187"/>
      <c r="J168" s="187"/>
      <c r="K168" s="187"/>
      <c r="L168" s="187"/>
      <c r="M168" s="37"/>
      <c r="N168" s="186"/>
      <c r="O168" s="187"/>
      <c r="P168" s="187"/>
      <c r="Q168" s="187"/>
      <c r="R168" s="187"/>
      <c r="S168" s="187"/>
      <c r="T168" s="186"/>
      <c r="U168" s="187"/>
      <c r="V168" s="187"/>
      <c r="W168" s="187"/>
      <c r="X168" s="187"/>
      <c r="Y168" s="187"/>
      <c r="Z168" s="186"/>
      <c r="AA168" s="187"/>
      <c r="AB168" s="187"/>
      <c r="AC168" s="187"/>
      <c r="AD168" s="187"/>
      <c r="AE168" s="187"/>
      <c r="AF168" s="186"/>
      <c r="AG168" s="187"/>
      <c r="AH168" s="187"/>
      <c r="AI168" s="187"/>
      <c r="AJ168" s="187"/>
      <c r="AK168" s="187"/>
      <c r="AL168" s="186"/>
      <c r="AM168" s="187"/>
      <c r="AN168" s="187"/>
      <c r="AO168" s="187"/>
      <c r="AP168" s="187"/>
      <c r="AQ168" s="187"/>
      <c r="AR168" s="186"/>
      <c r="AS168" s="187"/>
      <c r="AT168" s="187"/>
      <c r="AU168" s="187"/>
      <c r="AV168" s="187"/>
      <c r="AW168" s="187"/>
      <c r="AX168" s="186"/>
      <c r="AY168" s="187"/>
      <c r="AZ168" s="187"/>
      <c r="BA168" s="187"/>
      <c r="BB168" s="187"/>
      <c r="BC168" s="187"/>
      <c r="BD168" s="186"/>
      <c r="BE168" s="187"/>
      <c r="BF168" s="187"/>
      <c r="BG168" s="187"/>
      <c r="BH168" s="187"/>
      <c r="BI168" s="187"/>
      <c r="BJ168" s="187"/>
      <c r="BK168" s="186"/>
      <c r="BL168" s="186"/>
      <c r="BM168" s="186"/>
      <c r="BN168" s="187"/>
      <c r="BO168" s="186"/>
      <c r="BP168" s="186"/>
      <c r="BQ168" s="186"/>
      <c r="BR168" s="186"/>
      <c r="BS168" s="186"/>
      <c r="BT168" s="186"/>
      <c r="BU168" s="186"/>
      <c r="BV168" s="186"/>
      <c r="BW168" s="186"/>
      <c r="BX168" s="186"/>
      <c r="BY168" s="186"/>
      <c r="BZ168" s="186"/>
      <c r="CA168" s="187"/>
      <c r="CB168" s="37"/>
      <c r="CC168" s="37"/>
      <c r="CD168" s="37"/>
      <c r="CE168" s="37"/>
    </row>
    <row r="169" ht="19.5" customHeight="1">
      <c r="A169" s="184"/>
      <c r="B169" s="186"/>
      <c r="C169" s="187"/>
      <c r="D169" s="187"/>
      <c r="E169" s="187"/>
      <c r="F169" s="187"/>
      <c r="G169" s="187"/>
      <c r="H169" s="187"/>
      <c r="I169" s="187"/>
      <c r="J169" s="187"/>
      <c r="K169" s="187"/>
      <c r="L169" s="187"/>
      <c r="M169" s="37"/>
      <c r="N169" s="186"/>
      <c r="O169" s="187"/>
      <c r="P169" s="187"/>
      <c r="Q169" s="187"/>
      <c r="R169" s="187"/>
      <c r="S169" s="187"/>
      <c r="T169" s="186"/>
      <c r="U169" s="187"/>
      <c r="V169" s="187"/>
      <c r="W169" s="187"/>
      <c r="X169" s="187"/>
      <c r="Y169" s="187"/>
      <c r="Z169" s="186"/>
      <c r="AA169" s="187"/>
      <c r="AB169" s="187"/>
      <c r="AC169" s="187"/>
      <c r="AD169" s="187"/>
      <c r="AE169" s="187"/>
      <c r="AF169" s="186"/>
      <c r="AG169" s="187"/>
      <c r="AH169" s="187"/>
      <c r="AI169" s="187"/>
      <c r="AJ169" s="187"/>
      <c r="AK169" s="187"/>
      <c r="AL169" s="186"/>
      <c r="AM169" s="187"/>
      <c r="AN169" s="187"/>
      <c r="AO169" s="187"/>
      <c r="AP169" s="187"/>
      <c r="AQ169" s="187"/>
      <c r="AR169" s="186"/>
      <c r="AS169" s="187"/>
      <c r="AT169" s="187"/>
      <c r="AU169" s="187"/>
      <c r="AV169" s="187"/>
      <c r="AW169" s="187"/>
      <c r="AX169" s="186"/>
      <c r="AY169" s="187"/>
      <c r="AZ169" s="187"/>
      <c r="BA169" s="187"/>
      <c r="BB169" s="187"/>
      <c r="BC169" s="187"/>
      <c r="BD169" s="186"/>
      <c r="BE169" s="187"/>
      <c r="BF169" s="187"/>
      <c r="BG169" s="187"/>
      <c r="BH169" s="187"/>
      <c r="BI169" s="187"/>
      <c r="BJ169" s="187"/>
      <c r="BK169" s="186"/>
      <c r="BL169" s="186"/>
      <c r="BM169" s="186"/>
      <c r="BN169" s="187"/>
      <c r="BO169" s="186"/>
      <c r="BP169" s="186"/>
      <c r="BQ169" s="186"/>
      <c r="BR169" s="186"/>
      <c r="BS169" s="186"/>
      <c r="BT169" s="186"/>
      <c r="BU169" s="186"/>
      <c r="BV169" s="186"/>
      <c r="BW169" s="186"/>
      <c r="BX169" s="186"/>
      <c r="BY169" s="186"/>
      <c r="BZ169" s="186"/>
      <c r="CA169" s="187"/>
      <c r="CB169" s="37"/>
      <c r="CC169" s="37"/>
      <c r="CD169" s="37"/>
      <c r="CE169" s="37"/>
    </row>
    <row r="170" ht="19.5" customHeight="1">
      <c r="A170" s="184"/>
      <c r="B170" s="186"/>
      <c r="C170" s="187"/>
      <c r="D170" s="187"/>
      <c r="E170" s="187"/>
      <c r="F170" s="187"/>
      <c r="G170" s="187"/>
      <c r="H170" s="187"/>
      <c r="I170" s="187"/>
      <c r="J170" s="187"/>
      <c r="K170" s="187"/>
      <c r="L170" s="187"/>
      <c r="M170" s="37"/>
      <c r="N170" s="186"/>
      <c r="O170" s="187"/>
      <c r="P170" s="187"/>
      <c r="Q170" s="187"/>
      <c r="R170" s="187"/>
      <c r="S170" s="187"/>
      <c r="T170" s="186"/>
      <c r="U170" s="187"/>
      <c r="V170" s="187"/>
      <c r="W170" s="187"/>
      <c r="X170" s="187"/>
      <c r="Y170" s="187"/>
      <c r="Z170" s="186"/>
      <c r="AA170" s="187"/>
      <c r="AB170" s="187"/>
      <c r="AC170" s="187"/>
      <c r="AD170" s="187"/>
      <c r="AE170" s="187"/>
      <c r="AF170" s="186"/>
      <c r="AG170" s="187"/>
      <c r="AH170" s="187"/>
      <c r="AI170" s="187"/>
      <c r="AJ170" s="187"/>
      <c r="AK170" s="187"/>
      <c r="AL170" s="186"/>
      <c r="AM170" s="187"/>
      <c r="AN170" s="187"/>
      <c r="AO170" s="187"/>
      <c r="AP170" s="187"/>
      <c r="AQ170" s="187"/>
      <c r="AR170" s="186"/>
      <c r="AS170" s="187"/>
      <c r="AT170" s="187"/>
      <c r="AU170" s="187"/>
      <c r="AV170" s="187"/>
      <c r="AW170" s="187"/>
      <c r="AX170" s="186"/>
      <c r="AY170" s="187"/>
      <c r="AZ170" s="187"/>
      <c r="BA170" s="187"/>
      <c r="BB170" s="187"/>
      <c r="BC170" s="187"/>
      <c r="BD170" s="186"/>
      <c r="BE170" s="187"/>
      <c r="BF170" s="187"/>
      <c r="BG170" s="187"/>
      <c r="BH170" s="187"/>
      <c r="BI170" s="187"/>
      <c r="BJ170" s="187"/>
      <c r="BK170" s="186"/>
      <c r="BL170" s="186"/>
      <c r="BM170" s="186"/>
      <c r="BN170" s="187"/>
      <c r="BO170" s="186"/>
      <c r="BP170" s="186"/>
      <c r="BQ170" s="186"/>
      <c r="BR170" s="186"/>
      <c r="BS170" s="186"/>
      <c r="BT170" s="186"/>
      <c r="BU170" s="186"/>
      <c r="BV170" s="186"/>
      <c r="BW170" s="186"/>
      <c r="BX170" s="186"/>
      <c r="BY170" s="186"/>
      <c r="BZ170" s="186"/>
      <c r="CA170" s="187"/>
      <c r="CB170" s="37"/>
      <c r="CC170" s="37"/>
      <c r="CD170" s="37"/>
      <c r="CE170" s="37"/>
    </row>
    <row r="171" ht="19.5" customHeight="1">
      <c r="A171" s="184"/>
      <c r="B171" s="186"/>
      <c r="C171" s="187"/>
      <c r="D171" s="187"/>
      <c r="E171" s="187"/>
      <c r="F171" s="187"/>
      <c r="G171" s="187"/>
      <c r="H171" s="187"/>
      <c r="I171" s="187"/>
      <c r="J171" s="187"/>
      <c r="K171" s="187"/>
      <c r="L171" s="187"/>
      <c r="M171" s="37"/>
      <c r="N171" s="186"/>
      <c r="O171" s="187"/>
      <c r="P171" s="187"/>
      <c r="Q171" s="187"/>
      <c r="R171" s="187"/>
      <c r="S171" s="187"/>
      <c r="T171" s="186"/>
      <c r="U171" s="187"/>
      <c r="V171" s="187"/>
      <c r="W171" s="187"/>
      <c r="X171" s="187"/>
      <c r="Y171" s="187"/>
      <c r="Z171" s="186"/>
      <c r="AA171" s="187"/>
      <c r="AB171" s="187"/>
      <c r="AC171" s="187"/>
      <c r="AD171" s="187"/>
      <c r="AE171" s="187"/>
      <c r="AF171" s="186"/>
      <c r="AG171" s="187"/>
      <c r="AH171" s="187"/>
      <c r="AI171" s="187"/>
      <c r="AJ171" s="187"/>
      <c r="AK171" s="187"/>
      <c r="AL171" s="186"/>
      <c r="AM171" s="187"/>
      <c r="AN171" s="187"/>
      <c r="AO171" s="187"/>
      <c r="AP171" s="187"/>
      <c r="AQ171" s="187"/>
      <c r="AR171" s="186"/>
      <c r="AS171" s="187"/>
      <c r="AT171" s="187"/>
      <c r="AU171" s="187"/>
      <c r="AV171" s="187"/>
      <c r="AW171" s="187"/>
      <c r="AX171" s="186"/>
      <c r="AY171" s="187"/>
      <c r="AZ171" s="187"/>
      <c r="BA171" s="187"/>
      <c r="BB171" s="187"/>
      <c r="BC171" s="187"/>
      <c r="BD171" s="186"/>
      <c r="BE171" s="187"/>
      <c r="BF171" s="187"/>
      <c r="BG171" s="187"/>
      <c r="BH171" s="187"/>
      <c r="BI171" s="187"/>
      <c r="BJ171" s="187"/>
      <c r="BK171" s="186"/>
      <c r="BL171" s="186"/>
      <c r="BM171" s="186"/>
      <c r="BN171" s="187"/>
      <c r="BO171" s="186"/>
      <c r="BP171" s="186"/>
      <c r="BQ171" s="186"/>
      <c r="BR171" s="186"/>
      <c r="BS171" s="186"/>
      <c r="BT171" s="186"/>
      <c r="BU171" s="186"/>
      <c r="BV171" s="186"/>
      <c r="BW171" s="186"/>
      <c r="BX171" s="186"/>
      <c r="BY171" s="186"/>
      <c r="BZ171" s="186"/>
      <c r="CA171" s="187"/>
      <c r="CB171" s="37"/>
      <c r="CC171" s="37"/>
      <c r="CD171" s="37"/>
      <c r="CE171" s="37"/>
    </row>
    <row r="172" ht="19.5" customHeight="1">
      <c r="A172" s="184"/>
      <c r="B172" s="186"/>
      <c r="C172" s="187"/>
      <c r="D172" s="187"/>
      <c r="E172" s="187"/>
      <c r="F172" s="187"/>
      <c r="G172" s="187"/>
      <c r="H172" s="187"/>
      <c r="I172" s="187"/>
      <c r="J172" s="187"/>
      <c r="K172" s="187"/>
      <c r="L172" s="187"/>
      <c r="M172" s="37"/>
      <c r="N172" s="186"/>
      <c r="O172" s="187"/>
      <c r="P172" s="187"/>
      <c r="Q172" s="187"/>
      <c r="R172" s="187"/>
      <c r="S172" s="187"/>
      <c r="T172" s="186"/>
      <c r="U172" s="187"/>
      <c r="V172" s="187"/>
      <c r="W172" s="187"/>
      <c r="X172" s="187"/>
      <c r="Y172" s="187"/>
      <c r="Z172" s="186"/>
      <c r="AA172" s="187"/>
      <c r="AB172" s="187"/>
      <c r="AC172" s="187"/>
      <c r="AD172" s="187"/>
      <c r="AE172" s="187"/>
      <c r="AF172" s="186"/>
      <c r="AG172" s="187"/>
      <c r="AH172" s="187"/>
      <c r="AI172" s="187"/>
      <c r="AJ172" s="187"/>
      <c r="AK172" s="187"/>
      <c r="AL172" s="186"/>
      <c r="AM172" s="187"/>
      <c r="AN172" s="187"/>
      <c r="AO172" s="187"/>
      <c r="AP172" s="187"/>
      <c r="AQ172" s="187"/>
      <c r="AR172" s="186"/>
      <c r="AS172" s="187"/>
      <c r="AT172" s="187"/>
      <c r="AU172" s="187"/>
      <c r="AV172" s="187"/>
      <c r="AW172" s="187"/>
      <c r="AX172" s="186"/>
      <c r="AY172" s="187"/>
      <c r="AZ172" s="187"/>
      <c r="BA172" s="187"/>
      <c r="BB172" s="187"/>
      <c r="BC172" s="187"/>
      <c r="BD172" s="186"/>
      <c r="BE172" s="187"/>
      <c r="BF172" s="187"/>
      <c r="BG172" s="187"/>
      <c r="BH172" s="187"/>
      <c r="BI172" s="187"/>
      <c r="BJ172" s="187"/>
      <c r="BK172" s="186"/>
      <c r="BL172" s="186"/>
      <c r="BM172" s="186"/>
      <c r="BN172" s="187"/>
      <c r="BO172" s="186"/>
      <c r="BP172" s="186"/>
      <c r="BQ172" s="186"/>
      <c r="BR172" s="186"/>
      <c r="BS172" s="186"/>
      <c r="BT172" s="186"/>
      <c r="BU172" s="186"/>
      <c r="BV172" s="186"/>
      <c r="BW172" s="186"/>
      <c r="BX172" s="186"/>
      <c r="BY172" s="186"/>
      <c r="BZ172" s="186"/>
      <c r="CA172" s="187"/>
      <c r="CB172" s="37"/>
      <c r="CC172" s="37"/>
      <c r="CD172" s="37"/>
      <c r="CE172" s="37"/>
    </row>
    <row r="173" ht="19.5" customHeight="1">
      <c r="A173" s="184"/>
      <c r="B173" s="186"/>
      <c r="C173" s="187"/>
      <c r="D173" s="187"/>
      <c r="E173" s="187"/>
      <c r="F173" s="187"/>
      <c r="G173" s="187"/>
      <c r="H173" s="187"/>
      <c r="I173" s="187"/>
      <c r="J173" s="187"/>
      <c r="K173" s="187"/>
      <c r="L173" s="187"/>
      <c r="M173" s="37"/>
      <c r="N173" s="186"/>
      <c r="O173" s="187"/>
      <c r="P173" s="187"/>
      <c r="Q173" s="187"/>
      <c r="R173" s="187"/>
      <c r="S173" s="187"/>
      <c r="T173" s="186"/>
      <c r="U173" s="187"/>
      <c r="V173" s="187"/>
      <c r="W173" s="187"/>
      <c r="X173" s="187"/>
      <c r="Y173" s="187"/>
      <c r="Z173" s="186"/>
      <c r="AA173" s="187"/>
      <c r="AB173" s="187"/>
      <c r="AC173" s="187"/>
      <c r="AD173" s="187"/>
      <c r="AE173" s="187"/>
      <c r="AF173" s="186"/>
      <c r="AG173" s="187"/>
      <c r="AH173" s="187"/>
      <c r="AI173" s="187"/>
      <c r="AJ173" s="187"/>
      <c r="AK173" s="187"/>
      <c r="AL173" s="186"/>
      <c r="AM173" s="187"/>
      <c r="AN173" s="187"/>
      <c r="AO173" s="187"/>
      <c r="AP173" s="187"/>
      <c r="AQ173" s="187"/>
      <c r="AR173" s="186"/>
      <c r="AS173" s="187"/>
      <c r="AT173" s="187"/>
      <c r="AU173" s="187"/>
      <c r="AV173" s="187"/>
      <c r="AW173" s="187"/>
      <c r="AX173" s="186"/>
      <c r="AY173" s="187"/>
      <c r="AZ173" s="187"/>
      <c r="BA173" s="187"/>
      <c r="BB173" s="187"/>
      <c r="BC173" s="187"/>
      <c r="BD173" s="186"/>
      <c r="BE173" s="187"/>
      <c r="BF173" s="187"/>
      <c r="BG173" s="187"/>
      <c r="BH173" s="187"/>
      <c r="BI173" s="187"/>
      <c r="BJ173" s="187"/>
      <c r="BK173" s="186"/>
      <c r="BL173" s="186"/>
      <c r="BM173" s="186"/>
      <c r="BN173" s="187"/>
      <c r="BO173" s="186"/>
      <c r="BP173" s="186"/>
      <c r="BQ173" s="186"/>
      <c r="BR173" s="186"/>
      <c r="BS173" s="186"/>
      <c r="BT173" s="186"/>
      <c r="BU173" s="186"/>
      <c r="BV173" s="186"/>
      <c r="BW173" s="186"/>
      <c r="BX173" s="186"/>
      <c r="BY173" s="186"/>
      <c r="BZ173" s="186"/>
      <c r="CA173" s="187"/>
      <c r="CB173" s="37"/>
      <c r="CC173" s="37"/>
      <c r="CD173" s="37"/>
      <c r="CE173" s="37"/>
    </row>
    <row r="174" ht="19.5" customHeight="1">
      <c r="A174" s="184"/>
      <c r="B174" s="186"/>
      <c r="C174" s="187"/>
      <c r="D174" s="187"/>
      <c r="E174" s="187"/>
      <c r="F174" s="187"/>
      <c r="G174" s="187"/>
      <c r="H174" s="187"/>
      <c r="I174" s="187"/>
      <c r="J174" s="187"/>
      <c r="K174" s="187"/>
      <c r="L174" s="187"/>
      <c r="M174" s="37"/>
      <c r="N174" s="186"/>
      <c r="O174" s="187"/>
      <c r="P174" s="187"/>
      <c r="Q174" s="187"/>
      <c r="R174" s="187"/>
      <c r="S174" s="187"/>
      <c r="T174" s="186"/>
      <c r="U174" s="187"/>
      <c r="V174" s="187"/>
      <c r="W174" s="187"/>
      <c r="X174" s="187"/>
      <c r="Y174" s="187"/>
      <c r="Z174" s="186"/>
      <c r="AA174" s="187"/>
      <c r="AB174" s="187"/>
      <c r="AC174" s="187"/>
      <c r="AD174" s="187"/>
      <c r="AE174" s="187"/>
      <c r="AF174" s="186"/>
      <c r="AG174" s="187"/>
      <c r="AH174" s="187"/>
      <c r="AI174" s="187"/>
      <c r="AJ174" s="187"/>
      <c r="AK174" s="187"/>
      <c r="AL174" s="186"/>
      <c r="AM174" s="187"/>
      <c r="AN174" s="187"/>
      <c r="AO174" s="187"/>
      <c r="AP174" s="187"/>
      <c r="AQ174" s="187"/>
      <c r="AR174" s="186"/>
      <c r="AS174" s="187"/>
      <c r="AT174" s="187"/>
      <c r="AU174" s="187"/>
      <c r="AV174" s="187"/>
      <c r="AW174" s="187"/>
      <c r="AX174" s="186"/>
      <c r="AY174" s="187"/>
      <c r="AZ174" s="187"/>
      <c r="BA174" s="187"/>
      <c r="BB174" s="187"/>
      <c r="BC174" s="187"/>
      <c r="BD174" s="186"/>
      <c r="BE174" s="187"/>
      <c r="BF174" s="187"/>
      <c r="BG174" s="187"/>
      <c r="BH174" s="187"/>
      <c r="BI174" s="187"/>
      <c r="BJ174" s="187"/>
      <c r="BK174" s="186"/>
      <c r="BL174" s="186"/>
      <c r="BM174" s="186"/>
      <c r="BN174" s="187"/>
      <c r="BO174" s="186"/>
      <c r="BP174" s="186"/>
      <c r="BQ174" s="186"/>
      <c r="BR174" s="186"/>
      <c r="BS174" s="186"/>
      <c r="BT174" s="186"/>
      <c r="BU174" s="186"/>
      <c r="BV174" s="186"/>
      <c r="BW174" s="186"/>
      <c r="BX174" s="186"/>
      <c r="BY174" s="186"/>
      <c r="BZ174" s="186"/>
      <c r="CA174" s="187"/>
      <c r="CB174" s="37"/>
      <c r="CC174" s="37"/>
      <c r="CD174" s="37"/>
      <c r="CE174" s="37"/>
    </row>
    <row r="175" ht="19.5" customHeight="1">
      <c r="A175" s="184"/>
      <c r="B175" s="186"/>
      <c r="C175" s="187"/>
      <c r="D175" s="187"/>
      <c r="E175" s="187"/>
      <c r="F175" s="187"/>
      <c r="G175" s="187"/>
      <c r="H175" s="187"/>
      <c r="I175" s="187"/>
      <c r="J175" s="187"/>
      <c r="K175" s="187"/>
      <c r="L175" s="187"/>
      <c r="M175" s="37"/>
      <c r="N175" s="186"/>
      <c r="O175" s="187"/>
      <c r="P175" s="187"/>
      <c r="Q175" s="187"/>
      <c r="R175" s="187"/>
      <c r="S175" s="187"/>
      <c r="T175" s="186"/>
      <c r="U175" s="187"/>
      <c r="V175" s="187"/>
      <c r="W175" s="187"/>
      <c r="X175" s="187"/>
      <c r="Y175" s="187"/>
      <c r="Z175" s="186"/>
      <c r="AA175" s="187"/>
      <c r="AB175" s="187"/>
      <c r="AC175" s="187"/>
      <c r="AD175" s="187"/>
      <c r="AE175" s="187"/>
      <c r="AF175" s="186"/>
      <c r="AG175" s="187"/>
      <c r="AH175" s="187"/>
      <c r="AI175" s="187"/>
      <c r="AJ175" s="187"/>
      <c r="AK175" s="187"/>
      <c r="AL175" s="186"/>
      <c r="AM175" s="187"/>
      <c r="AN175" s="187"/>
      <c r="AO175" s="187"/>
      <c r="AP175" s="187"/>
      <c r="AQ175" s="187"/>
      <c r="AR175" s="186"/>
      <c r="AS175" s="187"/>
      <c r="AT175" s="187"/>
      <c r="AU175" s="187"/>
      <c r="AV175" s="187"/>
      <c r="AW175" s="187"/>
      <c r="AX175" s="186"/>
      <c r="AY175" s="187"/>
      <c r="AZ175" s="187"/>
      <c r="BA175" s="187"/>
      <c r="BB175" s="187"/>
      <c r="BC175" s="187"/>
      <c r="BD175" s="186"/>
      <c r="BE175" s="187"/>
      <c r="BF175" s="187"/>
      <c r="BG175" s="187"/>
      <c r="BH175" s="187"/>
      <c r="BI175" s="187"/>
      <c r="BJ175" s="187"/>
      <c r="BK175" s="186"/>
      <c r="BL175" s="186"/>
      <c r="BM175" s="186"/>
      <c r="BN175" s="187"/>
      <c r="BO175" s="186"/>
      <c r="BP175" s="186"/>
      <c r="BQ175" s="186"/>
      <c r="BR175" s="186"/>
      <c r="BS175" s="186"/>
      <c r="BT175" s="186"/>
      <c r="BU175" s="186"/>
      <c r="BV175" s="186"/>
      <c r="BW175" s="186"/>
      <c r="BX175" s="186"/>
      <c r="BY175" s="186"/>
      <c r="BZ175" s="186"/>
      <c r="CA175" s="187"/>
      <c r="CB175" s="37"/>
      <c r="CC175" s="37"/>
      <c r="CD175" s="37"/>
      <c r="CE175" s="37"/>
    </row>
    <row r="176" ht="19.5" customHeight="1">
      <c r="A176" s="184"/>
      <c r="B176" s="186"/>
      <c r="C176" s="187"/>
      <c r="D176" s="187"/>
      <c r="E176" s="187"/>
      <c r="F176" s="187"/>
      <c r="G176" s="187"/>
      <c r="H176" s="187"/>
      <c r="I176" s="187"/>
      <c r="J176" s="187"/>
      <c r="K176" s="187"/>
      <c r="L176" s="187"/>
      <c r="M176" s="37"/>
      <c r="N176" s="186"/>
      <c r="O176" s="187"/>
      <c r="P176" s="187"/>
      <c r="Q176" s="187"/>
      <c r="R176" s="187"/>
      <c r="S176" s="187"/>
      <c r="T176" s="186"/>
      <c r="U176" s="187"/>
      <c r="V176" s="187"/>
      <c r="W176" s="187"/>
      <c r="X176" s="187"/>
      <c r="Y176" s="187"/>
      <c r="Z176" s="186"/>
      <c r="AA176" s="187"/>
      <c r="AB176" s="187"/>
      <c r="AC176" s="187"/>
      <c r="AD176" s="187"/>
      <c r="AE176" s="187"/>
      <c r="AF176" s="186"/>
      <c r="AG176" s="187"/>
      <c r="AH176" s="187"/>
      <c r="AI176" s="187"/>
      <c r="AJ176" s="187"/>
      <c r="AK176" s="187"/>
      <c r="AL176" s="186"/>
      <c r="AM176" s="187"/>
      <c r="AN176" s="187"/>
      <c r="AO176" s="187"/>
      <c r="AP176" s="187"/>
      <c r="AQ176" s="187"/>
      <c r="AR176" s="186"/>
      <c r="AS176" s="187"/>
      <c r="AT176" s="187"/>
      <c r="AU176" s="187"/>
      <c r="AV176" s="187"/>
      <c r="AW176" s="187"/>
      <c r="AX176" s="186"/>
      <c r="AY176" s="187"/>
      <c r="AZ176" s="187"/>
      <c r="BA176" s="187"/>
      <c r="BB176" s="187"/>
      <c r="BC176" s="187"/>
      <c r="BD176" s="186"/>
      <c r="BE176" s="187"/>
      <c r="BF176" s="187"/>
      <c r="BG176" s="187"/>
      <c r="BH176" s="187"/>
      <c r="BI176" s="187"/>
      <c r="BJ176" s="187"/>
      <c r="BK176" s="186"/>
      <c r="BL176" s="186"/>
      <c r="BM176" s="186"/>
      <c r="BN176" s="187"/>
      <c r="BO176" s="186"/>
      <c r="BP176" s="186"/>
      <c r="BQ176" s="186"/>
      <c r="BR176" s="186"/>
      <c r="BS176" s="186"/>
      <c r="BT176" s="186"/>
      <c r="BU176" s="186"/>
      <c r="BV176" s="186"/>
      <c r="BW176" s="186"/>
      <c r="BX176" s="186"/>
      <c r="BY176" s="186"/>
      <c r="BZ176" s="186"/>
      <c r="CA176" s="187"/>
      <c r="CB176" s="37"/>
      <c r="CC176" s="37"/>
      <c r="CD176" s="37"/>
      <c r="CE176" s="37"/>
    </row>
    <row r="177" ht="19.5" customHeight="1">
      <c r="A177" s="184"/>
      <c r="B177" s="186"/>
      <c r="C177" s="187"/>
      <c r="D177" s="187"/>
      <c r="E177" s="187"/>
      <c r="F177" s="187"/>
      <c r="G177" s="187"/>
      <c r="H177" s="187"/>
      <c r="I177" s="187"/>
      <c r="J177" s="187"/>
      <c r="K177" s="187"/>
      <c r="L177" s="187"/>
      <c r="M177" s="37"/>
      <c r="N177" s="186"/>
      <c r="O177" s="187"/>
      <c r="P177" s="187"/>
      <c r="Q177" s="187"/>
      <c r="R177" s="187"/>
      <c r="S177" s="187"/>
      <c r="T177" s="186"/>
      <c r="U177" s="187"/>
      <c r="V177" s="187"/>
      <c r="W177" s="187"/>
      <c r="X177" s="187"/>
      <c r="Y177" s="187"/>
      <c r="Z177" s="186"/>
      <c r="AA177" s="187"/>
      <c r="AB177" s="187"/>
      <c r="AC177" s="187"/>
      <c r="AD177" s="187"/>
      <c r="AE177" s="187"/>
      <c r="AF177" s="186"/>
      <c r="AG177" s="187"/>
      <c r="AH177" s="187"/>
      <c r="AI177" s="187"/>
      <c r="AJ177" s="187"/>
      <c r="AK177" s="187"/>
      <c r="AL177" s="186"/>
      <c r="AM177" s="187"/>
      <c r="AN177" s="187"/>
      <c r="AO177" s="187"/>
      <c r="AP177" s="187"/>
      <c r="AQ177" s="187"/>
      <c r="AR177" s="186"/>
      <c r="AS177" s="187"/>
      <c r="AT177" s="187"/>
      <c r="AU177" s="187"/>
      <c r="AV177" s="187"/>
      <c r="AW177" s="187"/>
      <c r="AX177" s="186"/>
      <c r="AY177" s="187"/>
      <c r="AZ177" s="187"/>
      <c r="BA177" s="187"/>
      <c r="BB177" s="187"/>
      <c r="BC177" s="187"/>
      <c r="BD177" s="186"/>
      <c r="BE177" s="187"/>
      <c r="BF177" s="187"/>
      <c r="BG177" s="187"/>
      <c r="BH177" s="187"/>
      <c r="BI177" s="187"/>
      <c r="BJ177" s="187"/>
      <c r="BK177" s="186"/>
      <c r="BL177" s="186"/>
      <c r="BM177" s="186"/>
      <c r="BN177" s="187"/>
      <c r="BO177" s="186"/>
      <c r="BP177" s="186"/>
      <c r="BQ177" s="186"/>
      <c r="BR177" s="186"/>
      <c r="BS177" s="186"/>
      <c r="BT177" s="186"/>
      <c r="BU177" s="186"/>
      <c r="BV177" s="186"/>
      <c r="BW177" s="186"/>
      <c r="BX177" s="186"/>
      <c r="BY177" s="186"/>
      <c r="BZ177" s="186"/>
      <c r="CA177" s="187"/>
      <c r="CB177" s="37"/>
      <c r="CC177" s="37"/>
      <c r="CD177" s="37"/>
      <c r="CE177" s="37"/>
    </row>
    <row r="178" ht="19.5" customHeight="1">
      <c r="A178" s="184"/>
      <c r="B178" s="186"/>
      <c r="C178" s="187"/>
      <c r="D178" s="187"/>
      <c r="E178" s="187"/>
      <c r="F178" s="187"/>
      <c r="G178" s="187"/>
      <c r="H178" s="187"/>
      <c r="I178" s="187"/>
      <c r="J178" s="187"/>
      <c r="K178" s="187"/>
      <c r="L178" s="187"/>
      <c r="M178" s="37"/>
      <c r="N178" s="186"/>
      <c r="O178" s="187"/>
      <c r="P178" s="187"/>
      <c r="Q178" s="187"/>
      <c r="R178" s="187"/>
      <c r="S178" s="187"/>
      <c r="T178" s="186"/>
      <c r="U178" s="187"/>
      <c r="V178" s="187"/>
      <c r="W178" s="187"/>
      <c r="X178" s="187"/>
      <c r="Y178" s="187"/>
      <c r="Z178" s="186"/>
      <c r="AA178" s="187"/>
      <c r="AB178" s="187"/>
      <c r="AC178" s="187"/>
      <c r="AD178" s="187"/>
      <c r="AE178" s="187"/>
      <c r="AF178" s="186"/>
      <c r="AG178" s="187"/>
      <c r="AH178" s="187"/>
      <c r="AI178" s="187"/>
      <c r="AJ178" s="187"/>
      <c r="AK178" s="187"/>
      <c r="AL178" s="186"/>
      <c r="AM178" s="187"/>
      <c r="AN178" s="187"/>
      <c r="AO178" s="187"/>
      <c r="AP178" s="187"/>
      <c r="AQ178" s="187"/>
      <c r="AR178" s="186"/>
      <c r="AS178" s="187"/>
      <c r="AT178" s="187"/>
      <c r="AU178" s="187"/>
      <c r="AV178" s="187"/>
      <c r="AW178" s="187"/>
      <c r="AX178" s="186"/>
      <c r="AY178" s="187"/>
      <c r="AZ178" s="187"/>
      <c r="BA178" s="187"/>
      <c r="BB178" s="187"/>
      <c r="BC178" s="187"/>
      <c r="BD178" s="186"/>
      <c r="BE178" s="187"/>
      <c r="BF178" s="187"/>
      <c r="BG178" s="187"/>
      <c r="BH178" s="187"/>
      <c r="BI178" s="187"/>
      <c r="BJ178" s="187"/>
      <c r="BK178" s="186"/>
      <c r="BL178" s="186"/>
      <c r="BM178" s="186"/>
      <c r="BN178" s="187"/>
      <c r="BO178" s="186"/>
      <c r="BP178" s="186"/>
      <c r="BQ178" s="186"/>
      <c r="BR178" s="186"/>
      <c r="BS178" s="186"/>
      <c r="BT178" s="186"/>
      <c r="BU178" s="186"/>
      <c r="BV178" s="186"/>
      <c r="BW178" s="186"/>
      <c r="BX178" s="186"/>
      <c r="BY178" s="186"/>
      <c r="BZ178" s="186"/>
      <c r="CA178" s="187"/>
      <c r="CB178" s="37"/>
      <c r="CC178" s="37"/>
      <c r="CD178" s="37"/>
      <c r="CE178" s="37"/>
    </row>
    <row r="179" ht="19.5" customHeight="1">
      <c r="A179" s="184"/>
      <c r="B179" s="186"/>
      <c r="C179" s="187"/>
      <c r="D179" s="187"/>
      <c r="E179" s="187"/>
      <c r="F179" s="187"/>
      <c r="G179" s="187"/>
      <c r="H179" s="187"/>
      <c r="I179" s="187"/>
      <c r="J179" s="187"/>
      <c r="K179" s="187"/>
      <c r="L179" s="187"/>
      <c r="M179" s="37"/>
      <c r="N179" s="186"/>
      <c r="O179" s="187"/>
      <c r="P179" s="187"/>
      <c r="Q179" s="187"/>
      <c r="R179" s="187"/>
      <c r="S179" s="187"/>
      <c r="T179" s="186"/>
      <c r="U179" s="187"/>
      <c r="V179" s="187"/>
      <c r="W179" s="187"/>
      <c r="X179" s="187"/>
      <c r="Y179" s="187"/>
      <c r="Z179" s="186"/>
      <c r="AA179" s="187"/>
      <c r="AB179" s="187"/>
      <c r="AC179" s="187"/>
      <c r="AD179" s="187"/>
      <c r="AE179" s="187"/>
      <c r="AF179" s="186"/>
      <c r="AG179" s="187"/>
      <c r="AH179" s="187"/>
      <c r="AI179" s="187"/>
      <c r="AJ179" s="187"/>
      <c r="AK179" s="187"/>
      <c r="AL179" s="186"/>
      <c r="AM179" s="187"/>
      <c r="AN179" s="187"/>
      <c r="AO179" s="187"/>
      <c r="AP179" s="187"/>
      <c r="AQ179" s="187"/>
      <c r="AR179" s="186"/>
      <c r="AS179" s="187"/>
      <c r="AT179" s="187"/>
      <c r="AU179" s="187"/>
      <c r="AV179" s="187"/>
      <c r="AW179" s="187"/>
      <c r="AX179" s="186"/>
      <c r="AY179" s="187"/>
      <c r="AZ179" s="187"/>
      <c r="BA179" s="187"/>
      <c r="BB179" s="187"/>
      <c r="BC179" s="187"/>
      <c r="BD179" s="186"/>
      <c r="BE179" s="187"/>
      <c r="BF179" s="187"/>
      <c r="BG179" s="187"/>
      <c r="BH179" s="187"/>
      <c r="BI179" s="187"/>
      <c r="BJ179" s="187"/>
      <c r="BK179" s="186"/>
      <c r="BL179" s="186"/>
      <c r="BM179" s="186"/>
      <c r="BN179" s="187"/>
      <c r="BO179" s="186"/>
      <c r="BP179" s="186"/>
      <c r="BQ179" s="186"/>
      <c r="BR179" s="186"/>
      <c r="BS179" s="186"/>
      <c r="BT179" s="186"/>
      <c r="BU179" s="186"/>
      <c r="BV179" s="186"/>
      <c r="BW179" s="186"/>
      <c r="BX179" s="186"/>
      <c r="BY179" s="186"/>
      <c r="BZ179" s="186"/>
      <c r="CA179" s="187"/>
      <c r="CB179" s="37"/>
      <c r="CC179" s="37"/>
      <c r="CD179" s="37"/>
      <c r="CE179" s="37"/>
    </row>
    <row r="180" ht="19.5" customHeight="1">
      <c r="A180" s="184"/>
      <c r="B180" s="186"/>
      <c r="C180" s="187"/>
      <c r="D180" s="187"/>
      <c r="E180" s="187"/>
      <c r="F180" s="187"/>
      <c r="G180" s="187"/>
      <c r="H180" s="187"/>
      <c r="I180" s="187"/>
      <c r="J180" s="187"/>
      <c r="K180" s="187"/>
      <c r="L180" s="187"/>
      <c r="M180" s="37"/>
      <c r="N180" s="186"/>
      <c r="O180" s="187"/>
      <c r="P180" s="187"/>
      <c r="Q180" s="187"/>
      <c r="R180" s="187"/>
      <c r="S180" s="187"/>
      <c r="T180" s="186"/>
      <c r="U180" s="187"/>
      <c r="V180" s="187"/>
      <c r="W180" s="187"/>
      <c r="X180" s="187"/>
      <c r="Y180" s="187"/>
      <c r="Z180" s="186"/>
      <c r="AA180" s="187"/>
      <c r="AB180" s="187"/>
      <c r="AC180" s="187"/>
      <c r="AD180" s="187"/>
      <c r="AE180" s="187"/>
      <c r="AF180" s="186"/>
      <c r="AG180" s="187"/>
      <c r="AH180" s="187"/>
      <c r="AI180" s="187"/>
      <c r="AJ180" s="187"/>
      <c r="AK180" s="187"/>
      <c r="AL180" s="186"/>
      <c r="AM180" s="187"/>
      <c r="AN180" s="187"/>
      <c r="AO180" s="187"/>
      <c r="AP180" s="187"/>
      <c r="AQ180" s="187"/>
      <c r="AR180" s="186"/>
      <c r="AS180" s="187"/>
      <c r="AT180" s="187"/>
      <c r="AU180" s="187"/>
      <c r="AV180" s="187"/>
      <c r="AW180" s="187"/>
      <c r="AX180" s="186"/>
      <c r="AY180" s="187"/>
      <c r="AZ180" s="187"/>
      <c r="BA180" s="187"/>
      <c r="BB180" s="187"/>
      <c r="BC180" s="187"/>
      <c r="BD180" s="186"/>
      <c r="BE180" s="187"/>
      <c r="BF180" s="187"/>
      <c r="BG180" s="187"/>
      <c r="BH180" s="187"/>
      <c r="BI180" s="187"/>
      <c r="BJ180" s="187"/>
      <c r="BK180" s="186"/>
      <c r="BL180" s="186"/>
      <c r="BM180" s="186"/>
      <c r="BN180" s="187"/>
      <c r="BO180" s="186"/>
      <c r="BP180" s="186"/>
      <c r="BQ180" s="186"/>
      <c r="BR180" s="186"/>
      <c r="BS180" s="186"/>
      <c r="BT180" s="186"/>
      <c r="BU180" s="186"/>
      <c r="BV180" s="186"/>
      <c r="BW180" s="186"/>
      <c r="BX180" s="186"/>
      <c r="BY180" s="186"/>
      <c r="BZ180" s="186"/>
      <c r="CA180" s="187"/>
      <c r="CB180" s="37"/>
      <c r="CC180" s="37"/>
      <c r="CD180" s="37"/>
      <c r="CE180" s="37"/>
    </row>
    <row r="181" ht="19.5" customHeight="1">
      <c r="A181" s="184"/>
      <c r="B181" s="186"/>
      <c r="C181" s="187"/>
      <c r="D181" s="187"/>
      <c r="E181" s="187"/>
      <c r="F181" s="187"/>
      <c r="G181" s="187"/>
      <c r="H181" s="187"/>
      <c r="I181" s="187"/>
      <c r="J181" s="187"/>
      <c r="K181" s="187"/>
      <c r="L181" s="187"/>
      <c r="M181" s="37"/>
      <c r="N181" s="186"/>
      <c r="O181" s="187"/>
      <c r="P181" s="187"/>
      <c r="Q181" s="187"/>
      <c r="R181" s="187"/>
      <c r="S181" s="187"/>
      <c r="T181" s="186"/>
      <c r="U181" s="187"/>
      <c r="V181" s="187"/>
      <c r="W181" s="187"/>
      <c r="X181" s="187"/>
      <c r="Y181" s="187"/>
      <c r="Z181" s="186"/>
      <c r="AA181" s="187"/>
      <c r="AB181" s="187"/>
      <c r="AC181" s="187"/>
      <c r="AD181" s="187"/>
      <c r="AE181" s="187"/>
      <c r="AF181" s="186"/>
      <c r="AG181" s="187"/>
      <c r="AH181" s="187"/>
      <c r="AI181" s="187"/>
      <c r="AJ181" s="187"/>
      <c r="AK181" s="187"/>
      <c r="AL181" s="186"/>
      <c r="AM181" s="187"/>
      <c r="AN181" s="187"/>
      <c r="AO181" s="187"/>
      <c r="AP181" s="187"/>
      <c r="AQ181" s="187"/>
      <c r="AR181" s="186"/>
      <c r="AS181" s="187"/>
      <c r="AT181" s="187"/>
      <c r="AU181" s="187"/>
      <c r="AV181" s="187"/>
      <c r="AW181" s="187"/>
      <c r="AX181" s="186"/>
      <c r="AY181" s="187"/>
      <c r="AZ181" s="187"/>
      <c r="BA181" s="187"/>
      <c r="BB181" s="187"/>
      <c r="BC181" s="187"/>
      <c r="BD181" s="186"/>
      <c r="BE181" s="187"/>
      <c r="BF181" s="187"/>
      <c r="BG181" s="187"/>
      <c r="BH181" s="187"/>
      <c r="BI181" s="187"/>
      <c r="BJ181" s="187"/>
      <c r="BK181" s="186"/>
      <c r="BL181" s="186"/>
      <c r="BM181" s="186"/>
      <c r="BN181" s="187"/>
      <c r="BO181" s="186"/>
      <c r="BP181" s="186"/>
      <c r="BQ181" s="186"/>
      <c r="BR181" s="186"/>
      <c r="BS181" s="186"/>
      <c r="BT181" s="186"/>
      <c r="BU181" s="186"/>
      <c r="BV181" s="186"/>
      <c r="BW181" s="186"/>
      <c r="BX181" s="186"/>
      <c r="BY181" s="186"/>
      <c r="BZ181" s="186"/>
      <c r="CA181" s="187"/>
      <c r="CB181" s="37"/>
      <c r="CC181" s="37"/>
      <c r="CD181" s="37"/>
      <c r="CE181" s="37"/>
    </row>
    <row r="182" ht="19.5" customHeight="1">
      <c r="A182" s="184"/>
      <c r="B182" s="186"/>
      <c r="C182" s="187"/>
      <c r="D182" s="187"/>
      <c r="E182" s="187"/>
      <c r="F182" s="187"/>
      <c r="G182" s="187"/>
      <c r="H182" s="187"/>
      <c r="I182" s="187"/>
      <c r="J182" s="187"/>
      <c r="K182" s="187"/>
      <c r="L182" s="187"/>
      <c r="M182" s="37"/>
      <c r="N182" s="186"/>
      <c r="O182" s="187"/>
      <c r="P182" s="187"/>
      <c r="Q182" s="187"/>
      <c r="R182" s="187"/>
      <c r="S182" s="187"/>
      <c r="T182" s="186"/>
      <c r="U182" s="187"/>
      <c r="V182" s="187"/>
      <c r="W182" s="187"/>
      <c r="X182" s="187"/>
      <c r="Y182" s="187"/>
      <c r="Z182" s="186"/>
      <c r="AA182" s="187"/>
      <c r="AB182" s="187"/>
      <c r="AC182" s="187"/>
      <c r="AD182" s="187"/>
      <c r="AE182" s="187"/>
      <c r="AF182" s="186"/>
      <c r="AG182" s="187"/>
      <c r="AH182" s="187"/>
      <c r="AI182" s="187"/>
      <c r="AJ182" s="187"/>
      <c r="AK182" s="187"/>
      <c r="AL182" s="186"/>
      <c r="AM182" s="187"/>
      <c r="AN182" s="187"/>
      <c r="AO182" s="187"/>
      <c r="AP182" s="187"/>
      <c r="AQ182" s="187"/>
      <c r="AR182" s="186"/>
      <c r="AS182" s="187"/>
      <c r="AT182" s="187"/>
      <c r="AU182" s="187"/>
      <c r="AV182" s="187"/>
      <c r="AW182" s="187"/>
      <c r="AX182" s="186"/>
      <c r="AY182" s="187"/>
      <c r="AZ182" s="187"/>
      <c r="BA182" s="187"/>
      <c r="BB182" s="187"/>
      <c r="BC182" s="187"/>
      <c r="BD182" s="186"/>
      <c r="BE182" s="187"/>
      <c r="BF182" s="187"/>
      <c r="BG182" s="187"/>
      <c r="BH182" s="187"/>
      <c r="BI182" s="187"/>
      <c r="BJ182" s="187"/>
      <c r="BK182" s="186"/>
      <c r="BL182" s="186"/>
      <c r="BM182" s="186"/>
      <c r="BN182" s="187"/>
      <c r="BO182" s="186"/>
      <c r="BP182" s="186"/>
      <c r="BQ182" s="186"/>
      <c r="BR182" s="186"/>
      <c r="BS182" s="186"/>
      <c r="BT182" s="186"/>
      <c r="BU182" s="186"/>
      <c r="BV182" s="186"/>
      <c r="BW182" s="186"/>
      <c r="BX182" s="186"/>
      <c r="BY182" s="186"/>
      <c r="BZ182" s="186"/>
      <c r="CA182" s="187"/>
      <c r="CB182" s="37"/>
      <c r="CC182" s="37"/>
      <c r="CD182" s="37"/>
      <c r="CE182" s="37"/>
    </row>
    <row r="183" ht="19.5" customHeight="1">
      <c r="A183" s="184"/>
      <c r="B183" s="186"/>
      <c r="C183" s="187"/>
      <c r="D183" s="187"/>
      <c r="E183" s="187"/>
      <c r="F183" s="187"/>
      <c r="G183" s="187"/>
      <c r="H183" s="187"/>
      <c r="I183" s="187"/>
      <c r="J183" s="187"/>
      <c r="K183" s="187"/>
      <c r="L183" s="187"/>
      <c r="M183" s="37"/>
      <c r="N183" s="186"/>
      <c r="O183" s="187"/>
      <c r="P183" s="187"/>
      <c r="Q183" s="187"/>
      <c r="R183" s="187"/>
      <c r="S183" s="187"/>
      <c r="T183" s="186"/>
      <c r="U183" s="187"/>
      <c r="V183" s="187"/>
      <c r="W183" s="187"/>
      <c r="X183" s="187"/>
      <c r="Y183" s="187"/>
      <c r="Z183" s="186"/>
      <c r="AA183" s="187"/>
      <c r="AB183" s="187"/>
      <c r="AC183" s="187"/>
      <c r="AD183" s="187"/>
      <c r="AE183" s="187"/>
      <c r="AF183" s="186"/>
      <c r="AG183" s="187"/>
      <c r="AH183" s="187"/>
      <c r="AI183" s="187"/>
      <c r="AJ183" s="187"/>
      <c r="AK183" s="187"/>
      <c r="AL183" s="186"/>
      <c r="AM183" s="187"/>
      <c r="AN183" s="187"/>
      <c r="AO183" s="187"/>
      <c r="AP183" s="187"/>
      <c r="AQ183" s="187"/>
      <c r="AR183" s="186"/>
      <c r="AS183" s="187"/>
      <c r="AT183" s="187"/>
      <c r="AU183" s="187"/>
      <c r="AV183" s="187"/>
      <c r="AW183" s="187"/>
      <c r="AX183" s="186"/>
      <c r="AY183" s="187"/>
      <c r="AZ183" s="187"/>
      <c r="BA183" s="187"/>
      <c r="BB183" s="187"/>
      <c r="BC183" s="187"/>
      <c r="BD183" s="186"/>
      <c r="BE183" s="187"/>
      <c r="BF183" s="187"/>
      <c r="BG183" s="187"/>
      <c r="BH183" s="187"/>
      <c r="BI183" s="187"/>
      <c r="BJ183" s="187"/>
      <c r="BK183" s="186"/>
      <c r="BL183" s="186"/>
      <c r="BM183" s="186"/>
      <c r="BN183" s="187"/>
      <c r="BO183" s="186"/>
      <c r="BP183" s="186"/>
      <c r="BQ183" s="186"/>
      <c r="BR183" s="186"/>
      <c r="BS183" s="186"/>
      <c r="BT183" s="186"/>
      <c r="BU183" s="186"/>
      <c r="BV183" s="186"/>
      <c r="BW183" s="186"/>
      <c r="BX183" s="186"/>
      <c r="BY183" s="186"/>
      <c r="BZ183" s="186"/>
      <c r="CA183" s="187"/>
      <c r="CB183" s="37"/>
      <c r="CC183" s="37"/>
      <c r="CD183" s="37"/>
      <c r="CE183" s="37"/>
    </row>
    <row r="184" ht="19.5" customHeight="1">
      <c r="A184" s="184"/>
      <c r="B184" s="186"/>
      <c r="C184" s="187"/>
      <c r="D184" s="187"/>
      <c r="E184" s="187"/>
      <c r="F184" s="187"/>
      <c r="G184" s="187"/>
      <c r="H184" s="187"/>
      <c r="I184" s="187"/>
      <c r="J184" s="187"/>
      <c r="K184" s="187"/>
      <c r="L184" s="187"/>
      <c r="M184" s="37"/>
      <c r="N184" s="186"/>
      <c r="O184" s="187"/>
      <c r="P184" s="187"/>
      <c r="Q184" s="187"/>
      <c r="R184" s="187"/>
      <c r="S184" s="187"/>
      <c r="T184" s="186"/>
      <c r="U184" s="187"/>
      <c r="V184" s="187"/>
      <c r="W184" s="187"/>
      <c r="X184" s="187"/>
      <c r="Y184" s="187"/>
      <c r="Z184" s="186"/>
      <c r="AA184" s="187"/>
      <c r="AB184" s="187"/>
      <c r="AC184" s="187"/>
      <c r="AD184" s="187"/>
      <c r="AE184" s="187"/>
      <c r="AF184" s="186"/>
      <c r="AG184" s="187"/>
      <c r="AH184" s="187"/>
      <c r="AI184" s="187"/>
      <c r="AJ184" s="187"/>
      <c r="AK184" s="187"/>
      <c r="AL184" s="186"/>
      <c r="AM184" s="187"/>
      <c r="AN184" s="187"/>
      <c r="AO184" s="187"/>
      <c r="AP184" s="187"/>
      <c r="AQ184" s="187"/>
      <c r="AR184" s="186"/>
      <c r="AS184" s="187"/>
      <c r="AT184" s="187"/>
      <c r="AU184" s="187"/>
      <c r="AV184" s="187"/>
      <c r="AW184" s="187"/>
      <c r="AX184" s="186"/>
      <c r="AY184" s="187"/>
      <c r="AZ184" s="187"/>
      <c r="BA184" s="187"/>
      <c r="BB184" s="187"/>
      <c r="BC184" s="187"/>
      <c r="BD184" s="186"/>
      <c r="BE184" s="187"/>
      <c r="BF184" s="187"/>
      <c r="BG184" s="187"/>
      <c r="BH184" s="187"/>
      <c r="BI184" s="187"/>
      <c r="BJ184" s="187"/>
      <c r="BK184" s="186"/>
      <c r="BL184" s="186"/>
      <c r="BM184" s="186"/>
      <c r="BN184" s="187"/>
      <c r="BO184" s="186"/>
      <c r="BP184" s="186"/>
      <c r="BQ184" s="186"/>
      <c r="BR184" s="186"/>
      <c r="BS184" s="186"/>
      <c r="BT184" s="186"/>
      <c r="BU184" s="186"/>
      <c r="BV184" s="186"/>
      <c r="BW184" s="186"/>
      <c r="BX184" s="186"/>
      <c r="BY184" s="186"/>
      <c r="BZ184" s="186"/>
      <c r="CA184" s="187"/>
      <c r="CB184" s="37"/>
      <c r="CC184" s="37"/>
      <c r="CD184" s="37"/>
      <c r="CE184" s="37"/>
    </row>
    <row r="185" ht="19.5" customHeight="1">
      <c r="A185" s="184"/>
      <c r="B185" s="186"/>
      <c r="C185" s="187"/>
      <c r="D185" s="187"/>
      <c r="E185" s="187"/>
      <c r="F185" s="187"/>
      <c r="G185" s="187"/>
      <c r="H185" s="187"/>
      <c r="I185" s="187"/>
      <c r="J185" s="187"/>
      <c r="K185" s="187"/>
      <c r="L185" s="187"/>
      <c r="M185" s="37"/>
      <c r="N185" s="186"/>
      <c r="O185" s="187"/>
      <c r="P185" s="187"/>
      <c r="Q185" s="187"/>
      <c r="R185" s="187"/>
      <c r="S185" s="187"/>
      <c r="T185" s="186"/>
      <c r="U185" s="187"/>
      <c r="V185" s="187"/>
      <c r="W185" s="187"/>
      <c r="X185" s="187"/>
      <c r="Y185" s="187"/>
      <c r="Z185" s="186"/>
      <c r="AA185" s="187"/>
      <c r="AB185" s="187"/>
      <c r="AC185" s="187"/>
      <c r="AD185" s="187"/>
      <c r="AE185" s="187"/>
      <c r="AF185" s="186"/>
      <c r="AG185" s="187"/>
      <c r="AH185" s="187"/>
      <c r="AI185" s="187"/>
      <c r="AJ185" s="187"/>
      <c r="AK185" s="187"/>
      <c r="AL185" s="186"/>
      <c r="AM185" s="187"/>
      <c r="AN185" s="187"/>
      <c r="AO185" s="187"/>
      <c r="AP185" s="187"/>
      <c r="AQ185" s="187"/>
      <c r="AR185" s="186"/>
      <c r="AS185" s="187"/>
      <c r="AT185" s="187"/>
      <c r="AU185" s="187"/>
      <c r="AV185" s="187"/>
      <c r="AW185" s="187"/>
      <c r="AX185" s="186"/>
      <c r="AY185" s="187"/>
      <c r="AZ185" s="187"/>
      <c r="BA185" s="187"/>
      <c r="BB185" s="187"/>
      <c r="BC185" s="187"/>
      <c r="BD185" s="186"/>
      <c r="BE185" s="187"/>
      <c r="BF185" s="187"/>
      <c r="BG185" s="187"/>
      <c r="BH185" s="187"/>
      <c r="BI185" s="187"/>
      <c r="BJ185" s="187"/>
      <c r="BK185" s="186"/>
      <c r="BL185" s="186"/>
      <c r="BM185" s="186"/>
      <c r="BN185" s="187"/>
      <c r="BO185" s="186"/>
      <c r="BP185" s="186"/>
      <c r="BQ185" s="186"/>
      <c r="BR185" s="186"/>
      <c r="BS185" s="186"/>
      <c r="BT185" s="186"/>
      <c r="BU185" s="186"/>
      <c r="BV185" s="186"/>
      <c r="BW185" s="186"/>
      <c r="BX185" s="186"/>
      <c r="BY185" s="186"/>
      <c r="BZ185" s="186"/>
      <c r="CA185" s="187"/>
      <c r="CB185" s="37"/>
      <c r="CC185" s="37"/>
      <c r="CD185" s="37"/>
      <c r="CE185" s="37"/>
    </row>
    <row r="186" ht="19.5" customHeight="1">
      <c r="A186" s="184"/>
      <c r="B186" s="186"/>
      <c r="C186" s="187"/>
      <c r="D186" s="187"/>
      <c r="E186" s="187"/>
      <c r="F186" s="187"/>
      <c r="G186" s="187"/>
      <c r="H186" s="187"/>
      <c r="I186" s="187"/>
      <c r="J186" s="187"/>
      <c r="K186" s="187"/>
      <c r="L186" s="187"/>
      <c r="M186" s="37"/>
      <c r="N186" s="186"/>
      <c r="O186" s="187"/>
      <c r="P186" s="187"/>
      <c r="Q186" s="187"/>
      <c r="R186" s="187"/>
      <c r="S186" s="187"/>
      <c r="T186" s="186"/>
      <c r="U186" s="187"/>
      <c r="V186" s="187"/>
      <c r="W186" s="187"/>
      <c r="X186" s="187"/>
      <c r="Y186" s="187"/>
      <c r="Z186" s="186"/>
      <c r="AA186" s="187"/>
      <c r="AB186" s="187"/>
      <c r="AC186" s="187"/>
      <c r="AD186" s="187"/>
      <c r="AE186" s="187"/>
      <c r="AF186" s="186"/>
      <c r="AG186" s="187"/>
      <c r="AH186" s="187"/>
      <c r="AI186" s="187"/>
      <c r="AJ186" s="187"/>
      <c r="AK186" s="187"/>
      <c r="AL186" s="186"/>
      <c r="AM186" s="187"/>
      <c r="AN186" s="187"/>
      <c r="AO186" s="187"/>
      <c r="AP186" s="187"/>
      <c r="AQ186" s="187"/>
      <c r="AR186" s="186"/>
      <c r="AS186" s="187"/>
      <c r="AT186" s="187"/>
      <c r="AU186" s="187"/>
      <c r="AV186" s="187"/>
      <c r="AW186" s="187"/>
      <c r="AX186" s="186"/>
      <c r="AY186" s="187"/>
      <c r="AZ186" s="187"/>
      <c r="BA186" s="187"/>
      <c r="BB186" s="187"/>
      <c r="BC186" s="187"/>
      <c r="BD186" s="186"/>
      <c r="BE186" s="187"/>
      <c r="BF186" s="187"/>
      <c r="BG186" s="187"/>
      <c r="BH186" s="187"/>
      <c r="BI186" s="187"/>
      <c r="BJ186" s="187"/>
      <c r="BK186" s="186"/>
      <c r="BL186" s="186"/>
      <c r="BM186" s="186"/>
      <c r="BN186" s="187"/>
      <c r="BO186" s="186"/>
      <c r="BP186" s="186"/>
      <c r="BQ186" s="186"/>
      <c r="BR186" s="186"/>
      <c r="BS186" s="186"/>
      <c r="BT186" s="186"/>
      <c r="BU186" s="186"/>
      <c r="BV186" s="186"/>
      <c r="BW186" s="186"/>
      <c r="BX186" s="186"/>
      <c r="BY186" s="186"/>
      <c r="BZ186" s="186"/>
      <c r="CA186" s="187"/>
      <c r="CB186" s="37"/>
      <c r="CC186" s="37"/>
      <c r="CD186" s="37"/>
      <c r="CE186" s="37"/>
    </row>
    <row r="187" ht="19.5" customHeight="1">
      <c r="A187" s="184"/>
      <c r="B187" s="186"/>
      <c r="C187" s="187"/>
      <c r="D187" s="187"/>
      <c r="E187" s="187"/>
      <c r="F187" s="187"/>
      <c r="G187" s="187"/>
      <c r="H187" s="187"/>
      <c r="I187" s="187"/>
      <c r="J187" s="187"/>
      <c r="K187" s="187"/>
      <c r="L187" s="187"/>
      <c r="M187" s="37"/>
      <c r="N187" s="186"/>
      <c r="O187" s="187"/>
      <c r="P187" s="187"/>
      <c r="Q187" s="187"/>
      <c r="R187" s="187"/>
      <c r="S187" s="187"/>
      <c r="T187" s="186"/>
      <c r="U187" s="187"/>
      <c r="V187" s="187"/>
      <c r="W187" s="187"/>
      <c r="X187" s="187"/>
      <c r="Y187" s="187"/>
      <c r="Z187" s="186"/>
      <c r="AA187" s="187"/>
      <c r="AB187" s="187"/>
      <c r="AC187" s="187"/>
      <c r="AD187" s="187"/>
      <c r="AE187" s="187"/>
      <c r="AF187" s="186"/>
      <c r="AG187" s="187"/>
      <c r="AH187" s="187"/>
      <c r="AI187" s="187"/>
      <c r="AJ187" s="187"/>
      <c r="AK187" s="187"/>
      <c r="AL187" s="186"/>
      <c r="AM187" s="187"/>
      <c r="AN187" s="187"/>
      <c r="AO187" s="187"/>
      <c r="AP187" s="187"/>
      <c r="AQ187" s="187"/>
      <c r="AR187" s="186"/>
      <c r="AS187" s="187"/>
      <c r="AT187" s="187"/>
      <c r="AU187" s="187"/>
      <c r="AV187" s="187"/>
      <c r="AW187" s="187"/>
      <c r="AX187" s="186"/>
      <c r="AY187" s="187"/>
      <c r="AZ187" s="187"/>
      <c r="BA187" s="187"/>
      <c r="BB187" s="187"/>
      <c r="BC187" s="187"/>
      <c r="BD187" s="186"/>
      <c r="BE187" s="187"/>
      <c r="BF187" s="187"/>
      <c r="BG187" s="187"/>
      <c r="BH187" s="187"/>
      <c r="BI187" s="187"/>
      <c r="BJ187" s="187"/>
      <c r="BK187" s="186"/>
      <c r="BL187" s="186"/>
      <c r="BM187" s="186"/>
      <c r="BN187" s="187"/>
      <c r="BO187" s="186"/>
      <c r="BP187" s="186"/>
      <c r="BQ187" s="186"/>
      <c r="BR187" s="186"/>
      <c r="BS187" s="186"/>
      <c r="BT187" s="186"/>
      <c r="BU187" s="186"/>
      <c r="BV187" s="186"/>
      <c r="BW187" s="186"/>
      <c r="BX187" s="186"/>
      <c r="BY187" s="186"/>
      <c r="BZ187" s="186"/>
      <c r="CA187" s="187"/>
      <c r="CB187" s="37"/>
      <c r="CC187" s="37"/>
      <c r="CD187" s="37"/>
      <c r="CE187" s="37"/>
    </row>
    <row r="188" ht="19.5" customHeight="1">
      <c r="A188" s="184"/>
      <c r="B188" s="186"/>
      <c r="C188" s="187"/>
      <c r="D188" s="187"/>
      <c r="E188" s="187"/>
      <c r="F188" s="187"/>
      <c r="G188" s="187"/>
      <c r="H188" s="187"/>
      <c r="I188" s="187"/>
      <c r="J188" s="187"/>
      <c r="K188" s="187"/>
      <c r="L188" s="187"/>
      <c r="M188" s="37"/>
      <c r="N188" s="186"/>
      <c r="O188" s="187"/>
      <c r="P188" s="187"/>
      <c r="Q188" s="187"/>
      <c r="R188" s="187"/>
      <c r="S188" s="187"/>
      <c r="T188" s="186"/>
      <c r="U188" s="187"/>
      <c r="V188" s="187"/>
      <c r="W188" s="187"/>
      <c r="X188" s="187"/>
      <c r="Y188" s="187"/>
      <c r="Z188" s="186"/>
      <c r="AA188" s="187"/>
      <c r="AB188" s="187"/>
      <c r="AC188" s="187"/>
      <c r="AD188" s="187"/>
      <c r="AE188" s="187"/>
      <c r="AF188" s="186"/>
      <c r="AG188" s="187"/>
      <c r="AH188" s="187"/>
      <c r="AI188" s="187"/>
      <c r="AJ188" s="187"/>
      <c r="AK188" s="187"/>
      <c r="AL188" s="186"/>
      <c r="AM188" s="187"/>
      <c r="AN188" s="187"/>
      <c r="AO188" s="187"/>
      <c r="AP188" s="187"/>
      <c r="AQ188" s="187"/>
      <c r="AR188" s="186"/>
      <c r="AS188" s="187"/>
      <c r="AT188" s="187"/>
      <c r="AU188" s="187"/>
      <c r="AV188" s="187"/>
      <c r="AW188" s="187"/>
      <c r="AX188" s="186"/>
      <c r="AY188" s="187"/>
      <c r="AZ188" s="187"/>
      <c r="BA188" s="187"/>
      <c r="BB188" s="187"/>
      <c r="BC188" s="187"/>
      <c r="BD188" s="186"/>
      <c r="BE188" s="187"/>
      <c r="BF188" s="187"/>
      <c r="BG188" s="187"/>
      <c r="BH188" s="187"/>
      <c r="BI188" s="187"/>
      <c r="BJ188" s="187"/>
      <c r="BK188" s="186"/>
      <c r="BL188" s="186"/>
      <c r="BM188" s="186"/>
      <c r="BN188" s="187"/>
      <c r="BO188" s="186"/>
      <c r="BP188" s="186"/>
      <c r="BQ188" s="186"/>
      <c r="BR188" s="186"/>
      <c r="BS188" s="186"/>
      <c r="BT188" s="186"/>
      <c r="BU188" s="186"/>
      <c r="BV188" s="186"/>
      <c r="BW188" s="186"/>
      <c r="BX188" s="186"/>
      <c r="BY188" s="186"/>
      <c r="BZ188" s="186"/>
      <c r="CA188" s="187"/>
      <c r="CB188" s="37"/>
      <c r="CC188" s="37"/>
      <c r="CD188" s="37"/>
      <c r="CE188" s="37"/>
    </row>
    <row r="189" ht="19.5" customHeight="1">
      <c r="A189" s="184"/>
      <c r="B189" s="186"/>
      <c r="C189" s="187"/>
      <c r="D189" s="187"/>
      <c r="E189" s="187"/>
      <c r="F189" s="187"/>
      <c r="G189" s="187"/>
      <c r="H189" s="187"/>
      <c r="I189" s="187"/>
      <c r="J189" s="187"/>
      <c r="K189" s="187"/>
      <c r="L189" s="187"/>
      <c r="M189" s="37"/>
      <c r="N189" s="186"/>
      <c r="O189" s="187"/>
      <c r="P189" s="187"/>
      <c r="Q189" s="187"/>
      <c r="R189" s="187"/>
      <c r="S189" s="187"/>
      <c r="T189" s="186"/>
      <c r="U189" s="187"/>
      <c r="V189" s="187"/>
      <c r="W189" s="187"/>
      <c r="X189" s="187"/>
      <c r="Y189" s="187"/>
      <c r="Z189" s="186"/>
      <c r="AA189" s="187"/>
      <c r="AB189" s="187"/>
      <c r="AC189" s="187"/>
      <c r="AD189" s="187"/>
      <c r="AE189" s="187"/>
      <c r="AF189" s="186"/>
      <c r="AG189" s="187"/>
      <c r="AH189" s="187"/>
      <c r="AI189" s="187"/>
      <c r="AJ189" s="187"/>
      <c r="AK189" s="187"/>
      <c r="AL189" s="186"/>
      <c r="AM189" s="187"/>
      <c r="AN189" s="187"/>
      <c r="AO189" s="187"/>
      <c r="AP189" s="187"/>
      <c r="AQ189" s="187"/>
      <c r="AR189" s="186"/>
      <c r="AS189" s="187"/>
      <c r="AT189" s="187"/>
      <c r="AU189" s="187"/>
      <c r="AV189" s="187"/>
      <c r="AW189" s="187"/>
      <c r="AX189" s="186"/>
      <c r="AY189" s="187"/>
      <c r="AZ189" s="187"/>
      <c r="BA189" s="187"/>
      <c r="BB189" s="187"/>
      <c r="BC189" s="187"/>
      <c r="BD189" s="186"/>
      <c r="BE189" s="187"/>
      <c r="BF189" s="187"/>
      <c r="BG189" s="187"/>
      <c r="BH189" s="187"/>
      <c r="BI189" s="187"/>
      <c r="BJ189" s="187"/>
      <c r="BK189" s="186"/>
      <c r="BL189" s="186"/>
      <c r="BM189" s="186"/>
      <c r="BN189" s="187"/>
      <c r="BO189" s="186"/>
      <c r="BP189" s="186"/>
      <c r="BQ189" s="186"/>
      <c r="BR189" s="186"/>
      <c r="BS189" s="186"/>
      <c r="BT189" s="186"/>
      <c r="BU189" s="186"/>
      <c r="BV189" s="186"/>
      <c r="BW189" s="186"/>
      <c r="BX189" s="186"/>
      <c r="BY189" s="186"/>
      <c r="BZ189" s="186"/>
      <c r="CA189" s="187"/>
      <c r="CB189" s="37"/>
      <c r="CC189" s="37"/>
      <c r="CD189" s="37"/>
      <c r="CE189" s="37"/>
    </row>
    <row r="190" ht="19.5" customHeight="1">
      <c r="A190" s="184"/>
      <c r="B190" s="186"/>
      <c r="C190" s="187"/>
      <c r="D190" s="187"/>
      <c r="E190" s="187"/>
      <c r="F190" s="187"/>
      <c r="G190" s="187"/>
      <c r="H190" s="187"/>
      <c r="I190" s="187"/>
      <c r="J190" s="187"/>
      <c r="K190" s="187"/>
      <c r="L190" s="187"/>
      <c r="M190" s="37"/>
      <c r="N190" s="186"/>
      <c r="O190" s="187"/>
      <c r="P190" s="187"/>
      <c r="Q190" s="187"/>
      <c r="R190" s="187"/>
      <c r="S190" s="187"/>
      <c r="T190" s="186"/>
      <c r="U190" s="187"/>
      <c r="V190" s="187"/>
      <c r="W190" s="187"/>
      <c r="X190" s="187"/>
      <c r="Y190" s="187"/>
      <c r="Z190" s="186"/>
      <c r="AA190" s="187"/>
      <c r="AB190" s="187"/>
      <c r="AC190" s="187"/>
      <c r="AD190" s="187"/>
      <c r="AE190" s="187"/>
      <c r="AF190" s="186"/>
      <c r="AG190" s="187"/>
      <c r="AH190" s="187"/>
      <c r="AI190" s="187"/>
      <c r="AJ190" s="187"/>
      <c r="AK190" s="187"/>
      <c r="AL190" s="186"/>
      <c r="AM190" s="187"/>
      <c r="AN190" s="187"/>
      <c r="AO190" s="187"/>
      <c r="AP190" s="187"/>
      <c r="AQ190" s="187"/>
      <c r="AR190" s="186"/>
      <c r="AS190" s="187"/>
      <c r="AT190" s="187"/>
      <c r="AU190" s="187"/>
      <c r="AV190" s="187"/>
      <c r="AW190" s="187"/>
      <c r="AX190" s="186"/>
      <c r="AY190" s="187"/>
      <c r="AZ190" s="187"/>
      <c r="BA190" s="187"/>
      <c r="BB190" s="187"/>
      <c r="BC190" s="187"/>
      <c r="BD190" s="186"/>
      <c r="BE190" s="187"/>
      <c r="BF190" s="187"/>
      <c r="BG190" s="187"/>
      <c r="BH190" s="187"/>
      <c r="BI190" s="187"/>
      <c r="BJ190" s="187"/>
      <c r="BK190" s="186"/>
      <c r="BL190" s="186"/>
      <c r="BM190" s="186"/>
      <c r="BN190" s="187"/>
      <c r="BO190" s="186"/>
      <c r="BP190" s="186"/>
      <c r="BQ190" s="186"/>
      <c r="BR190" s="186"/>
      <c r="BS190" s="186"/>
      <c r="BT190" s="186"/>
      <c r="BU190" s="186"/>
      <c r="BV190" s="186"/>
      <c r="BW190" s="186"/>
      <c r="BX190" s="186"/>
      <c r="BY190" s="186"/>
      <c r="BZ190" s="186"/>
      <c r="CA190" s="187"/>
      <c r="CB190" s="37"/>
      <c r="CC190" s="37"/>
      <c r="CD190" s="37"/>
      <c r="CE190" s="37"/>
    </row>
    <row r="191" ht="19.5" customHeight="1">
      <c r="A191" s="184"/>
      <c r="B191" s="186"/>
      <c r="C191" s="187"/>
      <c r="D191" s="187"/>
      <c r="E191" s="187"/>
      <c r="F191" s="187"/>
      <c r="G191" s="187"/>
      <c r="H191" s="187"/>
      <c r="I191" s="187"/>
      <c r="J191" s="187"/>
      <c r="K191" s="187"/>
      <c r="L191" s="187"/>
      <c r="M191" s="37"/>
      <c r="N191" s="186"/>
      <c r="O191" s="187"/>
      <c r="P191" s="187"/>
      <c r="Q191" s="187"/>
      <c r="R191" s="187"/>
      <c r="S191" s="187"/>
      <c r="T191" s="186"/>
      <c r="U191" s="187"/>
      <c r="V191" s="187"/>
      <c r="W191" s="187"/>
      <c r="X191" s="187"/>
      <c r="Y191" s="187"/>
      <c r="Z191" s="186"/>
      <c r="AA191" s="187"/>
      <c r="AB191" s="187"/>
      <c r="AC191" s="187"/>
      <c r="AD191" s="187"/>
      <c r="AE191" s="187"/>
      <c r="AF191" s="186"/>
      <c r="AG191" s="187"/>
      <c r="AH191" s="187"/>
      <c r="AI191" s="187"/>
      <c r="AJ191" s="187"/>
      <c r="AK191" s="187"/>
      <c r="AL191" s="186"/>
      <c r="AM191" s="187"/>
      <c r="AN191" s="187"/>
      <c r="AO191" s="187"/>
      <c r="AP191" s="187"/>
      <c r="AQ191" s="187"/>
      <c r="AR191" s="186"/>
      <c r="AS191" s="187"/>
      <c r="AT191" s="187"/>
      <c r="AU191" s="187"/>
      <c r="AV191" s="187"/>
      <c r="AW191" s="187"/>
      <c r="AX191" s="186"/>
      <c r="AY191" s="187"/>
      <c r="AZ191" s="187"/>
      <c r="BA191" s="187"/>
      <c r="BB191" s="187"/>
      <c r="BC191" s="187"/>
      <c r="BD191" s="186"/>
      <c r="BE191" s="187"/>
      <c r="BF191" s="187"/>
      <c r="BG191" s="187"/>
      <c r="BH191" s="187"/>
      <c r="BI191" s="187"/>
      <c r="BJ191" s="187"/>
      <c r="BK191" s="186"/>
      <c r="BL191" s="186"/>
      <c r="BM191" s="186"/>
      <c r="BN191" s="187"/>
      <c r="BO191" s="186"/>
      <c r="BP191" s="186"/>
      <c r="BQ191" s="186"/>
      <c r="BR191" s="186"/>
      <c r="BS191" s="186"/>
      <c r="BT191" s="186"/>
      <c r="BU191" s="186"/>
      <c r="BV191" s="186"/>
      <c r="BW191" s="186"/>
      <c r="BX191" s="186"/>
      <c r="BY191" s="186"/>
      <c r="BZ191" s="186"/>
      <c r="CA191" s="187"/>
      <c r="CB191" s="37"/>
      <c r="CC191" s="37"/>
      <c r="CD191" s="37"/>
      <c r="CE191" s="37"/>
    </row>
    <row r="192" ht="19.5" customHeight="1">
      <c r="A192" s="184"/>
      <c r="B192" s="186"/>
      <c r="C192" s="187"/>
      <c r="D192" s="187"/>
      <c r="E192" s="187"/>
      <c r="F192" s="187"/>
      <c r="G192" s="187"/>
      <c r="H192" s="187"/>
      <c r="I192" s="187"/>
      <c r="J192" s="187"/>
      <c r="K192" s="187"/>
      <c r="L192" s="187"/>
      <c r="M192" s="37"/>
      <c r="N192" s="186"/>
      <c r="O192" s="187"/>
      <c r="P192" s="187"/>
      <c r="Q192" s="187"/>
      <c r="R192" s="187"/>
      <c r="S192" s="187"/>
      <c r="T192" s="186"/>
      <c r="U192" s="187"/>
      <c r="V192" s="187"/>
      <c r="W192" s="187"/>
      <c r="X192" s="187"/>
      <c r="Y192" s="187"/>
      <c r="Z192" s="186"/>
      <c r="AA192" s="187"/>
      <c r="AB192" s="187"/>
      <c r="AC192" s="187"/>
      <c r="AD192" s="187"/>
      <c r="AE192" s="187"/>
      <c r="AF192" s="186"/>
      <c r="AG192" s="187"/>
      <c r="AH192" s="187"/>
      <c r="AI192" s="187"/>
      <c r="AJ192" s="187"/>
      <c r="AK192" s="187"/>
      <c r="AL192" s="186"/>
      <c r="AM192" s="187"/>
      <c r="AN192" s="187"/>
      <c r="AO192" s="187"/>
      <c r="AP192" s="187"/>
      <c r="AQ192" s="187"/>
      <c r="AR192" s="186"/>
      <c r="AS192" s="187"/>
      <c r="AT192" s="187"/>
      <c r="AU192" s="187"/>
      <c r="AV192" s="187"/>
      <c r="AW192" s="187"/>
      <c r="AX192" s="186"/>
      <c r="AY192" s="187"/>
      <c r="AZ192" s="187"/>
      <c r="BA192" s="187"/>
      <c r="BB192" s="187"/>
      <c r="BC192" s="187"/>
      <c r="BD192" s="186"/>
      <c r="BE192" s="187"/>
      <c r="BF192" s="187"/>
      <c r="BG192" s="187"/>
      <c r="BH192" s="187"/>
      <c r="BI192" s="187"/>
      <c r="BJ192" s="187"/>
      <c r="BK192" s="186"/>
      <c r="BL192" s="186"/>
      <c r="BM192" s="186"/>
      <c r="BN192" s="187"/>
      <c r="BO192" s="186"/>
      <c r="BP192" s="186"/>
      <c r="BQ192" s="186"/>
      <c r="BR192" s="186"/>
      <c r="BS192" s="186"/>
      <c r="BT192" s="186"/>
      <c r="BU192" s="186"/>
      <c r="BV192" s="186"/>
      <c r="BW192" s="186"/>
      <c r="BX192" s="186"/>
      <c r="BY192" s="186"/>
      <c r="BZ192" s="186"/>
      <c r="CA192" s="187"/>
      <c r="CB192" s="37"/>
      <c r="CC192" s="37"/>
      <c r="CD192" s="37"/>
      <c r="CE192" s="37"/>
    </row>
    <row r="193" ht="19.5" customHeight="1">
      <c r="A193" s="184"/>
      <c r="B193" s="186"/>
      <c r="C193" s="187"/>
      <c r="D193" s="187"/>
      <c r="E193" s="187"/>
      <c r="F193" s="187"/>
      <c r="G193" s="187"/>
      <c r="H193" s="187"/>
      <c r="I193" s="187"/>
      <c r="J193" s="187"/>
      <c r="K193" s="187"/>
      <c r="L193" s="187"/>
      <c r="M193" s="37"/>
      <c r="N193" s="186"/>
      <c r="O193" s="187"/>
      <c r="P193" s="187"/>
      <c r="Q193" s="187"/>
      <c r="R193" s="187"/>
      <c r="S193" s="187"/>
      <c r="T193" s="186"/>
      <c r="U193" s="187"/>
      <c r="V193" s="187"/>
      <c r="W193" s="187"/>
      <c r="X193" s="187"/>
      <c r="Y193" s="187"/>
      <c r="Z193" s="186"/>
      <c r="AA193" s="187"/>
      <c r="AB193" s="187"/>
      <c r="AC193" s="187"/>
      <c r="AD193" s="187"/>
      <c r="AE193" s="187"/>
      <c r="AF193" s="186"/>
      <c r="AG193" s="187"/>
      <c r="AH193" s="187"/>
      <c r="AI193" s="187"/>
      <c r="AJ193" s="187"/>
      <c r="AK193" s="187"/>
      <c r="AL193" s="186"/>
      <c r="AM193" s="187"/>
      <c r="AN193" s="187"/>
      <c r="AO193" s="187"/>
      <c r="AP193" s="187"/>
      <c r="AQ193" s="187"/>
      <c r="AR193" s="186"/>
      <c r="AS193" s="187"/>
      <c r="AT193" s="187"/>
      <c r="AU193" s="187"/>
      <c r="AV193" s="187"/>
      <c r="AW193" s="187"/>
      <c r="AX193" s="186"/>
      <c r="AY193" s="187"/>
      <c r="AZ193" s="187"/>
      <c r="BA193" s="187"/>
      <c r="BB193" s="187"/>
      <c r="BC193" s="187"/>
      <c r="BD193" s="186"/>
      <c r="BE193" s="187"/>
      <c r="BF193" s="187"/>
      <c r="BG193" s="187"/>
      <c r="BH193" s="187"/>
      <c r="BI193" s="187"/>
      <c r="BJ193" s="187"/>
      <c r="BK193" s="186"/>
      <c r="BL193" s="186"/>
      <c r="BM193" s="186"/>
      <c r="BN193" s="187"/>
      <c r="BO193" s="186"/>
      <c r="BP193" s="186"/>
      <c r="BQ193" s="186"/>
      <c r="BR193" s="186"/>
      <c r="BS193" s="186"/>
      <c r="BT193" s="186"/>
      <c r="BU193" s="186"/>
      <c r="BV193" s="186"/>
      <c r="BW193" s="186"/>
      <c r="BX193" s="186"/>
      <c r="BY193" s="186"/>
      <c r="BZ193" s="186"/>
      <c r="CA193" s="187"/>
      <c r="CB193" s="37"/>
      <c r="CC193" s="37"/>
      <c r="CD193" s="37"/>
      <c r="CE193" s="37"/>
    </row>
    <row r="194" ht="19.5" customHeight="1">
      <c r="A194" s="184"/>
      <c r="B194" s="186"/>
      <c r="C194" s="187"/>
      <c r="D194" s="187"/>
      <c r="E194" s="187"/>
      <c r="F194" s="187"/>
      <c r="G194" s="187"/>
      <c r="H194" s="187"/>
      <c r="I194" s="187"/>
      <c r="J194" s="187"/>
      <c r="K194" s="187"/>
      <c r="L194" s="187"/>
      <c r="M194" s="37"/>
      <c r="N194" s="186"/>
      <c r="O194" s="187"/>
      <c r="P194" s="187"/>
      <c r="Q194" s="187"/>
      <c r="R194" s="187"/>
      <c r="S194" s="187"/>
      <c r="T194" s="186"/>
      <c r="U194" s="187"/>
      <c r="V194" s="187"/>
      <c r="W194" s="187"/>
      <c r="X194" s="187"/>
      <c r="Y194" s="187"/>
      <c r="Z194" s="186"/>
      <c r="AA194" s="187"/>
      <c r="AB194" s="187"/>
      <c r="AC194" s="187"/>
      <c r="AD194" s="187"/>
      <c r="AE194" s="187"/>
      <c r="AF194" s="186"/>
      <c r="AG194" s="187"/>
      <c r="AH194" s="187"/>
      <c r="AI194" s="187"/>
      <c r="AJ194" s="187"/>
      <c r="AK194" s="187"/>
      <c r="AL194" s="186"/>
      <c r="AM194" s="187"/>
      <c r="AN194" s="187"/>
      <c r="AO194" s="187"/>
      <c r="AP194" s="187"/>
      <c r="AQ194" s="187"/>
      <c r="AR194" s="186"/>
      <c r="AS194" s="187"/>
      <c r="AT194" s="187"/>
      <c r="AU194" s="187"/>
      <c r="AV194" s="187"/>
      <c r="AW194" s="187"/>
      <c r="AX194" s="186"/>
      <c r="AY194" s="187"/>
      <c r="AZ194" s="187"/>
      <c r="BA194" s="187"/>
      <c r="BB194" s="187"/>
      <c r="BC194" s="187"/>
      <c r="BD194" s="186"/>
      <c r="BE194" s="187"/>
      <c r="BF194" s="187"/>
      <c r="BG194" s="187"/>
      <c r="BH194" s="187"/>
      <c r="BI194" s="187"/>
      <c r="BJ194" s="187"/>
      <c r="BK194" s="186"/>
      <c r="BL194" s="186"/>
      <c r="BM194" s="186"/>
      <c r="BN194" s="187"/>
      <c r="BO194" s="186"/>
      <c r="BP194" s="186"/>
      <c r="BQ194" s="186"/>
      <c r="BR194" s="186"/>
      <c r="BS194" s="186"/>
      <c r="BT194" s="186"/>
      <c r="BU194" s="186"/>
      <c r="BV194" s="186"/>
      <c r="BW194" s="186"/>
      <c r="BX194" s="186"/>
      <c r="BY194" s="186"/>
      <c r="BZ194" s="186"/>
      <c r="CA194" s="187"/>
      <c r="CB194" s="37"/>
      <c r="CC194" s="37"/>
      <c r="CD194" s="37"/>
      <c r="CE194" s="37"/>
    </row>
    <row r="195" ht="19.5" customHeight="1">
      <c r="A195" s="184"/>
      <c r="B195" s="186"/>
      <c r="C195" s="187"/>
      <c r="D195" s="187"/>
      <c r="E195" s="187"/>
      <c r="F195" s="187"/>
      <c r="G195" s="187"/>
      <c r="H195" s="187"/>
      <c r="I195" s="187"/>
      <c r="J195" s="187"/>
      <c r="K195" s="187"/>
      <c r="L195" s="187"/>
      <c r="M195" s="37"/>
      <c r="N195" s="186"/>
      <c r="O195" s="187"/>
      <c r="P195" s="187"/>
      <c r="Q195" s="187"/>
      <c r="R195" s="187"/>
      <c r="S195" s="187"/>
      <c r="T195" s="186"/>
      <c r="U195" s="187"/>
      <c r="V195" s="187"/>
      <c r="W195" s="187"/>
      <c r="X195" s="187"/>
      <c r="Y195" s="187"/>
      <c r="Z195" s="186"/>
      <c r="AA195" s="187"/>
      <c r="AB195" s="187"/>
      <c r="AC195" s="187"/>
      <c r="AD195" s="187"/>
      <c r="AE195" s="187"/>
      <c r="AF195" s="186"/>
      <c r="AG195" s="187"/>
      <c r="AH195" s="187"/>
      <c r="AI195" s="187"/>
      <c r="AJ195" s="187"/>
      <c r="AK195" s="187"/>
      <c r="AL195" s="186"/>
      <c r="AM195" s="187"/>
      <c r="AN195" s="187"/>
      <c r="AO195" s="187"/>
      <c r="AP195" s="187"/>
      <c r="AQ195" s="187"/>
      <c r="AR195" s="186"/>
      <c r="AS195" s="187"/>
      <c r="AT195" s="187"/>
      <c r="AU195" s="187"/>
      <c r="AV195" s="187"/>
      <c r="AW195" s="187"/>
      <c r="AX195" s="186"/>
      <c r="AY195" s="187"/>
      <c r="AZ195" s="187"/>
      <c r="BA195" s="187"/>
      <c r="BB195" s="187"/>
      <c r="BC195" s="187"/>
      <c r="BD195" s="186"/>
      <c r="BE195" s="187"/>
      <c r="BF195" s="187"/>
      <c r="BG195" s="187"/>
      <c r="BH195" s="187"/>
      <c r="BI195" s="187"/>
      <c r="BJ195" s="187"/>
      <c r="BK195" s="186"/>
      <c r="BL195" s="186"/>
      <c r="BM195" s="186"/>
      <c r="BN195" s="187"/>
      <c r="BO195" s="186"/>
      <c r="BP195" s="186"/>
      <c r="BQ195" s="186"/>
      <c r="BR195" s="186"/>
      <c r="BS195" s="186"/>
      <c r="BT195" s="186"/>
      <c r="BU195" s="186"/>
      <c r="BV195" s="186"/>
      <c r="BW195" s="186"/>
      <c r="BX195" s="186"/>
      <c r="BY195" s="186"/>
      <c r="BZ195" s="186"/>
      <c r="CA195" s="187"/>
      <c r="CB195" s="37"/>
      <c r="CC195" s="37"/>
      <c r="CD195" s="37"/>
      <c r="CE195" s="37"/>
    </row>
    <row r="196" ht="19.5" customHeight="1">
      <c r="A196" s="184"/>
      <c r="B196" s="186"/>
      <c r="C196" s="187"/>
      <c r="D196" s="187"/>
      <c r="E196" s="187"/>
      <c r="F196" s="187"/>
      <c r="G196" s="187"/>
      <c r="H196" s="187"/>
      <c r="I196" s="187"/>
      <c r="J196" s="187"/>
      <c r="K196" s="187"/>
      <c r="L196" s="187"/>
      <c r="M196" s="37"/>
      <c r="N196" s="186"/>
      <c r="O196" s="187"/>
      <c r="P196" s="187"/>
      <c r="Q196" s="187"/>
      <c r="R196" s="187"/>
      <c r="S196" s="187"/>
      <c r="T196" s="186"/>
      <c r="U196" s="187"/>
      <c r="V196" s="187"/>
      <c r="W196" s="187"/>
      <c r="X196" s="187"/>
      <c r="Y196" s="187"/>
      <c r="Z196" s="186"/>
      <c r="AA196" s="187"/>
      <c r="AB196" s="187"/>
      <c r="AC196" s="187"/>
      <c r="AD196" s="187"/>
      <c r="AE196" s="187"/>
      <c r="AF196" s="186"/>
      <c r="AG196" s="187"/>
      <c r="AH196" s="187"/>
      <c r="AI196" s="187"/>
      <c r="AJ196" s="187"/>
      <c r="AK196" s="187"/>
      <c r="AL196" s="186"/>
      <c r="AM196" s="187"/>
      <c r="AN196" s="187"/>
      <c r="AO196" s="187"/>
      <c r="AP196" s="187"/>
      <c r="AQ196" s="187"/>
      <c r="AR196" s="186"/>
      <c r="AS196" s="187"/>
      <c r="AT196" s="187"/>
      <c r="AU196" s="187"/>
      <c r="AV196" s="187"/>
      <c r="AW196" s="187"/>
      <c r="AX196" s="186"/>
      <c r="AY196" s="187"/>
      <c r="AZ196" s="187"/>
      <c r="BA196" s="187"/>
      <c r="BB196" s="187"/>
      <c r="BC196" s="187"/>
      <c r="BD196" s="186"/>
      <c r="BE196" s="187"/>
      <c r="BF196" s="187"/>
      <c r="BG196" s="187"/>
      <c r="BH196" s="187"/>
      <c r="BI196" s="187"/>
      <c r="BJ196" s="187"/>
      <c r="BK196" s="186"/>
      <c r="BL196" s="186"/>
      <c r="BM196" s="186"/>
      <c r="BN196" s="187"/>
      <c r="BO196" s="186"/>
      <c r="BP196" s="186"/>
      <c r="BQ196" s="186"/>
      <c r="BR196" s="186"/>
      <c r="BS196" s="186"/>
      <c r="BT196" s="186"/>
      <c r="BU196" s="186"/>
      <c r="BV196" s="186"/>
      <c r="BW196" s="186"/>
      <c r="BX196" s="186"/>
      <c r="BY196" s="186"/>
      <c r="BZ196" s="186"/>
      <c r="CA196" s="187"/>
      <c r="CB196" s="37"/>
      <c r="CC196" s="37"/>
      <c r="CD196" s="37"/>
      <c r="CE196" s="37"/>
    </row>
    <row r="197" ht="19.5" customHeight="1">
      <c r="A197" s="184"/>
      <c r="B197" s="186"/>
      <c r="C197" s="187"/>
      <c r="D197" s="187"/>
      <c r="E197" s="187"/>
      <c r="F197" s="187"/>
      <c r="G197" s="187"/>
      <c r="H197" s="187"/>
      <c r="I197" s="187"/>
      <c r="J197" s="187"/>
      <c r="K197" s="187"/>
      <c r="L197" s="187"/>
      <c r="M197" s="37"/>
      <c r="N197" s="186"/>
      <c r="O197" s="187"/>
      <c r="P197" s="187"/>
      <c r="Q197" s="187"/>
      <c r="R197" s="187"/>
      <c r="S197" s="187"/>
      <c r="T197" s="186"/>
      <c r="U197" s="187"/>
      <c r="V197" s="187"/>
      <c r="W197" s="187"/>
      <c r="X197" s="187"/>
      <c r="Y197" s="187"/>
      <c r="Z197" s="186"/>
      <c r="AA197" s="187"/>
      <c r="AB197" s="187"/>
      <c r="AC197" s="187"/>
      <c r="AD197" s="187"/>
      <c r="AE197" s="187"/>
      <c r="AF197" s="186"/>
      <c r="AG197" s="187"/>
      <c r="AH197" s="187"/>
      <c r="AI197" s="187"/>
      <c r="AJ197" s="187"/>
      <c r="AK197" s="187"/>
      <c r="AL197" s="186"/>
      <c r="AM197" s="187"/>
      <c r="AN197" s="187"/>
      <c r="AO197" s="187"/>
      <c r="AP197" s="187"/>
      <c r="AQ197" s="187"/>
      <c r="AR197" s="186"/>
      <c r="AS197" s="187"/>
      <c r="AT197" s="187"/>
      <c r="AU197" s="187"/>
      <c r="AV197" s="187"/>
      <c r="AW197" s="187"/>
      <c r="AX197" s="186"/>
      <c r="AY197" s="187"/>
      <c r="AZ197" s="187"/>
      <c r="BA197" s="187"/>
      <c r="BB197" s="187"/>
      <c r="BC197" s="187"/>
      <c r="BD197" s="186"/>
      <c r="BE197" s="187"/>
      <c r="BF197" s="187"/>
      <c r="BG197" s="187"/>
      <c r="BH197" s="187"/>
      <c r="BI197" s="187"/>
      <c r="BJ197" s="187"/>
      <c r="BK197" s="186"/>
      <c r="BL197" s="186"/>
      <c r="BM197" s="186"/>
      <c r="BN197" s="187"/>
      <c r="BO197" s="186"/>
      <c r="BP197" s="186"/>
      <c r="BQ197" s="186"/>
      <c r="BR197" s="186"/>
      <c r="BS197" s="186"/>
      <c r="BT197" s="186"/>
      <c r="BU197" s="186"/>
      <c r="BV197" s="186"/>
      <c r="BW197" s="186"/>
      <c r="BX197" s="186"/>
      <c r="BY197" s="186"/>
      <c r="BZ197" s="186"/>
      <c r="CA197" s="187"/>
      <c r="CB197" s="37"/>
      <c r="CC197" s="37"/>
      <c r="CD197" s="37"/>
      <c r="CE197" s="37"/>
    </row>
    <row r="198" ht="19.5" customHeight="1">
      <c r="A198" s="184"/>
      <c r="B198" s="186"/>
      <c r="C198" s="187"/>
      <c r="D198" s="187"/>
      <c r="E198" s="187"/>
      <c r="F198" s="187"/>
      <c r="G198" s="187"/>
      <c r="H198" s="187"/>
      <c r="I198" s="187"/>
      <c r="J198" s="187"/>
      <c r="K198" s="187"/>
      <c r="L198" s="187"/>
      <c r="M198" s="37"/>
      <c r="N198" s="186"/>
      <c r="O198" s="187"/>
      <c r="P198" s="187"/>
      <c r="Q198" s="187"/>
      <c r="R198" s="187"/>
      <c r="S198" s="187"/>
      <c r="T198" s="186"/>
      <c r="U198" s="187"/>
      <c r="V198" s="187"/>
      <c r="W198" s="187"/>
      <c r="X198" s="187"/>
      <c r="Y198" s="187"/>
      <c r="Z198" s="186"/>
      <c r="AA198" s="187"/>
      <c r="AB198" s="187"/>
      <c r="AC198" s="187"/>
      <c r="AD198" s="187"/>
      <c r="AE198" s="187"/>
      <c r="AF198" s="186"/>
      <c r="AG198" s="187"/>
      <c r="AH198" s="187"/>
      <c r="AI198" s="187"/>
      <c r="AJ198" s="187"/>
      <c r="AK198" s="187"/>
      <c r="AL198" s="186"/>
      <c r="AM198" s="187"/>
      <c r="AN198" s="187"/>
      <c r="AO198" s="187"/>
      <c r="AP198" s="187"/>
      <c r="AQ198" s="187"/>
      <c r="AR198" s="186"/>
      <c r="AS198" s="187"/>
      <c r="AT198" s="187"/>
      <c r="AU198" s="187"/>
      <c r="AV198" s="187"/>
      <c r="AW198" s="187"/>
      <c r="AX198" s="186"/>
      <c r="AY198" s="187"/>
      <c r="AZ198" s="187"/>
      <c r="BA198" s="187"/>
      <c r="BB198" s="187"/>
      <c r="BC198" s="187"/>
      <c r="BD198" s="186"/>
      <c r="BE198" s="187"/>
      <c r="BF198" s="187"/>
      <c r="BG198" s="187"/>
      <c r="BH198" s="187"/>
      <c r="BI198" s="187"/>
      <c r="BJ198" s="187"/>
      <c r="BK198" s="186"/>
      <c r="BL198" s="186"/>
      <c r="BM198" s="186"/>
      <c r="BN198" s="187"/>
      <c r="BO198" s="186"/>
      <c r="BP198" s="186"/>
      <c r="BQ198" s="186"/>
      <c r="BR198" s="186"/>
      <c r="BS198" s="186"/>
      <c r="BT198" s="186"/>
      <c r="BU198" s="186"/>
      <c r="BV198" s="186"/>
      <c r="BW198" s="186"/>
      <c r="BX198" s="186"/>
      <c r="BY198" s="186"/>
      <c r="BZ198" s="186"/>
      <c r="CA198" s="187"/>
      <c r="CB198" s="37"/>
      <c r="CC198" s="37"/>
      <c r="CD198" s="37"/>
      <c r="CE198" s="37"/>
    </row>
    <row r="199" ht="19.5" customHeight="1">
      <c r="A199" s="184"/>
      <c r="B199" s="186"/>
      <c r="C199" s="187"/>
      <c r="D199" s="187"/>
      <c r="E199" s="187"/>
      <c r="F199" s="187"/>
      <c r="G199" s="187"/>
      <c r="H199" s="187"/>
      <c r="I199" s="187"/>
      <c r="J199" s="187"/>
      <c r="K199" s="187"/>
      <c r="L199" s="187"/>
      <c r="M199" s="37"/>
      <c r="N199" s="186"/>
      <c r="O199" s="187"/>
      <c r="P199" s="187"/>
      <c r="Q199" s="187"/>
      <c r="R199" s="187"/>
      <c r="S199" s="187"/>
      <c r="T199" s="186"/>
      <c r="U199" s="187"/>
      <c r="V199" s="187"/>
      <c r="W199" s="187"/>
      <c r="X199" s="187"/>
      <c r="Y199" s="187"/>
      <c r="Z199" s="186"/>
      <c r="AA199" s="187"/>
      <c r="AB199" s="187"/>
      <c r="AC199" s="187"/>
      <c r="AD199" s="187"/>
      <c r="AE199" s="187"/>
      <c r="AF199" s="186"/>
      <c r="AG199" s="187"/>
      <c r="AH199" s="187"/>
      <c r="AI199" s="187"/>
      <c r="AJ199" s="187"/>
      <c r="AK199" s="187"/>
      <c r="AL199" s="186"/>
      <c r="AM199" s="187"/>
      <c r="AN199" s="187"/>
      <c r="AO199" s="187"/>
      <c r="AP199" s="187"/>
      <c r="AQ199" s="187"/>
      <c r="AR199" s="186"/>
      <c r="AS199" s="187"/>
      <c r="AT199" s="187"/>
      <c r="AU199" s="187"/>
      <c r="AV199" s="187"/>
      <c r="AW199" s="187"/>
      <c r="AX199" s="186"/>
      <c r="AY199" s="187"/>
      <c r="AZ199" s="187"/>
      <c r="BA199" s="187"/>
      <c r="BB199" s="187"/>
      <c r="BC199" s="187"/>
      <c r="BD199" s="186"/>
      <c r="BE199" s="187"/>
      <c r="BF199" s="187"/>
      <c r="BG199" s="187"/>
      <c r="BH199" s="187"/>
      <c r="BI199" s="187"/>
      <c r="BJ199" s="187"/>
      <c r="BK199" s="186"/>
      <c r="BL199" s="186"/>
      <c r="BM199" s="186"/>
      <c r="BN199" s="187"/>
      <c r="BO199" s="186"/>
      <c r="BP199" s="186"/>
      <c r="BQ199" s="186"/>
      <c r="BR199" s="186"/>
      <c r="BS199" s="186"/>
      <c r="BT199" s="186"/>
      <c r="BU199" s="186"/>
      <c r="BV199" s="186"/>
      <c r="BW199" s="186"/>
      <c r="BX199" s="186"/>
      <c r="BY199" s="186"/>
      <c r="BZ199" s="186"/>
      <c r="CA199" s="187"/>
      <c r="CB199" s="37"/>
      <c r="CC199" s="37"/>
      <c r="CD199" s="37"/>
      <c r="CE199" s="37"/>
    </row>
    <row r="200" ht="19.5" customHeight="1">
      <c r="A200" s="184"/>
      <c r="B200" s="186"/>
      <c r="C200" s="187"/>
      <c r="D200" s="187"/>
      <c r="E200" s="187"/>
      <c r="F200" s="187"/>
      <c r="G200" s="187"/>
      <c r="H200" s="187"/>
      <c r="I200" s="187"/>
      <c r="J200" s="187"/>
      <c r="K200" s="187"/>
      <c r="L200" s="187"/>
      <c r="M200" s="37"/>
      <c r="N200" s="186"/>
      <c r="O200" s="187"/>
      <c r="P200" s="187"/>
      <c r="Q200" s="187"/>
      <c r="R200" s="187"/>
      <c r="S200" s="187"/>
      <c r="T200" s="186"/>
      <c r="U200" s="187"/>
      <c r="V200" s="187"/>
      <c r="W200" s="187"/>
      <c r="X200" s="187"/>
      <c r="Y200" s="187"/>
      <c r="Z200" s="186"/>
      <c r="AA200" s="187"/>
      <c r="AB200" s="187"/>
      <c r="AC200" s="187"/>
      <c r="AD200" s="187"/>
      <c r="AE200" s="187"/>
      <c r="AF200" s="186"/>
      <c r="AG200" s="187"/>
      <c r="AH200" s="187"/>
      <c r="AI200" s="187"/>
      <c r="AJ200" s="187"/>
      <c r="AK200" s="187"/>
      <c r="AL200" s="186"/>
      <c r="AM200" s="187"/>
      <c r="AN200" s="187"/>
      <c r="AO200" s="187"/>
      <c r="AP200" s="187"/>
      <c r="AQ200" s="187"/>
      <c r="AR200" s="186"/>
      <c r="AS200" s="187"/>
      <c r="AT200" s="187"/>
      <c r="AU200" s="187"/>
      <c r="AV200" s="187"/>
      <c r="AW200" s="187"/>
      <c r="AX200" s="186"/>
      <c r="AY200" s="187"/>
      <c r="AZ200" s="187"/>
      <c r="BA200" s="187"/>
      <c r="BB200" s="187"/>
      <c r="BC200" s="187"/>
      <c r="BD200" s="186"/>
      <c r="BE200" s="187"/>
      <c r="BF200" s="187"/>
      <c r="BG200" s="187"/>
      <c r="BH200" s="187"/>
      <c r="BI200" s="187"/>
      <c r="BJ200" s="187"/>
      <c r="BK200" s="186"/>
      <c r="BL200" s="186"/>
      <c r="BM200" s="186"/>
      <c r="BN200" s="187"/>
      <c r="BO200" s="186"/>
      <c r="BP200" s="186"/>
      <c r="BQ200" s="186"/>
      <c r="BR200" s="186"/>
      <c r="BS200" s="186"/>
      <c r="BT200" s="186"/>
      <c r="BU200" s="186"/>
      <c r="BV200" s="186"/>
      <c r="BW200" s="186"/>
      <c r="BX200" s="186"/>
      <c r="BY200" s="186"/>
      <c r="BZ200" s="186"/>
      <c r="CA200" s="187"/>
      <c r="CB200" s="37"/>
      <c r="CC200" s="37"/>
      <c r="CD200" s="37"/>
      <c r="CE200" s="37"/>
    </row>
    <row r="201" ht="19.5" customHeight="1">
      <c r="A201" s="184"/>
      <c r="B201" s="186"/>
      <c r="C201" s="187"/>
      <c r="D201" s="187"/>
      <c r="E201" s="187"/>
      <c r="F201" s="187"/>
      <c r="G201" s="187"/>
      <c r="H201" s="187"/>
      <c r="I201" s="187"/>
      <c r="J201" s="187"/>
      <c r="K201" s="187"/>
      <c r="L201" s="187"/>
      <c r="M201" s="37"/>
      <c r="N201" s="186"/>
      <c r="O201" s="187"/>
      <c r="P201" s="187"/>
      <c r="Q201" s="187"/>
      <c r="R201" s="187"/>
      <c r="S201" s="187"/>
      <c r="T201" s="186"/>
      <c r="U201" s="187"/>
      <c r="V201" s="187"/>
      <c r="W201" s="187"/>
      <c r="X201" s="187"/>
      <c r="Y201" s="187"/>
      <c r="Z201" s="186"/>
      <c r="AA201" s="187"/>
      <c r="AB201" s="187"/>
      <c r="AC201" s="187"/>
      <c r="AD201" s="187"/>
      <c r="AE201" s="187"/>
      <c r="AF201" s="186"/>
      <c r="AG201" s="187"/>
      <c r="AH201" s="187"/>
      <c r="AI201" s="187"/>
      <c r="AJ201" s="187"/>
      <c r="AK201" s="187"/>
      <c r="AL201" s="186"/>
      <c r="AM201" s="187"/>
      <c r="AN201" s="187"/>
      <c r="AO201" s="187"/>
      <c r="AP201" s="187"/>
      <c r="AQ201" s="187"/>
      <c r="AR201" s="186"/>
      <c r="AS201" s="187"/>
      <c r="AT201" s="187"/>
      <c r="AU201" s="187"/>
      <c r="AV201" s="187"/>
      <c r="AW201" s="187"/>
      <c r="AX201" s="186"/>
      <c r="AY201" s="187"/>
      <c r="AZ201" s="187"/>
      <c r="BA201" s="187"/>
      <c r="BB201" s="187"/>
      <c r="BC201" s="187"/>
      <c r="BD201" s="186"/>
      <c r="BE201" s="187"/>
      <c r="BF201" s="187"/>
      <c r="BG201" s="187"/>
      <c r="BH201" s="187"/>
      <c r="BI201" s="187"/>
      <c r="BJ201" s="187"/>
      <c r="BK201" s="186"/>
      <c r="BL201" s="186"/>
      <c r="BM201" s="186"/>
      <c r="BN201" s="187"/>
      <c r="BO201" s="186"/>
      <c r="BP201" s="186"/>
      <c r="BQ201" s="186"/>
      <c r="BR201" s="186"/>
      <c r="BS201" s="186"/>
      <c r="BT201" s="186"/>
      <c r="BU201" s="186"/>
      <c r="BV201" s="186"/>
      <c r="BW201" s="186"/>
      <c r="BX201" s="186"/>
      <c r="BY201" s="186"/>
      <c r="BZ201" s="186"/>
      <c r="CA201" s="187"/>
      <c r="CB201" s="37"/>
      <c r="CC201" s="37"/>
      <c r="CD201" s="37"/>
      <c r="CE201" s="37"/>
    </row>
    <row r="202" ht="19.5" customHeight="1">
      <c r="A202" s="184"/>
      <c r="B202" s="186"/>
      <c r="C202" s="187"/>
      <c r="D202" s="187"/>
      <c r="E202" s="187"/>
      <c r="F202" s="187"/>
      <c r="G202" s="187"/>
      <c r="H202" s="187"/>
      <c r="I202" s="187"/>
      <c r="J202" s="187"/>
      <c r="K202" s="187"/>
      <c r="L202" s="187"/>
      <c r="M202" s="37"/>
      <c r="N202" s="186"/>
      <c r="O202" s="187"/>
      <c r="P202" s="187"/>
      <c r="Q202" s="187"/>
      <c r="R202" s="187"/>
      <c r="S202" s="187"/>
      <c r="T202" s="186"/>
      <c r="U202" s="187"/>
      <c r="V202" s="187"/>
      <c r="W202" s="187"/>
      <c r="X202" s="187"/>
      <c r="Y202" s="187"/>
      <c r="Z202" s="186"/>
      <c r="AA202" s="187"/>
      <c r="AB202" s="187"/>
      <c r="AC202" s="187"/>
      <c r="AD202" s="187"/>
      <c r="AE202" s="187"/>
      <c r="AF202" s="186"/>
      <c r="AG202" s="187"/>
      <c r="AH202" s="187"/>
      <c r="AI202" s="187"/>
      <c r="AJ202" s="187"/>
      <c r="AK202" s="187"/>
      <c r="AL202" s="186"/>
      <c r="AM202" s="187"/>
      <c r="AN202" s="187"/>
      <c r="AO202" s="187"/>
      <c r="AP202" s="187"/>
      <c r="AQ202" s="187"/>
      <c r="AR202" s="186"/>
      <c r="AS202" s="187"/>
      <c r="AT202" s="187"/>
      <c r="AU202" s="187"/>
      <c r="AV202" s="187"/>
      <c r="AW202" s="187"/>
      <c r="AX202" s="186"/>
      <c r="AY202" s="187"/>
      <c r="AZ202" s="187"/>
      <c r="BA202" s="187"/>
      <c r="BB202" s="187"/>
      <c r="BC202" s="187"/>
      <c r="BD202" s="186"/>
      <c r="BE202" s="187"/>
      <c r="BF202" s="187"/>
      <c r="BG202" s="187"/>
      <c r="BH202" s="187"/>
      <c r="BI202" s="187"/>
      <c r="BJ202" s="187"/>
      <c r="BK202" s="186"/>
      <c r="BL202" s="186"/>
      <c r="BM202" s="186"/>
      <c r="BN202" s="187"/>
      <c r="BO202" s="186"/>
      <c r="BP202" s="186"/>
      <c r="BQ202" s="186"/>
      <c r="BR202" s="186"/>
      <c r="BS202" s="186"/>
      <c r="BT202" s="186"/>
      <c r="BU202" s="186"/>
      <c r="BV202" s="186"/>
      <c r="BW202" s="186"/>
      <c r="BX202" s="186"/>
      <c r="BY202" s="186"/>
      <c r="BZ202" s="186"/>
      <c r="CA202" s="187"/>
      <c r="CB202" s="37"/>
      <c r="CC202" s="37"/>
      <c r="CD202" s="37"/>
      <c r="CE202" s="37"/>
    </row>
    <row r="203" ht="19.5" customHeight="1">
      <c r="A203" s="184"/>
      <c r="B203" s="186"/>
      <c r="C203" s="187"/>
      <c r="D203" s="187"/>
      <c r="E203" s="187"/>
      <c r="F203" s="187"/>
      <c r="G203" s="187"/>
      <c r="H203" s="187"/>
      <c r="I203" s="187"/>
      <c r="J203" s="187"/>
      <c r="K203" s="187"/>
      <c r="L203" s="187"/>
      <c r="M203" s="37"/>
      <c r="N203" s="186"/>
      <c r="O203" s="187"/>
      <c r="P203" s="187"/>
      <c r="Q203" s="187"/>
      <c r="R203" s="187"/>
      <c r="S203" s="187"/>
      <c r="T203" s="186"/>
      <c r="U203" s="187"/>
      <c r="V203" s="187"/>
      <c r="W203" s="187"/>
      <c r="X203" s="187"/>
      <c r="Y203" s="187"/>
      <c r="Z203" s="186"/>
      <c r="AA203" s="187"/>
      <c r="AB203" s="187"/>
      <c r="AC203" s="187"/>
      <c r="AD203" s="187"/>
      <c r="AE203" s="187"/>
      <c r="AF203" s="186"/>
      <c r="AG203" s="187"/>
      <c r="AH203" s="187"/>
      <c r="AI203" s="187"/>
      <c r="AJ203" s="187"/>
      <c r="AK203" s="187"/>
      <c r="AL203" s="186"/>
      <c r="AM203" s="187"/>
      <c r="AN203" s="187"/>
      <c r="AO203" s="187"/>
      <c r="AP203" s="187"/>
      <c r="AQ203" s="187"/>
      <c r="AR203" s="186"/>
      <c r="AS203" s="187"/>
      <c r="AT203" s="187"/>
      <c r="AU203" s="187"/>
      <c r="AV203" s="187"/>
      <c r="AW203" s="187"/>
      <c r="AX203" s="186"/>
      <c r="AY203" s="187"/>
      <c r="AZ203" s="187"/>
      <c r="BA203" s="187"/>
      <c r="BB203" s="187"/>
      <c r="BC203" s="187"/>
      <c r="BD203" s="186"/>
      <c r="BE203" s="187"/>
      <c r="BF203" s="187"/>
      <c r="BG203" s="187"/>
      <c r="BH203" s="187"/>
      <c r="BI203" s="187"/>
      <c r="BJ203" s="187"/>
      <c r="BK203" s="186"/>
      <c r="BL203" s="186"/>
      <c r="BM203" s="186"/>
      <c r="BN203" s="187"/>
      <c r="BO203" s="186"/>
      <c r="BP203" s="186"/>
      <c r="BQ203" s="186"/>
      <c r="BR203" s="186"/>
      <c r="BS203" s="186"/>
      <c r="BT203" s="186"/>
      <c r="BU203" s="186"/>
      <c r="BV203" s="186"/>
      <c r="BW203" s="186"/>
      <c r="BX203" s="186"/>
      <c r="BY203" s="186"/>
      <c r="BZ203" s="186"/>
      <c r="CA203" s="187"/>
      <c r="CB203" s="37"/>
      <c r="CC203" s="37"/>
      <c r="CD203" s="37"/>
      <c r="CE203" s="37"/>
    </row>
    <row r="204" ht="19.5" customHeight="1">
      <c r="A204" s="184"/>
      <c r="B204" s="186"/>
      <c r="C204" s="187"/>
      <c r="D204" s="187"/>
      <c r="E204" s="187"/>
      <c r="F204" s="187"/>
      <c r="G204" s="187"/>
      <c r="H204" s="187"/>
      <c r="I204" s="187"/>
      <c r="J204" s="187"/>
      <c r="K204" s="187"/>
      <c r="L204" s="187"/>
      <c r="M204" s="37"/>
      <c r="N204" s="186"/>
      <c r="O204" s="187"/>
      <c r="P204" s="187"/>
      <c r="Q204" s="187"/>
      <c r="R204" s="187"/>
      <c r="S204" s="187"/>
      <c r="T204" s="186"/>
      <c r="U204" s="187"/>
      <c r="V204" s="187"/>
      <c r="W204" s="187"/>
      <c r="X204" s="187"/>
      <c r="Y204" s="187"/>
      <c r="Z204" s="186"/>
      <c r="AA204" s="187"/>
      <c r="AB204" s="187"/>
      <c r="AC204" s="187"/>
      <c r="AD204" s="187"/>
      <c r="AE204" s="187"/>
      <c r="AF204" s="186"/>
      <c r="AG204" s="187"/>
      <c r="AH204" s="187"/>
      <c r="AI204" s="187"/>
      <c r="AJ204" s="187"/>
      <c r="AK204" s="187"/>
      <c r="AL204" s="186"/>
      <c r="AM204" s="187"/>
      <c r="AN204" s="187"/>
      <c r="AO204" s="187"/>
      <c r="AP204" s="187"/>
      <c r="AQ204" s="187"/>
      <c r="AR204" s="186"/>
      <c r="AS204" s="187"/>
      <c r="AT204" s="187"/>
      <c r="AU204" s="187"/>
      <c r="AV204" s="187"/>
      <c r="AW204" s="187"/>
      <c r="AX204" s="186"/>
      <c r="AY204" s="187"/>
      <c r="AZ204" s="187"/>
      <c r="BA204" s="187"/>
      <c r="BB204" s="187"/>
      <c r="BC204" s="187"/>
      <c r="BD204" s="186"/>
      <c r="BE204" s="187"/>
      <c r="BF204" s="187"/>
      <c r="BG204" s="187"/>
      <c r="BH204" s="187"/>
      <c r="BI204" s="187"/>
      <c r="BJ204" s="187"/>
      <c r="BK204" s="186"/>
      <c r="BL204" s="186"/>
      <c r="BM204" s="186"/>
      <c r="BN204" s="187"/>
      <c r="BO204" s="186"/>
      <c r="BP204" s="186"/>
      <c r="BQ204" s="186"/>
      <c r="BR204" s="186"/>
      <c r="BS204" s="186"/>
      <c r="BT204" s="186"/>
      <c r="BU204" s="186"/>
      <c r="BV204" s="186"/>
      <c r="BW204" s="186"/>
      <c r="BX204" s="186"/>
      <c r="BY204" s="186"/>
      <c r="BZ204" s="186"/>
      <c r="CA204" s="187"/>
      <c r="CB204" s="37"/>
      <c r="CC204" s="37"/>
      <c r="CD204" s="37"/>
      <c r="CE204" s="37"/>
    </row>
    <row r="205" ht="19.5" customHeight="1">
      <c r="A205" s="184"/>
      <c r="B205" s="186"/>
      <c r="C205" s="187"/>
      <c r="D205" s="187"/>
      <c r="E205" s="187"/>
      <c r="F205" s="187"/>
      <c r="G205" s="187"/>
      <c r="H205" s="187"/>
      <c r="I205" s="187"/>
      <c r="J205" s="187"/>
      <c r="K205" s="187"/>
      <c r="L205" s="187"/>
      <c r="M205" s="37"/>
      <c r="N205" s="186"/>
      <c r="O205" s="187"/>
      <c r="P205" s="187"/>
      <c r="Q205" s="187"/>
      <c r="R205" s="187"/>
      <c r="S205" s="187"/>
      <c r="T205" s="186"/>
      <c r="U205" s="187"/>
      <c r="V205" s="187"/>
      <c r="W205" s="187"/>
      <c r="X205" s="187"/>
      <c r="Y205" s="187"/>
      <c r="Z205" s="186"/>
      <c r="AA205" s="187"/>
      <c r="AB205" s="187"/>
      <c r="AC205" s="187"/>
      <c r="AD205" s="187"/>
      <c r="AE205" s="187"/>
      <c r="AF205" s="186"/>
      <c r="AG205" s="187"/>
      <c r="AH205" s="187"/>
      <c r="AI205" s="187"/>
      <c r="AJ205" s="187"/>
      <c r="AK205" s="187"/>
      <c r="AL205" s="186"/>
      <c r="AM205" s="187"/>
      <c r="AN205" s="187"/>
      <c r="AO205" s="187"/>
      <c r="AP205" s="187"/>
      <c r="AQ205" s="187"/>
      <c r="AR205" s="186"/>
      <c r="AS205" s="187"/>
      <c r="AT205" s="187"/>
      <c r="AU205" s="187"/>
      <c r="AV205" s="187"/>
      <c r="AW205" s="187"/>
      <c r="AX205" s="186"/>
      <c r="AY205" s="187"/>
      <c r="AZ205" s="187"/>
      <c r="BA205" s="187"/>
      <c r="BB205" s="187"/>
      <c r="BC205" s="187"/>
      <c r="BD205" s="186"/>
      <c r="BE205" s="187"/>
      <c r="BF205" s="187"/>
      <c r="BG205" s="187"/>
      <c r="BH205" s="187"/>
      <c r="BI205" s="187"/>
      <c r="BJ205" s="187"/>
      <c r="BK205" s="186"/>
      <c r="BL205" s="186"/>
      <c r="BM205" s="186"/>
      <c r="BN205" s="187"/>
      <c r="BO205" s="186"/>
      <c r="BP205" s="186"/>
      <c r="BQ205" s="186"/>
      <c r="BR205" s="186"/>
      <c r="BS205" s="186"/>
      <c r="BT205" s="186"/>
      <c r="BU205" s="186"/>
      <c r="BV205" s="186"/>
      <c r="BW205" s="186"/>
      <c r="BX205" s="186"/>
      <c r="BY205" s="186"/>
      <c r="BZ205" s="186"/>
      <c r="CA205" s="187"/>
      <c r="CB205" s="37"/>
      <c r="CC205" s="37"/>
      <c r="CD205" s="37"/>
      <c r="CE205" s="37"/>
    </row>
    <row r="206" ht="19.5" customHeight="1">
      <c r="A206" s="184"/>
      <c r="B206" s="186"/>
      <c r="C206" s="187"/>
      <c r="D206" s="187"/>
      <c r="E206" s="187"/>
      <c r="F206" s="187"/>
      <c r="G206" s="187"/>
      <c r="H206" s="187"/>
      <c r="I206" s="187"/>
      <c r="J206" s="187"/>
      <c r="K206" s="187"/>
      <c r="L206" s="187"/>
      <c r="M206" s="37"/>
      <c r="N206" s="186"/>
      <c r="O206" s="187"/>
      <c r="P206" s="187"/>
      <c r="Q206" s="187"/>
      <c r="R206" s="187"/>
      <c r="S206" s="187"/>
      <c r="T206" s="186"/>
      <c r="U206" s="187"/>
      <c r="V206" s="187"/>
      <c r="W206" s="187"/>
      <c r="X206" s="187"/>
      <c r="Y206" s="187"/>
      <c r="Z206" s="186"/>
      <c r="AA206" s="187"/>
      <c r="AB206" s="187"/>
      <c r="AC206" s="187"/>
      <c r="AD206" s="187"/>
      <c r="AE206" s="187"/>
      <c r="AF206" s="186"/>
      <c r="AG206" s="187"/>
      <c r="AH206" s="187"/>
      <c r="AI206" s="187"/>
      <c r="AJ206" s="187"/>
      <c r="AK206" s="187"/>
      <c r="AL206" s="186"/>
      <c r="AM206" s="187"/>
      <c r="AN206" s="187"/>
      <c r="AO206" s="187"/>
      <c r="AP206" s="187"/>
      <c r="AQ206" s="187"/>
      <c r="AR206" s="186"/>
      <c r="AS206" s="187"/>
      <c r="AT206" s="187"/>
      <c r="AU206" s="187"/>
      <c r="AV206" s="187"/>
      <c r="AW206" s="187"/>
      <c r="AX206" s="186"/>
      <c r="AY206" s="187"/>
      <c r="AZ206" s="187"/>
      <c r="BA206" s="187"/>
      <c r="BB206" s="187"/>
      <c r="BC206" s="187"/>
      <c r="BD206" s="186"/>
      <c r="BE206" s="187"/>
      <c r="BF206" s="187"/>
      <c r="BG206" s="187"/>
      <c r="BH206" s="187"/>
      <c r="BI206" s="187"/>
      <c r="BJ206" s="187"/>
      <c r="BK206" s="186"/>
      <c r="BL206" s="186"/>
      <c r="BM206" s="186"/>
      <c r="BN206" s="187"/>
      <c r="BO206" s="186"/>
      <c r="BP206" s="186"/>
      <c r="BQ206" s="186"/>
      <c r="BR206" s="186"/>
      <c r="BS206" s="186"/>
      <c r="BT206" s="186"/>
      <c r="BU206" s="186"/>
      <c r="BV206" s="186"/>
      <c r="BW206" s="186"/>
      <c r="BX206" s="186"/>
      <c r="BY206" s="186"/>
      <c r="BZ206" s="186"/>
      <c r="CA206" s="187"/>
      <c r="CB206" s="37"/>
      <c r="CC206" s="37"/>
      <c r="CD206" s="37"/>
      <c r="CE206" s="37"/>
    </row>
    <row r="207" ht="19.5" customHeight="1">
      <c r="A207" s="184"/>
      <c r="B207" s="186"/>
      <c r="C207" s="187"/>
      <c r="D207" s="187"/>
      <c r="E207" s="187"/>
      <c r="F207" s="187"/>
      <c r="G207" s="187"/>
      <c r="H207" s="187"/>
      <c r="I207" s="187"/>
      <c r="J207" s="187"/>
      <c r="K207" s="187"/>
      <c r="L207" s="187"/>
      <c r="M207" s="37"/>
      <c r="N207" s="186"/>
      <c r="O207" s="187"/>
      <c r="P207" s="187"/>
      <c r="Q207" s="187"/>
      <c r="R207" s="187"/>
      <c r="S207" s="187"/>
      <c r="T207" s="186"/>
      <c r="U207" s="187"/>
      <c r="V207" s="187"/>
      <c r="W207" s="187"/>
      <c r="X207" s="187"/>
      <c r="Y207" s="187"/>
      <c r="Z207" s="186"/>
      <c r="AA207" s="187"/>
      <c r="AB207" s="187"/>
      <c r="AC207" s="187"/>
      <c r="AD207" s="187"/>
      <c r="AE207" s="187"/>
      <c r="AF207" s="186"/>
      <c r="AG207" s="187"/>
      <c r="AH207" s="187"/>
      <c r="AI207" s="187"/>
      <c r="AJ207" s="187"/>
      <c r="AK207" s="187"/>
      <c r="AL207" s="186"/>
      <c r="AM207" s="187"/>
      <c r="AN207" s="187"/>
      <c r="AO207" s="187"/>
      <c r="AP207" s="187"/>
      <c r="AQ207" s="187"/>
      <c r="AR207" s="186"/>
      <c r="AS207" s="187"/>
      <c r="AT207" s="187"/>
      <c r="AU207" s="187"/>
      <c r="AV207" s="187"/>
      <c r="AW207" s="187"/>
      <c r="AX207" s="186"/>
      <c r="AY207" s="187"/>
      <c r="AZ207" s="187"/>
      <c r="BA207" s="187"/>
      <c r="BB207" s="187"/>
      <c r="BC207" s="187"/>
      <c r="BD207" s="186"/>
      <c r="BE207" s="187"/>
      <c r="BF207" s="187"/>
      <c r="BG207" s="187"/>
      <c r="BH207" s="187"/>
      <c r="BI207" s="187"/>
      <c r="BJ207" s="187"/>
      <c r="BK207" s="186"/>
      <c r="BL207" s="186"/>
      <c r="BM207" s="186"/>
      <c r="BN207" s="187"/>
      <c r="BO207" s="186"/>
      <c r="BP207" s="186"/>
      <c r="BQ207" s="186"/>
      <c r="BR207" s="186"/>
      <c r="BS207" s="186"/>
      <c r="BT207" s="186"/>
      <c r="BU207" s="186"/>
      <c r="BV207" s="186"/>
      <c r="BW207" s="186"/>
      <c r="BX207" s="186"/>
      <c r="BY207" s="186"/>
      <c r="BZ207" s="186"/>
      <c r="CA207" s="187"/>
      <c r="CB207" s="37"/>
      <c r="CC207" s="37"/>
      <c r="CD207" s="37"/>
      <c r="CE207" s="37"/>
    </row>
    <row r="208" ht="19.5" customHeight="1">
      <c r="A208" s="184"/>
      <c r="B208" s="186"/>
      <c r="C208" s="187"/>
      <c r="D208" s="187"/>
      <c r="E208" s="187"/>
      <c r="F208" s="187"/>
      <c r="G208" s="187"/>
      <c r="H208" s="187"/>
      <c r="I208" s="187"/>
      <c r="J208" s="187"/>
      <c r="K208" s="187"/>
      <c r="L208" s="187"/>
      <c r="M208" s="37"/>
      <c r="N208" s="186"/>
      <c r="O208" s="187"/>
      <c r="P208" s="187"/>
      <c r="Q208" s="187"/>
      <c r="R208" s="187"/>
      <c r="S208" s="187"/>
      <c r="T208" s="186"/>
      <c r="U208" s="187"/>
      <c r="V208" s="187"/>
      <c r="W208" s="187"/>
      <c r="X208" s="187"/>
      <c r="Y208" s="187"/>
      <c r="Z208" s="186"/>
      <c r="AA208" s="187"/>
      <c r="AB208" s="187"/>
      <c r="AC208" s="187"/>
      <c r="AD208" s="187"/>
      <c r="AE208" s="187"/>
      <c r="AF208" s="186"/>
      <c r="AG208" s="187"/>
      <c r="AH208" s="187"/>
      <c r="AI208" s="187"/>
      <c r="AJ208" s="187"/>
      <c r="AK208" s="187"/>
      <c r="AL208" s="186"/>
      <c r="AM208" s="187"/>
      <c r="AN208" s="187"/>
      <c r="AO208" s="187"/>
      <c r="AP208" s="187"/>
      <c r="AQ208" s="187"/>
      <c r="AR208" s="186"/>
      <c r="AS208" s="187"/>
      <c r="AT208" s="187"/>
      <c r="AU208" s="187"/>
      <c r="AV208" s="187"/>
      <c r="AW208" s="187"/>
      <c r="AX208" s="186"/>
      <c r="AY208" s="187"/>
      <c r="AZ208" s="187"/>
      <c r="BA208" s="187"/>
      <c r="BB208" s="187"/>
      <c r="BC208" s="187"/>
      <c r="BD208" s="186"/>
      <c r="BE208" s="187"/>
      <c r="BF208" s="187"/>
      <c r="BG208" s="187"/>
      <c r="BH208" s="187"/>
      <c r="BI208" s="187"/>
      <c r="BJ208" s="187"/>
      <c r="BK208" s="186"/>
      <c r="BL208" s="186"/>
      <c r="BM208" s="186"/>
      <c r="BN208" s="187"/>
      <c r="BO208" s="186"/>
      <c r="BP208" s="186"/>
      <c r="BQ208" s="186"/>
      <c r="BR208" s="186"/>
      <c r="BS208" s="186"/>
      <c r="BT208" s="186"/>
      <c r="BU208" s="186"/>
      <c r="BV208" s="186"/>
      <c r="BW208" s="186"/>
      <c r="BX208" s="186"/>
      <c r="BY208" s="186"/>
      <c r="BZ208" s="186"/>
      <c r="CA208" s="187"/>
      <c r="CB208" s="37"/>
      <c r="CC208" s="37"/>
      <c r="CD208" s="37"/>
      <c r="CE208" s="37"/>
    </row>
    <row r="209" ht="19.5" customHeight="1">
      <c r="A209" s="184"/>
      <c r="B209" s="186"/>
      <c r="C209" s="187"/>
      <c r="D209" s="187"/>
      <c r="E209" s="187"/>
      <c r="F209" s="187"/>
      <c r="G209" s="187"/>
      <c r="H209" s="187"/>
      <c r="I209" s="187"/>
      <c r="J209" s="187"/>
      <c r="K209" s="187"/>
      <c r="L209" s="187"/>
      <c r="M209" s="37"/>
      <c r="N209" s="186"/>
      <c r="O209" s="187"/>
      <c r="P209" s="187"/>
      <c r="Q209" s="187"/>
      <c r="R209" s="187"/>
      <c r="S209" s="187"/>
      <c r="T209" s="186"/>
      <c r="U209" s="187"/>
      <c r="V209" s="187"/>
      <c r="W209" s="187"/>
      <c r="X209" s="187"/>
      <c r="Y209" s="187"/>
      <c r="Z209" s="186"/>
      <c r="AA209" s="187"/>
      <c r="AB209" s="187"/>
      <c r="AC209" s="187"/>
      <c r="AD209" s="187"/>
      <c r="AE209" s="187"/>
      <c r="AF209" s="186"/>
      <c r="AG209" s="187"/>
      <c r="AH209" s="187"/>
      <c r="AI209" s="187"/>
      <c r="AJ209" s="187"/>
      <c r="AK209" s="187"/>
      <c r="AL209" s="186"/>
      <c r="AM209" s="187"/>
      <c r="AN209" s="187"/>
      <c r="AO209" s="187"/>
      <c r="AP209" s="187"/>
      <c r="AQ209" s="187"/>
      <c r="AR209" s="186"/>
      <c r="AS209" s="187"/>
      <c r="AT209" s="187"/>
      <c r="AU209" s="187"/>
      <c r="AV209" s="187"/>
      <c r="AW209" s="187"/>
      <c r="AX209" s="186"/>
      <c r="AY209" s="187"/>
      <c r="AZ209" s="187"/>
      <c r="BA209" s="187"/>
      <c r="BB209" s="187"/>
      <c r="BC209" s="187"/>
      <c r="BD209" s="186"/>
      <c r="BE209" s="187"/>
      <c r="BF209" s="187"/>
      <c r="BG209" s="187"/>
      <c r="BH209" s="187"/>
      <c r="BI209" s="187"/>
      <c r="BJ209" s="187"/>
      <c r="BK209" s="186"/>
      <c r="BL209" s="186"/>
      <c r="BM209" s="186"/>
      <c r="BN209" s="187"/>
      <c r="BO209" s="186"/>
      <c r="BP209" s="186"/>
      <c r="BQ209" s="186"/>
      <c r="BR209" s="186"/>
      <c r="BS209" s="186"/>
      <c r="BT209" s="186"/>
      <c r="BU209" s="186"/>
      <c r="BV209" s="186"/>
      <c r="BW209" s="186"/>
      <c r="BX209" s="186"/>
      <c r="BY209" s="186"/>
      <c r="BZ209" s="186"/>
      <c r="CA209" s="187"/>
      <c r="CB209" s="37"/>
      <c r="CC209" s="37"/>
      <c r="CD209" s="37"/>
      <c r="CE209" s="37"/>
    </row>
    <row r="210" ht="19.5" customHeight="1">
      <c r="A210" s="184"/>
      <c r="B210" s="186"/>
      <c r="C210" s="187"/>
      <c r="D210" s="187"/>
      <c r="E210" s="187"/>
      <c r="F210" s="187"/>
      <c r="G210" s="187"/>
      <c r="H210" s="187"/>
      <c r="I210" s="187"/>
      <c r="J210" s="187"/>
      <c r="K210" s="187"/>
      <c r="L210" s="187"/>
      <c r="M210" s="37"/>
      <c r="N210" s="186"/>
      <c r="O210" s="187"/>
      <c r="P210" s="187"/>
      <c r="Q210" s="187"/>
      <c r="R210" s="187"/>
      <c r="S210" s="187"/>
      <c r="T210" s="186"/>
      <c r="U210" s="187"/>
      <c r="V210" s="187"/>
      <c r="W210" s="187"/>
      <c r="X210" s="187"/>
      <c r="Y210" s="187"/>
      <c r="Z210" s="186"/>
      <c r="AA210" s="187"/>
      <c r="AB210" s="187"/>
      <c r="AC210" s="187"/>
      <c r="AD210" s="187"/>
      <c r="AE210" s="187"/>
      <c r="AF210" s="186"/>
      <c r="AG210" s="187"/>
      <c r="AH210" s="187"/>
      <c r="AI210" s="187"/>
      <c r="AJ210" s="187"/>
      <c r="AK210" s="187"/>
      <c r="AL210" s="186"/>
      <c r="AM210" s="187"/>
      <c r="AN210" s="187"/>
      <c r="AO210" s="187"/>
      <c r="AP210" s="187"/>
      <c r="AQ210" s="187"/>
      <c r="AR210" s="186"/>
      <c r="AS210" s="187"/>
      <c r="AT210" s="187"/>
      <c r="AU210" s="187"/>
      <c r="AV210" s="187"/>
      <c r="AW210" s="187"/>
      <c r="AX210" s="186"/>
      <c r="AY210" s="187"/>
      <c r="AZ210" s="187"/>
      <c r="BA210" s="187"/>
      <c r="BB210" s="187"/>
      <c r="BC210" s="187"/>
      <c r="BD210" s="186"/>
      <c r="BE210" s="187"/>
      <c r="BF210" s="187"/>
      <c r="BG210" s="187"/>
      <c r="BH210" s="187"/>
      <c r="BI210" s="187"/>
      <c r="BJ210" s="187"/>
      <c r="BK210" s="186"/>
      <c r="BL210" s="186"/>
      <c r="BM210" s="186"/>
      <c r="BN210" s="187"/>
      <c r="BO210" s="186"/>
      <c r="BP210" s="186"/>
      <c r="BQ210" s="186"/>
      <c r="BR210" s="186"/>
      <c r="BS210" s="186"/>
      <c r="BT210" s="186"/>
      <c r="BU210" s="186"/>
      <c r="BV210" s="186"/>
      <c r="BW210" s="186"/>
      <c r="BX210" s="186"/>
      <c r="BY210" s="186"/>
      <c r="BZ210" s="186"/>
      <c r="CA210" s="187"/>
      <c r="CB210" s="37"/>
      <c r="CC210" s="37"/>
      <c r="CD210" s="37"/>
      <c r="CE210" s="37"/>
    </row>
    <row r="211" ht="19.5" customHeight="1">
      <c r="A211" s="184"/>
      <c r="B211" s="186"/>
      <c r="C211" s="187"/>
      <c r="D211" s="187"/>
      <c r="E211" s="187"/>
      <c r="F211" s="187"/>
      <c r="G211" s="187"/>
      <c r="H211" s="187"/>
      <c r="I211" s="187"/>
      <c r="J211" s="187"/>
      <c r="K211" s="187"/>
      <c r="L211" s="187"/>
      <c r="M211" s="37"/>
      <c r="N211" s="186"/>
      <c r="O211" s="187"/>
      <c r="P211" s="187"/>
      <c r="Q211" s="187"/>
      <c r="R211" s="187"/>
      <c r="S211" s="187"/>
      <c r="T211" s="186"/>
      <c r="U211" s="187"/>
      <c r="V211" s="187"/>
      <c r="W211" s="187"/>
      <c r="X211" s="187"/>
      <c r="Y211" s="187"/>
      <c r="Z211" s="186"/>
      <c r="AA211" s="187"/>
      <c r="AB211" s="187"/>
      <c r="AC211" s="187"/>
      <c r="AD211" s="187"/>
      <c r="AE211" s="187"/>
      <c r="AF211" s="186"/>
      <c r="AG211" s="187"/>
      <c r="AH211" s="187"/>
      <c r="AI211" s="187"/>
      <c r="AJ211" s="187"/>
      <c r="AK211" s="187"/>
      <c r="AL211" s="186"/>
      <c r="AM211" s="187"/>
      <c r="AN211" s="187"/>
      <c r="AO211" s="187"/>
      <c r="AP211" s="187"/>
      <c r="AQ211" s="187"/>
      <c r="AR211" s="186"/>
      <c r="AS211" s="187"/>
      <c r="AT211" s="187"/>
      <c r="AU211" s="187"/>
      <c r="AV211" s="187"/>
      <c r="AW211" s="187"/>
      <c r="AX211" s="186"/>
      <c r="AY211" s="187"/>
      <c r="AZ211" s="187"/>
      <c r="BA211" s="187"/>
      <c r="BB211" s="187"/>
      <c r="BC211" s="187"/>
      <c r="BD211" s="186"/>
      <c r="BE211" s="187"/>
      <c r="BF211" s="187"/>
      <c r="BG211" s="187"/>
      <c r="BH211" s="187"/>
      <c r="BI211" s="187"/>
      <c r="BJ211" s="187"/>
      <c r="BK211" s="186"/>
      <c r="BL211" s="186"/>
      <c r="BM211" s="186"/>
      <c r="BN211" s="187"/>
      <c r="BO211" s="186"/>
      <c r="BP211" s="186"/>
      <c r="BQ211" s="186"/>
      <c r="BR211" s="186"/>
      <c r="BS211" s="186"/>
      <c r="BT211" s="186"/>
      <c r="BU211" s="186"/>
      <c r="BV211" s="186"/>
      <c r="BW211" s="186"/>
      <c r="BX211" s="186"/>
      <c r="BY211" s="186"/>
      <c r="BZ211" s="186"/>
      <c r="CA211" s="187"/>
      <c r="CB211" s="37"/>
      <c r="CC211" s="37"/>
      <c r="CD211" s="37"/>
      <c r="CE211" s="37"/>
    </row>
    <row r="212" ht="19.5" customHeight="1">
      <c r="A212" s="184"/>
      <c r="B212" s="186"/>
      <c r="C212" s="187"/>
      <c r="D212" s="187"/>
      <c r="E212" s="187"/>
      <c r="F212" s="187"/>
      <c r="G212" s="187"/>
      <c r="H212" s="187"/>
      <c r="I212" s="187"/>
      <c r="J212" s="187"/>
      <c r="K212" s="187"/>
      <c r="L212" s="187"/>
      <c r="M212" s="37"/>
      <c r="N212" s="186"/>
      <c r="O212" s="187"/>
      <c r="P212" s="187"/>
      <c r="Q212" s="187"/>
      <c r="R212" s="187"/>
      <c r="S212" s="187"/>
      <c r="T212" s="186"/>
      <c r="U212" s="187"/>
      <c r="V212" s="187"/>
      <c r="W212" s="187"/>
      <c r="X212" s="187"/>
      <c r="Y212" s="187"/>
      <c r="Z212" s="186"/>
      <c r="AA212" s="187"/>
      <c r="AB212" s="187"/>
      <c r="AC212" s="187"/>
      <c r="AD212" s="187"/>
      <c r="AE212" s="187"/>
      <c r="AF212" s="186"/>
      <c r="AG212" s="187"/>
      <c r="AH212" s="187"/>
      <c r="AI212" s="187"/>
      <c r="AJ212" s="187"/>
      <c r="AK212" s="187"/>
      <c r="AL212" s="186"/>
      <c r="AM212" s="187"/>
      <c r="AN212" s="187"/>
      <c r="AO212" s="187"/>
      <c r="AP212" s="187"/>
      <c r="AQ212" s="187"/>
      <c r="AR212" s="186"/>
      <c r="AS212" s="187"/>
      <c r="AT212" s="187"/>
      <c r="AU212" s="187"/>
      <c r="AV212" s="187"/>
      <c r="AW212" s="187"/>
      <c r="AX212" s="186"/>
      <c r="AY212" s="187"/>
      <c r="AZ212" s="187"/>
      <c r="BA212" s="187"/>
      <c r="BB212" s="187"/>
      <c r="BC212" s="187"/>
      <c r="BD212" s="186"/>
      <c r="BE212" s="187"/>
      <c r="BF212" s="187"/>
      <c r="BG212" s="187"/>
      <c r="BH212" s="187"/>
      <c r="BI212" s="187"/>
      <c r="BJ212" s="187"/>
      <c r="BK212" s="186"/>
      <c r="BL212" s="186"/>
      <c r="BM212" s="186"/>
      <c r="BN212" s="187"/>
      <c r="BO212" s="186"/>
      <c r="BP212" s="186"/>
      <c r="BQ212" s="186"/>
      <c r="BR212" s="186"/>
      <c r="BS212" s="186"/>
      <c r="BT212" s="186"/>
      <c r="BU212" s="186"/>
      <c r="BV212" s="186"/>
      <c r="BW212" s="186"/>
      <c r="BX212" s="186"/>
      <c r="BY212" s="186"/>
      <c r="BZ212" s="186"/>
      <c r="CA212" s="187"/>
      <c r="CB212" s="37"/>
      <c r="CC212" s="37"/>
      <c r="CD212" s="37"/>
      <c r="CE212" s="37"/>
    </row>
    <row r="213" ht="19.5" customHeight="1">
      <c r="A213" s="184"/>
      <c r="B213" s="186"/>
      <c r="C213" s="187"/>
      <c r="D213" s="187"/>
      <c r="E213" s="187"/>
      <c r="F213" s="187"/>
      <c r="G213" s="187"/>
      <c r="H213" s="187"/>
      <c r="I213" s="187"/>
      <c r="J213" s="187"/>
      <c r="K213" s="187"/>
      <c r="L213" s="187"/>
      <c r="M213" s="37"/>
      <c r="N213" s="186"/>
      <c r="O213" s="187"/>
      <c r="P213" s="187"/>
      <c r="Q213" s="187"/>
      <c r="R213" s="187"/>
      <c r="S213" s="187"/>
      <c r="T213" s="186"/>
      <c r="U213" s="187"/>
      <c r="V213" s="187"/>
      <c r="W213" s="187"/>
      <c r="X213" s="187"/>
      <c r="Y213" s="187"/>
      <c r="Z213" s="186"/>
      <c r="AA213" s="187"/>
      <c r="AB213" s="187"/>
      <c r="AC213" s="187"/>
      <c r="AD213" s="187"/>
      <c r="AE213" s="187"/>
      <c r="AF213" s="186"/>
      <c r="AG213" s="187"/>
      <c r="AH213" s="187"/>
      <c r="AI213" s="187"/>
      <c r="AJ213" s="187"/>
      <c r="AK213" s="187"/>
      <c r="AL213" s="186"/>
      <c r="AM213" s="187"/>
      <c r="AN213" s="187"/>
      <c r="AO213" s="187"/>
      <c r="AP213" s="187"/>
      <c r="AQ213" s="187"/>
      <c r="AR213" s="186"/>
      <c r="AS213" s="187"/>
      <c r="AT213" s="187"/>
      <c r="AU213" s="187"/>
      <c r="AV213" s="187"/>
      <c r="AW213" s="187"/>
      <c r="AX213" s="186"/>
      <c r="AY213" s="187"/>
      <c r="AZ213" s="187"/>
      <c r="BA213" s="187"/>
      <c r="BB213" s="187"/>
      <c r="BC213" s="187"/>
      <c r="BD213" s="186"/>
      <c r="BE213" s="187"/>
      <c r="BF213" s="187"/>
      <c r="BG213" s="187"/>
      <c r="BH213" s="187"/>
      <c r="BI213" s="187"/>
      <c r="BJ213" s="187"/>
      <c r="BK213" s="186"/>
      <c r="BL213" s="186"/>
      <c r="BM213" s="186"/>
      <c r="BN213" s="187"/>
      <c r="BO213" s="186"/>
      <c r="BP213" s="186"/>
      <c r="BQ213" s="186"/>
      <c r="BR213" s="186"/>
      <c r="BS213" s="186"/>
      <c r="BT213" s="186"/>
      <c r="BU213" s="186"/>
      <c r="BV213" s="186"/>
      <c r="BW213" s="186"/>
      <c r="BX213" s="186"/>
      <c r="BY213" s="186"/>
      <c r="BZ213" s="186"/>
      <c r="CA213" s="187"/>
      <c r="CB213" s="37"/>
      <c r="CC213" s="37"/>
      <c r="CD213" s="37"/>
      <c r="CE213" s="37"/>
    </row>
    <row r="214" ht="19.5" customHeight="1">
      <c r="A214" s="184"/>
      <c r="B214" s="186"/>
      <c r="C214" s="187"/>
      <c r="D214" s="187"/>
      <c r="E214" s="187"/>
      <c r="F214" s="187"/>
      <c r="G214" s="187"/>
      <c r="H214" s="187"/>
      <c r="I214" s="187"/>
      <c r="J214" s="187"/>
      <c r="K214" s="187"/>
      <c r="L214" s="187"/>
      <c r="M214" s="37"/>
      <c r="N214" s="186"/>
      <c r="O214" s="187"/>
      <c r="P214" s="187"/>
      <c r="Q214" s="187"/>
      <c r="R214" s="187"/>
      <c r="S214" s="187"/>
      <c r="T214" s="186"/>
      <c r="U214" s="187"/>
      <c r="V214" s="187"/>
      <c r="W214" s="187"/>
      <c r="X214" s="187"/>
      <c r="Y214" s="187"/>
      <c r="Z214" s="186"/>
      <c r="AA214" s="187"/>
      <c r="AB214" s="187"/>
      <c r="AC214" s="187"/>
      <c r="AD214" s="187"/>
      <c r="AE214" s="187"/>
      <c r="AF214" s="186"/>
      <c r="AG214" s="187"/>
      <c r="AH214" s="187"/>
      <c r="AI214" s="187"/>
      <c r="AJ214" s="187"/>
      <c r="AK214" s="187"/>
      <c r="AL214" s="186"/>
      <c r="AM214" s="187"/>
      <c r="AN214" s="187"/>
      <c r="AO214" s="187"/>
      <c r="AP214" s="187"/>
      <c r="AQ214" s="187"/>
      <c r="AR214" s="186"/>
      <c r="AS214" s="187"/>
      <c r="AT214" s="187"/>
      <c r="AU214" s="187"/>
      <c r="AV214" s="187"/>
      <c r="AW214" s="187"/>
      <c r="AX214" s="186"/>
      <c r="AY214" s="187"/>
      <c r="AZ214" s="187"/>
      <c r="BA214" s="187"/>
      <c r="BB214" s="187"/>
      <c r="BC214" s="187"/>
      <c r="BD214" s="186"/>
      <c r="BE214" s="187"/>
      <c r="BF214" s="187"/>
      <c r="BG214" s="187"/>
      <c r="BH214" s="187"/>
      <c r="BI214" s="187"/>
      <c r="BJ214" s="187"/>
      <c r="BK214" s="186"/>
      <c r="BL214" s="186"/>
      <c r="BM214" s="186"/>
      <c r="BN214" s="187"/>
      <c r="BO214" s="186"/>
      <c r="BP214" s="186"/>
      <c r="BQ214" s="186"/>
      <c r="BR214" s="186"/>
      <c r="BS214" s="186"/>
      <c r="BT214" s="186"/>
      <c r="BU214" s="186"/>
      <c r="BV214" s="186"/>
      <c r="BW214" s="186"/>
      <c r="BX214" s="186"/>
      <c r="BY214" s="186"/>
      <c r="BZ214" s="186"/>
      <c r="CA214" s="187"/>
      <c r="CB214" s="37"/>
      <c r="CC214" s="37"/>
      <c r="CD214" s="37"/>
      <c r="CE214" s="37"/>
    </row>
    <row r="215" ht="19.5" customHeight="1">
      <c r="A215" s="184"/>
      <c r="B215" s="186"/>
      <c r="C215" s="187"/>
      <c r="D215" s="187"/>
      <c r="E215" s="187"/>
      <c r="F215" s="187"/>
      <c r="G215" s="187"/>
      <c r="H215" s="187"/>
      <c r="I215" s="187"/>
      <c r="J215" s="187"/>
      <c r="K215" s="187"/>
      <c r="L215" s="187"/>
      <c r="M215" s="37"/>
      <c r="N215" s="186"/>
      <c r="O215" s="187"/>
      <c r="P215" s="187"/>
      <c r="Q215" s="187"/>
      <c r="R215" s="187"/>
      <c r="S215" s="187"/>
      <c r="T215" s="186"/>
      <c r="U215" s="187"/>
      <c r="V215" s="187"/>
      <c r="W215" s="187"/>
      <c r="X215" s="187"/>
      <c r="Y215" s="187"/>
      <c r="Z215" s="186"/>
      <c r="AA215" s="187"/>
      <c r="AB215" s="187"/>
      <c r="AC215" s="187"/>
      <c r="AD215" s="187"/>
      <c r="AE215" s="187"/>
      <c r="AF215" s="186"/>
      <c r="AG215" s="187"/>
      <c r="AH215" s="187"/>
      <c r="AI215" s="187"/>
      <c r="AJ215" s="187"/>
      <c r="AK215" s="187"/>
      <c r="AL215" s="186"/>
      <c r="AM215" s="187"/>
      <c r="AN215" s="187"/>
      <c r="AO215" s="187"/>
      <c r="AP215" s="187"/>
      <c r="AQ215" s="187"/>
      <c r="AR215" s="186"/>
      <c r="AS215" s="187"/>
      <c r="AT215" s="187"/>
      <c r="AU215" s="187"/>
      <c r="AV215" s="187"/>
      <c r="AW215" s="187"/>
      <c r="AX215" s="186"/>
      <c r="AY215" s="187"/>
      <c r="AZ215" s="187"/>
      <c r="BA215" s="187"/>
      <c r="BB215" s="187"/>
      <c r="BC215" s="187"/>
      <c r="BD215" s="186"/>
      <c r="BE215" s="187"/>
      <c r="BF215" s="187"/>
      <c r="BG215" s="187"/>
      <c r="BH215" s="187"/>
      <c r="BI215" s="187"/>
      <c r="BJ215" s="187"/>
      <c r="BK215" s="186"/>
      <c r="BL215" s="186"/>
      <c r="BM215" s="186"/>
      <c r="BN215" s="187"/>
      <c r="BO215" s="186"/>
      <c r="BP215" s="186"/>
      <c r="BQ215" s="186"/>
      <c r="BR215" s="186"/>
      <c r="BS215" s="186"/>
      <c r="BT215" s="186"/>
      <c r="BU215" s="186"/>
      <c r="BV215" s="186"/>
      <c r="BW215" s="186"/>
      <c r="BX215" s="186"/>
      <c r="BY215" s="186"/>
      <c r="BZ215" s="186"/>
      <c r="CA215" s="187"/>
      <c r="CB215" s="37"/>
      <c r="CC215" s="37"/>
      <c r="CD215" s="37"/>
      <c r="CE215" s="37"/>
    </row>
    <row r="216" ht="19.5" customHeight="1">
      <c r="A216" s="184"/>
      <c r="B216" s="186"/>
      <c r="C216" s="187"/>
      <c r="D216" s="187"/>
      <c r="E216" s="187"/>
      <c r="F216" s="187"/>
      <c r="G216" s="187"/>
      <c r="H216" s="187"/>
      <c r="I216" s="187"/>
      <c r="J216" s="187"/>
      <c r="K216" s="187"/>
      <c r="L216" s="187"/>
      <c r="M216" s="37"/>
      <c r="N216" s="186"/>
      <c r="O216" s="187"/>
      <c r="P216" s="187"/>
      <c r="Q216" s="187"/>
      <c r="R216" s="187"/>
      <c r="S216" s="187"/>
      <c r="T216" s="186"/>
      <c r="U216" s="187"/>
      <c r="V216" s="187"/>
      <c r="W216" s="187"/>
      <c r="X216" s="187"/>
      <c r="Y216" s="187"/>
      <c r="Z216" s="186"/>
      <c r="AA216" s="187"/>
      <c r="AB216" s="187"/>
      <c r="AC216" s="187"/>
      <c r="AD216" s="187"/>
      <c r="AE216" s="187"/>
      <c r="AF216" s="186"/>
      <c r="AG216" s="187"/>
      <c r="AH216" s="187"/>
      <c r="AI216" s="187"/>
      <c r="AJ216" s="187"/>
      <c r="AK216" s="187"/>
      <c r="AL216" s="186"/>
      <c r="AM216" s="187"/>
      <c r="AN216" s="187"/>
      <c r="AO216" s="187"/>
      <c r="AP216" s="187"/>
      <c r="AQ216" s="187"/>
      <c r="AR216" s="186"/>
      <c r="AS216" s="187"/>
      <c r="AT216" s="187"/>
      <c r="AU216" s="187"/>
      <c r="AV216" s="187"/>
      <c r="AW216" s="187"/>
      <c r="AX216" s="186"/>
      <c r="AY216" s="187"/>
      <c r="AZ216" s="187"/>
      <c r="BA216" s="187"/>
      <c r="BB216" s="187"/>
      <c r="BC216" s="187"/>
      <c r="BD216" s="186"/>
      <c r="BE216" s="187"/>
      <c r="BF216" s="187"/>
      <c r="BG216" s="187"/>
      <c r="BH216" s="187"/>
      <c r="BI216" s="187"/>
      <c r="BJ216" s="187"/>
      <c r="BK216" s="186"/>
      <c r="BL216" s="186"/>
      <c r="BM216" s="186"/>
      <c r="BN216" s="187"/>
      <c r="BO216" s="186"/>
      <c r="BP216" s="186"/>
      <c r="BQ216" s="186"/>
      <c r="BR216" s="186"/>
      <c r="BS216" s="186"/>
      <c r="BT216" s="186"/>
      <c r="BU216" s="186"/>
      <c r="BV216" s="186"/>
      <c r="BW216" s="186"/>
      <c r="BX216" s="186"/>
      <c r="BY216" s="186"/>
      <c r="BZ216" s="186"/>
      <c r="CA216" s="187"/>
      <c r="CB216" s="37"/>
      <c r="CC216" s="37"/>
      <c r="CD216" s="37"/>
      <c r="CE216" s="37"/>
    </row>
    <row r="217" ht="19.5" customHeight="1">
      <c r="A217" s="184"/>
      <c r="B217" s="186"/>
      <c r="C217" s="187"/>
      <c r="D217" s="187"/>
      <c r="E217" s="187"/>
      <c r="F217" s="187"/>
      <c r="G217" s="187"/>
      <c r="H217" s="187"/>
      <c r="I217" s="187"/>
      <c r="J217" s="187"/>
      <c r="K217" s="187"/>
      <c r="L217" s="187"/>
      <c r="M217" s="37"/>
      <c r="N217" s="186"/>
      <c r="O217" s="187"/>
      <c r="P217" s="187"/>
      <c r="Q217" s="187"/>
      <c r="R217" s="187"/>
      <c r="S217" s="187"/>
      <c r="T217" s="186"/>
      <c r="U217" s="187"/>
      <c r="V217" s="187"/>
      <c r="W217" s="187"/>
      <c r="X217" s="187"/>
      <c r="Y217" s="187"/>
      <c r="Z217" s="186"/>
      <c r="AA217" s="187"/>
      <c r="AB217" s="187"/>
      <c r="AC217" s="187"/>
      <c r="AD217" s="187"/>
      <c r="AE217" s="187"/>
      <c r="AF217" s="186"/>
      <c r="AG217" s="187"/>
      <c r="AH217" s="187"/>
      <c r="AI217" s="187"/>
      <c r="AJ217" s="187"/>
      <c r="AK217" s="187"/>
      <c r="AL217" s="186"/>
      <c r="AM217" s="187"/>
      <c r="AN217" s="187"/>
      <c r="AO217" s="187"/>
      <c r="AP217" s="187"/>
      <c r="AQ217" s="187"/>
      <c r="AR217" s="186"/>
      <c r="AS217" s="187"/>
      <c r="AT217" s="187"/>
      <c r="AU217" s="187"/>
      <c r="AV217" s="187"/>
      <c r="AW217" s="187"/>
      <c r="AX217" s="186"/>
      <c r="AY217" s="187"/>
      <c r="AZ217" s="187"/>
      <c r="BA217" s="187"/>
      <c r="BB217" s="187"/>
      <c r="BC217" s="187"/>
      <c r="BD217" s="186"/>
      <c r="BE217" s="187"/>
      <c r="BF217" s="187"/>
      <c r="BG217" s="187"/>
      <c r="BH217" s="187"/>
      <c r="BI217" s="187"/>
      <c r="BJ217" s="187"/>
      <c r="BK217" s="186"/>
      <c r="BL217" s="186"/>
      <c r="BM217" s="186"/>
      <c r="BN217" s="187"/>
      <c r="BO217" s="186"/>
      <c r="BP217" s="186"/>
      <c r="BQ217" s="186"/>
      <c r="BR217" s="186"/>
      <c r="BS217" s="186"/>
      <c r="BT217" s="186"/>
      <c r="BU217" s="186"/>
      <c r="BV217" s="186"/>
      <c r="BW217" s="186"/>
      <c r="BX217" s="186"/>
      <c r="BY217" s="186"/>
      <c r="BZ217" s="186"/>
      <c r="CA217" s="187"/>
      <c r="CB217" s="37"/>
      <c r="CC217" s="37"/>
      <c r="CD217" s="37"/>
      <c r="CE217" s="37"/>
    </row>
    <row r="218" ht="19.5" customHeight="1">
      <c r="A218" s="184"/>
      <c r="B218" s="186"/>
      <c r="C218" s="187"/>
      <c r="D218" s="187"/>
      <c r="E218" s="187"/>
      <c r="F218" s="187"/>
      <c r="G218" s="187"/>
      <c r="H218" s="187"/>
      <c r="I218" s="187"/>
      <c r="J218" s="187"/>
      <c r="K218" s="187"/>
      <c r="L218" s="187"/>
      <c r="M218" s="37"/>
      <c r="N218" s="186"/>
      <c r="O218" s="187"/>
      <c r="P218" s="187"/>
      <c r="Q218" s="187"/>
      <c r="R218" s="187"/>
      <c r="S218" s="187"/>
      <c r="T218" s="186"/>
      <c r="U218" s="187"/>
      <c r="V218" s="187"/>
      <c r="W218" s="187"/>
      <c r="X218" s="187"/>
      <c r="Y218" s="187"/>
      <c r="Z218" s="186"/>
      <c r="AA218" s="187"/>
      <c r="AB218" s="187"/>
      <c r="AC218" s="187"/>
      <c r="AD218" s="187"/>
      <c r="AE218" s="187"/>
      <c r="AF218" s="186"/>
      <c r="AG218" s="187"/>
      <c r="AH218" s="187"/>
      <c r="AI218" s="187"/>
      <c r="AJ218" s="187"/>
      <c r="AK218" s="187"/>
      <c r="AL218" s="186"/>
      <c r="AM218" s="187"/>
      <c r="AN218" s="187"/>
      <c r="AO218" s="187"/>
      <c r="AP218" s="187"/>
      <c r="AQ218" s="187"/>
      <c r="AR218" s="186"/>
      <c r="AS218" s="187"/>
      <c r="AT218" s="187"/>
      <c r="AU218" s="187"/>
      <c r="AV218" s="187"/>
      <c r="AW218" s="187"/>
      <c r="AX218" s="186"/>
      <c r="AY218" s="187"/>
      <c r="AZ218" s="187"/>
      <c r="BA218" s="187"/>
      <c r="BB218" s="187"/>
      <c r="BC218" s="187"/>
      <c r="BD218" s="186"/>
      <c r="BE218" s="187"/>
      <c r="BF218" s="187"/>
      <c r="BG218" s="187"/>
      <c r="BH218" s="187"/>
      <c r="BI218" s="187"/>
      <c r="BJ218" s="187"/>
      <c r="BK218" s="186"/>
      <c r="BL218" s="186"/>
      <c r="BM218" s="186"/>
      <c r="BN218" s="187"/>
      <c r="BO218" s="186"/>
      <c r="BP218" s="186"/>
      <c r="BQ218" s="186"/>
      <c r="BR218" s="186"/>
      <c r="BS218" s="186"/>
      <c r="BT218" s="186"/>
      <c r="BU218" s="186"/>
      <c r="BV218" s="186"/>
      <c r="BW218" s="186"/>
      <c r="BX218" s="186"/>
      <c r="BY218" s="186"/>
      <c r="BZ218" s="186"/>
      <c r="CA218" s="187"/>
      <c r="CB218" s="37"/>
      <c r="CC218" s="37"/>
      <c r="CD218" s="37"/>
      <c r="CE218" s="37"/>
    </row>
    <row r="219" ht="19.5" customHeight="1">
      <c r="A219" s="184"/>
      <c r="B219" s="186"/>
      <c r="C219" s="187"/>
      <c r="D219" s="187"/>
      <c r="E219" s="187"/>
      <c r="F219" s="187"/>
      <c r="G219" s="187"/>
      <c r="H219" s="187"/>
      <c r="I219" s="187"/>
      <c r="J219" s="187"/>
      <c r="K219" s="187"/>
      <c r="L219" s="187"/>
      <c r="M219" s="37"/>
      <c r="N219" s="186"/>
      <c r="O219" s="187"/>
      <c r="P219" s="187"/>
      <c r="Q219" s="187"/>
      <c r="R219" s="187"/>
      <c r="S219" s="187"/>
      <c r="T219" s="186"/>
      <c r="U219" s="187"/>
      <c r="V219" s="187"/>
      <c r="W219" s="187"/>
      <c r="X219" s="187"/>
      <c r="Y219" s="187"/>
      <c r="Z219" s="186"/>
      <c r="AA219" s="187"/>
      <c r="AB219" s="187"/>
      <c r="AC219" s="187"/>
      <c r="AD219" s="187"/>
      <c r="AE219" s="187"/>
      <c r="AF219" s="186"/>
      <c r="AG219" s="187"/>
      <c r="AH219" s="187"/>
      <c r="AI219" s="187"/>
      <c r="AJ219" s="187"/>
      <c r="AK219" s="187"/>
      <c r="AL219" s="186"/>
      <c r="AM219" s="187"/>
      <c r="AN219" s="187"/>
      <c r="AO219" s="187"/>
      <c r="AP219" s="187"/>
      <c r="AQ219" s="187"/>
      <c r="AR219" s="186"/>
      <c r="AS219" s="187"/>
      <c r="AT219" s="187"/>
      <c r="AU219" s="187"/>
      <c r="AV219" s="187"/>
      <c r="AW219" s="187"/>
      <c r="AX219" s="186"/>
      <c r="AY219" s="187"/>
      <c r="AZ219" s="187"/>
      <c r="BA219" s="187"/>
      <c r="BB219" s="187"/>
      <c r="BC219" s="187"/>
      <c r="BD219" s="186"/>
      <c r="BE219" s="187"/>
      <c r="BF219" s="187"/>
      <c r="BG219" s="187"/>
      <c r="BH219" s="187"/>
      <c r="BI219" s="187"/>
      <c r="BJ219" s="187"/>
      <c r="BK219" s="186"/>
      <c r="BL219" s="186"/>
      <c r="BM219" s="186"/>
      <c r="BN219" s="187"/>
      <c r="BO219" s="186"/>
      <c r="BP219" s="186"/>
      <c r="BQ219" s="186"/>
      <c r="BR219" s="186"/>
      <c r="BS219" s="186"/>
      <c r="BT219" s="186"/>
      <c r="BU219" s="186"/>
      <c r="BV219" s="186"/>
      <c r="BW219" s="186"/>
      <c r="BX219" s="186"/>
      <c r="BY219" s="186"/>
      <c r="BZ219" s="186"/>
      <c r="CA219" s="187"/>
      <c r="CB219" s="37"/>
      <c r="CC219" s="37"/>
      <c r="CD219" s="37"/>
      <c r="CE219" s="37"/>
    </row>
    <row r="220" ht="19.5" customHeight="1">
      <c r="A220" s="184"/>
      <c r="B220" s="186"/>
      <c r="C220" s="187"/>
      <c r="D220" s="187"/>
      <c r="E220" s="187"/>
      <c r="F220" s="187"/>
      <c r="G220" s="187"/>
      <c r="H220" s="187"/>
      <c r="I220" s="187"/>
      <c r="J220" s="187"/>
      <c r="K220" s="187"/>
      <c r="L220" s="187"/>
      <c r="M220" s="37"/>
      <c r="N220" s="186"/>
      <c r="O220" s="187"/>
      <c r="P220" s="187"/>
      <c r="Q220" s="187"/>
      <c r="R220" s="187"/>
      <c r="S220" s="187"/>
      <c r="T220" s="186"/>
      <c r="U220" s="187"/>
      <c r="V220" s="187"/>
      <c r="W220" s="187"/>
      <c r="X220" s="187"/>
      <c r="Y220" s="187"/>
      <c r="Z220" s="186"/>
      <c r="AA220" s="187"/>
      <c r="AB220" s="187"/>
      <c r="AC220" s="187"/>
      <c r="AD220" s="187"/>
      <c r="AE220" s="187"/>
      <c r="AF220" s="186"/>
      <c r="AG220" s="187"/>
      <c r="AH220" s="187"/>
      <c r="AI220" s="187"/>
      <c r="AJ220" s="187"/>
      <c r="AK220" s="187"/>
      <c r="AL220" s="186"/>
      <c r="AM220" s="187"/>
      <c r="AN220" s="187"/>
      <c r="AO220" s="187"/>
      <c r="AP220" s="187"/>
      <c r="AQ220" s="187"/>
      <c r="AR220" s="186"/>
      <c r="AS220" s="187"/>
      <c r="AT220" s="187"/>
      <c r="AU220" s="187"/>
      <c r="AV220" s="187"/>
      <c r="AW220" s="187"/>
      <c r="AX220" s="186"/>
      <c r="AY220" s="187"/>
      <c r="AZ220" s="187"/>
      <c r="BA220" s="187"/>
      <c r="BB220" s="187"/>
      <c r="BC220" s="187"/>
      <c r="BD220" s="186"/>
      <c r="BE220" s="187"/>
      <c r="BF220" s="187"/>
      <c r="BG220" s="187"/>
      <c r="BH220" s="187"/>
      <c r="BI220" s="187"/>
      <c r="BJ220" s="187"/>
      <c r="BK220" s="186"/>
      <c r="BL220" s="186"/>
      <c r="BM220" s="186"/>
      <c r="BN220" s="187"/>
      <c r="BO220" s="186"/>
      <c r="BP220" s="186"/>
      <c r="BQ220" s="186"/>
      <c r="BR220" s="186"/>
      <c r="BS220" s="186"/>
      <c r="BT220" s="186"/>
      <c r="BU220" s="186"/>
      <c r="BV220" s="186"/>
      <c r="BW220" s="186"/>
      <c r="BX220" s="186"/>
      <c r="BY220" s="186"/>
      <c r="BZ220" s="186"/>
      <c r="CA220" s="187"/>
      <c r="CB220" s="37"/>
      <c r="CC220" s="37"/>
      <c r="CD220" s="37"/>
      <c r="CE220" s="37"/>
    </row>
    <row r="221" ht="19.5" customHeight="1">
      <c r="A221" s="184"/>
      <c r="B221" s="186"/>
      <c r="C221" s="187"/>
      <c r="D221" s="187"/>
      <c r="E221" s="187"/>
      <c r="F221" s="187"/>
      <c r="G221" s="187"/>
      <c r="H221" s="187"/>
      <c r="I221" s="187"/>
      <c r="J221" s="187"/>
      <c r="K221" s="187"/>
      <c r="L221" s="187"/>
      <c r="M221" s="37"/>
      <c r="N221" s="186"/>
      <c r="O221" s="187"/>
      <c r="P221" s="187"/>
      <c r="Q221" s="187"/>
      <c r="R221" s="187"/>
      <c r="S221" s="187"/>
      <c r="T221" s="186"/>
      <c r="U221" s="187"/>
      <c r="V221" s="187"/>
      <c r="W221" s="187"/>
      <c r="X221" s="187"/>
      <c r="Y221" s="187"/>
      <c r="Z221" s="186"/>
      <c r="AA221" s="187"/>
      <c r="AB221" s="187"/>
      <c r="AC221" s="187"/>
      <c r="AD221" s="187"/>
      <c r="AE221" s="187"/>
      <c r="AF221" s="186"/>
      <c r="AG221" s="187"/>
      <c r="AH221" s="187"/>
      <c r="AI221" s="187"/>
      <c r="AJ221" s="187"/>
      <c r="AK221" s="187"/>
      <c r="AL221" s="186"/>
      <c r="AM221" s="187"/>
      <c r="AN221" s="187"/>
      <c r="AO221" s="187"/>
      <c r="AP221" s="187"/>
      <c r="AQ221" s="187"/>
      <c r="AR221" s="186"/>
      <c r="AS221" s="187"/>
      <c r="AT221" s="187"/>
      <c r="AU221" s="187"/>
      <c r="AV221" s="187"/>
      <c r="AW221" s="187"/>
      <c r="AX221" s="186"/>
      <c r="AY221" s="187"/>
      <c r="AZ221" s="187"/>
      <c r="BA221" s="187"/>
      <c r="BB221" s="187"/>
      <c r="BC221" s="187"/>
      <c r="BD221" s="186"/>
      <c r="BE221" s="187"/>
      <c r="BF221" s="187"/>
      <c r="BG221" s="187"/>
      <c r="BH221" s="187"/>
      <c r="BI221" s="187"/>
      <c r="BJ221" s="187"/>
      <c r="BK221" s="186"/>
      <c r="BL221" s="186"/>
      <c r="BM221" s="186"/>
      <c r="BN221" s="187"/>
      <c r="BO221" s="186"/>
      <c r="BP221" s="186"/>
      <c r="BQ221" s="186"/>
      <c r="BR221" s="186"/>
      <c r="BS221" s="186"/>
      <c r="BT221" s="186"/>
      <c r="BU221" s="186"/>
      <c r="BV221" s="186"/>
      <c r="BW221" s="186"/>
      <c r="BX221" s="186"/>
      <c r="BY221" s="186"/>
      <c r="BZ221" s="186"/>
      <c r="CA221" s="187"/>
      <c r="CB221" s="37"/>
      <c r="CC221" s="37"/>
      <c r="CD221" s="37"/>
      <c r="CE221" s="37"/>
    </row>
    <row r="222" ht="19.5" customHeight="1">
      <c r="A222" s="184"/>
      <c r="B222" s="186"/>
      <c r="C222" s="187"/>
      <c r="D222" s="187"/>
      <c r="E222" s="187"/>
      <c r="F222" s="187"/>
      <c r="G222" s="187"/>
      <c r="H222" s="187"/>
      <c r="I222" s="187"/>
      <c r="J222" s="187"/>
      <c r="K222" s="187"/>
      <c r="L222" s="187"/>
      <c r="M222" s="37"/>
      <c r="N222" s="186"/>
      <c r="O222" s="187"/>
      <c r="P222" s="187"/>
      <c r="Q222" s="187"/>
      <c r="R222" s="187"/>
      <c r="S222" s="187"/>
      <c r="T222" s="186"/>
      <c r="U222" s="187"/>
      <c r="V222" s="187"/>
      <c r="W222" s="187"/>
      <c r="X222" s="187"/>
      <c r="Y222" s="187"/>
      <c r="Z222" s="186"/>
      <c r="AA222" s="187"/>
      <c r="AB222" s="187"/>
      <c r="AC222" s="187"/>
      <c r="AD222" s="187"/>
      <c r="AE222" s="187"/>
      <c r="AF222" s="186"/>
      <c r="AG222" s="187"/>
      <c r="AH222" s="187"/>
      <c r="AI222" s="187"/>
      <c r="AJ222" s="187"/>
      <c r="AK222" s="187"/>
      <c r="AL222" s="186"/>
      <c r="AM222" s="187"/>
      <c r="AN222" s="187"/>
      <c r="AO222" s="187"/>
      <c r="AP222" s="187"/>
      <c r="AQ222" s="187"/>
      <c r="AR222" s="186"/>
      <c r="AS222" s="187"/>
      <c r="AT222" s="187"/>
      <c r="AU222" s="187"/>
      <c r="AV222" s="187"/>
      <c r="AW222" s="187"/>
      <c r="AX222" s="186"/>
      <c r="AY222" s="187"/>
      <c r="AZ222" s="187"/>
      <c r="BA222" s="187"/>
      <c r="BB222" s="187"/>
      <c r="BC222" s="187"/>
      <c r="BD222" s="186"/>
      <c r="BE222" s="187"/>
      <c r="BF222" s="187"/>
      <c r="BG222" s="187"/>
      <c r="BH222" s="187"/>
      <c r="BI222" s="187"/>
      <c r="BJ222" s="187"/>
      <c r="BK222" s="186"/>
      <c r="BL222" s="186"/>
      <c r="BM222" s="186"/>
      <c r="BN222" s="187"/>
      <c r="BO222" s="186"/>
      <c r="BP222" s="186"/>
      <c r="BQ222" s="186"/>
      <c r="BR222" s="186"/>
      <c r="BS222" s="186"/>
      <c r="BT222" s="186"/>
      <c r="BU222" s="186"/>
      <c r="BV222" s="186"/>
      <c r="BW222" s="186"/>
      <c r="BX222" s="186"/>
      <c r="BY222" s="186"/>
      <c r="BZ222" s="186"/>
      <c r="CA222" s="187"/>
      <c r="CB222" s="37"/>
      <c r="CC222" s="37"/>
      <c r="CD222" s="37"/>
      <c r="CE222" s="37"/>
    </row>
    <row r="223" ht="19.5" customHeight="1">
      <c r="A223" s="184"/>
      <c r="B223" s="186"/>
      <c r="C223" s="187"/>
      <c r="D223" s="187"/>
      <c r="E223" s="187"/>
      <c r="F223" s="187"/>
      <c r="G223" s="187"/>
      <c r="H223" s="187"/>
      <c r="I223" s="187"/>
      <c r="J223" s="187"/>
      <c r="K223" s="187"/>
      <c r="L223" s="187"/>
      <c r="M223" s="37"/>
      <c r="N223" s="186"/>
      <c r="O223" s="187"/>
      <c r="P223" s="187"/>
      <c r="Q223" s="187"/>
      <c r="R223" s="187"/>
      <c r="S223" s="187"/>
      <c r="T223" s="186"/>
      <c r="U223" s="187"/>
      <c r="V223" s="187"/>
      <c r="W223" s="187"/>
      <c r="X223" s="187"/>
      <c r="Y223" s="187"/>
      <c r="Z223" s="186"/>
      <c r="AA223" s="187"/>
      <c r="AB223" s="187"/>
      <c r="AC223" s="187"/>
      <c r="AD223" s="187"/>
      <c r="AE223" s="187"/>
      <c r="AF223" s="186"/>
      <c r="AG223" s="187"/>
      <c r="AH223" s="187"/>
      <c r="AI223" s="187"/>
      <c r="AJ223" s="187"/>
      <c r="AK223" s="187"/>
      <c r="AL223" s="186"/>
      <c r="AM223" s="187"/>
      <c r="AN223" s="187"/>
      <c r="AO223" s="187"/>
      <c r="AP223" s="187"/>
      <c r="AQ223" s="187"/>
      <c r="AR223" s="186"/>
      <c r="AS223" s="187"/>
      <c r="AT223" s="187"/>
      <c r="AU223" s="187"/>
      <c r="AV223" s="187"/>
      <c r="AW223" s="187"/>
      <c r="AX223" s="186"/>
      <c r="AY223" s="187"/>
      <c r="AZ223" s="187"/>
      <c r="BA223" s="187"/>
      <c r="BB223" s="187"/>
      <c r="BC223" s="187"/>
      <c r="BD223" s="186"/>
      <c r="BE223" s="187"/>
      <c r="BF223" s="187"/>
      <c r="BG223" s="187"/>
      <c r="BH223" s="187"/>
      <c r="BI223" s="187"/>
      <c r="BJ223" s="187"/>
      <c r="BK223" s="186"/>
      <c r="BL223" s="186"/>
      <c r="BM223" s="186"/>
      <c r="BN223" s="187"/>
      <c r="BO223" s="186"/>
      <c r="BP223" s="186"/>
      <c r="BQ223" s="186"/>
      <c r="BR223" s="186"/>
      <c r="BS223" s="186"/>
      <c r="BT223" s="186"/>
      <c r="BU223" s="186"/>
      <c r="BV223" s="186"/>
      <c r="BW223" s="186"/>
      <c r="BX223" s="186"/>
      <c r="BY223" s="186"/>
      <c r="BZ223" s="186"/>
      <c r="CA223" s="187"/>
      <c r="CB223" s="37"/>
      <c r="CC223" s="37"/>
      <c r="CD223" s="37"/>
      <c r="CE223" s="37"/>
    </row>
    <row r="224" ht="19.5" customHeight="1">
      <c r="A224" s="184"/>
      <c r="B224" s="186"/>
      <c r="C224" s="187"/>
      <c r="D224" s="187"/>
      <c r="E224" s="187"/>
      <c r="F224" s="187"/>
      <c r="G224" s="187"/>
      <c r="H224" s="187"/>
      <c r="I224" s="187"/>
      <c r="J224" s="187"/>
      <c r="K224" s="187"/>
      <c r="L224" s="187"/>
      <c r="M224" s="37"/>
      <c r="N224" s="186"/>
      <c r="O224" s="187"/>
      <c r="P224" s="187"/>
      <c r="Q224" s="187"/>
      <c r="R224" s="187"/>
      <c r="S224" s="187"/>
      <c r="T224" s="186"/>
      <c r="U224" s="187"/>
      <c r="V224" s="187"/>
      <c r="W224" s="187"/>
      <c r="X224" s="187"/>
      <c r="Y224" s="187"/>
      <c r="Z224" s="186"/>
      <c r="AA224" s="187"/>
      <c r="AB224" s="187"/>
      <c r="AC224" s="187"/>
      <c r="AD224" s="187"/>
      <c r="AE224" s="187"/>
      <c r="AF224" s="186"/>
      <c r="AG224" s="187"/>
      <c r="AH224" s="187"/>
      <c r="AI224" s="187"/>
      <c r="AJ224" s="187"/>
      <c r="AK224" s="187"/>
      <c r="AL224" s="186"/>
      <c r="AM224" s="187"/>
      <c r="AN224" s="187"/>
      <c r="AO224" s="187"/>
      <c r="AP224" s="187"/>
      <c r="AQ224" s="187"/>
      <c r="AR224" s="186"/>
      <c r="AS224" s="187"/>
      <c r="AT224" s="187"/>
      <c r="AU224" s="187"/>
      <c r="AV224" s="187"/>
      <c r="AW224" s="187"/>
      <c r="AX224" s="186"/>
      <c r="AY224" s="187"/>
      <c r="AZ224" s="187"/>
      <c r="BA224" s="187"/>
      <c r="BB224" s="187"/>
      <c r="BC224" s="187"/>
      <c r="BD224" s="186"/>
      <c r="BE224" s="187"/>
      <c r="BF224" s="187"/>
      <c r="BG224" s="187"/>
      <c r="BH224" s="187"/>
      <c r="BI224" s="187"/>
      <c r="BJ224" s="187"/>
      <c r="BK224" s="186"/>
      <c r="BL224" s="186"/>
      <c r="BM224" s="186"/>
      <c r="BN224" s="187"/>
      <c r="BO224" s="186"/>
      <c r="BP224" s="186"/>
      <c r="BQ224" s="186"/>
      <c r="BR224" s="186"/>
      <c r="BS224" s="186"/>
      <c r="BT224" s="186"/>
      <c r="BU224" s="186"/>
      <c r="BV224" s="186"/>
      <c r="BW224" s="186"/>
      <c r="BX224" s="186"/>
      <c r="BY224" s="186"/>
      <c r="BZ224" s="186"/>
      <c r="CA224" s="187"/>
      <c r="CB224" s="37"/>
      <c r="CC224" s="37"/>
      <c r="CD224" s="37"/>
      <c r="CE224" s="37"/>
    </row>
    <row r="225" ht="19.5" customHeight="1">
      <c r="A225" s="184"/>
      <c r="B225" s="186"/>
      <c r="C225" s="187"/>
      <c r="D225" s="187"/>
      <c r="E225" s="187"/>
      <c r="F225" s="187"/>
      <c r="G225" s="187"/>
      <c r="H225" s="187"/>
      <c r="I225" s="187"/>
      <c r="J225" s="187"/>
      <c r="K225" s="187"/>
      <c r="L225" s="187"/>
      <c r="M225" s="37"/>
      <c r="N225" s="186"/>
      <c r="O225" s="187"/>
      <c r="P225" s="187"/>
      <c r="Q225" s="187"/>
      <c r="R225" s="187"/>
      <c r="S225" s="187"/>
      <c r="T225" s="186"/>
      <c r="U225" s="187"/>
      <c r="V225" s="187"/>
      <c r="W225" s="187"/>
      <c r="X225" s="187"/>
      <c r="Y225" s="187"/>
      <c r="Z225" s="186"/>
      <c r="AA225" s="187"/>
      <c r="AB225" s="187"/>
      <c r="AC225" s="187"/>
      <c r="AD225" s="187"/>
      <c r="AE225" s="187"/>
      <c r="AF225" s="186"/>
      <c r="AG225" s="187"/>
      <c r="AH225" s="187"/>
      <c r="AI225" s="187"/>
      <c r="AJ225" s="187"/>
      <c r="AK225" s="187"/>
      <c r="AL225" s="186"/>
      <c r="AM225" s="187"/>
      <c r="AN225" s="187"/>
      <c r="AO225" s="187"/>
      <c r="AP225" s="187"/>
      <c r="AQ225" s="187"/>
      <c r="AR225" s="186"/>
      <c r="AS225" s="187"/>
      <c r="AT225" s="187"/>
      <c r="AU225" s="187"/>
      <c r="AV225" s="187"/>
      <c r="AW225" s="187"/>
      <c r="AX225" s="186"/>
      <c r="AY225" s="187"/>
      <c r="AZ225" s="187"/>
      <c r="BA225" s="187"/>
      <c r="BB225" s="187"/>
      <c r="BC225" s="187"/>
      <c r="BD225" s="186"/>
      <c r="BE225" s="187"/>
      <c r="BF225" s="187"/>
      <c r="BG225" s="187"/>
      <c r="BH225" s="187"/>
      <c r="BI225" s="187"/>
      <c r="BJ225" s="187"/>
      <c r="BK225" s="186"/>
      <c r="BL225" s="186"/>
      <c r="BM225" s="186"/>
      <c r="BN225" s="187"/>
      <c r="BO225" s="186"/>
      <c r="BP225" s="186"/>
      <c r="BQ225" s="186"/>
      <c r="BR225" s="186"/>
      <c r="BS225" s="186"/>
      <c r="BT225" s="186"/>
      <c r="BU225" s="186"/>
      <c r="BV225" s="186"/>
      <c r="BW225" s="186"/>
      <c r="BX225" s="186"/>
      <c r="BY225" s="186"/>
      <c r="BZ225" s="186"/>
      <c r="CA225" s="187"/>
      <c r="CB225" s="37"/>
      <c r="CC225" s="37"/>
      <c r="CD225" s="37"/>
      <c r="CE225" s="37"/>
    </row>
    <row r="226" ht="19.5" customHeight="1">
      <c r="A226" s="184"/>
      <c r="B226" s="186"/>
      <c r="C226" s="187"/>
      <c r="D226" s="187"/>
      <c r="E226" s="187"/>
      <c r="F226" s="187"/>
      <c r="G226" s="187"/>
      <c r="H226" s="187"/>
      <c r="I226" s="187"/>
      <c r="J226" s="187"/>
      <c r="K226" s="187"/>
      <c r="L226" s="187"/>
      <c r="M226" s="37"/>
      <c r="N226" s="186"/>
      <c r="O226" s="187"/>
      <c r="P226" s="187"/>
      <c r="Q226" s="187"/>
      <c r="R226" s="187"/>
      <c r="S226" s="187"/>
      <c r="T226" s="186"/>
      <c r="U226" s="187"/>
      <c r="V226" s="187"/>
      <c r="W226" s="187"/>
      <c r="X226" s="187"/>
      <c r="Y226" s="187"/>
      <c r="Z226" s="186"/>
      <c r="AA226" s="187"/>
      <c r="AB226" s="187"/>
      <c r="AC226" s="187"/>
      <c r="AD226" s="187"/>
      <c r="AE226" s="187"/>
      <c r="AF226" s="186"/>
      <c r="AG226" s="187"/>
      <c r="AH226" s="187"/>
      <c r="AI226" s="187"/>
      <c r="AJ226" s="187"/>
      <c r="AK226" s="187"/>
      <c r="AL226" s="186"/>
      <c r="AM226" s="187"/>
      <c r="AN226" s="187"/>
      <c r="AO226" s="187"/>
      <c r="AP226" s="187"/>
      <c r="AQ226" s="187"/>
      <c r="AR226" s="186"/>
      <c r="AS226" s="187"/>
      <c r="AT226" s="187"/>
      <c r="AU226" s="187"/>
      <c r="AV226" s="187"/>
      <c r="AW226" s="187"/>
      <c r="AX226" s="186"/>
      <c r="AY226" s="187"/>
      <c r="AZ226" s="187"/>
      <c r="BA226" s="187"/>
      <c r="BB226" s="187"/>
      <c r="BC226" s="187"/>
      <c r="BD226" s="186"/>
      <c r="BE226" s="187"/>
      <c r="BF226" s="187"/>
      <c r="BG226" s="187"/>
      <c r="BH226" s="187"/>
      <c r="BI226" s="187"/>
      <c r="BJ226" s="187"/>
      <c r="BK226" s="186"/>
      <c r="BL226" s="186"/>
      <c r="BM226" s="186"/>
      <c r="BN226" s="187"/>
      <c r="BO226" s="186"/>
      <c r="BP226" s="186"/>
      <c r="BQ226" s="186"/>
      <c r="BR226" s="186"/>
      <c r="BS226" s="186"/>
      <c r="BT226" s="186"/>
      <c r="BU226" s="186"/>
      <c r="BV226" s="186"/>
      <c r="BW226" s="186"/>
      <c r="BX226" s="186"/>
      <c r="BY226" s="186"/>
      <c r="BZ226" s="186"/>
      <c r="CA226" s="187"/>
      <c r="CB226" s="37"/>
      <c r="CC226" s="37"/>
      <c r="CD226" s="37"/>
      <c r="CE226" s="37"/>
    </row>
    <row r="227" ht="19.5" customHeight="1">
      <c r="A227" s="184"/>
      <c r="B227" s="186"/>
      <c r="C227" s="187"/>
      <c r="D227" s="187"/>
      <c r="E227" s="187"/>
      <c r="F227" s="187"/>
      <c r="G227" s="187"/>
      <c r="H227" s="187"/>
      <c r="I227" s="187"/>
      <c r="J227" s="187"/>
      <c r="K227" s="187"/>
      <c r="L227" s="187"/>
      <c r="M227" s="37"/>
      <c r="N227" s="186"/>
      <c r="O227" s="187"/>
      <c r="P227" s="187"/>
      <c r="Q227" s="187"/>
      <c r="R227" s="187"/>
      <c r="S227" s="187"/>
      <c r="T227" s="186"/>
      <c r="U227" s="187"/>
      <c r="V227" s="187"/>
      <c r="W227" s="187"/>
      <c r="X227" s="187"/>
      <c r="Y227" s="187"/>
      <c r="Z227" s="186"/>
      <c r="AA227" s="187"/>
      <c r="AB227" s="187"/>
      <c r="AC227" s="187"/>
      <c r="AD227" s="187"/>
      <c r="AE227" s="187"/>
      <c r="AF227" s="186"/>
      <c r="AG227" s="187"/>
      <c r="AH227" s="187"/>
      <c r="AI227" s="187"/>
      <c r="AJ227" s="187"/>
      <c r="AK227" s="187"/>
      <c r="AL227" s="186"/>
      <c r="AM227" s="187"/>
      <c r="AN227" s="187"/>
      <c r="AO227" s="187"/>
      <c r="AP227" s="187"/>
      <c r="AQ227" s="187"/>
      <c r="AR227" s="186"/>
      <c r="AS227" s="187"/>
      <c r="AT227" s="187"/>
      <c r="AU227" s="187"/>
      <c r="AV227" s="187"/>
      <c r="AW227" s="187"/>
      <c r="AX227" s="186"/>
      <c r="AY227" s="187"/>
      <c r="AZ227" s="187"/>
      <c r="BA227" s="187"/>
      <c r="BB227" s="187"/>
      <c r="BC227" s="187"/>
      <c r="BD227" s="186"/>
      <c r="BE227" s="187"/>
      <c r="BF227" s="187"/>
      <c r="BG227" s="187"/>
      <c r="BH227" s="187"/>
      <c r="BI227" s="187"/>
      <c r="BJ227" s="187"/>
      <c r="BK227" s="186"/>
      <c r="BL227" s="186"/>
      <c r="BM227" s="186"/>
      <c r="BN227" s="187"/>
      <c r="BO227" s="186"/>
      <c r="BP227" s="186"/>
      <c r="BQ227" s="186"/>
      <c r="BR227" s="186"/>
      <c r="BS227" s="186"/>
      <c r="BT227" s="186"/>
      <c r="BU227" s="186"/>
      <c r="BV227" s="186"/>
      <c r="BW227" s="186"/>
      <c r="BX227" s="186"/>
      <c r="BY227" s="186"/>
      <c r="BZ227" s="186"/>
      <c r="CA227" s="187"/>
      <c r="CB227" s="37"/>
      <c r="CC227" s="37"/>
      <c r="CD227" s="37"/>
      <c r="CE227" s="37"/>
    </row>
    <row r="228" ht="19.5" customHeight="1">
      <c r="A228" s="184"/>
      <c r="B228" s="186"/>
      <c r="C228" s="187"/>
      <c r="D228" s="187"/>
      <c r="E228" s="187"/>
      <c r="F228" s="187"/>
      <c r="G228" s="187"/>
      <c r="H228" s="187"/>
      <c r="I228" s="187"/>
      <c r="J228" s="187"/>
      <c r="K228" s="187"/>
      <c r="L228" s="187"/>
      <c r="M228" s="37"/>
      <c r="N228" s="186"/>
      <c r="O228" s="187"/>
      <c r="P228" s="187"/>
      <c r="Q228" s="187"/>
      <c r="R228" s="187"/>
      <c r="S228" s="187"/>
      <c r="T228" s="186"/>
      <c r="U228" s="187"/>
      <c r="V228" s="187"/>
      <c r="W228" s="187"/>
      <c r="X228" s="187"/>
      <c r="Y228" s="187"/>
      <c r="Z228" s="186"/>
      <c r="AA228" s="187"/>
      <c r="AB228" s="187"/>
      <c r="AC228" s="187"/>
      <c r="AD228" s="187"/>
      <c r="AE228" s="187"/>
      <c r="AF228" s="186"/>
      <c r="AG228" s="187"/>
      <c r="AH228" s="187"/>
      <c r="AI228" s="187"/>
      <c r="AJ228" s="187"/>
      <c r="AK228" s="187"/>
      <c r="AL228" s="186"/>
      <c r="AM228" s="187"/>
      <c r="AN228" s="187"/>
      <c r="AO228" s="187"/>
      <c r="AP228" s="187"/>
      <c r="AQ228" s="187"/>
      <c r="AR228" s="186"/>
      <c r="AS228" s="187"/>
      <c r="AT228" s="187"/>
      <c r="AU228" s="187"/>
      <c r="AV228" s="187"/>
      <c r="AW228" s="187"/>
      <c r="AX228" s="186"/>
      <c r="AY228" s="187"/>
      <c r="AZ228" s="187"/>
      <c r="BA228" s="187"/>
      <c r="BB228" s="187"/>
      <c r="BC228" s="187"/>
      <c r="BD228" s="186"/>
      <c r="BE228" s="187"/>
      <c r="BF228" s="187"/>
      <c r="BG228" s="187"/>
      <c r="BH228" s="187"/>
      <c r="BI228" s="187"/>
      <c r="BJ228" s="187"/>
      <c r="BK228" s="186"/>
      <c r="BL228" s="186"/>
      <c r="BM228" s="186"/>
      <c r="BN228" s="187"/>
      <c r="BO228" s="186"/>
      <c r="BP228" s="186"/>
      <c r="BQ228" s="186"/>
      <c r="BR228" s="186"/>
      <c r="BS228" s="186"/>
      <c r="BT228" s="186"/>
      <c r="BU228" s="186"/>
      <c r="BV228" s="186"/>
      <c r="BW228" s="186"/>
      <c r="BX228" s="186"/>
      <c r="BY228" s="186"/>
      <c r="BZ228" s="186"/>
      <c r="CA228" s="187"/>
      <c r="CB228" s="37"/>
      <c r="CC228" s="37"/>
      <c r="CD228" s="37"/>
      <c r="CE228" s="37"/>
    </row>
    <row r="229" ht="19.5" customHeight="1">
      <c r="A229" s="184"/>
      <c r="B229" s="186"/>
      <c r="C229" s="187"/>
      <c r="D229" s="187"/>
      <c r="E229" s="187"/>
      <c r="F229" s="187"/>
      <c r="G229" s="187"/>
      <c r="H229" s="187"/>
      <c r="I229" s="187"/>
      <c r="J229" s="187"/>
      <c r="K229" s="187"/>
      <c r="L229" s="187"/>
      <c r="M229" s="37"/>
      <c r="N229" s="186"/>
      <c r="O229" s="187"/>
      <c r="P229" s="187"/>
      <c r="Q229" s="187"/>
      <c r="R229" s="187"/>
      <c r="S229" s="187"/>
      <c r="T229" s="186"/>
      <c r="U229" s="187"/>
      <c r="V229" s="187"/>
      <c r="W229" s="187"/>
      <c r="X229" s="187"/>
      <c r="Y229" s="187"/>
      <c r="Z229" s="186"/>
      <c r="AA229" s="187"/>
      <c r="AB229" s="187"/>
      <c r="AC229" s="187"/>
      <c r="AD229" s="187"/>
      <c r="AE229" s="187"/>
      <c r="AF229" s="186"/>
      <c r="AG229" s="187"/>
      <c r="AH229" s="187"/>
      <c r="AI229" s="187"/>
      <c r="AJ229" s="187"/>
      <c r="AK229" s="187"/>
      <c r="AL229" s="186"/>
      <c r="AM229" s="187"/>
      <c r="AN229" s="187"/>
      <c r="AO229" s="187"/>
      <c r="AP229" s="187"/>
      <c r="AQ229" s="187"/>
      <c r="AR229" s="186"/>
      <c r="AS229" s="187"/>
      <c r="AT229" s="187"/>
      <c r="AU229" s="187"/>
      <c r="AV229" s="187"/>
      <c r="AW229" s="187"/>
      <c r="AX229" s="186"/>
      <c r="AY229" s="187"/>
      <c r="AZ229" s="187"/>
      <c r="BA229" s="187"/>
      <c r="BB229" s="187"/>
      <c r="BC229" s="187"/>
      <c r="BD229" s="186"/>
      <c r="BE229" s="187"/>
      <c r="BF229" s="187"/>
      <c r="BG229" s="187"/>
      <c r="BH229" s="187"/>
      <c r="BI229" s="187"/>
      <c r="BJ229" s="187"/>
      <c r="BK229" s="186"/>
      <c r="BL229" s="186"/>
      <c r="BM229" s="186"/>
      <c r="BN229" s="187"/>
      <c r="BO229" s="186"/>
      <c r="BP229" s="186"/>
      <c r="BQ229" s="186"/>
      <c r="BR229" s="186"/>
      <c r="BS229" s="186"/>
      <c r="BT229" s="186"/>
      <c r="BU229" s="186"/>
      <c r="BV229" s="186"/>
      <c r="BW229" s="186"/>
      <c r="BX229" s="186"/>
      <c r="BY229" s="186"/>
      <c r="BZ229" s="186"/>
      <c r="CA229" s="187"/>
      <c r="CB229" s="37"/>
      <c r="CC229" s="37"/>
      <c r="CD229" s="37"/>
      <c r="CE229" s="37"/>
    </row>
    <row r="230" ht="19.5" customHeight="1">
      <c r="A230" s="184"/>
      <c r="B230" s="186"/>
      <c r="C230" s="187"/>
      <c r="D230" s="187"/>
      <c r="E230" s="187"/>
      <c r="F230" s="187"/>
      <c r="G230" s="187"/>
      <c r="H230" s="187"/>
      <c r="I230" s="187"/>
      <c r="J230" s="187"/>
      <c r="K230" s="187"/>
      <c r="L230" s="187"/>
      <c r="M230" s="37"/>
      <c r="N230" s="186"/>
      <c r="O230" s="187"/>
      <c r="P230" s="187"/>
      <c r="Q230" s="187"/>
      <c r="R230" s="187"/>
      <c r="S230" s="187"/>
      <c r="T230" s="186"/>
      <c r="U230" s="187"/>
      <c r="V230" s="187"/>
      <c r="W230" s="187"/>
      <c r="X230" s="187"/>
      <c r="Y230" s="187"/>
      <c r="Z230" s="186"/>
      <c r="AA230" s="187"/>
      <c r="AB230" s="187"/>
      <c r="AC230" s="187"/>
      <c r="AD230" s="187"/>
      <c r="AE230" s="187"/>
      <c r="AF230" s="186"/>
      <c r="AG230" s="187"/>
      <c r="AH230" s="187"/>
      <c r="AI230" s="187"/>
      <c r="AJ230" s="187"/>
      <c r="AK230" s="187"/>
      <c r="AL230" s="186"/>
      <c r="AM230" s="187"/>
      <c r="AN230" s="187"/>
      <c r="AO230" s="187"/>
      <c r="AP230" s="187"/>
      <c r="AQ230" s="187"/>
      <c r="AR230" s="186"/>
      <c r="AS230" s="187"/>
      <c r="AT230" s="187"/>
      <c r="AU230" s="187"/>
      <c r="AV230" s="187"/>
      <c r="AW230" s="187"/>
      <c r="AX230" s="186"/>
      <c r="AY230" s="187"/>
      <c r="AZ230" s="187"/>
      <c r="BA230" s="187"/>
      <c r="BB230" s="187"/>
      <c r="BC230" s="187"/>
      <c r="BD230" s="186"/>
      <c r="BE230" s="187"/>
      <c r="BF230" s="187"/>
      <c r="BG230" s="187"/>
      <c r="BH230" s="187"/>
      <c r="BI230" s="187"/>
      <c r="BJ230" s="187"/>
      <c r="BK230" s="186"/>
      <c r="BL230" s="186"/>
      <c r="BM230" s="186"/>
      <c r="BN230" s="187"/>
      <c r="BO230" s="186"/>
      <c r="BP230" s="186"/>
      <c r="BQ230" s="186"/>
      <c r="BR230" s="186"/>
      <c r="BS230" s="186"/>
      <c r="BT230" s="186"/>
      <c r="BU230" s="186"/>
      <c r="BV230" s="186"/>
      <c r="BW230" s="186"/>
      <c r="BX230" s="186"/>
      <c r="BY230" s="186"/>
      <c r="BZ230" s="186"/>
      <c r="CA230" s="187"/>
      <c r="CB230" s="37"/>
      <c r="CC230" s="37"/>
      <c r="CD230" s="37"/>
      <c r="CE230" s="37"/>
    </row>
    <row r="231" ht="19.5" customHeight="1">
      <c r="A231" s="184"/>
      <c r="B231" s="186"/>
      <c r="C231" s="187"/>
      <c r="D231" s="187"/>
      <c r="E231" s="187"/>
      <c r="F231" s="187"/>
      <c r="G231" s="187"/>
      <c r="H231" s="187"/>
      <c r="I231" s="187"/>
      <c r="J231" s="187"/>
      <c r="K231" s="187"/>
      <c r="L231" s="187"/>
      <c r="M231" s="37"/>
      <c r="N231" s="186"/>
      <c r="O231" s="187"/>
      <c r="P231" s="187"/>
      <c r="Q231" s="187"/>
      <c r="R231" s="187"/>
      <c r="S231" s="187"/>
      <c r="T231" s="186"/>
      <c r="U231" s="187"/>
      <c r="V231" s="187"/>
      <c r="W231" s="187"/>
      <c r="X231" s="187"/>
      <c r="Y231" s="187"/>
      <c r="Z231" s="186"/>
      <c r="AA231" s="187"/>
      <c r="AB231" s="187"/>
      <c r="AC231" s="187"/>
      <c r="AD231" s="187"/>
      <c r="AE231" s="187"/>
      <c r="AF231" s="186"/>
      <c r="AG231" s="187"/>
      <c r="AH231" s="187"/>
      <c r="AI231" s="187"/>
      <c r="AJ231" s="187"/>
      <c r="AK231" s="187"/>
      <c r="AL231" s="186"/>
      <c r="AM231" s="187"/>
      <c r="AN231" s="187"/>
      <c r="AO231" s="187"/>
      <c r="AP231" s="187"/>
      <c r="AQ231" s="187"/>
      <c r="AR231" s="186"/>
      <c r="AS231" s="187"/>
      <c r="AT231" s="187"/>
      <c r="AU231" s="187"/>
      <c r="AV231" s="187"/>
      <c r="AW231" s="187"/>
      <c r="AX231" s="186"/>
      <c r="AY231" s="187"/>
      <c r="AZ231" s="187"/>
      <c r="BA231" s="187"/>
      <c r="BB231" s="187"/>
      <c r="BC231" s="187"/>
      <c r="BD231" s="186"/>
      <c r="BE231" s="187"/>
      <c r="BF231" s="187"/>
      <c r="BG231" s="187"/>
      <c r="BH231" s="187"/>
      <c r="BI231" s="187"/>
      <c r="BJ231" s="187"/>
      <c r="BK231" s="186"/>
      <c r="BL231" s="186"/>
      <c r="BM231" s="186"/>
      <c r="BN231" s="187"/>
      <c r="BO231" s="186"/>
      <c r="BP231" s="186"/>
      <c r="BQ231" s="186"/>
      <c r="BR231" s="186"/>
      <c r="BS231" s="186"/>
      <c r="BT231" s="186"/>
      <c r="BU231" s="186"/>
      <c r="BV231" s="186"/>
      <c r="BW231" s="186"/>
      <c r="BX231" s="186"/>
      <c r="BY231" s="186"/>
      <c r="BZ231" s="186"/>
      <c r="CA231" s="187"/>
      <c r="CB231" s="37"/>
      <c r="CC231" s="37"/>
      <c r="CD231" s="37"/>
      <c r="CE231" s="37"/>
    </row>
    <row r="232" ht="19.5" customHeight="1">
      <c r="A232" s="184"/>
      <c r="B232" s="186"/>
      <c r="C232" s="187"/>
      <c r="D232" s="187"/>
      <c r="E232" s="187"/>
      <c r="F232" s="187"/>
      <c r="G232" s="187"/>
      <c r="H232" s="187"/>
      <c r="I232" s="187"/>
      <c r="J232" s="187"/>
      <c r="K232" s="187"/>
      <c r="L232" s="187"/>
      <c r="M232" s="37"/>
      <c r="N232" s="186"/>
      <c r="O232" s="187"/>
      <c r="P232" s="187"/>
      <c r="Q232" s="187"/>
      <c r="R232" s="187"/>
      <c r="S232" s="187"/>
      <c r="T232" s="186"/>
      <c r="U232" s="187"/>
      <c r="V232" s="187"/>
      <c r="W232" s="187"/>
      <c r="X232" s="187"/>
      <c r="Y232" s="187"/>
      <c r="Z232" s="186"/>
      <c r="AA232" s="187"/>
      <c r="AB232" s="187"/>
      <c r="AC232" s="187"/>
      <c r="AD232" s="187"/>
      <c r="AE232" s="187"/>
      <c r="AF232" s="186"/>
      <c r="AG232" s="187"/>
      <c r="AH232" s="187"/>
      <c r="AI232" s="187"/>
      <c r="AJ232" s="187"/>
      <c r="AK232" s="187"/>
      <c r="AL232" s="186"/>
      <c r="AM232" s="187"/>
      <c r="AN232" s="187"/>
      <c r="AO232" s="187"/>
      <c r="AP232" s="187"/>
      <c r="AQ232" s="187"/>
      <c r="AR232" s="186"/>
      <c r="AS232" s="187"/>
      <c r="AT232" s="187"/>
      <c r="AU232" s="187"/>
      <c r="AV232" s="187"/>
      <c r="AW232" s="187"/>
      <c r="AX232" s="186"/>
      <c r="AY232" s="187"/>
      <c r="AZ232" s="187"/>
      <c r="BA232" s="187"/>
      <c r="BB232" s="187"/>
      <c r="BC232" s="187"/>
      <c r="BD232" s="186"/>
      <c r="BE232" s="187"/>
      <c r="BF232" s="187"/>
      <c r="BG232" s="187"/>
      <c r="BH232" s="187"/>
      <c r="BI232" s="187"/>
      <c r="BJ232" s="187"/>
      <c r="BK232" s="186"/>
      <c r="BL232" s="186"/>
      <c r="BM232" s="186"/>
      <c r="BN232" s="187"/>
      <c r="BO232" s="186"/>
      <c r="BP232" s="186"/>
      <c r="BQ232" s="186"/>
      <c r="BR232" s="186"/>
      <c r="BS232" s="186"/>
      <c r="BT232" s="186"/>
      <c r="BU232" s="186"/>
      <c r="BV232" s="186"/>
      <c r="BW232" s="186"/>
      <c r="BX232" s="186"/>
      <c r="BY232" s="186"/>
      <c r="BZ232" s="186"/>
      <c r="CA232" s="187"/>
      <c r="CB232" s="37"/>
      <c r="CC232" s="37"/>
      <c r="CD232" s="37"/>
      <c r="CE232" s="37"/>
    </row>
    <row r="233" ht="19.5" customHeight="1">
      <c r="A233" s="184"/>
      <c r="B233" s="186"/>
      <c r="C233" s="187"/>
      <c r="D233" s="187"/>
      <c r="E233" s="187"/>
      <c r="F233" s="187"/>
      <c r="G233" s="187"/>
      <c r="H233" s="187"/>
      <c r="I233" s="187"/>
      <c r="J233" s="187"/>
      <c r="K233" s="187"/>
      <c r="L233" s="187"/>
      <c r="M233" s="37"/>
      <c r="N233" s="186"/>
      <c r="O233" s="187"/>
      <c r="P233" s="187"/>
      <c r="Q233" s="187"/>
      <c r="R233" s="187"/>
      <c r="S233" s="187"/>
      <c r="T233" s="186"/>
      <c r="U233" s="187"/>
      <c r="V233" s="187"/>
      <c r="W233" s="187"/>
      <c r="X233" s="187"/>
      <c r="Y233" s="187"/>
      <c r="Z233" s="186"/>
      <c r="AA233" s="187"/>
      <c r="AB233" s="187"/>
      <c r="AC233" s="187"/>
      <c r="AD233" s="187"/>
      <c r="AE233" s="187"/>
      <c r="AF233" s="186"/>
      <c r="AG233" s="187"/>
      <c r="AH233" s="187"/>
      <c r="AI233" s="187"/>
      <c r="AJ233" s="187"/>
      <c r="AK233" s="187"/>
      <c r="AL233" s="186"/>
      <c r="AM233" s="187"/>
      <c r="AN233" s="187"/>
      <c r="AO233" s="187"/>
      <c r="AP233" s="187"/>
      <c r="AQ233" s="187"/>
      <c r="AR233" s="186"/>
      <c r="AS233" s="187"/>
      <c r="AT233" s="187"/>
      <c r="AU233" s="187"/>
      <c r="AV233" s="187"/>
      <c r="AW233" s="187"/>
      <c r="AX233" s="186"/>
      <c r="AY233" s="187"/>
      <c r="AZ233" s="187"/>
      <c r="BA233" s="187"/>
      <c r="BB233" s="187"/>
      <c r="BC233" s="187"/>
      <c r="BD233" s="186"/>
      <c r="BE233" s="187"/>
      <c r="BF233" s="187"/>
      <c r="BG233" s="187"/>
      <c r="BH233" s="187"/>
      <c r="BI233" s="187"/>
      <c r="BJ233" s="187"/>
      <c r="BK233" s="186"/>
      <c r="BL233" s="186"/>
      <c r="BM233" s="186"/>
      <c r="BN233" s="187"/>
      <c r="BO233" s="186"/>
      <c r="BP233" s="186"/>
      <c r="BQ233" s="186"/>
      <c r="BR233" s="186"/>
      <c r="BS233" s="186"/>
      <c r="BT233" s="186"/>
      <c r="BU233" s="186"/>
      <c r="BV233" s="186"/>
      <c r="BW233" s="186"/>
      <c r="BX233" s="186"/>
      <c r="BY233" s="186"/>
      <c r="BZ233" s="186"/>
      <c r="CA233" s="187"/>
      <c r="CB233" s="37"/>
      <c r="CC233" s="37"/>
      <c r="CD233" s="37"/>
      <c r="CE233" s="37"/>
    </row>
    <row r="234" ht="19.5" customHeight="1">
      <c r="A234" s="184"/>
      <c r="B234" s="186"/>
      <c r="C234" s="187"/>
      <c r="D234" s="187"/>
      <c r="E234" s="187"/>
      <c r="F234" s="187"/>
      <c r="G234" s="187"/>
      <c r="H234" s="187"/>
      <c r="I234" s="187"/>
      <c r="J234" s="187"/>
      <c r="K234" s="187"/>
      <c r="L234" s="187"/>
      <c r="M234" s="37"/>
      <c r="N234" s="186"/>
      <c r="O234" s="187"/>
      <c r="P234" s="187"/>
      <c r="Q234" s="187"/>
      <c r="R234" s="187"/>
      <c r="S234" s="187"/>
      <c r="T234" s="186"/>
      <c r="U234" s="187"/>
      <c r="V234" s="187"/>
      <c r="W234" s="187"/>
      <c r="X234" s="187"/>
      <c r="Y234" s="187"/>
      <c r="Z234" s="186"/>
      <c r="AA234" s="187"/>
      <c r="AB234" s="187"/>
      <c r="AC234" s="187"/>
      <c r="AD234" s="187"/>
      <c r="AE234" s="187"/>
      <c r="AF234" s="186"/>
      <c r="AG234" s="187"/>
      <c r="AH234" s="187"/>
      <c r="AI234" s="187"/>
      <c r="AJ234" s="187"/>
      <c r="AK234" s="187"/>
      <c r="AL234" s="186"/>
      <c r="AM234" s="187"/>
      <c r="AN234" s="187"/>
      <c r="AO234" s="187"/>
      <c r="AP234" s="187"/>
      <c r="AQ234" s="187"/>
      <c r="AR234" s="186"/>
      <c r="AS234" s="187"/>
      <c r="AT234" s="187"/>
      <c r="AU234" s="187"/>
      <c r="AV234" s="187"/>
      <c r="AW234" s="187"/>
      <c r="AX234" s="186"/>
      <c r="AY234" s="187"/>
      <c r="AZ234" s="187"/>
      <c r="BA234" s="187"/>
      <c r="BB234" s="187"/>
      <c r="BC234" s="187"/>
      <c r="BD234" s="186"/>
      <c r="BE234" s="187"/>
      <c r="BF234" s="187"/>
      <c r="BG234" s="187"/>
      <c r="BH234" s="187"/>
      <c r="BI234" s="187"/>
      <c r="BJ234" s="187"/>
      <c r="BK234" s="186"/>
      <c r="BL234" s="186"/>
      <c r="BM234" s="186"/>
      <c r="BN234" s="187"/>
      <c r="BO234" s="186"/>
      <c r="BP234" s="186"/>
      <c r="BQ234" s="186"/>
      <c r="BR234" s="186"/>
      <c r="BS234" s="186"/>
      <c r="BT234" s="186"/>
      <c r="BU234" s="186"/>
      <c r="BV234" s="186"/>
      <c r="BW234" s="186"/>
      <c r="BX234" s="186"/>
      <c r="BY234" s="186"/>
      <c r="BZ234" s="186"/>
      <c r="CA234" s="187"/>
      <c r="CB234" s="37"/>
      <c r="CC234" s="37"/>
      <c r="CD234" s="37"/>
      <c r="CE234" s="37"/>
    </row>
    <row r="235" ht="19.5" customHeight="1">
      <c r="A235" s="184"/>
      <c r="B235" s="186"/>
      <c r="C235" s="187"/>
      <c r="D235" s="187"/>
      <c r="E235" s="187"/>
      <c r="F235" s="187"/>
      <c r="G235" s="187"/>
      <c r="H235" s="187"/>
      <c r="I235" s="187"/>
      <c r="J235" s="187"/>
      <c r="K235" s="187"/>
      <c r="L235" s="187"/>
      <c r="M235" s="37"/>
      <c r="N235" s="186"/>
      <c r="O235" s="187"/>
      <c r="P235" s="187"/>
      <c r="Q235" s="187"/>
      <c r="R235" s="187"/>
      <c r="S235" s="187"/>
      <c r="T235" s="186"/>
      <c r="U235" s="187"/>
      <c r="V235" s="187"/>
      <c r="W235" s="187"/>
      <c r="X235" s="187"/>
      <c r="Y235" s="187"/>
      <c r="Z235" s="186"/>
      <c r="AA235" s="187"/>
      <c r="AB235" s="187"/>
      <c r="AC235" s="187"/>
      <c r="AD235" s="187"/>
      <c r="AE235" s="187"/>
      <c r="AF235" s="186"/>
      <c r="AG235" s="187"/>
      <c r="AH235" s="187"/>
      <c r="AI235" s="187"/>
      <c r="AJ235" s="187"/>
      <c r="AK235" s="187"/>
      <c r="AL235" s="186"/>
      <c r="AM235" s="187"/>
      <c r="AN235" s="187"/>
      <c r="AO235" s="187"/>
      <c r="AP235" s="187"/>
      <c r="AQ235" s="187"/>
      <c r="AR235" s="186"/>
      <c r="AS235" s="187"/>
      <c r="AT235" s="187"/>
      <c r="AU235" s="187"/>
      <c r="AV235" s="187"/>
      <c r="AW235" s="187"/>
      <c r="AX235" s="186"/>
      <c r="AY235" s="187"/>
      <c r="AZ235" s="187"/>
      <c r="BA235" s="187"/>
      <c r="BB235" s="187"/>
      <c r="BC235" s="187"/>
      <c r="BD235" s="186"/>
      <c r="BE235" s="187"/>
      <c r="BF235" s="187"/>
      <c r="BG235" s="187"/>
      <c r="BH235" s="187"/>
      <c r="BI235" s="187"/>
      <c r="BJ235" s="187"/>
      <c r="BK235" s="186"/>
      <c r="BL235" s="186"/>
      <c r="BM235" s="186"/>
      <c r="BN235" s="187"/>
      <c r="BO235" s="186"/>
      <c r="BP235" s="186"/>
      <c r="BQ235" s="186"/>
      <c r="BR235" s="186"/>
      <c r="BS235" s="186"/>
      <c r="BT235" s="186"/>
      <c r="BU235" s="186"/>
      <c r="BV235" s="186"/>
      <c r="BW235" s="186"/>
      <c r="BX235" s="186"/>
      <c r="BY235" s="186"/>
      <c r="BZ235" s="186"/>
      <c r="CA235" s="187"/>
      <c r="CB235" s="37"/>
      <c r="CC235" s="37"/>
      <c r="CD235" s="37"/>
      <c r="CE235" s="37"/>
    </row>
    <row r="236" ht="19.5" customHeight="1">
      <c r="A236" s="184"/>
      <c r="B236" s="186"/>
      <c r="C236" s="187"/>
      <c r="D236" s="187"/>
      <c r="E236" s="187"/>
      <c r="F236" s="187"/>
      <c r="G236" s="187"/>
      <c r="H236" s="187"/>
      <c r="I236" s="187"/>
      <c r="J236" s="187"/>
      <c r="K236" s="187"/>
      <c r="L236" s="187"/>
      <c r="M236" s="37"/>
      <c r="N236" s="186"/>
      <c r="O236" s="187"/>
      <c r="P236" s="187"/>
      <c r="Q236" s="187"/>
      <c r="R236" s="187"/>
      <c r="S236" s="187"/>
      <c r="T236" s="186"/>
      <c r="U236" s="187"/>
      <c r="V236" s="187"/>
      <c r="W236" s="187"/>
      <c r="X236" s="187"/>
      <c r="Y236" s="187"/>
      <c r="Z236" s="186"/>
      <c r="AA236" s="187"/>
      <c r="AB236" s="187"/>
      <c r="AC236" s="187"/>
      <c r="AD236" s="187"/>
      <c r="AE236" s="187"/>
      <c r="AF236" s="186"/>
      <c r="AG236" s="187"/>
      <c r="AH236" s="187"/>
      <c r="AI236" s="187"/>
      <c r="AJ236" s="187"/>
      <c r="AK236" s="187"/>
      <c r="AL236" s="186"/>
      <c r="AM236" s="187"/>
      <c r="AN236" s="187"/>
      <c r="AO236" s="187"/>
      <c r="AP236" s="187"/>
      <c r="AQ236" s="187"/>
      <c r="AR236" s="186"/>
      <c r="AS236" s="187"/>
      <c r="AT236" s="187"/>
      <c r="AU236" s="187"/>
      <c r="AV236" s="187"/>
      <c r="AW236" s="187"/>
      <c r="AX236" s="186"/>
      <c r="AY236" s="187"/>
      <c r="AZ236" s="187"/>
      <c r="BA236" s="187"/>
      <c r="BB236" s="187"/>
      <c r="BC236" s="187"/>
      <c r="BD236" s="186"/>
      <c r="BE236" s="187"/>
      <c r="BF236" s="187"/>
      <c r="BG236" s="187"/>
      <c r="BH236" s="187"/>
      <c r="BI236" s="187"/>
      <c r="BJ236" s="187"/>
      <c r="BK236" s="186"/>
      <c r="BL236" s="186"/>
      <c r="BM236" s="186"/>
      <c r="BN236" s="187"/>
      <c r="BO236" s="186"/>
      <c r="BP236" s="186"/>
      <c r="BQ236" s="186"/>
      <c r="BR236" s="186"/>
      <c r="BS236" s="186"/>
      <c r="BT236" s="186"/>
      <c r="BU236" s="186"/>
      <c r="BV236" s="186"/>
      <c r="BW236" s="186"/>
      <c r="BX236" s="186"/>
      <c r="BY236" s="186"/>
      <c r="BZ236" s="186"/>
      <c r="CA236" s="187"/>
      <c r="CB236" s="37"/>
      <c r="CC236" s="37"/>
      <c r="CD236" s="37"/>
      <c r="CE236" s="37"/>
    </row>
    <row r="237" ht="19.5" customHeight="1">
      <c r="A237" s="184"/>
      <c r="B237" s="186"/>
      <c r="C237" s="187"/>
      <c r="D237" s="187"/>
      <c r="E237" s="187"/>
      <c r="F237" s="187"/>
      <c r="G237" s="187"/>
      <c r="H237" s="187"/>
      <c r="I237" s="187"/>
      <c r="J237" s="187"/>
      <c r="K237" s="187"/>
      <c r="L237" s="187"/>
      <c r="M237" s="37"/>
      <c r="N237" s="186"/>
      <c r="O237" s="187"/>
      <c r="P237" s="187"/>
      <c r="Q237" s="187"/>
      <c r="R237" s="187"/>
      <c r="S237" s="187"/>
      <c r="T237" s="186"/>
      <c r="U237" s="187"/>
      <c r="V237" s="187"/>
      <c r="W237" s="187"/>
      <c r="X237" s="187"/>
      <c r="Y237" s="187"/>
      <c r="Z237" s="186"/>
      <c r="AA237" s="187"/>
      <c r="AB237" s="187"/>
      <c r="AC237" s="187"/>
      <c r="AD237" s="187"/>
      <c r="AE237" s="187"/>
      <c r="AF237" s="186"/>
      <c r="AG237" s="187"/>
      <c r="AH237" s="187"/>
      <c r="AI237" s="187"/>
      <c r="AJ237" s="187"/>
      <c r="AK237" s="187"/>
      <c r="AL237" s="186"/>
      <c r="AM237" s="187"/>
      <c r="AN237" s="187"/>
      <c r="AO237" s="187"/>
      <c r="AP237" s="187"/>
      <c r="AQ237" s="187"/>
      <c r="AR237" s="186"/>
      <c r="AS237" s="187"/>
      <c r="AT237" s="187"/>
      <c r="AU237" s="187"/>
      <c r="AV237" s="187"/>
      <c r="AW237" s="187"/>
      <c r="AX237" s="186"/>
      <c r="AY237" s="187"/>
      <c r="AZ237" s="187"/>
      <c r="BA237" s="187"/>
      <c r="BB237" s="187"/>
      <c r="BC237" s="187"/>
      <c r="BD237" s="186"/>
      <c r="BE237" s="187"/>
      <c r="BF237" s="187"/>
      <c r="BG237" s="187"/>
      <c r="BH237" s="187"/>
      <c r="BI237" s="187"/>
      <c r="BJ237" s="187"/>
      <c r="BK237" s="186"/>
      <c r="BL237" s="186"/>
      <c r="BM237" s="186"/>
      <c r="BN237" s="187"/>
      <c r="BO237" s="186"/>
      <c r="BP237" s="186"/>
      <c r="BQ237" s="186"/>
      <c r="BR237" s="186"/>
      <c r="BS237" s="186"/>
      <c r="BT237" s="186"/>
      <c r="BU237" s="186"/>
      <c r="BV237" s="186"/>
      <c r="BW237" s="186"/>
      <c r="BX237" s="186"/>
      <c r="BY237" s="186"/>
      <c r="BZ237" s="186"/>
      <c r="CA237" s="187"/>
      <c r="CB237" s="37"/>
      <c r="CC237" s="37"/>
      <c r="CD237" s="37"/>
      <c r="CE237" s="37"/>
    </row>
    <row r="238" ht="19.5" customHeight="1">
      <c r="A238" s="184"/>
      <c r="B238" s="186"/>
      <c r="C238" s="187"/>
      <c r="D238" s="187"/>
      <c r="E238" s="187"/>
      <c r="F238" s="187"/>
      <c r="G238" s="187"/>
      <c r="H238" s="187"/>
      <c r="I238" s="187"/>
      <c r="J238" s="187"/>
      <c r="K238" s="187"/>
      <c r="L238" s="187"/>
      <c r="M238" s="37"/>
      <c r="N238" s="186"/>
      <c r="O238" s="187"/>
      <c r="P238" s="187"/>
      <c r="Q238" s="187"/>
      <c r="R238" s="187"/>
      <c r="S238" s="187"/>
      <c r="T238" s="186"/>
      <c r="U238" s="187"/>
      <c r="V238" s="187"/>
      <c r="W238" s="187"/>
      <c r="X238" s="187"/>
      <c r="Y238" s="187"/>
      <c r="Z238" s="186"/>
      <c r="AA238" s="187"/>
      <c r="AB238" s="187"/>
      <c r="AC238" s="187"/>
      <c r="AD238" s="187"/>
      <c r="AE238" s="187"/>
      <c r="AF238" s="186"/>
      <c r="AG238" s="187"/>
      <c r="AH238" s="187"/>
      <c r="AI238" s="187"/>
      <c r="AJ238" s="187"/>
      <c r="AK238" s="187"/>
      <c r="AL238" s="186"/>
      <c r="AM238" s="187"/>
      <c r="AN238" s="187"/>
      <c r="AO238" s="187"/>
      <c r="AP238" s="187"/>
      <c r="AQ238" s="187"/>
      <c r="AR238" s="186"/>
      <c r="AS238" s="187"/>
      <c r="AT238" s="187"/>
      <c r="AU238" s="187"/>
      <c r="AV238" s="187"/>
      <c r="AW238" s="187"/>
      <c r="AX238" s="186"/>
      <c r="AY238" s="187"/>
      <c r="AZ238" s="187"/>
      <c r="BA238" s="187"/>
      <c r="BB238" s="187"/>
      <c r="BC238" s="187"/>
      <c r="BD238" s="186"/>
      <c r="BE238" s="187"/>
      <c r="BF238" s="187"/>
      <c r="BG238" s="187"/>
      <c r="BH238" s="187"/>
      <c r="BI238" s="187"/>
      <c r="BJ238" s="187"/>
      <c r="BK238" s="186"/>
      <c r="BL238" s="186"/>
      <c r="BM238" s="186"/>
      <c r="BN238" s="187"/>
      <c r="BO238" s="186"/>
      <c r="BP238" s="186"/>
      <c r="BQ238" s="186"/>
      <c r="BR238" s="186"/>
      <c r="BS238" s="186"/>
      <c r="BT238" s="186"/>
      <c r="BU238" s="186"/>
      <c r="BV238" s="186"/>
      <c r="BW238" s="186"/>
      <c r="BX238" s="186"/>
      <c r="BY238" s="186"/>
      <c r="BZ238" s="186"/>
      <c r="CA238" s="187"/>
      <c r="CB238" s="37"/>
      <c r="CC238" s="37"/>
      <c r="CD238" s="37"/>
      <c r="CE238" s="37"/>
    </row>
    <row r="239" ht="19.5" customHeight="1">
      <c r="A239" s="184"/>
      <c r="B239" s="186"/>
      <c r="C239" s="187"/>
      <c r="D239" s="187"/>
      <c r="E239" s="187"/>
      <c r="F239" s="187"/>
      <c r="G239" s="187"/>
      <c r="H239" s="187"/>
      <c r="I239" s="187"/>
      <c r="J239" s="187"/>
      <c r="K239" s="187"/>
      <c r="L239" s="187"/>
      <c r="M239" s="37"/>
      <c r="N239" s="186"/>
      <c r="O239" s="187"/>
      <c r="P239" s="187"/>
      <c r="Q239" s="187"/>
      <c r="R239" s="187"/>
      <c r="S239" s="187"/>
      <c r="T239" s="186"/>
      <c r="U239" s="187"/>
      <c r="V239" s="187"/>
      <c r="W239" s="187"/>
      <c r="X239" s="187"/>
      <c r="Y239" s="187"/>
      <c r="Z239" s="186"/>
      <c r="AA239" s="187"/>
      <c r="AB239" s="187"/>
      <c r="AC239" s="187"/>
      <c r="AD239" s="187"/>
      <c r="AE239" s="187"/>
      <c r="AF239" s="186"/>
      <c r="AG239" s="187"/>
      <c r="AH239" s="187"/>
      <c r="AI239" s="187"/>
      <c r="AJ239" s="187"/>
      <c r="AK239" s="187"/>
      <c r="AL239" s="186"/>
      <c r="AM239" s="187"/>
      <c r="AN239" s="187"/>
      <c r="AO239" s="187"/>
      <c r="AP239" s="187"/>
      <c r="AQ239" s="187"/>
      <c r="AR239" s="186"/>
      <c r="AS239" s="187"/>
      <c r="AT239" s="187"/>
      <c r="AU239" s="187"/>
      <c r="AV239" s="187"/>
      <c r="AW239" s="187"/>
      <c r="AX239" s="186"/>
      <c r="AY239" s="187"/>
      <c r="AZ239" s="187"/>
      <c r="BA239" s="187"/>
      <c r="BB239" s="187"/>
      <c r="BC239" s="187"/>
      <c r="BD239" s="186"/>
      <c r="BE239" s="187"/>
      <c r="BF239" s="187"/>
      <c r="BG239" s="187"/>
      <c r="BH239" s="187"/>
      <c r="BI239" s="187"/>
      <c r="BJ239" s="187"/>
      <c r="BK239" s="186"/>
      <c r="BL239" s="186"/>
      <c r="BM239" s="186"/>
      <c r="BN239" s="187"/>
      <c r="BO239" s="186"/>
      <c r="BP239" s="186"/>
      <c r="BQ239" s="186"/>
      <c r="BR239" s="186"/>
      <c r="BS239" s="186"/>
      <c r="BT239" s="186"/>
      <c r="BU239" s="186"/>
      <c r="BV239" s="186"/>
      <c r="BW239" s="186"/>
      <c r="BX239" s="186"/>
      <c r="BY239" s="186"/>
      <c r="BZ239" s="186"/>
      <c r="CA239" s="187"/>
      <c r="CB239" s="37"/>
      <c r="CC239" s="37"/>
      <c r="CD239" s="37"/>
      <c r="CE239" s="37"/>
    </row>
    <row r="240" ht="19.5" customHeight="1">
      <c r="A240" s="184"/>
      <c r="B240" s="186"/>
      <c r="C240" s="187"/>
      <c r="D240" s="187"/>
      <c r="E240" s="187"/>
      <c r="F240" s="187"/>
      <c r="G240" s="187"/>
      <c r="H240" s="187"/>
      <c r="I240" s="187"/>
      <c r="J240" s="187"/>
      <c r="K240" s="187"/>
      <c r="L240" s="187"/>
      <c r="M240" s="37"/>
      <c r="N240" s="186"/>
      <c r="O240" s="187"/>
      <c r="P240" s="187"/>
      <c r="Q240" s="187"/>
      <c r="R240" s="187"/>
      <c r="S240" s="187"/>
      <c r="T240" s="186"/>
      <c r="U240" s="187"/>
      <c r="V240" s="187"/>
      <c r="W240" s="187"/>
      <c r="X240" s="187"/>
      <c r="Y240" s="187"/>
      <c r="Z240" s="186"/>
      <c r="AA240" s="187"/>
      <c r="AB240" s="187"/>
      <c r="AC240" s="187"/>
      <c r="AD240" s="187"/>
      <c r="AE240" s="187"/>
      <c r="AF240" s="186"/>
      <c r="AG240" s="187"/>
      <c r="AH240" s="187"/>
      <c r="AI240" s="187"/>
      <c r="AJ240" s="187"/>
      <c r="AK240" s="187"/>
      <c r="AL240" s="186"/>
      <c r="AM240" s="187"/>
      <c r="AN240" s="187"/>
      <c r="AO240" s="187"/>
      <c r="AP240" s="187"/>
      <c r="AQ240" s="187"/>
      <c r="AR240" s="186"/>
      <c r="AS240" s="187"/>
      <c r="AT240" s="187"/>
      <c r="AU240" s="187"/>
      <c r="AV240" s="187"/>
      <c r="AW240" s="187"/>
      <c r="AX240" s="186"/>
      <c r="AY240" s="187"/>
      <c r="AZ240" s="187"/>
      <c r="BA240" s="187"/>
      <c r="BB240" s="187"/>
      <c r="BC240" s="187"/>
      <c r="BD240" s="186"/>
      <c r="BE240" s="187"/>
      <c r="BF240" s="187"/>
      <c r="BG240" s="187"/>
      <c r="BH240" s="187"/>
      <c r="BI240" s="187"/>
      <c r="BJ240" s="187"/>
      <c r="BK240" s="186"/>
      <c r="BL240" s="186"/>
      <c r="BM240" s="186"/>
      <c r="BN240" s="187"/>
      <c r="BO240" s="186"/>
      <c r="BP240" s="186"/>
      <c r="BQ240" s="186"/>
      <c r="BR240" s="186"/>
      <c r="BS240" s="186"/>
      <c r="BT240" s="186"/>
      <c r="BU240" s="186"/>
      <c r="BV240" s="186"/>
      <c r="BW240" s="186"/>
      <c r="BX240" s="186"/>
      <c r="BY240" s="186"/>
      <c r="BZ240" s="186"/>
      <c r="CA240" s="187"/>
      <c r="CB240" s="37"/>
      <c r="CC240" s="37"/>
      <c r="CD240" s="37"/>
      <c r="CE240" s="37"/>
    </row>
    <row r="241" ht="19.5" customHeight="1">
      <c r="A241" s="184"/>
      <c r="B241" s="186"/>
      <c r="C241" s="187"/>
      <c r="D241" s="187"/>
      <c r="E241" s="187"/>
      <c r="F241" s="187"/>
      <c r="G241" s="187"/>
      <c r="H241" s="187"/>
      <c r="I241" s="187"/>
      <c r="J241" s="187"/>
      <c r="K241" s="187"/>
      <c r="L241" s="187"/>
      <c r="M241" s="37"/>
      <c r="N241" s="186"/>
      <c r="O241" s="187"/>
      <c r="P241" s="187"/>
      <c r="Q241" s="187"/>
      <c r="R241" s="187"/>
      <c r="S241" s="187"/>
      <c r="T241" s="186"/>
      <c r="U241" s="187"/>
      <c r="V241" s="187"/>
      <c r="W241" s="187"/>
      <c r="X241" s="187"/>
      <c r="Y241" s="187"/>
      <c r="Z241" s="186"/>
      <c r="AA241" s="187"/>
      <c r="AB241" s="187"/>
      <c r="AC241" s="187"/>
      <c r="AD241" s="187"/>
      <c r="AE241" s="187"/>
      <c r="AF241" s="186"/>
      <c r="AG241" s="187"/>
      <c r="AH241" s="187"/>
      <c r="AI241" s="187"/>
      <c r="AJ241" s="187"/>
      <c r="AK241" s="187"/>
      <c r="AL241" s="186"/>
      <c r="AM241" s="187"/>
      <c r="AN241" s="187"/>
      <c r="AO241" s="187"/>
      <c r="AP241" s="187"/>
      <c r="AQ241" s="187"/>
      <c r="AR241" s="186"/>
      <c r="AS241" s="187"/>
      <c r="AT241" s="187"/>
      <c r="AU241" s="187"/>
      <c r="AV241" s="187"/>
      <c r="AW241" s="187"/>
      <c r="AX241" s="186"/>
      <c r="AY241" s="187"/>
      <c r="AZ241" s="187"/>
      <c r="BA241" s="187"/>
      <c r="BB241" s="187"/>
      <c r="BC241" s="187"/>
      <c r="BD241" s="186"/>
      <c r="BE241" s="187"/>
      <c r="BF241" s="187"/>
      <c r="BG241" s="187"/>
      <c r="BH241" s="187"/>
      <c r="BI241" s="187"/>
      <c r="BJ241" s="187"/>
      <c r="BK241" s="186"/>
      <c r="BL241" s="186"/>
      <c r="BM241" s="186"/>
      <c r="BN241" s="187"/>
      <c r="BO241" s="186"/>
      <c r="BP241" s="186"/>
      <c r="BQ241" s="186"/>
      <c r="BR241" s="186"/>
      <c r="BS241" s="186"/>
      <c r="BT241" s="186"/>
      <c r="BU241" s="186"/>
      <c r="BV241" s="186"/>
      <c r="BW241" s="186"/>
      <c r="BX241" s="186"/>
      <c r="BY241" s="186"/>
      <c r="BZ241" s="186"/>
      <c r="CA241" s="187"/>
      <c r="CB241" s="37"/>
      <c r="CC241" s="37"/>
      <c r="CD241" s="37"/>
      <c r="CE241" s="37"/>
    </row>
    <row r="242" ht="19.5" customHeight="1">
      <c r="A242" s="184"/>
      <c r="B242" s="186"/>
      <c r="C242" s="187"/>
      <c r="D242" s="187"/>
      <c r="E242" s="187"/>
      <c r="F242" s="187"/>
      <c r="G242" s="187"/>
      <c r="H242" s="187"/>
      <c r="I242" s="187"/>
      <c r="J242" s="187"/>
      <c r="K242" s="187"/>
      <c r="L242" s="187"/>
      <c r="M242" s="37"/>
      <c r="N242" s="186"/>
      <c r="O242" s="187"/>
      <c r="P242" s="187"/>
      <c r="Q242" s="187"/>
      <c r="R242" s="187"/>
      <c r="S242" s="187"/>
      <c r="T242" s="186"/>
      <c r="U242" s="187"/>
      <c r="V242" s="187"/>
      <c r="W242" s="187"/>
      <c r="X242" s="187"/>
      <c r="Y242" s="187"/>
      <c r="Z242" s="186"/>
      <c r="AA242" s="187"/>
      <c r="AB242" s="187"/>
      <c r="AC242" s="187"/>
      <c r="AD242" s="187"/>
      <c r="AE242" s="187"/>
      <c r="AF242" s="186"/>
      <c r="AG242" s="187"/>
      <c r="AH242" s="187"/>
      <c r="AI242" s="187"/>
      <c r="AJ242" s="187"/>
      <c r="AK242" s="187"/>
      <c r="AL242" s="186"/>
      <c r="AM242" s="187"/>
      <c r="AN242" s="187"/>
      <c r="AO242" s="187"/>
      <c r="AP242" s="187"/>
      <c r="AQ242" s="187"/>
      <c r="AR242" s="186"/>
      <c r="AS242" s="187"/>
      <c r="AT242" s="187"/>
      <c r="AU242" s="187"/>
      <c r="AV242" s="187"/>
      <c r="AW242" s="187"/>
      <c r="AX242" s="186"/>
      <c r="AY242" s="187"/>
      <c r="AZ242" s="187"/>
      <c r="BA242" s="187"/>
      <c r="BB242" s="187"/>
      <c r="BC242" s="187"/>
      <c r="BD242" s="186"/>
      <c r="BE242" s="187"/>
      <c r="BF242" s="187"/>
      <c r="BG242" s="187"/>
      <c r="BH242" s="187"/>
      <c r="BI242" s="187"/>
      <c r="BJ242" s="187"/>
      <c r="BK242" s="186"/>
      <c r="BL242" s="186"/>
      <c r="BM242" s="186"/>
      <c r="BN242" s="187"/>
      <c r="BO242" s="186"/>
      <c r="BP242" s="186"/>
      <c r="BQ242" s="186"/>
      <c r="BR242" s="186"/>
      <c r="BS242" s="186"/>
      <c r="BT242" s="186"/>
      <c r="BU242" s="186"/>
      <c r="BV242" s="186"/>
      <c r="BW242" s="186"/>
      <c r="BX242" s="186"/>
      <c r="BY242" s="186"/>
      <c r="BZ242" s="186"/>
      <c r="CA242" s="187"/>
      <c r="CB242" s="37"/>
      <c r="CC242" s="37"/>
      <c r="CD242" s="37"/>
      <c r="CE242" s="37"/>
    </row>
    <row r="243" ht="19.5" customHeight="1">
      <c r="A243" s="184"/>
      <c r="B243" s="186"/>
      <c r="C243" s="187"/>
      <c r="D243" s="187"/>
      <c r="E243" s="187"/>
      <c r="F243" s="187"/>
      <c r="G243" s="187"/>
      <c r="H243" s="187"/>
      <c r="I243" s="187"/>
      <c r="J243" s="187"/>
      <c r="K243" s="187"/>
      <c r="L243" s="187"/>
      <c r="M243" s="37"/>
      <c r="N243" s="186"/>
      <c r="O243" s="187"/>
      <c r="P243" s="187"/>
      <c r="Q243" s="187"/>
      <c r="R243" s="187"/>
      <c r="S243" s="187"/>
      <c r="T243" s="186"/>
      <c r="U243" s="187"/>
      <c r="V243" s="187"/>
      <c r="W243" s="187"/>
      <c r="X243" s="187"/>
      <c r="Y243" s="187"/>
      <c r="Z243" s="186"/>
      <c r="AA243" s="187"/>
      <c r="AB243" s="187"/>
      <c r="AC243" s="187"/>
      <c r="AD243" s="187"/>
      <c r="AE243" s="187"/>
      <c r="AF243" s="186"/>
      <c r="AG243" s="187"/>
      <c r="AH243" s="187"/>
      <c r="AI243" s="187"/>
      <c r="AJ243" s="187"/>
      <c r="AK243" s="187"/>
      <c r="AL243" s="186"/>
      <c r="AM243" s="187"/>
      <c r="AN243" s="187"/>
      <c r="AO243" s="187"/>
      <c r="AP243" s="187"/>
      <c r="AQ243" s="187"/>
      <c r="AR243" s="186"/>
      <c r="AS243" s="187"/>
      <c r="AT243" s="187"/>
      <c r="AU243" s="187"/>
      <c r="AV243" s="187"/>
      <c r="AW243" s="187"/>
      <c r="AX243" s="186"/>
      <c r="AY243" s="187"/>
      <c r="AZ243" s="187"/>
      <c r="BA243" s="187"/>
      <c r="BB243" s="187"/>
      <c r="BC243" s="187"/>
      <c r="BD243" s="186"/>
      <c r="BE243" s="187"/>
      <c r="BF243" s="187"/>
      <c r="BG243" s="187"/>
      <c r="BH243" s="187"/>
      <c r="BI243" s="187"/>
      <c r="BJ243" s="187"/>
      <c r="BK243" s="186"/>
      <c r="BL243" s="186"/>
      <c r="BM243" s="186"/>
      <c r="BN243" s="187"/>
      <c r="BO243" s="186"/>
      <c r="BP243" s="186"/>
      <c r="BQ243" s="186"/>
      <c r="BR243" s="186"/>
      <c r="BS243" s="186"/>
      <c r="BT243" s="186"/>
      <c r="BU243" s="186"/>
      <c r="BV243" s="186"/>
      <c r="BW243" s="186"/>
      <c r="BX243" s="186"/>
      <c r="BY243" s="186"/>
      <c r="BZ243" s="186"/>
      <c r="CA243" s="187"/>
      <c r="CB243" s="37"/>
      <c r="CC243" s="37"/>
      <c r="CD243" s="37"/>
      <c r="CE243" s="37"/>
    </row>
    <row r="244" ht="19.5" customHeight="1">
      <c r="A244" s="184"/>
      <c r="B244" s="186"/>
      <c r="C244" s="187"/>
      <c r="D244" s="187"/>
      <c r="E244" s="187"/>
      <c r="F244" s="187"/>
      <c r="G244" s="187"/>
      <c r="H244" s="187"/>
      <c r="I244" s="187"/>
      <c r="J244" s="187"/>
      <c r="K244" s="187"/>
      <c r="L244" s="187"/>
      <c r="M244" s="37"/>
      <c r="N244" s="186"/>
      <c r="O244" s="187"/>
      <c r="P244" s="187"/>
      <c r="Q244" s="187"/>
      <c r="R244" s="187"/>
      <c r="S244" s="187"/>
      <c r="T244" s="186"/>
      <c r="U244" s="187"/>
      <c r="V244" s="187"/>
      <c r="W244" s="187"/>
      <c r="X244" s="187"/>
      <c r="Y244" s="187"/>
      <c r="Z244" s="186"/>
      <c r="AA244" s="187"/>
      <c r="AB244" s="187"/>
      <c r="AC244" s="187"/>
      <c r="AD244" s="187"/>
      <c r="AE244" s="187"/>
      <c r="AF244" s="186"/>
      <c r="AG244" s="187"/>
      <c r="AH244" s="187"/>
      <c r="AI244" s="187"/>
      <c r="AJ244" s="187"/>
      <c r="AK244" s="187"/>
      <c r="AL244" s="186"/>
      <c r="AM244" s="187"/>
      <c r="AN244" s="187"/>
      <c r="AO244" s="187"/>
      <c r="AP244" s="187"/>
      <c r="AQ244" s="187"/>
      <c r="AR244" s="186"/>
      <c r="AS244" s="187"/>
      <c r="AT244" s="187"/>
      <c r="AU244" s="187"/>
      <c r="AV244" s="187"/>
      <c r="AW244" s="187"/>
      <c r="AX244" s="186"/>
      <c r="AY244" s="187"/>
      <c r="AZ244" s="187"/>
      <c r="BA244" s="187"/>
      <c r="BB244" s="187"/>
      <c r="BC244" s="187"/>
      <c r="BD244" s="186"/>
      <c r="BE244" s="187"/>
      <c r="BF244" s="187"/>
      <c r="BG244" s="187"/>
      <c r="BH244" s="187"/>
      <c r="BI244" s="187"/>
      <c r="BJ244" s="187"/>
      <c r="BK244" s="186"/>
      <c r="BL244" s="186"/>
      <c r="BM244" s="186"/>
      <c r="BN244" s="187"/>
      <c r="BO244" s="186"/>
      <c r="BP244" s="186"/>
      <c r="BQ244" s="186"/>
      <c r="BR244" s="186"/>
      <c r="BS244" s="186"/>
      <c r="BT244" s="186"/>
      <c r="BU244" s="186"/>
      <c r="BV244" s="186"/>
      <c r="BW244" s="186"/>
      <c r="BX244" s="186"/>
      <c r="BY244" s="186"/>
      <c r="BZ244" s="186"/>
      <c r="CA244" s="187"/>
      <c r="CB244" s="37"/>
      <c r="CC244" s="37"/>
      <c r="CD244" s="37"/>
      <c r="CE244" s="37"/>
    </row>
    <row r="245" ht="19.5" customHeight="1">
      <c r="A245" s="184"/>
      <c r="B245" s="186"/>
      <c r="C245" s="187"/>
      <c r="D245" s="187"/>
      <c r="E245" s="187"/>
      <c r="F245" s="187"/>
      <c r="G245" s="187"/>
      <c r="H245" s="187"/>
      <c r="I245" s="187"/>
      <c r="J245" s="187"/>
      <c r="K245" s="187"/>
      <c r="L245" s="187"/>
      <c r="M245" s="37"/>
      <c r="N245" s="186"/>
      <c r="O245" s="187"/>
      <c r="P245" s="187"/>
      <c r="Q245" s="187"/>
      <c r="R245" s="187"/>
      <c r="S245" s="187"/>
      <c r="T245" s="186"/>
      <c r="U245" s="187"/>
      <c r="V245" s="187"/>
      <c r="W245" s="187"/>
      <c r="X245" s="187"/>
      <c r="Y245" s="187"/>
      <c r="Z245" s="186"/>
      <c r="AA245" s="187"/>
      <c r="AB245" s="187"/>
      <c r="AC245" s="187"/>
      <c r="AD245" s="187"/>
      <c r="AE245" s="187"/>
      <c r="AF245" s="186"/>
      <c r="AG245" s="187"/>
      <c r="AH245" s="187"/>
      <c r="AI245" s="187"/>
      <c r="AJ245" s="187"/>
      <c r="AK245" s="187"/>
      <c r="AL245" s="186"/>
      <c r="AM245" s="187"/>
      <c r="AN245" s="187"/>
      <c r="AO245" s="187"/>
      <c r="AP245" s="187"/>
      <c r="AQ245" s="187"/>
      <c r="AR245" s="186"/>
      <c r="AS245" s="187"/>
      <c r="AT245" s="187"/>
      <c r="AU245" s="187"/>
      <c r="AV245" s="187"/>
      <c r="AW245" s="187"/>
      <c r="AX245" s="186"/>
      <c r="AY245" s="187"/>
      <c r="AZ245" s="187"/>
      <c r="BA245" s="187"/>
      <c r="BB245" s="187"/>
      <c r="BC245" s="187"/>
      <c r="BD245" s="186"/>
      <c r="BE245" s="187"/>
      <c r="BF245" s="187"/>
      <c r="BG245" s="187"/>
      <c r="BH245" s="187"/>
      <c r="BI245" s="187"/>
      <c r="BJ245" s="187"/>
      <c r="BK245" s="186"/>
      <c r="BL245" s="186"/>
      <c r="BM245" s="186"/>
      <c r="BN245" s="187"/>
      <c r="BO245" s="186"/>
      <c r="BP245" s="186"/>
      <c r="BQ245" s="186"/>
      <c r="BR245" s="186"/>
      <c r="BS245" s="186"/>
      <c r="BT245" s="186"/>
      <c r="BU245" s="186"/>
      <c r="BV245" s="186"/>
      <c r="BW245" s="186"/>
      <c r="BX245" s="186"/>
      <c r="BY245" s="186"/>
      <c r="BZ245" s="186"/>
      <c r="CA245" s="187"/>
      <c r="CB245" s="37"/>
      <c r="CC245" s="37"/>
      <c r="CD245" s="37"/>
      <c r="CE245" s="37"/>
    </row>
    <row r="246" ht="19.5" customHeight="1">
      <c r="A246" s="184"/>
      <c r="B246" s="186"/>
      <c r="C246" s="187"/>
      <c r="D246" s="187"/>
      <c r="E246" s="187"/>
      <c r="F246" s="187"/>
      <c r="G246" s="187"/>
      <c r="H246" s="187"/>
      <c r="I246" s="187"/>
      <c r="J246" s="187"/>
      <c r="K246" s="187"/>
      <c r="L246" s="187"/>
      <c r="M246" s="37"/>
      <c r="N246" s="186"/>
      <c r="O246" s="187"/>
      <c r="P246" s="187"/>
      <c r="Q246" s="187"/>
      <c r="R246" s="187"/>
      <c r="S246" s="187"/>
      <c r="T246" s="186"/>
      <c r="U246" s="187"/>
      <c r="V246" s="187"/>
      <c r="W246" s="187"/>
      <c r="X246" s="187"/>
      <c r="Y246" s="187"/>
      <c r="Z246" s="186"/>
      <c r="AA246" s="187"/>
      <c r="AB246" s="187"/>
      <c r="AC246" s="187"/>
      <c r="AD246" s="187"/>
      <c r="AE246" s="187"/>
      <c r="AF246" s="186"/>
      <c r="AG246" s="187"/>
      <c r="AH246" s="187"/>
      <c r="AI246" s="187"/>
      <c r="AJ246" s="187"/>
      <c r="AK246" s="187"/>
      <c r="AL246" s="186"/>
      <c r="AM246" s="187"/>
      <c r="AN246" s="187"/>
      <c r="AO246" s="187"/>
      <c r="AP246" s="187"/>
      <c r="AQ246" s="187"/>
      <c r="AR246" s="186"/>
      <c r="AS246" s="187"/>
      <c r="AT246" s="187"/>
      <c r="AU246" s="187"/>
      <c r="AV246" s="187"/>
      <c r="AW246" s="187"/>
      <c r="AX246" s="186"/>
      <c r="AY246" s="187"/>
      <c r="AZ246" s="187"/>
      <c r="BA246" s="187"/>
      <c r="BB246" s="187"/>
      <c r="BC246" s="187"/>
      <c r="BD246" s="186"/>
      <c r="BE246" s="187"/>
      <c r="BF246" s="187"/>
      <c r="BG246" s="187"/>
      <c r="BH246" s="187"/>
      <c r="BI246" s="187"/>
      <c r="BJ246" s="187"/>
      <c r="BK246" s="186"/>
      <c r="BL246" s="186"/>
      <c r="BM246" s="186"/>
      <c r="BN246" s="187"/>
      <c r="BO246" s="186"/>
      <c r="BP246" s="186"/>
      <c r="BQ246" s="186"/>
      <c r="BR246" s="186"/>
      <c r="BS246" s="186"/>
      <c r="BT246" s="186"/>
      <c r="BU246" s="186"/>
      <c r="BV246" s="186"/>
      <c r="BW246" s="186"/>
      <c r="BX246" s="186"/>
      <c r="BY246" s="186"/>
      <c r="BZ246" s="186"/>
      <c r="CA246" s="187"/>
      <c r="CB246" s="37"/>
      <c r="CC246" s="37"/>
      <c r="CD246" s="37"/>
      <c r="CE246" s="37"/>
    </row>
    <row r="247" ht="19.5" customHeight="1">
      <c r="A247" s="184"/>
      <c r="B247" s="186"/>
      <c r="C247" s="187"/>
      <c r="D247" s="187"/>
      <c r="E247" s="187"/>
      <c r="F247" s="187"/>
      <c r="G247" s="187"/>
      <c r="H247" s="187"/>
      <c r="I247" s="187"/>
      <c r="J247" s="187"/>
      <c r="K247" s="187"/>
      <c r="L247" s="187"/>
      <c r="M247" s="37"/>
      <c r="N247" s="186"/>
      <c r="O247" s="187"/>
      <c r="P247" s="187"/>
      <c r="Q247" s="187"/>
      <c r="R247" s="187"/>
      <c r="S247" s="187"/>
      <c r="T247" s="186"/>
      <c r="U247" s="187"/>
      <c r="V247" s="187"/>
      <c r="W247" s="187"/>
      <c r="X247" s="187"/>
      <c r="Y247" s="187"/>
      <c r="Z247" s="186"/>
      <c r="AA247" s="187"/>
      <c r="AB247" s="187"/>
      <c r="AC247" s="187"/>
      <c r="AD247" s="187"/>
      <c r="AE247" s="187"/>
      <c r="AF247" s="186"/>
      <c r="AG247" s="187"/>
      <c r="AH247" s="187"/>
      <c r="AI247" s="187"/>
      <c r="AJ247" s="187"/>
      <c r="AK247" s="187"/>
      <c r="AL247" s="186"/>
      <c r="AM247" s="187"/>
      <c r="AN247" s="187"/>
      <c r="AO247" s="187"/>
      <c r="AP247" s="187"/>
      <c r="AQ247" s="187"/>
      <c r="AR247" s="186"/>
      <c r="AS247" s="187"/>
      <c r="AT247" s="187"/>
      <c r="AU247" s="187"/>
      <c r="AV247" s="187"/>
      <c r="AW247" s="187"/>
      <c r="AX247" s="186"/>
      <c r="AY247" s="187"/>
      <c r="AZ247" s="187"/>
      <c r="BA247" s="187"/>
      <c r="BB247" s="187"/>
      <c r="BC247" s="187"/>
      <c r="BD247" s="186"/>
      <c r="BE247" s="187"/>
      <c r="BF247" s="187"/>
      <c r="BG247" s="187"/>
      <c r="BH247" s="187"/>
      <c r="BI247" s="187"/>
      <c r="BJ247" s="187"/>
      <c r="BK247" s="186"/>
      <c r="BL247" s="186"/>
      <c r="BM247" s="186"/>
      <c r="BN247" s="187"/>
      <c r="BO247" s="186"/>
      <c r="BP247" s="186"/>
      <c r="BQ247" s="186"/>
      <c r="BR247" s="186"/>
      <c r="BS247" s="186"/>
      <c r="BT247" s="186"/>
      <c r="BU247" s="186"/>
      <c r="BV247" s="186"/>
      <c r="BW247" s="186"/>
      <c r="BX247" s="186"/>
      <c r="BY247" s="186"/>
      <c r="BZ247" s="186"/>
      <c r="CA247" s="187"/>
      <c r="CB247" s="37"/>
      <c r="CC247" s="37"/>
      <c r="CD247" s="37"/>
      <c r="CE247" s="37"/>
    </row>
    <row r="248" ht="19.5" customHeight="1">
      <c r="A248" s="184"/>
      <c r="B248" s="186"/>
      <c r="C248" s="187"/>
      <c r="D248" s="187"/>
      <c r="E248" s="187"/>
      <c r="F248" s="187"/>
      <c r="G248" s="187"/>
      <c r="H248" s="187"/>
      <c r="I248" s="187"/>
      <c r="J248" s="187"/>
      <c r="K248" s="187"/>
      <c r="L248" s="187"/>
      <c r="M248" s="37"/>
      <c r="N248" s="186"/>
      <c r="O248" s="187"/>
      <c r="P248" s="187"/>
      <c r="Q248" s="187"/>
      <c r="R248" s="187"/>
      <c r="S248" s="187"/>
      <c r="T248" s="186"/>
      <c r="U248" s="187"/>
      <c r="V248" s="187"/>
      <c r="W248" s="187"/>
      <c r="X248" s="187"/>
      <c r="Y248" s="187"/>
      <c r="Z248" s="186"/>
      <c r="AA248" s="187"/>
      <c r="AB248" s="187"/>
      <c r="AC248" s="187"/>
      <c r="AD248" s="187"/>
      <c r="AE248" s="187"/>
      <c r="AF248" s="186"/>
      <c r="AG248" s="187"/>
      <c r="AH248" s="187"/>
      <c r="AI248" s="187"/>
      <c r="AJ248" s="187"/>
      <c r="AK248" s="187"/>
      <c r="AL248" s="186"/>
      <c r="AM248" s="187"/>
      <c r="AN248" s="187"/>
      <c r="AO248" s="187"/>
      <c r="AP248" s="187"/>
      <c r="AQ248" s="187"/>
      <c r="AR248" s="186"/>
      <c r="AS248" s="187"/>
      <c r="AT248" s="187"/>
      <c r="AU248" s="187"/>
      <c r="AV248" s="187"/>
      <c r="AW248" s="187"/>
      <c r="AX248" s="186"/>
      <c r="AY248" s="187"/>
      <c r="AZ248" s="187"/>
      <c r="BA248" s="187"/>
      <c r="BB248" s="187"/>
      <c r="BC248" s="187"/>
      <c r="BD248" s="186"/>
      <c r="BE248" s="187"/>
      <c r="BF248" s="187"/>
      <c r="BG248" s="187"/>
      <c r="BH248" s="187"/>
      <c r="BI248" s="187"/>
      <c r="BJ248" s="187"/>
      <c r="BK248" s="186"/>
      <c r="BL248" s="186"/>
      <c r="BM248" s="186"/>
      <c r="BN248" s="187"/>
      <c r="BO248" s="186"/>
      <c r="BP248" s="186"/>
      <c r="BQ248" s="186"/>
      <c r="BR248" s="186"/>
      <c r="BS248" s="186"/>
      <c r="BT248" s="186"/>
      <c r="BU248" s="186"/>
      <c r="BV248" s="186"/>
      <c r="BW248" s="186"/>
      <c r="BX248" s="186"/>
      <c r="BY248" s="186"/>
      <c r="BZ248" s="186"/>
      <c r="CA248" s="187"/>
      <c r="CB248" s="37"/>
      <c r="CC248" s="37"/>
      <c r="CD248" s="37"/>
      <c r="CE248" s="37"/>
    </row>
    <row r="249" ht="19.5" customHeight="1">
      <c r="A249" s="184"/>
      <c r="B249" s="186"/>
      <c r="C249" s="187"/>
      <c r="D249" s="187"/>
      <c r="E249" s="187"/>
      <c r="F249" s="187"/>
      <c r="G249" s="187"/>
      <c r="H249" s="187"/>
      <c r="I249" s="187"/>
      <c r="J249" s="187"/>
      <c r="K249" s="187"/>
      <c r="L249" s="187"/>
      <c r="M249" s="37"/>
      <c r="N249" s="186"/>
      <c r="O249" s="187"/>
      <c r="P249" s="187"/>
      <c r="Q249" s="187"/>
      <c r="R249" s="187"/>
      <c r="S249" s="187"/>
      <c r="T249" s="186"/>
      <c r="U249" s="187"/>
      <c r="V249" s="187"/>
      <c r="W249" s="187"/>
      <c r="X249" s="187"/>
      <c r="Y249" s="187"/>
      <c r="Z249" s="186"/>
      <c r="AA249" s="187"/>
      <c r="AB249" s="187"/>
      <c r="AC249" s="187"/>
      <c r="AD249" s="187"/>
      <c r="AE249" s="187"/>
      <c r="AF249" s="186"/>
      <c r="AG249" s="187"/>
      <c r="AH249" s="187"/>
      <c r="AI249" s="187"/>
      <c r="AJ249" s="187"/>
      <c r="AK249" s="187"/>
      <c r="AL249" s="186"/>
      <c r="AM249" s="187"/>
      <c r="AN249" s="187"/>
      <c r="AO249" s="187"/>
      <c r="AP249" s="187"/>
      <c r="AQ249" s="187"/>
      <c r="AR249" s="186"/>
      <c r="AS249" s="187"/>
      <c r="AT249" s="187"/>
      <c r="AU249" s="187"/>
      <c r="AV249" s="187"/>
      <c r="AW249" s="187"/>
      <c r="AX249" s="186"/>
      <c r="AY249" s="187"/>
      <c r="AZ249" s="187"/>
      <c r="BA249" s="187"/>
      <c r="BB249" s="187"/>
      <c r="BC249" s="187"/>
      <c r="BD249" s="186"/>
      <c r="BE249" s="187"/>
      <c r="BF249" s="187"/>
      <c r="BG249" s="187"/>
      <c r="BH249" s="187"/>
      <c r="BI249" s="187"/>
      <c r="BJ249" s="187"/>
      <c r="BK249" s="186"/>
      <c r="BL249" s="186"/>
      <c r="BM249" s="186"/>
      <c r="BN249" s="187"/>
      <c r="BO249" s="186"/>
      <c r="BP249" s="186"/>
      <c r="BQ249" s="186"/>
      <c r="BR249" s="186"/>
      <c r="BS249" s="186"/>
      <c r="BT249" s="186"/>
      <c r="BU249" s="186"/>
      <c r="BV249" s="186"/>
      <c r="BW249" s="186"/>
      <c r="BX249" s="186"/>
      <c r="BY249" s="186"/>
      <c r="BZ249" s="186"/>
      <c r="CA249" s="187"/>
      <c r="CB249" s="37"/>
      <c r="CC249" s="37"/>
      <c r="CD249" s="37"/>
      <c r="CE249" s="37"/>
    </row>
    <row r="250" ht="19.5" customHeight="1">
      <c r="A250" s="184"/>
      <c r="B250" s="186"/>
      <c r="C250" s="187"/>
      <c r="D250" s="187"/>
      <c r="E250" s="187"/>
      <c r="F250" s="187"/>
      <c r="G250" s="187"/>
      <c r="H250" s="187"/>
      <c r="I250" s="187"/>
      <c r="J250" s="187"/>
      <c r="K250" s="187"/>
      <c r="L250" s="187"/>
      <c r="M250" s="37"/>
      <c r="N250" s="186"/>
      <c r="O250" s="187"/>
      <c r="P250" s="187"/>
      <c r="Q250" s="187"/>
      <c r="R250" s="187"/>
      <c r="S250" s="187"/>
      <c r="T250" s="186"/>
      <c r="U250" s="187"/>
      <c r="V250" s="187"/>
      <c r="W250" s="187"/>
      <c r="X250" s="187"/>
      <c r="Y250" s="187"/>
      <c r="Z250" s="186"/>
      <c r="AA250" s="187"/>
      <c r="AB250" s="187"/>
      <c r="AC250" s="187"/>
      <c r="AD250" s="187"/>
      <c r="AE250" s="187"/>
      <c r="AF250" s="186"/>
      <c r="AG250" s="187"/>
      <c r="AH250" s="187"/>
      <c r="AI250" s="187"/>
      <c r="AJ250" s="187"/>
      <c r="AK250" s="187"/>
      <c r="AL250" s="186"/>
      <c r="AM250" s="187"/>
      <c r="AN250" s="187"/>
      <c r="AO250" s="187"/>
      <c r="AP250" s="187"/>
      <c r="AQ250" s="187"/>
      <c r="AR250" s="186"/>
      <c r="AS250" s="187"/>
      <c r="AT250" s="187"/>
      <c r="AU250" s="187"/>
      <c r="AV250" s="187"/>
      <c r="AW250" s="187"/>
      <c r="AX250" s="186"/>
      <c r="AY250" s="187"/>
      <c r="AZ250" s="187"/>
      <c r="BA250" s="187"/>
      <c r="BB250" s="187"/>
      <c r="BC250" s="187"/>
      <c r="BD250" s="186"/>
      <c r="BE250" s="187"/>
      <c r="BF250" s="187"/>
      <c r="BG250" s="187"/>
      <c r="BH250" s="187"/>
      <c r="BI250" s="187"/>
      <c r="BJ250" s="187"/>
      <c r="BK250" s="186"/>
      <c r="BL250" s="186"/>
      <c r="BM250" s="186"/>
      <c r="BN250" s="187"/>
      <c r="BO250" s="186"/>
      <c r="BP250" s="186"/>
      <c r="BQ250" s="186"/>
      <c r="BR250" s="186"/>
      <c r="BS250" s="186"/>
      <c r="BT250" s="186"/>
      <c r="BU250" s="186"/>
      <c r="BV250" s="186"/>
      <c r="BW250" s="186"/>
      <c r="BX250" s="186"/>
      <c r="BY250" s="186"/>
      <c r="BZ250" s="186"/>
      <c r="CA250" s="187"/>
      <c r="CB250" s="37"/>
      <c r="CC250" s="37"/>
      <c r="CD250" s="37"/>
      <c r="CE250" s="37"/>
    </row>
    <row r="251" ht="19.5" customHeight="1">
      <c r="A251" s="184"/>
      <c r="B251" s="186"/>
      <c r="C251" s="187"/>
      <c r="D251" s="187"/>
      <c r="E251" s="187"/>
      <c r="F251" s="187"/>
      <c r="G251" s="187"/>
      <c r="H251" s="187"/>
      <c r="I251" s="187"/>
      <c r="J251" s="187"/>
      <c r="K251" s="187"/>
      <c r="L251" s="187"/>
      <c r="M251" s="37"/>
      <c r="N251" s="186"/>
      <c r="O251" s="187"/>
      <c r="P251" s="187"/>
      <c r="Q251" s="187"/>
      <c r="R251" s="187"/>
      <c r="S251" s="187"/>
      <c r="T251" s="186"/>
      <c r="U251" s="187"/>
      <c r="V251" s="187"/>
      <c r="W251" s="187"/>
      <c r="X251" s="187"/>
      <c r="Y251" s="187"/>
      <c r="Z251" s="186"/>
      <c r="AA251" s="187"/>
      <c r="AB251" s="187"/>
      <c r="AC251" s="187"/>
      <c r="AD251" s="187"/>
      <c r="AE251" s="187"/>
      <c r="AF251" s="186"/>
      <c r="AG251" s="187"/>
      <c r="AH251" s="187"/>
      <c r="AI251" s="187"/>
      <c r="AJ251" s="187"/>
      <c r="AK251" s="187"/>
      <c r="AL251" s="186"/>
      <c r="AM251" s="187"/>
      <c r="AN251" s="187"/>
      <c r="AO251" s="187"/>
      <c r="AP251" s="187"/>
      <c r="AQ251" s="187"/>
      <c r="AR251" s="186"/>
      <c r="AS251" s="187"/>
      <c r="AT251" s="187"/>
      <c r="AU251" s="187"/>
      <c r="AV251" s="187"/>
      <c r="AW251" s="187"/>
      <c r="AX251" s="186"/>
      <c r="AY251" s="187"/>
      <c r="AZ251" s="187"/>
      <c r="BA251" s="187"/>
      <c r="BB251" s="187"/>
      <c r="BC251" s="187"/>
      <c r="BD251" s="186"/>
      <c r="BE251" s="187"/>
      <c r="BF251" s="187"/>
      <c r="BG251" s="187"/>
      <c r="BH251" s="187"/>
      <c r="BI251" s="187"/>
      <c r="BJ251" s="187"/>
      <c r="BK251" s="186"/>
      <c r="BL251" s="186"/>
      <c r="BM251" s="186"/>
      <c r="BN251" s="187"/>
      <c r="BO251" s="186"/>
      <c r="BP251" s="186"/>
      <c r="BQ251" s="186"/>
      <c r="BR251" s="186"/>
      <c r="BS251" s="186"/>
      <c r="BT251" s="186"/>
      <c r="BU251" s="186"/>
      <c r="BV251" s="186"/>
      <c r="BW251" s="186"/>
      <c r="BX251" s="186"/>
      <c r="BY251" s="186"/>
      <c r="BZ251" s="186"/>
      <c r="CA251" s="187"/>
      <c r="CB251" s="37"/>
      <c r="CC251" s="37"/>
      <c r="CD251" s="37"/>
      <c r="CE251" s="37"/>
    </row>
    <row r="252" ht="19.5" customHeight="1">
      <c r="A252" s="184"/>
      <c r="B252" s="186"/>
      <c r="C252" s="187"/>
      <c r="D252" s="187"/>
      <c r="E252" s="187"/>
      <c r="F252" s="187"/>
      <c r="G252" s="187"/>
      <c r="H252" s="187"/>
      <c r="I252" s="187"/>
      <c r="J252" s="187"/>
      <c r="K252" s="187"/>
      <c r="L252" s="187"/>
      <c r="M252" s="37"/>
      <c r="N252" s="186"/>
      <c r="O252" s="187"/>
      <c r="P252" s="187"/>
      <c r="Q252" s="187"/>
      <c r="R252" s="187"/>
      <c r="S252" s="187"/>
      <c r="T252" s="186"/>
      <c r="U252" s="187"/>
      <c r="V252" s="187"/>
      <c r="W252" s="187"/>
      <c r="X252" s="187"/>
      <c r="Y252" s="187"/>
      <c r="Z252" s="186"/>
      <c r="AA252" s="187"/>
      <c r="AB252" s="187"/>
      <c r="AC252" s="187"/>
      <c r="AD252" s="187"/>
      <c r="AE252" s="187"/>
      <c r="AF252" s="186"/>
      <c r="AG252" s="187"/>
      <c r="AH252" s="187"/>
      <c r="AI252" s="187"/>
      <c r="AJ252" s="187"/>
      <c r="AK252" s="187"/>
      <c r="AL252" s="186"/>
      <c r="AM252" s="187"/>
      <c r="AN252" s="187"/>
      <c r="AO252" s="187"/>
      <c r="AP252" s="187"/>
      <c r="AQ252" s="187"/>
      <c r="AR252" s="186"/>
      <c r="AS252" s="187"/>
      <c r="AT252" s="187"/>
      <c r="AU252" s="187"/>
      <c r="AV252" s="187"/>
      <c r="AW252" s="187"/>
      <c r="AX252" s="186"/>
      <c r="AY252" s="187"/>
      <c r="AZ252" s="187"/>
      <c r="BA252" s="187"/>
      <c r="BB252" s="187"/>
      <c r="BC252" s="187"/>
      <c r="BD252" s="186"/>
      <c r="BE252" s="187"/>
      <c r="BF252" s="187"/>
      <c r="BG252" s="187"/>
      <c r="BH252" s="187"/>
      <c r="BI252" s="187"/>
      <c r="BJ252" s="187"/>
      <c r="BK252" s="186"/>
      <c r="BL252" s="186"/>
      <c r="BM252" s="186"/>
      <c r="BN252" s="187"/>
      <c r="BO252" s="186"/>
      <c r="BP252" s="186"/>
      <c r="BQ252" s="186"/>
      <c r="BR252" s="186"/>
      <c r="BS252" s="186"/>
      <c r="BT252" s="186"/>
      <c r="BU252" s="186"/>
      <c r="BV252" s="186"/>
      <c r="BW252" s="186"/>
      <c r="BX252" s="186"/>
      <c r="BY252" s="186"/>
      <c r="BZ252" s="186"/>
      <c r="CA252" s="187"/>
      <c r="CB252" s="37"/>
      <c r="CC252" s="37"/>
      <c r="CD252" s="37"/>
      <c r="CE252" s="37"/>
    </row>
    <row r="253" ht="19.5" customHeight="1">
      <c r="A253" s="184"/>
      <c r="B253" s="186"/>
      <c r="C253" s="187"/>
      <c r="D253" s="187"/>
      <c r="E253" s="187"/>
      <c r="F253" s="187"/>
      <c r="G253" s="187"/>
      <c r="H253" s="187"/>
      <c r="I253" s="187"/>
      <c r="J253" s="187"/>
      <c r="K253" s="187"/>
      <c r="L253" s="187"/>
      <c r="M253" s="37"/>
      <c r="N253" s="186"/>
      <c r="O253" s="187"/>
      <c r="P253" s="187"/>
      <c r="Q253" s="187"/>
      <c r="R253" s="187"/>
      <c r="S253" s="187"/>
      <c r="T253" s="186"/>
      <c r="U253" s="187"/>
      <c r="V253" s="187"/>
      <c r="W253" s="187"/>
      <c r="X253" s="187"/>
      <c r="Y253" s="187"/>
      <c r="Z253" s="186"/>
      <c r="AA253" s="187"/>
      <c r="AB253" s="187"/>
      <c r="AC253" s="187"/>
      <c r="AD253" s="187"/>
      <c r="AE253" s="187"/>
      <c r="AF253" s="186"/>
      <c r="AG253" s="187"/>
      <c r="AH253" s="187"/>
      <c r="AI253" s="187"/>
      <c r="AJ253" s="187"/>
      <c r="AK253" s="187"/>
      <c r="AL253" s="186"/>
      <c r="AM253" s="187"/>
      <c r="AN253" s="187"/>
      <c r="AO253" s="187"/>
      <c r="AP253" s="187"/>
      <c r="AQ253" s="187"/>
      <c r="AR253" s="186"/>
      <c r="AS253" s="187"/>
      <c r="AT253" s="187"/>
      <c r="AU253" s="187"/>
      <c r="AV253" s="187"/>
      <c r="AW253" s="187"/>
      <c r="AX253" s="186"/>
      <c r="AY253" s="187"/>
      <c r="AZ253" s="187"/>
      <c r="BA253" s="187"/>
      <c r="BB253" s="187"/>
      <c r="BC253" s="187"/>
      <c r="BD253" s="186"/>
      <c r="BE253" s="187"/>
      <c r="BF253" s="187"/>
      <c r="BG253" s="187"/>
      <c r="BH253" s="187"/>
      <c r="BI253" s="187"/>
      <c r="BJ253" s="187"/>
      <c r="BK253" s="186"/>
      <c r="BL253" s="186"/>
      <c r="BM253" s="186"/>
      <c r="BN253" s="187"/>
      <c r="BO253" s="186"/>
      <c r="BP253" s="186"/>
      <c r="BQ253" s="186"/>
      <c r="BR253" s="186"/>
      <c r="BS253" s="186"/>
      <c r="BT253" s="186"/>
      <c r="BU253" s="186"/>
      <c r="BV253" s="186"/>
      <c r="BW253" s="186"/>
      <c r="BX253" s="186"/>
      <c r="BY253" s="186"/>
      <c r="BZ253" s="186"/>
      <c r="CA253" s="187"/>
      <c r="CB253" s="37"/>
      <c r="CC253" s="37"/>
      <c r="CD253" s="37"/>
      <c r="CE253" s="37"/>
    </row>
    <row r="254" ht="19.5" customHeight="1">
      <c r="A254" s="184"/>
      <c r="B254" s="186"/>
      <c r="C254" s="187"/>
      <c r="D254" s="187"/>
      <c r="E254" s="187"/>
      <c r="F254" s="187"/>
      <c r="G254" s="187"/>
      <c r="H254" s="187"/>
      <c r="I254" s="187"/>
      <c r="J254" s="187"/>
      <c r="K254" s="187"/>
      <c r="L254" s="187"/>
      <c r="M254" s="37"/>
      <c r="N254" s="186"/>
      <c r="O254" s="187"/>
      <c r="P254" s="187"/>
      <c r="Q254" s="187"/>
      <c r="R254" s="187"/>
      <c r="S254" s="187"/>
      <c r="T254" s="186"/>
      <c r="U254" s="187"/>
      <c r="V254" s="187"/>
      <c r="W254" s="187"/>
      <c r="X254" s="187"/>
      <c r="Y254" s="187"/>
      <c r="Z254" s="186"/>
      <c r="AA254" s="187"/>
      <c r="AB254" s="187"/>
      <c r="AC254" s="187"/>
      <c r="AD254" s="187"/>
      <c r="AE254" s="187"/>
      <c r="AF254" s="186"/>
      <c r="AG254" s="187"/>
      <c r="AH254" s="187"/>
      <c r="AI254" s="187"/>
      <c r="AJ254" s="187"/>
      <c r="AK254" s="187"/>
      <c r="AL254" s="186"/>
      <c r="AM254" s="187"/>
      <c r="AN254" s="187"/>
      <c r="AO254" s="187"/>
      <c r="AP254" s="187"/>
      <c r="AQ254" s="187"/>
      <c r="AR254" s="186"/>
      <c r="AS254" s="187"/>
      <c r="AT254" s="187"/>
      <c r="AU254" s="187"/>
      <c r="AV254" s="187"/>
      <c r="AW254" s="187"/>
      <c r="AX254" s="186"/>
      <c r="AY254" s="187"/>
      <c r="AZ254" s="187"/>
      <c r="BA254" s="187"/>
      <c r="BB254" s="187"/>
      <c r="BC254" s="187"/>
      <c r="BD254" s="186"/>
      <c r="BE254" s="187"/>
      <c r="BF254" s="187"/>
      <c r="BG254" s="187"/>
      <c r="BH254" s="187"/>
      <c r="BI254" s="187"/>
      <c r="BJ254" s="187"/>
      <c r="BK254" s="186"/>
      <c r="BL254" s="186"/>
      <c r="BM254" s="186"/>
      <c r="BN254" s="187"/>
      <c r="BO254" s="186"/>
      <c r="BP254" s="186"/>
      <c r="BQ254" s="186"/>
      <c r="BR254" s="186"/>
      <c r="BS254" s="186"/>
      <c r="BT254" s="186"/>
      <c r="BU254" s="186"/>
      <c r="BV254" s="186"/>
      <c r="BW254" s="186"/>
      <c r="BX254" s="186"/>
      <c r="BY254" s="186"/>
      <c r="BZ254" s="186"/>
      <c r="CA254" s="187"/>
      <c r="CB254" s="37"/>
      <c r="CC254" s="37"/>
      <c r="CD254" s="37"/>
      <c r="CE254" s="37"/>
    </row>
    <row r="255" ht="19.5" customHeight="1">
      <c r="A255" s="184"/>
      <c r="B255" s="186"/>
      <c r="C255" s="187"/>
      <c r="D255" s="187"/>
      <c r="E255" s="187"/>
      <c r="F255" s="187"/>
      <c r="G255" s="187"/>
      <c r="H255" s="187"/>
      <c r="I255" s="187"/>
      <c r="J255" s="187"/>
      <c r="K255" s="187"/>
      <c r="L255" s="187"/>
      <c r="M255" s="37"/>
      <c r="N255" s="186"/>
      <c r="O255" s="187"/>
      <c r="P255" s="187"/>
      <c r="Q255" s="187"/>
      <c r="R255" s="187"/>
      <c r="S255" s="187"/>
      <c r="T255" s="186"/>
      <c r="U255" s="187"/>
      <c r="V255" s="187"/>
      <c r="W255" s="187"/>
      <c r="X255" s="187"/>
      <c r="Y255" s="187"/>
      <c r="Z255" s="186"/>
      <c r="AA255" s="187"/>
      <c r="AB255" s="187"/>
      <c r="AC255" s="187"/>
      <c r="AD255" s="187"/>
      <c r="AE255" s="187"/>
      <c r="AF255" s="186"/>
      <c r="AG255" s="187"/>
      <c r="AH255" s="187"/>
      <c r="AI255" s="187"/>
      <c r="AJ255" s="187"/>
      <c r="AK255" s="187"/>
      <c r="AL255" s="186"/>
      <c r="AM255" s="187"/>
      <c r="AN255" s="187"/>
      <c r="AO255" s="187"/>
      <c r="AP255" s="187"/>
      <c r="AQ255" s="187"/>
      <c r="AR255" s="186"/>
      <c r="AS255" s="187"/>
      <c r="AT255" s="187"/>
      <c r="AU255" s="187"/>
      <c r="AV255" s="187"/>
      <c r="AW255" s="187"/>
      <c r="AX255" s="186"/>
      <c r="AY255" s="187"/>
      <c r="AZ255" s="187"/>
      <c r="BA255" s="187"/>
      <c r="BB255" s="187"/>
      <c r="BC255" s="187"/>
      <c r="BD255" s="186"/>
      <c r="BE255" s="187"/>
      <c r="BF255" s="187"/>
      <c r="BG255" s="187"/>
      <c r="BH255" s="187"/>
      <c r="BI255" s="187"/>
      <c r="BJ255" s="187"/>
      <c r="BK255" s="186"/>
      <c r="BL255" s="186"/>
      <c r="BM255" s="186"/>
      <c r="BN255" s="187"/>
      <c r="BO255" s="186"/>
      <c r="BP255" s="186"/>
      <c r="BQ255" s="186"/>
      <c r="BR255" s="186"/>
      <c r="BS255" s="186"/>
      <c r="BT255" s="186"/>
      <c r="BU255" s="186"/>
      <c r="BV255" s="186"/>
      <c r="BW255" s="186"/>
      <c r="BX255" s="186"/>
      <c r="BY255" s="186"/>
      <c r="BZ255" s="186"/>
      <c r="CA255" s="187"/>
      <c r="CB255" s="37"/>
      <c r="CC255" s="37"/>
      <c r="CD255" s="37"/>
      <c r="CE255" s="37"/>
    </row>
    <row r="256" ht="19.5" customHeight="1">
      <c r="A256" s="184"/>
      <c r="B256" s="186"/>
      <c r="C256" s="187"/>
      <c r="D256" s="187"/>
      <c r="E256" s="187"/>
      <c r="F256" s="187"/>
      <c r="G256" s="187"/>
      <c r="H256" s="187"/>
      <c r="I256" s="187"/>
      <c r="J256" s="187"/>
      <c r="K256" s="187"/>
      <c r="L256" s="187"/>
      <c r="M256" s="37"/>
      <c r="N256" s="186"/>
      <c r="O256" s="187"/>
      <c r="P256" s="187"/>
      <c r="Q256" s="187"/>
      <c r="R256" s="187"/>
      <c r="S256" s="187"/>
      <c r="T256" s="186"/>
      <c r="U256" s="187"/>
      <c r="V256" s="187"/>
      <c r="W256" s="187"/>
      <c r="X256" s="187"/>
      <c r="Y256" s="187"/>
      <c r="Z256" s="186"/>
      <c r="AA256" s="187"/>
      <c r="AB256" s="187"/>
      <c r="AC256" s="187"/>
      <c r="AD256" s="187"/>
      <c r="AE256" s="187"/>
      <c r="AF256" s="186"/>
      <c r="AG256" s="187"/>
      <c r="AH256" s="187"/>
      <c r="AI256" s="187"/>
      <c r="AJ256" s="187"/>
      <c r="AK256" s="187"/>
      <c r="AL256" s="186"/>
      <c r="AM256" s="187"/>
      <c r="AN256" s="187"/>
      <c r="AO256" s="187"/>
      <c r="AP256" s="187"/>
      <c r="AQ256" s="187"/>
      <c r="AR256" s="186"/>
      <c r="AS256" s="187"/>
      <c r="AT256" s="187"/>
      <c r="AU256" s="187"/>
      <c r="AV256" s="187"/>
      <c r="AW256" s="187"/>
      <c r="AX256" s="186"/>
      <c r="AY256" s="187"/>
      <c r="AZ256" s="187"/>
      <c r="BA256" s="187"/>
      <c r="BB256" s="187"/>
      <c r="BC256" s="187"/>
      <c r="BD256" s="186"/>
      <c r="BE256" s="187"/>
      <c r="BF256" s="187"/>
      <c r="BG256" s="187"/>
      <c r="BH256" s="187"/>
      <c r="BI256" s="187"/>
      <c r="BJ256" s="187"/>
      <c r="BK256" s="186"/>
      <c r="BL256" s="186"/>
      <c r="BM256" s="186"/>
      <c r="BN256" s="187"/>
      <c r="BO256" s="186"/>
      <c r="BP256" s="186"/>
      <c r="BQ256" s="186"/>
      <c r="BR256" s="186"/>
      <c r="BS256" s="186"/>
      <c r="BT256" s="186"/>
      <c r="BU256" s="186"/>
      <c r="BV256" s="186"/>
      <c r="BW256" s="186"/>
      <c r="BX256" s="186"/>
      <c r="BY256" s="186"/>
      <c r="BZ256" s="186"/>
      <c r="CA256" s="187"/>
      <c r="CB256" s="37"/>
      <c r="CC256" s="37"/>
      <c r="CD256" s="37"/>
      <c r="CE256" s="37"/>
    </row>
    <row r="257" ht="19.5" customHeight="1">
      <c r="A257" s="184"/>
      <c r="B257" s="186"/>
      <c r="C257" s="187"/>
      <c r="D257" s="187"/>
      <c r="E257" s="187"/>
      <c r="F257" s="187"/>
      <c r="G257" s="187"/>
      <c r="H257" s="187"/>
      <c r="I257" s="187"/>
      <c r="J257" s="187"/>
      <c r="K257" s="187"/>
      <c r="L257" s="187"/>
      <c r="M257" s="37"/>
      <c r="N257" s="186"/>
      <c r="O257" s="187"/>
      <c r="P257" s="187"/>
      <c r="Q257" s="187"/>
      <c r="R257" s="187"/>
      <c r="S257" s="187"/>
      <c r="T257" s="186"/>
      <c r="U257" s="187"/>
      <c r="V257" s="187"/>
      <c r="W257" s="187"/>
      <c r="X257" s="187"/>
      <c r="Y257" s="187"/>
      <c r="Z257" s="186"/>
      <c r="AA257" s="187"/>
      <c r="AB257" s="187"/>
      <c r="AC257" s="187"/>
      <c r="AD257" s="187"/>
      <c r="AE257" s="187"/>
      <c r="AF257" s="186"/>
      <c r="AG257" s="187"/>
      <c r="AH257" s="187"/>
      <c r="AI257" s="187"/>
      <c r="AJ257" s="187"/>
      <c r="AK257" s="187"/>
      <c r="AL257" s="186"/>
      <c r="AM257" s="187"/>
      <c r="AN257" s="187"/>
      <c r="AO257" s="187"/>
      <c r="AP257" s="187"/>
      <c r="AQ257" s="187"/>
      <c r="AR257" s="186"/>
      <c r="AS257" s="187"/>
      <c r="AT257" s="187"/>
      <c r="AU257" s="187"/>
      <c r="AV257" s="187"/>
      <c r="AW257" s="187"/>
      <c r="AX257" s="186"/>
      <c r="AY257" s="187"/>
      <c r="AZ257" s="187"/>
      <c r="BA257" s="187"/>
      <c r="BB257" s="187"/>
      <c r="BC257" s="187"/>
      <c r="BD257" s="186"/>
      <c r="BE257" s="187"/>
      <c r="BF257" s="187"/>
      <c r="BG257" s="187"/>
      <c r="BH257" s="187"/>
      <c r="BI257" s="187"/>
      <c r="BJ257" s="187"/>
      <c r="BK257" s="186"/>
      <c r="BL257" s="186"/>
      <c r="BM257" s="186"/>
      <c r="BN257" s="187"/>
      <c r="BO257" s="186"/>
      <c r="BP257" s="186"/>
      <c r="BQ257" s="186"/>
      <c r="BR257" s="186"/>
      <c r="BS257" s="186"/>
      <c r="BT257" s="186"/>
      <c r="BU257" s="186"/>
      <c r="BV257" s="186"/>
      <c r="BW257" s="186"/>
      <c r="BX257" s="186"/>
      <c r="BY257" s="186"/>
      <c r="BZ257" s="186"/>
      <c r="CA257" s="187"/>
      <c r="CB257" s="37"/>
      <c r="CC257" s="37"/>
      <c r="CD257" s="37"/>
      <c r="CE257" s="37"/>
    </row>
    <row r="258" ht="19.5" customHeight="1">
      <c r="A258" s="184"/>
      <c r="B258" s="186"/>
      <c r="C258" s="187"/>
      <c r="D258" s="187"/>
      <c r="E258" s="187"/>
      <c r="F258" s="187"/>
      <c r="G258" s="187"/>
      <c r="H258" s="187"/>
      <c r="I258" s="187"/>
      <c r="J258" s="187"/>
      <c r="K258" s="187"/>
      <c r="L258" s="187"/>
      <c r="M258" s="37"/>
      <c r="N258" s="186"/>
      <c r="O258" s="187"/>
      <c r="P258" s="187"/>
      <c r="Q258" s="187"/>
      <c r="R258" s="187"/>
      <c r="S258" s="187"/>
      <c r="T258" s="186"/>
      <c r="U258" s="187"/>
      <c r="V258" s="187"/>
      <c r="W258" s="187"/>
      <c r="X258" s="187"/>
      <c r="Y258" s="187"/>
      <c r="Z258" s="186"/>
      <c r="AA258" s="187"/>
      <c r="AB258" s="187"/>
      <c r="AC258" s="187"/>
      <c r="AD258" s="187"/>
      <c r="AE258" s="187"/>
      <c r="AF258" s="186"/>
      <c r="AG258" s="187"/>
      <c r="AH258" s="187"/>
      <c r="AI258" s="187"/>
      <c r="AJ258" s="187"/>
      <c r="AK258" s="187"/>
      <c r="AL258" s="186"/>
      <c r="AM258" s="187"/>
      <c r="AN258" s="187"/>
      <c r="AO258" s="187"/>
      <c r="AP258" s="187"/>
      <c r="AQ258" s="187"/>
      <c r="AR258" s="186"/>
      <c r="AS258" s="187"/>
      <c r="AT258" s="187"/>
      <c r="AU258" s="187"/>
      <c r="AV258" s="187"/>
      <c r="AW258" s="187"/>
      <c r="AX258" s="186"/>
      <c r="AY258" s="187"/>
      <c r="AZ258" s="187"/>
      <c r="BA258" s="187"/>
      <c r="BB258" s="187"/>
      <c r="BC258" s="187"/>
      <c r="BD258" s="186"/>
      <c r="BE258" s="187"/>
      <c r="BF258" s="187"/>
      <c r="BG258" s="187"/>
      <c r="BH258" s="187"/>
      <c r="BI258" s="187"/>
      <c r="BJ258" s="187"/>
      <c r="BK258" s="186"/>
      <c r="BL258" s="186"/>
      <c r="BM258" s="186"/>
      <c r="BN258" s="187"/>
      <c r="BO258" s="186"/>
      <c r="BP258" s="186"/>
      <c r="BQ258" s="186"/>
      <c r="BR258" s="186"/>
      <c r="BS258" s="186"/>
      <c r="BT258" s="186"/>
      <c r="BU258" s="186"/>
      <c r="BV258" s="186"/>
      <c r="BW258" s="186"/>
      <c r="BX258" s="186"/>
      <c r="BY258" s="186"/>
      <c r="BZ258" s="186"/>
      <c r="CA258" s="187"/>
      <c r="CB258" s="37"/>
      <c r="CC258" s="37"/>
      <c r="CD258" s="37"/>
      <c r="CE258" s="37"/>
    </row>
    <row r="259" ht="19.5" customHeight="1">
      <c r="A259" s="184"/>
      <c r="B259" s="186"/>
      <c r="C259" s="187"/>
      <c r="D259" s="187"/>
      <c r="E259" s="187"/>
      <c r="F259" s="187"/>
      <c r="G259" s="187"/>
      <c r="H259" s="187"/>
      <c r="I259" s="187"/>
      <c r="J259" s="187"/>
      <c r="K259" s="187"/>
      <c r="L259" s="187"/>
      <c r="M259" s="37"/>
      <c r="N259" s="186"/>
      <c r="O259" s="187"/>
      <c r="P259" s="187"/>
      <c r="Q259" s="187"/>
      <c r="R259" s="187"/>
      <c r="S259" s="187"/>
      <c r="T259" s="186"/>
      <c r="U259" s="187"/>
      <c r="V259" s="187"/>
      <c r="W259" s="187"/>
      <c r="X259" s="187"/>
      <c r="Y259" s="187"/>
      <c r="Z259" s="186"/>
      <c r="AA259" s="187"/>
      <c r="AB259" s="187"/>
      <c r="AC259" s="187"/>
      <c r="AD259" s="187"/>
      <c r="AE259" s="187"/>
      <c r="AF259" s="186"/>
      <c r="AG259" s="187"/>
      <c r="AH259" s="187"/>
      <c r="AI259" s="187"/>
      <c r="AJ259" s="187"/>
      <c r="AK259" s="187"/>
      <c r="AL259" s="186"/>
      <c r="AM259" s="187"/>
      <c r="AN259" s="187"/>
      <c r="AO259" s="187"/>
      <c r="AP259" s="187"/>
      <c r="AQ259" s="187"/>
      <c r="AR259" s="186"/>
      <c r="AS259" s="187"/>
      <c r="AT259" s="187"/>
      <c r="AU259" s="187"/>
      <c r="AV259" s="187"/>
      <c r="AW259" s="187"/>
      <c r="AX259" s="186"/>
      <c r="AY259" s="187"/>
      <c r="AZ259" s="187"/>
      <c r="BA259" s="187"/>
      <c r="BB259" s="187"/>
      <c r="BC259" s="187"/>
      <c r="BD259" s="186"/>
      <c r="BE259" s="187"/>
      <c r="BF259" s="187"/>
      <c r="BG259" s="187"/>
      <c r="BH259" s="187"/>
      <c r="BI259" s="187"/>
      <c r="BJ259" s="187"/>
      <c r="BK259" s="186"/>
      <c r="BL259" s="186"/>
      <c r="BM259" s="186"/>
      <c r="BN259" s="187"/>
      <c r="BO259" s="186"/>
      <c r="BP259" s="186"/>
      <c r="BQ259" s="186"/>
      <c r="BR259" s="186"/>
      <c r="BS259" s="186"/>
      <c r="BT259" s="186"/>
      <c r="BU259" s="186"/>
      <c r="BV259" s="186"/>
      <c r="BW259" s="186"/>
      <c r="BX259" s="186"/>
      <c r="BY259" s="186"/>
      <c r="BZ259" s="186"/>
      <c r="CA259" s="187"/>
      <c r="CB259" s="37"/>
      <c r="CC259" s="37"/>
      <c r="CD259" s="37"/>
      <c r="CE259" s="37"/>
    </row>
    <row r="260" ht="19.5" customHeight="1">
      <c r="A260" s="184"/>
      <c r="B260" s="186"/>
      <c r="C260" s="187"/>
      <c r="D260" s="187"/>
      <c r="E260" s="187"/>
      <c r="F260" s="187"/>
      <c r="G260" s="187"/>
      <c r="H260" s="187"/>
      <c r="I260" s="187"/>
      <c r="J260" s="187"/>
      <c r="K260" s="187"/>
      <c r="L260" s="187"/>
      <c r="M260" s="37"/>
      <c r="N260" s="186"/>
      <c r="O260" s="187"/>
      <c r="P260" s="187"/>
      <c r="Q260" s="187"/>
      <c r="R260" s="187"/>
      <c r="S260" s="187"/>
      <c r="T260" s="186"/>
      <c r="U260" s="187"/>
      <c r="V260" s="187"/>
      <c r="W260" s="187"/>
      <c r="X260" s="187"/>
      <c r="Y260" s="187"/>
      <c r="Z260" s="186"/>
      <c r="AA260" s="187"/>
      <c r="AB260" s="187"/>
      <c r="AC260" s="187"/>
      <c r="AD260" s="187"/>
      <c r="AE260" s="187"/>
      <c r="AF260" s="186"/>
      <c r="AG260" s="187"/>
      <c r="AH260" s="187"/>
      <c r="AI260" s="187"/>
      <c r="AJ260" s="187"/>
      <c r="AK260" s="187"/>
      <c r="AL260" s="186"/>
      <c r="AM260" s="187"/>
      <c r="AN260" s="187"/>
      <c r="AO260" s="187"/>
      <c r="AP260" s="187"/>
      <c r="AQ260" s="187"/>
      <c r="AR260" s="186"/>
      <c r="AS260" s="187"/>
      <c r="AT260" s="187"/>
      <c r="AU260" s="187"/>
      <c r="AV260" s="187"/>
      <c r="AW260" s="187"/>
      <c r="AX260" s="186"/>
      <c r="AY260" s="187"/>
      <c r="AZ260" s="187"/>
      <c r="BA260" s="187"/>
      <c r="BB260" s="187"/>
      <c r="BC260" s="187"/>
      <c r="BD260" s="186"/>
      <c r="BE260" s="187"/>
      <c r="BF260" s="187"/>
      <c r="BG260" s="187"/>
      <c r="BH260" s="187"/>
      <c r="BI260" s="187"/>
      <c r="BJ260" s="187"/>
      <c r="BK260" s="186"/>
      <c r="BL260" s="186"/>
      <c r="BM260" s="186"/>
      <c r="BN260" s="187"/>
      <c r="BO260" s="186"/>
      <c r="BP260" s="186"/>
      <c r="BQ260" s="186"/>
      <c r="BR260" s="186"/>
      <c r="BS260" s="186"/>
      <c r="BT260" s="186"/>
      <c r="BU260" s="186"/>
      <c r="BV260" s="186"/>
      <c r="BW260" s="186"/>
      <c r="BX260" s="186"/>
      <c r="BY260" s="186"/>
      <c r="BZ260" s="186"/>
      <c r="CA260" s="187"/>
      <c r="CB260" s="37"/>
      <c r="CC260" s="37"/>
      <c r="CD260" s="37"/>
      <c r="CE260" s="37"/>
    </row>
    <row r="261" ht="19.5" customHeight="1">
      <c r="A261" s="184"/>
      <c r="B261" s="186"/>
      <c r="C261" s="187"/>
      <c r="D261" s="187"/>
      <c r="E261" s="187"/>
      <c r="F261" s="187"/>
      <c r="G261" s="187"/>
      <c r="H261" s="187"/>
      <c r="I261" s="187"/>
      <c r="J261" s="187"/>
      <c r="K261" s="187"/>
      <c r="L261" s="187"/>
      <c r="M261" s="37"/>
      <c r="N261" s="186"/>
      <c r="O261" s="187"/>
      <c r="P261" s="187"/>
      <c r="Q261" s="187"/>
      <c r="R261" s="187"/>
      <c r="S261" s="187"/>
      <c r="T261" s="186"/>
      <c r="U261" s="187"/>
      <c r="V261" s="187"/>
      <c r="W261" s="187"/>
      <c r="X261" s="187"/>
      <c r="Y261" s="187"/>
      <c r="Z261" s="186"/>
      <c r="AA261" s="187"/>
      <c r="AB261" s="187"/>
      <c r="AC261" s="187"/>
      <c r="AD261" s="187"/>
      <c r="AE261" s="187"/>
      <c r="AF261" s="186"/>
      <c r="AG261" s="187"/>
      <c r="AH261" s="187"/>
      <c r="AI261" s="187"/>
      <c r="AJ261" s="187"/>
      <c r="AK261" s="187"/>
      <c r="AL261" s="186"/>
      <c r="AM261" s="187"/>
      <c r="AN261" s="187"/>
      <c r="AO261" s="187"/>
      <c r="AP261" s="187"/>
      <c r="AQ261" s="187"/>
      <c r="AR261" s="186"/>
      <c r="AS261" s="187"/>
      <c r="AT261" s="187"/>
      <c r="AU261" s="187"/>
      <c r="AV261" s="187"/>
      <c r="AW261" s="187"/>
      <c r="AX261" s="186"/>
      <c r="AY261" s="187"/>
      <c r="AZ261" s="187"/>
      <c r="BA261" s="187"/>
      <c r="BB261" s="187"/>
      <c r="BC261" s="187"/>
      <c r="BD261" s="186"/>
      <c r="BE261" s="187"/>
      <c r="BF261" s="187"/>
      <c r="BG261" s="187"/>
      <c r="BH261" s="187"/>
      <c r="BI261" s="187"/>
      <c r="BJ261" s="187"/>
      <c r="BK261" s="186"/>
      <c r="BL261" s="186"/>
      <c r="BM261" s="186"/>
      <c r="BN261" s="187"/>
      <c r="BO261" s="186"/>
      <c r="BP261" s="186"/>
      <c r="BQ261" s="186"/>
      <c r="BR261" s="186"/>
      <c r="BS261" s="186"/>
      <c r="BT261" s="186"/>
      <c r="BU261" s="186"/>
      <c r="BV261" s="186"/>
      <c r="BW261" s="186"/>
      <c r="BX261" s="186"/>
      <c r="BY261" s="186"/>
      <c r="BZ261" s="186"/>
      <c r="CA261" s="187"/>
      <c r="CB261" s="37"/>
      <c r="CC261" s="37"/>
      <c r="CD261" s="37"/>
      <c r="CE261" s="37"/>
    </row>
    <row r="262" ht="19.5" customHeight="1">
      <c r="A262" s="184"/>
      <c r="B262" s="186"/>
      <c r="C262" s="187"/>
      <c r="D262" s="187"/>
      <c r="E262" s="187"/>
      <c r="F262" s="187"/>
      <c r="G262" s="187"/>
      <c r="H262" s="187"/>
      <c r="I262" s="187"/>
      <c r="J262" s="187"/>
      <c r="K262" s="187"/>
      <c r="L262" s="187"/>
      <c r="M262" s="37"/>
      <c r="N262" s="186"/>
      <c r="O262" s="187"/>
      <c r="P262" s="187"/>
      <c r="Q262" s="187"/>
      <c r="R262" s="187"/>
      <c r="S262" s="187"/>
      <c r="T262" s="186"/>
      <c r="U262" s="187"/>
      <c r="V262" s="187"/>
      <c r="W262" s="187"/>
      <c r="X262" s="187"/>
      <c r="Y262" s="187"/>
      <c r="Z262" s="186"/>
      <c r="AA262" s="187"/>
      <c r="AB262" s="187"/>
      <c r="AC262" s="187"/>
      <c r="AD262" s="187"/>
      <c r="AE262" s="187"/>
      <c r="AF262" s="186"/>
      <c r="AG262" s="187"/>
      <c r="AH262" s="187"/>
      <c r="AI262" s="187"/>
      <c r="AJ262" s="187"/>
      <c r="AK262" s="187"/>
      <c r="AL262" s="186"/>
      <c r="AM262" s="187"/>
      <c r="AN262" s="187"/>
      <c r="AO262" s="187"/>
      <c r="AP262" s="187"/>
      <c r="AQ262" s="187"/>
      <c r="AR262" s="186"/>
      <c r="AS262" s="187"/>
      <c r="AT262" s="187"/>
      <c r="AU262" s="187"/>
      <c r="AV262" s="187"/>
      <c r="AW262" s="187"/>
      <c r="AX262" s="186"/>
      <c r="AY262" s="187"/>
      <c r="AZ262" s="187"/>
      <c r="BA262" s="187"/>
      <c r="BB262" s="187"/>
      <c r="BC262" s="187"/>
      <c r="BD262" s="186"/>
      <c r="BE262" s="187"/>
      <c r="BF262" s="187"/>
      <c r="BG262" s="187"/>
      <c r="BH262" s="187"/>
      <c r="BI262" s="187"/>
      <c r="BJ262" s="187"/>
      <c r="BK262" s="186"/>
      <c r="BL262" s="186"/>
      <c r="BM262" s="186"/>
      <c r="BN262" s="187"/>
      <c r="BO262" s="186"/>
      <c r="BP262" s="186"/>
      <c r="BQ262" s="186"/>
      <c r="BR262" s="186"/>
      <c r="BS262" s="186"/>
      <c r="BT262" s="186"/>
      <c r="BU262" s="186"/>
      <c r="BV262" s="186"/>
      <c r="BW262" s="186"/>
      <c r="BX262" s="186"/>
      <c r="BY262" s="186"/>
      <c r="BZ262" s="186"/>
      <c r="CA262" s="187"/>
      <c r="CB262" s="37"/>
      <c r="CC262" s="37"/>
      <c r="CD262" s="37"/>
      <c r="CE262" s="37"/>
    </row>
    <row r="263" ht="19.5" customHeight="1">
      <c r="A263" s="184"/>
      <c r="B263" s="186"/>
      <c r="C263" s="187"/>
      <c r="D263" s="187"/>
      <c r="E263" s="187"/>
      <c r="F263" s="187"/>
      <c r="G263" s="187"/>
      <c r="H263" s="187"/>
      <c r="I263" s="187"/>
      <c r="J263" s="187"/>
      <c r="K263" s="187"/>
      <c r="L263" s="187"/>
      <c r="M263" s="37"/>
      <c r="N263" s="186"/>
      <c r="O263" s="187"/>
      <c r="P263" s="187"/>
      <c r="Q263" s="187"/>
      <c r="R263" s="187"/>
      <c r="S263" s="187"/>
      <c r="T263" s="186"/>
      <c r="U263" s="187"/>
      <c r="V263" s="187"/>
      <c r="W263" s="187"/>
      <c r="X263" s="187"/>
      <c r="Y263" s="187"/>
      <c r="Z263" s="186"/>
      <c r="AA263" s="187"/>
      <c r="AB263" s="187"/>
      <c r="AC263" s="187"/>
      <c r="AD263" s="187"/>
      <c r="AE263" s="187"/>
      <c r="AF263" s="186"/>
      <c r="AG263" s="187"/>
      <c r="AH263" s="187"/>
      <c r="AI263" s="187"/>
      <c r="AJ263" s="187"/>
      <c r="AK263" s="187"/>
      <c r="AL263" s="186"/>
      <c r="AM263" s="187"/>
      <c r="AN263" s="187"/>
      <c r="AO263" s="187"/>
      <c r="AP263" s="187"/>
      <c r="AQ263" s="187"/>
      <c r="AR263" s="186"/>
      <c r="AS263" s="187"/>
      <c r="AT263" s="187"/>
      <c r="AU263" s="187"/>
      <c r="AV263" s="187"/>
      <c r="AW263" s="187"/>
      <c r="AX263" s="186"/>
      <c r="AY263" s="187"/>
      <c r="AZ263" s="187"/>
      <c r="BA263" s="187"/>
      <c r="BB263" s="187"/>
      <c r="BC263" s="187"/>
      <c r="BD263" s="186"/>
      <c r="BE263" s="187"/>
      <c r="BF263" s="187"/>
      <c r="BG263" s="187"/>
      <c r="BH263" s="187"/>
      <c r="BI263" s="187"/>
      <c r="BJ263" s="187"/>
      <c r="BK263" s="186"/>
      <c r="BL263" s="186"/>
      <c r="BM263" s="186"/>
      <c r="BN263" s="187"/>
      <c r="BO263" s="186"/>
      <c r="BP263" s="186"/>
      <c r="BQ263" s="186"/>
      <c r="BR263" s="186"/>
      <c r="BS263" s="186"/>
      <c r="BT263" s="186"/>
      <c r="BU263" s="186"/>
      <c r="BV263" s="186"/>
      <c r="BW263" s="186"/>
      <c r="BX263" s="186"/>
      <c r="BY263" s="186"/>
      <c r="BZ263" s="186"/>
      <c r="CA263" s="187"/>
      <c r="CB263" s="37"/>
      <c r="CC263" s="37"/>
      <c r="CD263" s="37"/>
      <c r="CE263" s="37"/>
    </row>
    <row r="264" ht="19.5" customHeight="1">
      <c r="A264" s="184"/>
      <c r="B264" s="186"/>
      <c r="C264" s="187"/>
      <c r="D264" s="187"/>
      <c r="E264" s="187"/>
      <c r="F264" s="187"/>
      <c r="G264" s="187"/>
      <c r="H264" s="187"/>
      <c r="I264" s="187"/>
      <c r="J264" s="187"/>
      <c r="K264" s="187"/>
      <c r="L264" s="187"/>
      <c r="M264" s="37"/>
      <c r="N264" s="186"/>
      <c r="O264" s="187"/>
      <c r="P264" s="187"/>
      <c r="Q264" s="187"/>
      <c r="R264" s="187"/>
      <c r="S264" s="187"/>
      <c r="T264" s="186"/>
      <c r="U264" s="187"/>
      <c r="V264" s="187"/>
      <c r="W264" s="187"/>
      <c r="X264" s="187"/>
      <c r="Y264" s="187"/>
      <c r="Z264" s="186"/>
      <c r="AA264" s="187"/>
      <c r="AB264" s="187"/>
      <c r="AC264" s="187"/>
      <c r="AD264" s="187"/>
      <c r="AE264" s="187"/>
      <c r="AF264" s="186"/>
      <c r="AG264" s="187"/>
      <c r="AH264" s="187"/>
      <c r="AI264" s="187"/>
      <c r="AJ264" s="187"/>
      <c r="AK264" s="187"/>
      <c r="AL264" s="186"/>
      <c r="AM264" s="187"/>
      <c r="AN264" s="187"/>
      <c r="AO264" s="187"/>
      <c r="AP264" s="187"/>
      <c r="AQ264" s="187"/>
      <c r="AR264" s="186"/>
      <c r="AS264" s="187"/>
      <c r="AT264" s="187"/>
      <c r="AU264" s="187"/>
      <c r="AV264" s="187"/>
      <c r="AW264" s="187"/>
      <c r="AX264" s="186"/>
      <c r="AY264" s="187"/>
      <c r="AZ264" s="187"/>
      <c r="BA264" s="187"/>
      <c r="BB264" s="187"/>
      <c r="BC264" s="187"/>
      <c r="BD264" s="186"/>
      <c r="BE264" s="187"/>
      <c r="BF264" s="187"/>
      <c r="BG264" s="187"/>
      <c r="BH264" s="187"/>
      <c r="BI264" s="187"/>
      <c r="BJ264" s="187"/>
      <c r="BK264" s="186"/>
      <c r="BL264" s="186"/>
      <c r="BM264" s="186"/>
      <c r="BN264" s="187"/>
      <c r="BO264" s="186"/>
      <c r="BP264" s="186"/>
      <c r="BQ264" s="186"/>
      <c r="BR264" s="186"/>
      <c r="BS264" s="186"/>
      <c r="BT264" s="186"/>
      <c r="BU264" s="186"/>
      <c r="BV264" s="186"/>
      <c r="BW264" s="186"/>
      <c r="BX264" s="186"/>
      <c r="BY264" s="186"/>
      <c r="BZ264" s="186"/>
      <c r="CA264" s="187"/>
      <c r="CB264" s="37"/>
      <c r="CC264" s="37"/>
      <c r="CD264" s="37"/>
      <c r="CE264" s="37"/>
    </row>
    <row r="265" ht="19.5" customHeight="1">
      <c r="A265" s="184"/>
      <c r="B265" s="186"/>
      <c r="C265" s="187"/>
      <c r="D265" s="187"/>
      <c r="E265" s="187"/>
      <c r="F265" s="187"/>
      <c r="G265" s="187"/>
      <c r="H265" s="187"/>
      <c r="I265" s="187"/>
      <c r="J265" s="187"/>
      <c r="K265" s="187"/>
      <c r="L265" s="187"/>
      <c r="M265" s="37"/>
      <c r="N265" s="186"/>
      <c r="O265" s="187"/>
      <c r="P265" s="187"/>
      <c r="Q265" s="187"/>
      <c r="R265" s="187"/>
      <c r="S265" s="187"/>
      <c r="T265" s="186"/>
      <c r="U265" s="187"/>
      <c r="V265" s="187"/>
      <c r="W265" s="187"/>
      <c r="X265" s="187"/>
      <c r="Y265" s="187"/>
      <c r="Z265" s="186"/>
      <c r="AA265" s="187"/>
      <c r="AB265" s="187"/>
      <c r="AC265" s="187"/>
      <c r="AD265" s="187"/>
      <c r="AE265" s="187"/>
      <c r="AF265" s="186"/>
      <c r="AG265" s="187"/>
      <c r="AH265" s="187"/>
      <c r="AI265" s="187"/>
      <c r="AJ265" s="187"/>
      <c r="AK265" s="187"/>
      <c r="AL265" s="186"/>
      <c r="AM265" s="187"/>
      <c r="AN265" s="187"/>
      <c r="AO265" s="187"/>
      <c r="AP265" s="187"/>
      <c r="AQ265" s="187"/>
      <c r="AR265" s="186"/>
      <c r="AS265" s="187"/>
      <c r="AT265" s="187"/>
      <c r="AU265" s="187"/>
      <c r="AV265" s="187"/>
      <c r="AW265" s="187"/>
      <c r="AX265" s="186"/>
      <c r="AY265" s="187"/>
      <c r="AZ265" s="187"/>
      <c r="BA265" s="187"/>
      <c r="BB265" s="187"/>
      <c r="BC265" s="187"/>
      <c r="BD265" s="186"/>
      <c r="BE265" s="187"/>
      <c r="BF265" s="187"/>
      <c r="BG265" s="187"/>
      <c r="BH265" s="187"/>
      <c r="BI265" s="187"/>
      <c r="BJ265" s="187"/>
      <c r="BK265" s="186"/>
      <c r="BL265" s="186"/>
      <c r="BM265" s="186"/>
      <c r="BN265" s="187"/>
      <c r="BO265" s="186"/>
      <c r="BP265" s="186"/>
      <c r="BQ265" s="186"/>
      <c r="BR265" s="186"/>
      <c r="BS265" s="186"/>
      <c r="BT265" s="186"/>
      <c r="BU265" s="186"/>
      <c r="BV265" s="186"/>
      <c r="BW265" s="186"/>
      <c r="BX265" s="186"/>
      <c r="BY265" s="186"/>
      <c r="BZ265" s="186"/>
      <c r="CA265" s="187"/>
      <c r="CB265" s="37"/>
      <c r="CC265" s="37"/>
      <c r="CD265" s="37"/>
      <c r="CE265" s="37"/>
    </row>
    <row r="266" ht="19.5" customHeight="1">
      <c r="A266" s="184"/>
      <c r="B266" s="186"/>
      <c r="C266" s="187"/>
      <c r="D266" s="187"/>
      <c r="E266" s="187"/>
      <c r="F266" s="187"/>
      <c r="G266" s="187"/>
      <c r="H266" s="187"/>
      <c r="I266" s="187"/>
      <c r="J266" s="187"/>
      <c r="K266" s="187"/>
      <c r="L266" s="187"/>
      <c r="M266" s="37"/>
      <c r="N266" s="186"/>
      <c r="O266" s="187"/>
      <c r="P266" s="187"/>
      <c r="Q266" s="187"/>
      <c r="R266" s="187"/>
      <c r="S266" s="187"/>
      <c r="T266" s="186"/>
      <c r="U266" s="187"/>
      <c r="V266" s="187"/>
      <c r="W266" s="187"/>
      <c r="X266" s="187"/>
      <c r="Y266" s="187"/>
      <c r="Z266" s="186"/>
      <c r="AA266" s="187"/>
      <c r="AB266" s="187"/>
      <c r="AC266" s="187"/>
      <c r="AD266" s="187"/>
      <c r="AE266" s="187"/>
      <c r="AF266" s="186"/>
      <c r="AG266" s="187"/>
      <c r="AH266" s="187"/>
      <c r="AI266" s="187"/>
      <c r="AJ266" s="187"/>
      <c r="AK266" s="187"/>
      <c r="AL266" s="186"/>
      <c r="AM266" s="187"/>
      <c r="AN266" s="187"/>
      <c r="AO266" s="187"/>
      <c r="AP266" s="187"/>
      <c r="AQ266" s="187"/>
      <c r="AR266" s="186"/>
      <c r="AS266" s="187"/>
      <c r="AT266" s="187"/>
      <c r="AU266" s="187"/>
      <c r="AV266" s="187"/>
      <c r="AW266" s="187"/>
      <c r="AX266" s="186"/>
      <c r="AY266" s="187"/>
      <c r="AZ266" s="187"/>
      <c r="BA266" s="187"/>
      <c r="BB266" s="187"/>
      <c r="BC266" s="187"/>
      <c r="BD266" s="186"/>
      <c r="BE266" s="187"/>
      <c r="BF266" s="187"/>
      <c r="BG266" s="187"/>
      <c r="BH266" s="187"/>
      <c r="BI266" s="187"/>
      <c r="BJ266" s="187"/>
      <c r="BK266" s="186"/>
      <c r="BL266" s="186"/>
      <c r="BM266" s="186"/>
      <c r="BN266" s="187"/>
      <c r="BO266" s="186"/>
      <c r="BP266" s="186"/>
      <c r="BQ266" s="186"/>
      <c r="BR266" s="186"/>
      <c r="BS266" s="186"/>
      <c r="BT266" s="186"/>
      <c r="BU266" s="186"/>
      <c r="BV266" s="186"/>
      <c r="BW266" s="186"/>
      <c r="BX266" s="186"/>
      <c r="BY266" s="186"/>
      <c r="BZ266" s="186"/>
      <c r="CA266" s="187"/>
      <c r="CB266" s="37"/>
      <c r="CC266" s="37"/>
      <c r="CD266" s="37"/>
      <c r="CE266" s="37"/>
    </row>
    <row r="267" ht="19.5" customHeight="1">
      <c r="A267" s="184"/>
      <c r="B267" s="186"/>
      <c r="C267" s="187"/>
      <c r="D267" s="187"/>
      <c r="E267" s="187"/>
      <c r="F267" s="187"/>
      <c r="G267" s="187"/>
      <c r="H267" s="187"/>
      <c r="I267" s="187"/>
      <c r="J267" s="187"/>
      <c r="K267" s="187"/>
      <c r="L267" s="187"/>
      <c r="M267" s="37"/>
      <c r="N267" s="186"/>
      <c r="O267" s="187"/>
      <c r="P267" s="187"/>
      <c r="Q267" s="187"/>
      <c r="R267" s="187"/>
      <c r="S267" s="187"/>
      <c r="T267" s="186"/>
      <c r="U267" s="187"/>
      <c r="V267" s="187"/>
      <c r="W267" s="187"/>
      <c r="X267" s="187"/>
      <c r="Y267" s="187"/>
      <c r="Z267" s="186"/>
      <c r="AA267" s="187"/>
      <c r="AB267" s="187"/>
      <c r="AC267" s="187"/>
      <c r="AD267" s="187"/>
      <c r="AE267" s="187"/>
      <c r="AF267" s="186"/>
      <c r="AG267" s="187"/>
      <c r="AH267" s="187"/>
      <c r="AI267" s="187"/>
      <c r="AJ267" s="187"/>
      <c r="AK267" s="187"/>
      <c r="AL267" s="186"/>
      <c r="AM267" s="187"/>
      <c r="AN267" s="187"/>
      <c r="AO267" s="187"/>
      <c r="AP267" s="187"/>
      <c r="AQ267" s="187"/>
      <c r="AR267" s="186"/>
      <c r="AS267" s="187"/>
      <c r="AT267" s="187"/>
      <c r="AU267" s="187"/>
      <c r="AV267" s="187"/>
      <c r="AW267" s="187"/>
      <c r="AX267" s="186"/>
      <c r="AY267" s="187"/>
      <c r="AZ267" s="187"/>
      <c r="BA267" s="187"/>
      <c r="BB267" s="187"/>
      <c r="BC267" s="187"/>
      <c r="BD267" s="186"/>
      <c r="BE267" s="187"/>
      <c r="BF267" s="187"/>
      <c r="BG267" s="187"/>
      <c r="BH267" s="187"/>
      <c r="BI267" s="187"/>
      <c r="BJ267" s="187"/>
      <c r="BK267" s="186"/>
      <c r="BL267" s="186"/>
      <c r="BM267" s="186"/>
      <c r="BN267" s="187"/>
      <c r="BO267" s="186"/>
      <c r="BP267" s="186"/>
      <c r="BQ267" s="186"/>
      <c r="BR267" s="186"/>
      <c r="BS267" s="186"/>
      <c r="BT267" s="186"/>
      <c r="BU267" s="186"/>
      <c r="BV267" s="186"/>
      <c r="BW267" s="186"/>
      <c r="BX267" s="186"/>
      <c r="BY267" s="186"/>
      <c r="BZ267" s="186"/>
      <c r="CA267" s="187"/>
      <c r="CB267" s="37"/>
      <c r="CC267" s="37"/>
      <c r="CD267" s="37"/>
      <c r="CE267" s="37"/>
    </row>
    <row r="268" ht="19.5" customHeight="1">
      <c r="A268" s="184"/>
      <c r="B268" s="186"/>
      <c r="C268" s="187"/>
      <c r="D268" s="187"/>
      <c r="E268" s="187"/>
      <c r="F268" s="187"/>
      <c r="G268" s="187"/>
      <c r="H268" s="187"/>
      <c r="I268" s="187"/>
      <c r="J268" s="187"/>
      <c r="K268" s="187"/>
      <c r="L268" s="187"/>
      <c r="M268" s="37"/>
      <c r="N268" s="186"/>
      <c r="O268" s="187"/>
      <c r="P268" s="187"/>
      <c r="Q268" s="187"/>
      <c r="R268" s="187"/>
      <c r="S268" s="187"/>
      <c r="T268" s="186"/>
      <c r="U268" s="187"/>
      <c r="V268" s="187"/>
      <c r="W268" s="187"/>
      <c r="X268" s="187"/>
      <c r="Y268" s="187"/>
      <c r="Z268" s="186"/>
      <c r="AA268" s="187"/>
      <c r="AB268" s="187"/>
      <c r="AC268" s="187"/>
      <c r="AD268" s="187"/>
      <c r="AE268" s="187"/>
      <c r="AF268" s="186"/>
      <c r="AG268" s="187"/>
      <c r="AH268" s="187"/>
      <c r="AI268" s="187"/>
      <c r="AJ268" s="187"/>
      <c r="AK268" s="187"/>
      <c r="AL268" s="186"/>
      <c r="AM268" s="187"/>
      <c r="AN268" s="187"/>
      <c r="AO268" s="187"/>
      <c r="AP268" s="187"/>
      <c r="AQ268" s="187"/>
      <c r="AR268" s="186"/>
      <c r="AS268" s="187"/>
      <c r="AT268" s="187"/>
      <c r="AU268" s="187"/>
      <c r="AV268" s="187"/>
      <c r="AW268" s="187"/>
      <c r="AX268" s="186"/>
      <c r="AY268" s="187"/>
      <c r="AZ268" s="187"/>
      <c r="BA268" s="187"/>
      <c r="BB268" s="187"/>
      <c r="BC268" s="187"/>
      <c r="BD268" s="186"/>
      <c r="BE268" s="187"/>
      <c r="BF268" s="187"/>
      <c r="BG268" s="187"/>
      <c r="BH268" s="187"/>
      <c r="BI268" s="187"/>
      <c r="BJ268" s="187"/>
      <c r="BK268" s="186"/>
      <c r="BL268" s="186"/>
      <c r="BM268" s="186"/>
      <c r="BN268" s="187"/>
      <c r="BO268" s="186"/>
      <c r="BP268" s="186"/>
      <c r="BQ268" s="186"/>
      <c r="BR268" s="186"/>
      <c r="BS268" s="186"/>
      <c r="BT268" s="186"/>
      <c r="BU268" s="186"/>
      <c r="BV268" s="186"/>
      <c r="BW268" s="186"/>
      <c r="BX268" s="186"/>
      <c r="BY268" s="186"/>
      <c r="BZ268" s="186"/>
      <c r="CA268" s="187"/>
      <c r="CB268" s="37"/>
      <c r="CC268" s="37"/>
      <c r="CD268" s="37"/>
      <c r="CE268" s="37"/>
    </row>
    <row r="269" ht="19.5" customHeight="1">
      <c r="A269" s="184"/>
      <c r="B269" s="186"/>
      <c r="C269" s="187"/>
      <c r="D269" s="187"/>
      <c r="E269" s="187"/>
      <c r="F269" s="187"/>
      <c r="G269" s="187"/>
      <c r="H269" s="187"/>
      <c r="I269" s="187"/>
      <c r="J269" s="187"/>
      <c r="K269" s="187"/>
      <c r="L269" s="187"/>
      <c r="M269" s="37"/>
      <c r="N269" s="186"/>
      <c r="O269" s="187"/>
      <c r="P269" s="187"/>
      <c r="Q269" s="187"/>
      <c r="R269" s="187"/>
      <c r="S269" s="187"/>
      <c r="T269" s="186"/>
      <c r="U269" s="187"/>
      <c r="V269" s="187"/>
      <c r="W269" s="187"/>
      <c r="X269" s="187"/>
      <c r="Y269" s="187"/>
      <c r="Z269" s="186"/>
      <c r="AA269" s="187"/>
      <c r="AB269" s="187"/>
      <c r="AC269" s="187"/>
      <c r="AD269" s="187"/>
      <c r="AE269" s="187"/>
      <c r="AF269" s="186"/>
      <c r="AG269" s="187"/>
      <c r="AH269" s="187"/>
      <c r="AI269" s="187"/>
      <c r="AJ269" s="187"/>
      <c r="AK269" s="187"/>
      <c r="AL269" s="186"/>
      <c r="AM269" s="187"/>
      <c r="AN269" s="187"/>
      <c r="AO269" s="187"/>
      <c r="AP269" s="187"/>
      <c r="AQ269" s="187"/>
      <c r="AR269" s="186"/>
      <c r="AS269" s="187"/>
      <c r="AT269" s="187"/>
      <c r="AU269" s="187"/>
      <c r="AV269" s="187"/>
      <c r="AW269" s="187"/>
      <c r="AX269" s="186"/>
      <c r="AY269" s="187"/>
      <c r="AZ269" s="187"/>
      <c r="BA269" s="187"/>
      <c r="BB269" s="187"/>
      <c r="BC269" s="187"/>
      <c r="BD269" s="186"/>
      <c r="BE269" s="187"/>
      <c r="BF269" s="187"/>
      <c r="BG269" s="187"/>
      <c r="BH269" s="187"/>
      <c r="BI269" s="187"/>
      <c r="BJ269" s="187"/>
      <c r="BK269" s="186"/>
      <c r="BL269" s="186"/>
      <c r="BM269" s="186"/>
      <c r="BN269" s="187"/>
      <c r="BO269" s="186"/>
      <c r="BP269" s="186"/>
      <c r="BQ269" s="186"/>
      <c r="BR269" s="186"/>
      <c r="BS269" s="186"/>
      <c r="BT269" s="186"/>
      <c r="BU269" s="186"/>
      <c r="BV269" s="186"/>
      <c r="BW269" s="186"/>
      <c r="BX269" s="186"/>
      <c r="BY269" s="186"/>
      <c r="BZ269" s="186"/>
      <c r="CA269" s="187"/>
      <c r="CB269" s="37"/>
      <c r="CC269" s="37"/>
      <c r="CD269" s="37"/>
      <c r="CE269" s="37"/>
    </row>
    <row r="270" ht="19.5" customHeight="1">
      <c r="A270" s="184"/>
      <c r="B270" s="186"/>
      <c r="C270" s="187"/>
      <c r="D270" s="187"/>
      <c r="E270" s="187"/>
      <c r="F270" s="187"/>
      <c r="G270" s="187"/>
      <c r="H270" s="187"/>
      <c r="I270" s="187"/>
      <c r="J270" s="187"/>
      <c r="K270" s="187"/>
      <c r="L270" s="187"/>
      <c r="M270" s="37"/>
      <c r="N270" s="186"/>
      <c r="O270" s="187"/>
      <c r="P270" s="187"/>
      <c r="Q270" s="187"/>
      <c r="R270" s="187"/>
      <c r="S270" s="187"/>
      <c r="T270" s="186"/>
      <c r="U270" s="187"/>
      <c r="V270" s="187"/>
      <c r="W270" s="187"/>
      <c r="X270" s="187"/>
      <c r="Y270" s="187"/>
      <c r="Z270" s="186"/>
      <c r="AA270" s="187"/>
      <c r="AB270" s="187"/>
      <c r="AC270" s="187"/>
      <c r="AD270" s="187"/>
      <c r="AE270" s="187"/>
      <c r="AF270" s="186"/>
      <c r="AG270" s="187"/>
      <c r="AH270" s="187"/>
      <c r="AI270" s="187"/>
      <c r="AJ270" s="187"/>
      <c r="AK270" s="187"/>
      <c r="AL270" s="186"/>
      <c r="AM270" s="187"/>
      <c r="AN270" s="187"/>
      <c r="AO270" s="187"/>
      <c r="AP270" s="187"/>
      <c r="AQ270" s="187"/>
      <c r="AR270" s="186"/>
      <c r="AS270" s="187"/>
      <c r="AT270" s="187"/>
      <c r="AU270" s="187"/>
      <c r="AV270" s="187"/>
      <c r="AW270" s="187"/>
      <c r="AX270" s="186"/>
      <c r="AY270" s="187"/>
      <c r="AZ270" s="187"/>
      <c r="BA270" s="187"/>
      <c r="BB270" s="187"/>
      <c r="BC270" s="187"/>
      <c r="BD270" s="186"/>
      <c r="BE270" s="187"/>
      <c r="BF270" s="187"/>
      <c r="BG270" s="187"/>
      <c r="BH270" s="187"/>
      <c r="BI270" s="187"/>
      <c r="BJ270" s="187"/>
      <c r="BK270" s="186"/>
      <c r="BL270" s="186"/>
      <c r="BM270" s="186"/>
      <c r="BN270" s="187"/>
      <c r="BO270" s="186"/>
      <c r="BP270" s="186"/>
      <c r="BQ270" s="186"/>
      <c r="BR270" s="186"/>
      <c r="BS270" s="186"/>
      <c r="BT270" s="186"/>
      <c r="BU270" s="186"/>
      <c r="BV270" s="186"/>
      <c r="BW270" s="186"/>
      <c r="BX270" s="186"/>
      <c r="BY270" s="186"/>
      <c r="BZ270" s="186"/>
      <c r="CA270" s="187"/>
      <c r="CB270" s="37"/>
      <c r="CC270" s="37"/>
      <c r="CD270" s="37"/>
      <c r="CE270" s="37"/>
    </row>
    <row r="271" ht="19.5" customHeight="1">
      <c r="A271" s="184"/>
      <c r="B271" s="186"/>
      <c r="C271" s="187"/>
      <c r="D271" s="187"/>
      <c r="E271" s="187"/>
      <c r="F271" s="187"/>
      <c r="G271" s="187"/>
      <c r="H271" s="187"/>
      <c r="I271" s="187"/>
      <c r="J271" s="187"/>
      <c r="K271" s="187"/>
      <c r="L271" s="187"/>
      <c r="M271" s="37"/>
      <c r="N271" s="186"/>
      <c r="O271" s="187"/>
      <c r="P271" s="187"/>
      <c r="Q271" s="187"/>
      <c r="R271" s="187"/>
      <c r="S271" s="187"/>
      <c r="T271" s="186"/>
      <c r="U271" s="187"/>
      <c r="V271" s="187"/>
      <c r="W271" s="187"/>
      <c r="X271" s="187"/>
      <c r="Y271" s="187"/>
      <c r="Z271" s="186"/>
      <c r="AA271" s="187"/>
      <c r="AB271" s="187"/>
      <c r="AC271" s="187"/>
      <c r="AD271" s="187"/>
      <c r="AE271" s="187"/>
      <c r="AF271" s="186"/>
      <c r="AG271" s="187"/>
      <c r="AH271" s="187"/>
      <c r="AI271" s="187"/>
      <c r="AJ271" s="187"/>
      <c r="AK271" s="187"/>
      <c r="AL271" s="186"/>
      <c r="AM271" s="187"/>
      <c r="AN271" s="187"/>
      <c r="AO271" s="187"/>
      <c r="AP271" s="187"/>
      <c r="AQ271" s="187"/>
      <c r="AR271" s="186"/>
      <c r="AS271" s="187"/>
      <c r="AT271" s="187"/>
      <c r="AU271" s="187"/>
      <c r="AV271" s="187"/>
      <c r="AW271" s="187"/>
      <c r="AX271" s="186"/>
      <c r="AY271" s="187"/>
      <c r="AZ271" s="187"/>
      <c r="BA271" s="187"/>
      <c r="BB271" s="187"/>
      <c r="BC271" s="187"/>
      <c r="BD271" s="186"/>
      <c r="BE271" s="187"/>
      <c r="BF271" s="187"/>
      <c r="BG271" s="187"/>
      <c r="BH271" s="187"/>
      <c r="BI271" s="187"/>
      <c r="BJ271" s="187"/>
      <c r="BK271" s="186"/>
      <c r="BL271" s="186"/>
      <c r="BM271" s="186"/>
      <c r="BN271" s="187"/>
      <c r="BO271" s="186"/>
      <c r="BP271" s="186"/>
      <c r="BQ271" s="186"/>
      <c r="BR271" s="186"/>
      <c r="BS271" s="186"/>
      <c r="BT271" s="186"/>
      <c r="BU271" s="186"/>
      <c r="BV271" s="186"/>
      <c r="BW271" s="186"/>
      <c r="BX271" s="186"/>
      <c r="BY271" s="186"/>
      <c r="BZ271" s="186"/>
      <c r="CA271" s="187"/>
      <c r="CB271" s="37"/>
      <c r="CC271" s="37"/>
      <c r="CD271" s="37"/>
      <c r="CE271" s="37"/>
    </row>
    <row r="272" ht="19.5" customHeight="1">
      <c r="A272" s="184"/>
      <c r="B272" s="186"/>
      <c r="C272" s="187"/>
      <c r="D272" s="187"/>
      <c r="E272" s="187"/>
      <c r="F272" s="187"/>
      <c r="G272" s="187"/>
      <c r="H272" s="187"/>
      <c r="I272" s="187"/>
      <c r="J272" s="187"/>
      <c r="K272" s="187"/>
      <c r="L272" s="187"/>
      <c r="M272" s="37"/>
      <c r="N272" s="186"/>
      <c r="O272" s="187"/>
      <c r="P272" s="187"/>
      <c r="Q272" s="187"/>
      <c r="R272" s="187"/>
      <c r="S272" s="187"/>
      <c r="T272" s="186"/>
      <c r="U272" s="187"/>
      <c r="V272" s="187"/>
      <c r="W272" s="187"/>
      <c r="X272" s="187"/>
      <c r="Y272" s="187"/>
      <c r="Z272" s="186"/>
      <c r="AA272" s="187"/>
      <c r="AB272" s="187"/>
      <c r="AC272" s="187"/>
      <c r="AD272" s="187"/>
      <c r="AE272" s="187"/>
      <c r="AF272" s="186"/>
      <c r="AG272" s="187"/>
      <c r="AH272" s="187"/>
      <c r="AI272" s="187"/>
      <c r="AJ272" s="187"/>
      <c r="AK272" s="187"/>
      <c r="AL272" s="186"/>
      <c r="AM272" s="187"/>
      <c r="AN272" s="187"/>
      <c r="AO272" s="187"/>
      <c r="AP272" s="187"/>
      <c r="AQ272" s="187"/>
      <c r="AR272" s="186"/>
      <c r="AS272" s="187"/>
      <c r="AT272" s="187"/>
      <c r="AU272" s="187"/>
      <c r="AV272" s="187"/>
      <c r="AW272" s="187"/>
      <c r="AX272" s="186"/>
      <c r="AY272" s="187"/>
      <c r="AZ272" s="187"/>
      <c r="BA272" s="187"/>
      <c r="BB272" s="187"/>
      <c r="BC272" s="187"/>
      <c r="BD272" s="186"/>
      <c r="BE272" s="187"/>
      <c r="BF272" s="187"/>
      <c r="BG272" s="187"/>
      <c r="BH272" s="187"/>
      <c r="BI272" s="187"/>
      <c r="BJ272" s="187"/>
      <c r="BK272" s="186"/>
      <c r="BL272" s="186"/>
      <c r="BM272" s="186"/>
      <c r="BN272" s="187"/>
      <c r="BO272" s="186"/>
      <c r="BP272" s="186"/>
      <c r="BQ272" s="186"/>
      <c r="BR272" s="186"/>
      <c r="BS272" s="186"/>
      <c r="BT272" s="186"/>
      <c r="BU272" s="186"/>
      <c r="BV272" s="186"/>
      <c r="BW272" s="186"/>
      <c r="BX272" s="186"/>
      <c r="BY272" s="186"/>
      <c r="BZ272" s="186"/>
      <c r="CA272" s="187"/>
      <c r="CB272" s="37"/>
      <c r="CC272" s="37"/>
      <c r="CD272" s="37"/>
      <c r="CE272" s="37"/>
    </row>
    <row r="273" ht="19.5" customHeight="1">
      <c r="A273" s="184"/>
      <c r="B273" s="186"/>
      <c r="C273" s="187"/>
      <c r="D273" s="187"/>
      <c r="E273" s="187"/>
      <c r="F273" s="187"/>
      <c r="G273" s="187"/>
      <c r="H273" s="187"/>
      <c r="I273" s="187"/>
      <c r="J273" s="187"/>
      <c r="K273" s="187"/>
      <c r="L273" s="187"/>
      <c r="M273" s="37"/>
      <c r="N273" s="186"/>
      <c r="O273" s="187"/>
      <c r="P273" s="187"/>
      <c r="Q273" s="187"/>
      <c r="R273" s="187"/>
      <c r="S273" s="187"/>
      <c r="T273" s="186"/>
      <c r="U273" s="187"/>
      <c r="V273" s="187"/>
      <c r="W273" s="187"/>
      <c r="X273" s="187"/>
      <c r="Y273" s="187"/>
      <c r="Z273" s="186"/>
      <c r="AA273" s="187"/>
      <c r="AB273" s="187"/>
      <c r="AC273" s="187"/>
      <c r="AD273" s="187"/>
      <c r="AE273" s="187"/>
      <c r="AF273" s="186"/>
      <c r="AG273" s="187"/>
      <c r="AH273" s="187"/>
      <c r="AI273" s="187"/>
      <c r="AJ273" s="187"/>
      <c r="AK273" s="187"/>
      <c r="AL273" s="186"/>
      <c r="AM273" s="187"/>
      <c r="AN273" s="187"/>
      <c r="AO273" s="187"/>
      <c r="AP273" s="187"/>
      <c r="AQ273" s="187"/>
      <c r="AR273" s="186"/>
      <c r="AS273" s="187"/>
      <c r="AT273" s="187"/>
      <c r="AU273" s="187"/>
      <c r="AV273" s="187"/>
      <c r="AW273" s="187"/>
      <c r="AX273" s="186"/>
      <c r="AY273" s="187"/>
      <c r="AZ273" s="187"/>
      <c r="BA273" s="187"/>
      <c r="BB273" s="187"/>
      <c r="BC273" s="187"/>
      <c r="BD273" s="186"/>
      <c r="BE273" s="187"/>
      <c r="BF273" s="187"/>
      <c r="BG273" s="187"/>
      <c r="BH273" s="187"/>
      <c r="BI273" s="187"/>
      <c r="BJ273" s="187"/>
      <c r="BK273" s="186"/>
      <c r="BL273" s="186"/>
      <c r="BM273" s="186"/>
      <c r="BN273" s="187"/>
      <c r="BO273" s="186"/>
      <c r="BP273" s="186"/>
      <c r="BQ273" s="186"/>
      <c r="BR273" s="186"/>
      <c r="BS273" s="186"/>
      <c r="BT273" s="186"/>
      <c r="BU273" s="186"/>
      <c r="BV273" s="186"/>
      <c r="BW273" s="186"/>
      <c r="BX273" s="186"/>
      <c r="BY273" s="186"/>
      <c r="BZ273" s="186"/>
      <c r="CA273" s="187"/>
      <c r="CB273" s="37"/>
      <c r="CC273" s="37"/>
      <c r="CD273" s="37"/>
      <c r="CE273" s="37"/>
    </row>
    <row r="274" ht="19.5" customHeight="1">
      <c r="A274" s="184"/>
      <c r="B274" s="186"/>
      <c r="C274" s="187"/>
      <c r="D274" s="187"/>
      <c r="E274" s="187"/>
      <c r="F274" s="187"/>
      <c r="G274" s="187"/>
      <c r="H274" s="187"/>
      <c r="I274" s="187"/>
      <c r="J274" s="187"/>
      <c r="K274" s="187"/>
      <c r="L274" s="187"/>
      <c r="M274" s="37"/>
      <c r="N274" s="186"/>
      <c r="O274" s="187"/>
      <c r="P274" s="187"/>
      <c r="Q274" s="187"/>
      <c r="R274" s="187"/>
      <c r="S274" s="187"/>
      <c r="T274" s="186"/>
      <c r="U274" s="187"/>
      <c r="V274" s="187"/>
      <c r="W274" s="187"/>
      <c r="X274" s="187"/>
      <c r="Y274" s="187"/>
      <c r="Z274" s="186"/>
      <c r="AA274" s="187"/>
      <c r="AB274" s="187"/>
      <c r="AC274" s="187"/>
      <c r="AD274" s="187"/>
      <c r="AE274" s="187"/>
      <c r="AF274" s="186"/>
      <c r="AG274" s="187"/>
      <c r="AH274" s="187"/>
      <c r="AI274" s="187"/>
      <c r="AJ274" s="187"/>
      <c r="AK274" s="187"/>
      <c r="AL274" s="186"/>
      <c r="AM274" s="187"/>
      <c r="AN274" s="187"/>
      <c r="AO274" s="187"/>
      <c r="AP274" s="187"/>
      <c r="AQ274" s="187"/>
      <c r="AR274" s="186"/>
      <c r="AS274" s="187"/>
      <c r="AT274" s="187"/>
      <c r="AU274" s="187"/>
      <c r="AV274" s="187"/>
      <c r="AW274" s="187"/>
      <c r="AX274" s="186"/>
      <c r="AY274" s="187"/>
      <c r="AZ274" s="187"/>
      <c r="BA274" s="187"/>
      <c r="BB274" s="187"/>
      <c r="BC274" s="187"/>
      <c r="BD274" s="186"/>
      <c r="BE274" s="187"/>
      <c r="BF274" s="187"/>
      <c r="BG274" s="187"/>
      <c r="BH274" s="187"/>
      <c r="BI274" s="187"/>
      <c r="BJ274" s="187"/>
      <c r="BK274" s="186"/>
      <c r="BL274" s="186"/>
      <c r="BM274" s="186"/>
      <c r="BN274" s="187"/>
      <c r="BO274" s="186"/>
      <c r="BP274" s="186"/>
      <c r="BQ274" s="186"/>
      <c r="BR274" s="186"/>
      <c r="BS274" s="186"/>
      <c r="BT274" s="186"/>
      <c r="BU274" s="186"/>
      <c r="BV274" s="186"/>
      <c r="BW274" s="186"/>
      <c r="BX274" s="186"/>
      <c r="BY274" s="186"/>
      <c r="BZ274" s="186"/>
      <c r="CA274" s="187"/>
      <c r="CB274" s="37"/>
      <c r="CC274" s="37"/>
      <c r="CD274" s="37"/>
      <c r="CE274" s="37"/>
    </row>
    <row r="275" ht="19.5" customHeight="1">
      <c r="A275" s="184"/>
      <c r="B275" s="186"/>
      <c r="C275" s="187"/>
      <c r="D275" s="187"/>
      <c r="E275" s="187"/>
      <c r="F275" s="187"/>
      <c r="G275" s="187"/>
      <c r="H275" s="187"/>
      <c r="I275" s="187"/>
      <c r="J275" s="187"/>
      <c r="K275" s="187"/>
      <c r="L275" s="187"/>
      <c r="M275" s="37"/>
      <c r="N275" s="186"/>
      <c r="O275" s="187"/>
      <c r="P275" s="187"/>
      <c r="Q275" s="187"/>
      <c r="R275" s="187"/>
      <c r="S275" s="187"/>
      <c r="T275" s="186"/>
      <c r="U275" s="187"/>
      <c r="V275" s="187"/>
      <c r="W275" s="187"/>
      <c r="X275" s="187"/>
      <c r="Y275" s="187"/>
      <c r="Z275" s="186"/>
      <c r="AA275" s="187"/>
      <c r="AB275" s="187"/>
      <c r="AC275" s="187"/>
      <c r="AD275" s="187"/>
      <c r="AE275" s="187"/>
      <c r="AF275" s="186"/>
      <c r="AG275" s="187"/>
      <c r="AH275" s="187"/>
      <c r="AI275" s="187"/>
      <c r="AJ275" s="187"/>
      <c r="AK275" s="187"/>
      <c r="AL275" s="186"/>
      <c r="AM275" s="187"/>
      <c r="AN275" s="187"/>
      <c r="AO275" s="187"/>
      <c r="AP275" s="187"/>
      <c r="AQ275" s="187"/>
      <c r="AR275" s="186"/>
      <c r="AS275" s="187"/>
      <c r="AT275" s="187"/>
      <c r="AU275" s="187"/>
      <c r="AV275" s="187"/>
      <c r="AW275" s="187"/>
      <c r="AX275" s="186"/>
      <c r="AY275" s="187"/>
      <c r="AZ275" s="187"/>
      <c r="BA275" s="187"/>
      <c r="BB275" s="187"/>
      <c r="BC275" s="187"/>
      <c r="BD275" s="186"/>
      <c r="BE275" s="187"/>
      <c r="BF275" s="187"/>
      <c r="BG275" s="187"/>
      <c r="BH275" s="187"/>
      <c r="BI275" s="187"/>
      <c r="BJ275" s="187"/>
      <c r="BK275" s="186"/>
      <c r="BL275" s="186"/>
      <c r="BM275" s="186"/>
      <c r="BN275" s="187"/>
      <c r="BO275" s="186"/>
      <c r="BP275" s="186"/>
      <c r="BQ275" s="186"/>
      <c r="BR275" s="186"/>
      <c r="BS275" s="186"/>
      <c r="BT275" s="186"/>
      <c r="BU275" s="186"/>
      <c r="BV275" s="186"/>
      <c r="BW275" s="186"/>
      <c r="BX275" s="186"/>
      <c r="BY275" s="186"/>
      <c r="BZ275" s="186"/>
      <c r="CA275" s="187"/>
      <c r="CB275" s="37"/>
      <c r="CC275" s="37"/>
      <c r="CD275" s="37"/>
      <c r="CE275" s="37"/>
    </row>
    <row r="276" ht="19.5" customHeight="1">
      <c r="A276" s="184"/>
      <c r="B276" s="186"/>
      <c r="C276" s="187"/>
      <c r="D276" s="187"/>
      <c r="E276" s="187"/>
      <c r="F276" s="187"/>
      <c r="G276" s="187"/>
      <c r="H276" s="187"/>
      <c r="I276" s="187"/>
      <c r="J276" s="187"/>
      <c r="K276" s="187"/>
      <c r="L276" s="187"/>
      <c r="M276" s="37"/>
      <c r="N276" s="186"/>
      <c r="O276" s="187"/>
      <c r="P276" s="187"/>
      <c r="Q276" s="187"/>
      <c r="R276" s="187"/>
      <c r="S276" s="187"/>
      <c r="T276" s="186"/>
      <c r="U276" s="187"/>
      <c r="V276" s="187"/>
      <c r="W276" s="187"/>
      <c r="X276" s="187"/>
      <c r="Y276" s="187"/>
      <c r="Z276" s="186"/>
      <c r="AA276" s="187"/>
      <c r="AB276" s="187"/>
      <c r="AC276" s="187"/>
      <c r="AD276" s="187"/>
      <c r="AE276" s="187"/>
      <c r="AF276" s="186"/>
      <c r="AG276" s="187"/>
      <c r="AH276" s="187"/>
      <c r="AI276" s="187"/>
      <c r="AJ276" s="187"/>
      <c r="AK276" s="187"/>
      <c r="AL276" s="186"/>
      <c r="AM276" s="187"/>
      <c r="AN276" s="187"/>
      <c r="AO276" s="187"/>
      <c r="AP276" s="187"/>
      <c r="AQ276" s="187"/>
      <c r="AR276" s="186"/>
      <c r="AS276" s="187"/>
      <c r="AT276" s="187"/>
      <c r="AU276" s="187"/>
      <c r="AV276" s="187"/>
      <c r="AW276" s="187"/>
      <c r="AX276" s="186"/>
      <c r="AY276" s="187"/>
      <c r="AZ276" s="187"/>
      <c r="BA276" s="187"/>
      <c r="BB276" s="187"/>
      <c r="BC276" s="187"/>
      <c r="BD276" s="186"/>
      <c r="BE276" s="187"/>
      <c r="BF276" s="187"/>
      <c r="BG276" s="187"/>
      <c r="BH276" s="187"/>
      <c r="BI276" s="187"/>
      <c r="BJ276" s="187"/>
      <c r="BK276" s="186"/>
      <c r="BL276" s="186"/>
      <c r="BM276" s="186"/>
      <c r="BN276" s="187"/>
      <c r="BO276" s="186"/>
      <c r="BP276" s="186"/>
      <c r="BQ276" s="186"/>
      <c r="BR276" s="186"/>
      <c r="BS276" s="186"/>
      <c r="BT276" s="186"/>
      <c r="BU276" s="186"/>
      <c r="BV276" s="186"/>
      <c r="BW276" s="186"/>
      <c r="BX276" s="186"/>
      <c r="BY276" s="186"/>
      <c r="BZ276" s="186"/>
      <c r="CA276" s="187"/>
      <c r="CB276" s="37"/>
      <c r="CC276" s="37"/>
      <c r="CD276" s="37"/>
      <c r="CE276" s="37"/>
    </row>
    <row r="277" ht="19.5" customHeight="1">
      <c r="A277" s="184"/>
      <c r="B277" s="186"/>
      <c r="C277" s="187"/>
      <c r="D277" s="187"/>
      <c r="E277" s="187"/>
      <c r="F277" s="187"/>
      <c r="G277" s="187"/>
      <c r="H277" s="187"/>
      <c r="I277" s="187"/>
      <c r="J277" s="187"/>
      <c r="K277" s="187"/>
      <c r="L277" s="187"/>
      <c r="M277" s="37"/>
      <c r="N277" s="186"/>
      <c r="O277" s="187"/>
      <c r="P277" s="187"/>
      <c r="Q277" s="187"/>
      <c r="R277" s="187"/>
      <c r="S277" s="187"/>
      <c r="T277" s="186"/>
      <c r="U277" s="187"/>
      <c r="V277" s="187"/>
      <c r="W277" s="187"/>
      <c r="X277" s="187"/>
      <c r="Y277" s="187"/>
      <c r="Z277" s="186"/>
      <c r="AA277" s="187"/>
      <c r="AB277" s="187"/>
      <c r="AC277" s="187"/>
      <c r="AD277" s="187"/>
      <c r="AE277" s="187"/>
      <c r="AF277" s="186"/>
      <c r="AG277" s="187"/>
      <c r="AH277" s="187"/>
      <c r="AI277" s="187"/>
      <c r="AJ277" s="187"/>
      <c r="AK277" s="187"/>
      <c r="AL277" s="186"/>
      <c r="AM277" s="187"/>
      <c r="AN277" s="187"/>
      <c r="AO277" s="187"/>
      <c r="AP277" s="187"/>
      <c r="AQ277" s="187"/>
      <c r="AR277" s="186"/>
      <c r="AS277" s="187"/>
      <c r="AT277" s="187"/>
      <c r="AU277" s="187"/>
      <c r="AV277" s="187"/>
      <c r="AW277" s="187"/>
      <c r="AX277" s="186"/>
      <c r="AY277" s="187"/>
      <c r="AZ277" s="187"/>
      <c r="BA277" s="187"/>
      <c r="BB277" s="187"/>
      <c r="BC277" s="187"/>
      <c r="BD277" s="186"/>
      <c r="BE277" s="187"/>
      <c r="BF277" s="187"/>
      <c r="BG277" s="187"/>
      <c r="BH277" s="187"/>
      <c r="BI277" s="187"/>
      <c r="BJ277" s="187"/>
      <c r="BK277" s="186"/>
      <c r="BL277" s="186"/>
      <c r="BM277" s="186"/>
      <c r="BN277" s="187"/>
      <c r="BO277" s="186"/>
      <c r="BP277" s="186"/>
      <c r="BQ277" s="186"/>
      <c r="BR277" s="186"/>
      <c r="BS277" s="186"/>
      <c r="BT277" s="186"/>
      <c r="BU277" s="186"/>
      <c r="BV277" s="186"/>
      <c r="BW277" s="186"/>
      <c r="BX277" s="186"/>
      <c r="BY277" s="186"/>
      <c r="BZ277" s="186"/>
      <c r="CA277" s="187"/>
      <c r="CB277" s="37"/>
      <c r="CC277" s="37"/>
      <c r="CD277" s="37"/>
      <c r="CE277" s="37"/>
    </row>
    <row r="278" ht="19.5" customHeight="1">
      <c r="A278" s="184"/>
      <c r="B278" s="186"/>
      <c r="C278" s="187"/>
      <c r="D278" s="187"/>
      <c r="E278" s="187"/>
      <c r="F278" s="187"/>
      <c r="G278" s="187"/>
      <c r="H278" s="187"/>
      <c r="I278" s="187"/>
      <c r="J278" s="187"/>
      <c r="K278" s="187"/>
      <c r="L278" s="187"/>
      <c r="M278" s="37"/>
      <c r="N278" s="186"/>
      <c r="O278" s="187"/>
      <c r="P278" s="187"/>
      <c r="Q278" s="187"/>
      <c r="R278" s="187"/>
      <c r="S278" s="187"/>
      <c r="T278" s="186"/>
      <c r="U278" s="187"/>
      <c r="V278" s="187"/>
      <c r="W278" s="187"/>
      <c r="X278" s="187"/>
      <c r="Y278" s="187"/>
      <c r="Z278" s="186"/>
      <c r="AA278" s="187"/>
      <c r="AB278" s="187"/>
      <c r="AC278" s="187"/>
      <c r="AD278" s="187"/>
      <c r="AE278" s="187"/>
      <c r="AF278" s="186"/>
      <c r="AG278" s="187"/>
      <c r="AH278" s="187"/>
      <c r="AI278" s="187"/>
      <c r="AJ278" s="187"/>
      <c r="AK278" s="187"/>
      <c r="AL278" s="186"/>
      <c r="AM278" s="187"/>
      <c r="AN278" s="187"/>
      <c r="AO278" s="187"/>
      <c r="AP278" s="187"/>
      <c r="AQ278" s="187"/>
      <c r="AR278" s="186"/>
      <c r="AS278" s="187"/>
      <c r="AT278" s="187"/>
      <c r="AU278" s="187"/>
      <c r="AV278" s="187"/>
      <c r="AW278" s="187"/>
      <c r="AX278" s="186"/>
      <c r="AY278" s="187"/>
      <c r="AZ278" s="187"/>
      <c r="BA278" s="187"/>
      <c r="BB278" s="187"/>
      <c r="BC278" s="187"/>
      <c r="BD278" s="186"/>
      <c r="BE278" s="187"/>
      <c r="BF278" s="187"/>
      <c r="BG278" s="187"/>
      <c r="BH278" s="187"/>
      <c r="BI278" s="187"/>
      <c r="BJ278" s="187"/>
      <c r="BK278" s="186"/>
      <c r="BL278" s="186"/>
      <c r="BM278" s="186"/>
      <c r="BN278" s="187"/>
      <c r="BO278" s="186"/>
      <c r="BP278" s="186"/>
      <c r="BQ278" s="186"/>
      <c r="BR278" s="186"/>
      <c r="BS278" s="186"/>
      <c r="BT278" s="186"/>
      <c r="BU278" s="186"/>
      <c r="BV278" s="186"/>
      <c r="BW278" s="186"/>
      <c r="BX278" s="186"/>
      <c r="BY278" s="186"/>
      <c r="BZ278" s="186"/>
      <c r="CA278" s="187"/>
      <c r="CB278" s="37"/>
      <c r="CC278" s="37"/>
      <c r="CD278" s="37"/>
      <c r="CE278" s="37"/>
    </row>
    <row r="279" ht="19.5" customHeight="1">
      <c r="A279" s="184"/>
      <c r="B279" s="186"/>
      <c r="C279" s="187"/>
      <c r="D279" s="187"/>
      <c r="E279" s="187"/>
      <c r="F279" s="187"/>
      <c r="G279" s="187"/>
      <c r="H279" s="187"/>
      <c r="I279" s="187"/>
      <c r="J279" s="187"/>
      <c r="K279" s="187"/>
      <c r="L279" s="187"/>
      <c r="M279" s="37"/>
      <c r="N279" s="186"/>
      <c r="O279" s="187"/>
      <c r="P279" s="187"/>
      <c r="Q279" s="187"/>
      <c r="R279" s="187"/>
      <c r="S279" s="187"/>
      <c r="T279" s="186"/>
      <c r="U279" s="187"/>
      <c r="V279" s="187"/>
      <c r="W279" s="187"/>
      <c r="X279" s="187"/>
      <c r="Y279" s="187"/>
      <c r="Z279" s="186"/>
      <c r="AA279" s="187"/>
      <c r="AB279" s="187"/>
      <c r="AC279" s="187"/>
      <c r="AD279" s="187"/>
      <c r="AE279" s="187"/>
      <c r="AF279" s="186"/>
      <c r="AG279" s="187"/>
      <c r="AH279" s="187"/>
      <c r="AI279" s="187"/>
      <c r="AJ279" s="187"/>
      <c r="AK279" s="187"/>
      <c r="AL279" s="186"/>
      <c r="AM279" s="187"/>
      <c r="AN279" s="187"/>
      <c r="AO279" s="187"/>
      <c r="AP279" s="187"/>
      <c r="AQ279" s="187"/>
      <c r="AR279" s="186"/>
      <c r="AS279" s="187"/>
      <c r="AT279" s="187"/>
      <c r="AU279" s="187"/>
      <c r="AV279" s="187"/>
      <c r="AW279" s="187"/>
      <c r="AX279" s="186"/>
      <c r="AY279" s="187"/>
      <c r="AZ279" s="187"/>
      <c r="BA279" s="187"/>
      <c r="BB279" s="187"/>
      <c r="BC279" s="187"/>
      <c r="BD279" s="186"/>
      <c r="BE279" s="187"/>
      <c r="BF279" s="187"/>
      <c r="BG279" s="187"/>
      <c r="BH279" s="187"/>
      <c r="BI279" s="187"/>
      <c r="BJ279" s="187"/>
      <c r="BK279" s="186"/>
      <c r="BL279" s="186"/>
      <c r="BM279" s="186"/>
      <c r="BN279" s="187"/>
      <c r="BO279" s="186"/>
      <c r="BP279" s="186"/>
      <c r="BQ279" s="186"/>
      <c r="BR279" s="186"/>
      <c r="BS279" s="186"/>
      <c r="BT279" s="186"/>
      <c r="BU279" s="186"/>
      <c r="BV279" s="186"/>
      <c r="BW279" s="186"/>
      <c r="BX279" s="186"/>
      <c r="BY279" s="186"/>
      <c r="BZ279" s="186"/>
      <c r="CA279" s="187"/>
      <c r="CB279" s="37"/>
      <c r="CC279" s="37"/>
      <c r="CD279" s="37"/>
      <c r="CE279" s="37"/>
    </row>
    <row r="280" ht="19.5" customHeight="1">
      <c r="A280" s="184"/>
      <c r="B280" s="186"/>
      <c r="C280" s="187"/>
      <c r="D280" s="187"/>
      <c r="E280" s="187"/>
      <c r="F280" s="187"/>
      <c r="G280" s="187"/>
      <c r="H280" s="187"/>
      <c r="I280" s="187"/>
      <c r="J280" s="187"/>
      <c r="K280" s="187"/>
      <c r="L280" s="187"/>
      <c r="M280" s="37"/>
      <c r="N280" s="186"/>
      <c r="O280" s="187"/>
      <c r="P280" s="187"/>
      <c r="Q280" s="187"/>
      <c r="R280" s="187"/>
      <c r="S280" s="187"/>
      <c r="T280" s="186"/>
      <c r="U280" s="187"/>
      <c r="V280" s="187"/>
      <c r="W280" s="187"/>
      <c r="X280" s="187"/>
      <c r="Y280" s="187"/>
      <c r="Z280" s="186"/>
      <c r="AA280" s="187"/>
      <c r="AB280" s="187"/>
      <c r="AC280" s="187"/>
      <c r="AD280" s="187"/>
      <c r="AE280" s="187"/>
      <c r="AF280" s="186"/>
      <c r="AG280" s="187"/>
      <c r="AH280" s="187"/>
      <c r="AI280" s="187"/>
      <c r="AJ280" s="187"/>
      <c r="AK280" s="187"/>
      <c r="AL280" s="186"/>
      <c r="AM280" s="187"/>
      <c r="AN280" s="187"/>
      <c r="AO280" s="187"/>
      <c r="AP280" s="187"/>
      <c r="AQ280" s="187"/>
      <c r="AR280" s="186"/>
      <c r="AS280" s="187"/>
      <c r="AT280" s="187"/>
      <c r="AU280" s="187"/>
      <c r="AV280" s="187"/>
      <c r="AW280" s="187"/>
      <c r="AX280" s="186"/>
      <c r="AY280" s="187"/>
      <c r="AZ280" s="187"/>
      <c r="BA280" s="187"/>
      <c r="BB280" s="187"/>
      <c r="BC280" s="187"/>
      <c r="BD280" s="186"/>
      <c r="BE280" s="187"/>
      <c r="BF280" s="187"/>
      <c r="BG280" s="187"/>
      <c r="BH280" s="187"/>
      <c r="BI280" s="187"/>
      <c r="BJ280" s="187"/>
      <c r="BK280" s="186"/>
      <c r="BL280" s="186"/>
      <c r="BM280" s="186"/>
      <c r="BN280" s="187"/>
      <c r="BO280" s="186"/>
      <c r="BP280" s="186"/>
      <c r="BQ280" s="186"/>
      <c r="BR280" s="186"/>
      <c r="BS280" s="186"/>
      <c r="BT280" s="186"/>
      <c r="BU280" s="186"/>
      <c r="BV280" s="186"/>
      <c r="BW280" s="186"/>
      <c r="BX280" s="186"/>
      <c r="BY280" s="186"/>
      <c r="BZ280" s="186"/>
      <c r="CA280" s="187"/>
      <c r="CB280" s="37"/>
      <c r="CC280" s="37"/>
      <c r="CD280" s="37"/>
      <c r="CE280" s="37"/>
    </row>
    <row r="281" ht="19.5" customHeight="1">
      <c r="A281" s="184"/>
      <c r="B281" s="186"/>
      <c r="C281" s="187"/>
      <c r="D281" s="187"/>
      <c r="E281" s="187"/>
      <c r="F281" s="187"/>
      <c r="G281" s="187"/>
      <c r="H281" s="187"/>
      <c r="I281" s="187"/>
      <c r="J281" s="187"/>
      <c r="K281" s="187"/>
      <c r="L281" s="187"/>
      <c r="M281" s="37"/>
      <c r="N281" s="186"/>
      <c r="O281" s="187"/>
      <c r="P281" s="187"/>
      <c r="Q281" s="187"/>
      <c r="R281" s="187"/>
      <c r="S281" s="187"/>
      <c r="T281" s="186"/>
      <c r="U281" s="187"/>
      <c r="V281" s="187"/>
      <c r="W281" s="187"/>
      <c r="X281" s="187"/>
      <c r="Y281" s="187"/>
      <c r="Z281" s="186"/>
      <c r="AA281" s="187"/>
      <c r="AB281" s="187"/>
      <c r="AC281" s="187"/>
      <c r="AD281" s="187"/>
      <c r="AE281" s="187"/>
      <c r="AF281" s="186"/>
      <c r="AG281" s="187"/>
      <c r="AH281" s="187"/>
      <c r="AI281" s="187"/>
      <c r="AJ281" s="187"/>
      <c r="AK281" s="187"/>
      <c r="AL281" s="186"/>
      <c r="AM281" s="187"/>
      <c r="AN281" s="187"/>
      <c r="AO281" s="187"/>
      <c r="AP281" s="187"/>
      <c r="AQ281" s="187"/>
      <c r="AR281" s="186"/>
      <c r="AS281" s="187"/>
      <c r="AT281" s="187"/>
      <c r="AU281" s="187"/>
      <c r="AV281" s="187"/>
      <c r="AW281" s="187"/>
      <c r="AX281" s="186"/>
      <c r="AY281" s="187"/>
      <c r="AZ281" s="187"/>
      <c r="BA281" s="187"/>
      <c r="BB281" s="187"/>
      <c r="BC281" s="187"/>
      <c r="BD281" s="186"/>
      <c r="BE281" s="187"/>
      <c r="BF281" s="187"/>
      <c r="BG281" s="187"/>
      <c r="BH281" s="187"/>
      <c r="BI281" s="187"/>
      <c r="BJ281" s="187"/>
      <c r="BK281" s="186"/>
      <c r="BL281" s="186"/>
      <c r="BM281" s="186"/>
      <c r="BN281" s="187"/>
      <c r="BO281" s="186"/>
      <c r="BP281" s="186"/>
      <c r="BQ281" s="186"/>
      <c r="BR281" s="186"/>
      <c r="BS281" s="186"/>
      <c r="BT281" s="186"/>
      <c r="BU281" s="186"/>
      <c r="BV281" s="186"/>
      <c r="BW281" s="186"/>
      <c r="BX281" s="186"/>
      <c r="BY281" s="186"/>
      <c r="BZ281" s="186"/>
      <c r="CA281" s="187"/>
      <c r="CB281" s="37"/>
      <c r="CC281" s="37"/>
      <c r="CD281" s="37"/>
      <c r="CE281" s="37"/>
    </row>
    <row r="282" ht="19.5" customHeight="1">
      <c r="A282" s="184"/>
      <c r="B282" s="186"/>
      <c r="C282" s="187"/>
      <c r="D282" s="187"/>
      <c r="E282" s="187"/>
      <c r="F282" s="187"/>
      <c r="G282" s="187"/>
      <c r="H282" s="187"/>
      <c r="I282" s="187"/>
      <c r="J282" s="187"/>
      <c r="K282" s="187"/>
      <c r="L282" s="187"/>
      <c r="M282" s="37"/>
      <c r="N282" s="186"/>
      <c r="O282" s="187"/>
      <c r="P282" s="187"/>
      <c r="Q282" s="187"/>
      <c r="R282" s="187"/>
      <c r="S282" s="187"/>
      <c r="T282" s="186"/>
      <c r="U282" s="187"/>
      <c r="V282" s="187"/>
      <c r="W282" s="187"/>
      <c r="X282" s="187"/>
      <c r="Y282" s="187"/>
      <c r="Z282" s="186"/>
      <c r="AA282" s="187"/>
      <c r="AB282" s="187"/>
      <c r="AC282" s="187"/>
      <c r="AD282" s="187"/>
      <c r="AE282" s="187"/>
      <c r="AF282" s="186"/>
      <c r="AG282" s="187"/>
      <c r="AH282" s="187"/>
      <c r="AI282" s="187"/>
      <c r="AJ282" s="187"/>
      <c r="AK282" s="187"/>
      <c r="AL282" s="186"/>
      <c r="AM282" s="187"/>
      <c r="AN282" s="187"/>
      <c r="AO282" s="187"/>
      <c r="AP282" s="187"/>
      <c r="AQ282" s="187"/>
      <c r="AR282" s="186"/>
      <c r="AS282" s="187"/>
      <c r="AT282" s="187"/>
      <c r="AU282" s="187"/>
      <c r="AV282" s="187"/>
      <c r="AW282" s="187"/>
      <c r="AX282" s="186"/>
      <c r="AY282" s="187"/>
      <c r="AZ282" s="187"/>
      <c r="BA282" s="187"/>
      <c r="BB282" s="187"/>
      <c r="BC282" s="187"/>
      <c r="BD282" s="186"/>
      <c r="BE282" s="187"/>
      <c r="BF282" s="187"/>
      <c r="BG282" s="187"/>
      <c r="BH282" s="187"/>
      <c r="BI282" s="187"/>
      <c r="BJ282" s="187"/>
      <c r="BK282" s="186"/>
      <c r="BL282" s="186"/>
      <c r="BM282" s="186"/>
      <c r="BN282" s="187"/>
      <c r="BO282" s="186"/>
      <c r="BP282" s="186"/>
      <c r="BQ282" s="186"/>
      <c r="BR282" s="186"/>
      <c r="BS282" s="186"/>
      <c r="BT282" s="186"/>
      <c r="BU282" s="186"/>
      <c r="BV282" s="186"/>
      <c r="BW282" s="186"/>
      <c r="BX282" s="186"/>
      <c r="BY282" s="186"/>
      <c r="BZ282" s="186"/>
      <c r="CA282" s="187"/>
      <c r="CB282" s="37"/>
      <c r="CC282" s="37"/>
      <c r="CD282" s="37"/>
      <c r="CE282" s="37"/>
    </row>
    <row r="283" ht="19.5" customHeight="1">
      <c r="A283" s="184"/>
      <c r="B283" s="186"/>
      <c r="C283" s="187"/>
      <c r="D283" s="187"/>
      <c r="E283" s="187"/>
      <c r="F283" s="187"/>
      <c r="G283" s="187"/>
      <c r="H283" s="187"/>
      <c r="I283" s="187"/>
      <c r="J283" s="187"/>
      <c r="K283" s="187"/>
      <c r="L283" s="187"/>
      <c r="M283" s="37"/>
      <c r="N283" s="186"/>
      <c r="O283" s="187"/>
      <c r="P283" s="187"/>
      <c r="Q283" s="187"/>
      <c r="R283" s="187"/>
      <c r="S283" s="187"/>
      <c r="T283" s="186"/>
      <c r="U283" s="187"/>
      <c r="V283" s="187"/>
      <c r="W283" s="187"/>
      <c r="X283" s="187"/>
      <c r="Y283" s="187"/>
      <c r="Z283" s="186"/>
      <c r="AA283" s="187"/>
      <c r="AB283" s="187"/>
      <c r="AC283" s="187"/>
      <c r="AD283" s="187"/>
      <c r="AE283" s="187"/>
      <c r="AF283" s="186"/>
      <c r="AG283" s="187"/>
      <c r="AH283" s="187"/>
      <c r="AI283" s="187"/>
      <c r="AJ283" s="187"/>
      <c r="AK283" s="187"/>
      <c r="AL283" s="186"/>
      <c r="AM283" s="187"/>
      <c r="AN283" s="187"/>
      <c r="AO283" s="187"/>
      <c r="AP283" s="187"/>
      <c r="AQ283" s="187"/>
      <c r="AR283" s="186"/>
      <c r="AS283" s="187"/>
      <c r="AT283" s="187"/>
      <c r="AU283" s="187"/>
      <c r="AV283" s="187"/>
      <c r="AW283" s="187"/>
      <c r="AX283" s="186"/>
      <c r="AY283" s="187"/>
      <c r="AZ283" s="187"/>
      <c r="BA283" s="187"/>
      <c r="BB283" s="187"/>
      <c r="BC283" s="187"/>
      <c r="BD283" s="186"/>
      <c r="BE283" s="187"/>
      <c r="BF283" s="187"/>
      <c r="BG283" s="187"/>
      <c r="BH283" s="187"/>
      <c r="BI283" s="187"/>
      <c r="BJ283" s="187"/>
      <c r="BK283" s="186"/>
      <c r="BL283" s="186"/>
      <c r="BM283" s="186"/>
      <c r="BN283" s="187"/>
      <c r="BO283" s="186"/>
      <c r="BP283" s="186"/>
      <c r="BQ283" s="186"/>
      <c r="BR283" s="186"/>
      <c r="BS283" s="186"/>
      <c r="BT283" s="186"/>
      <c r="BU283" s="186"/>
      <c r="BV283" s="186"/>
      <c r="BW283" s="186"/>
      <c r="BX283" s="186"/>
      <c r="BY283" s="186"/>
      <c r="BZ283" s="186"/>
      <c r="CA283" s="187"/>
      <c r="CB283" s="37"/>
      <c r="CC283" s="37"/>
      <c r="CD283" s="37"/>
      <c r="CE283" s="37"/>
    </row>
    <row r="284" ht="19.5" customHeight="1">
      <c r="A284" s="184"/>
      <c r="B284" s="186"/>
      <c r="C284" s="187"/>
      <c r="D284" s="187"/>
      <c r="E284" s="187"/>
      <c r="F284" s="187"/>
      <c r="G284" s="187"/>
      <c r="H284" s="187"/>
      <c r="I284" s="187"/>
      <c r="J284" s="187"/>
      <c r="K284" s="187"/>
      <c r="L284" s="187"/>
      <c r="M284" s="37"/>
      <c r="N284" s="186"/>
      <c r="O284" s="187"/>
      <c r="P284" s="187"/>
      <c r="Q284" s="187"/>
      <c r="R284" s="187"/>
      <c r="S284" s="187"/>
      <c r="T284" s="186"/>
      <c r="U284" s="187"/>
      <c r="V284" s="187"/>
      <c r="W284" s="187"/>
      <c r="X284" s="187"/>
      <c r="Y284" s="187"/>
      <c r="Z284" s="186"/>
      <c r="AA284" s="187"/>
      <c r="AB284" s="187"/>
      <c r="AC284" s="187"/>
      <c r="AD284" s="187"/>
      <c r="AE284" s="187"/>
      <c r="AF284" s="186"/>
      <c r="AG284" s="187"/>
      <c r="AH284" s="187"/>
      <c r="AI284" s="187"/>
      <c r="AJ284" s="187"/>
      <c r="AK284" s="187"/>
      <c r="AL284" s="186"/>
      <c r="AM284" s="187"/>
      <c r="AN284" s="187"/>
      <c r="AO284" s="187"/>
      <c r="AP284" s="187"/>
      <c r="AQ284" s="187"/>
      <c r="AR284" s="186"/>
      <c r="AS284" s="187"/>
      <c r="AT284" s="187"/>
      <c r="AU284" s="187"/>
      <c r="AV284" s="187"/>
      <c r="AW284" s="187"/>
      <c r="AX284" s="186"/>
      <c r="AY284" s="187"/>
      <c r="AZ284" s="187"/>
      <c r="BA284" s="187"/>
      <c r="BB284" s="187"/>
      <c r="BC284" s="187"/>
      <c r="BD284" s="186"/>
      <c r="BE284" s="187"/>
      <c r="BF284" s="187"/>
      <c r="BG284" s="187"/>
      <c r="BH284" s="187"/>
      <c r="BI284" s="187"/>
      <c r="BJ284" s="187"/>
      <c r="BK284" s="186"/>
      <c r="BL284" s="186"/>
      <c r="BM284" s="186"/>
      <c r="BN284" s="187"/>
      <c r="BO284" s="186"/>
      <c r="BP284" s="186"/>
      <c r="BQ284" s="186"/>
      <c r="BR284" s="186"/>
      <c r="BS284" s="186"/>
      <c r="BT284" s="186"/>
      <c r="BU284" s="186"/>
      <c r="BV284" s="186"/>
      <c r="BW284" s="186"/>
      <c r="BX284" s="186"/>
      <c r="BY284" s="186"/>
      <c r="BZ284" s="186"/>
      <c r="CA284" s="187"/>
      <c r="CB284" s="37"/>
      <c r="CC284" s="37"/>
      <c r="CD284" s="37"/>
      <c r="CE284" s="37"/>
    </row>
    <row r="285" ht="19.5" customHeight="1">
      <c r="A285" s="184"/>
      <c r="B285" s="186"/>
      <c r="C285" s="187"/>
      <c r="D285" s="187"/>
      <c r="E285" s="187"/>
      <c r="F285" s="187"/>
      <c r="G285" s="187"/>
      <c r="H285" s="187"/>
      <c r="I285" s="187"/>
      <c r="J285" s="187"/>
      <c r="K285" s="187"/>
      <c r="L285" s="187"/>
      <c r="M285" s="37"/>
      <c r="N285" s="186"/>
      <c r="O285" s="187"/>
      <c r="P285" s="187"/>
      <c r="Q285" s="187"/>
      <c r="R285" s="187"/>
      <c r="S285" s="187"/>
      <c r="T285" s="186"/>
      <c r="U285" s="187"/>
      <c r="V285" s="187"/>
      <c r="W285" s="187"/>
      <c r="X285" s="187"/>
      <c r="Y285" s="187"/>
      <c r="Z285" s="186"/>
      <c r="AA285" s="187"/>
      <c r="AB285" s="187"/>
      <c r="AC285" s="187"/>
      <c r="AD285" s="187"/>
      <c r="AE285" s="187"/>
      <c r="AF285" s="186"/>
      <c r="AG285" s="187"/>
      <c r="AH285" s="187"/>
      <c r="AI285" s="187"/>
      <c r="AJ285" s="187"/>
      <c r="AK285" s="187"/>
      <c r="AL285" s="186"/>
      <c r="AM285" s="187"/>
      <c r="AN285" s="187"/>
      <c r="AO285" s="187"/>
      <c r="AP285" s="187"/>
      <c r="AQ285" s="187"/>
      <c r="AR285" s="186"/>
      <c r="AS285" s="187"/>
      <c r="AT285" s="187"/>
      <c r="AU285" s="187"/>
      <c r="AV285" s="187"/>
      <c r="AW285" s="187"/>
      <c r="AX285" s="186"/>
      <c r="AY285" s="187"/>
      <c r="AZ285" s="187"/>
      <c r="BA285" s="187"/>
      <c r="BB285" s="187"/>
      <c r="BC285" s="187"/>
      <c r="BD285" s="186"/>
      <c r="BE285" s="187"/>
      <c r="BF285" s="187"/>
      <c r="BG285" s="187"/>
      <c r="BH285" s="187"/>
      <c r="BI285" s="187"/>
      <c r="BJ285" s="187"/>
      <c r="BK285" s="186"/>
      <c r="BL285" s="186"/>
      <c r="BM285" s="186"/>
      <c r="BN285" s="187"/>
      <c r="BO285" s="186"/>
      <c r="BP285" s="186"/>
      <c r="BQ285" s="186"/>
      <c r="BR285" s="186"/>
      <c r="BS285" s="186"/>
      <c r="BT285" s="186"/>
      <c r="BU285" s="186"/>
      <c r="BV285" s="186"/>
      <c r="BW285" s="186"/>
      <c r="BX285" s="186"/>
      <c r="BY285" s="186"/>
      <c r="BZ285" s="186"/>
      <c r="CA285" s="187"/>
      <c r="CB285" s="37"/>
      <c r="CC285" s="37"/>
      <c r="CD285" s="37"/>
      <c r="CE285" s="37"/>
    </row>
    <row r="286" ht="19.5" customHeight="1">
      <c r="A286" s="184"/>
      <c r="B286" s="186"/>
      <c r="C286" s="187"/>
      <c r="D286" s="187"/>
      <c r="E286" s="187"/>
      <c r="F286" s="187"/>
      <c r="G286" s="187"/>
      <c r="H286" s="187"/>
      <c r="I286" s="187"/>
      <c r="J286" s="187"/>
      <c r="K286" s="187"/>
      <c r="L286" s="187"/>
      <c r="M286" s="37"/>
      <c r="N286" s="186"/>
      <c r="O286" s="187"/>
      <c r="P286" s="187"/>
      <c r="Q286" s="187"/>
      <c r="R286" s="187"/>
      <c r="S286" s="187"/>
      <c r="T286" s="186"/>
      <c r="U286" s="187"/>
      <c r="V286" s="187"/>
      <c r="W286" s="187"/>
      <c r="X286" s="187"/>
      <c r="Y286" s="187"/>
      <c r="Z286" s="186"/>
      <c r="AA286" s="187"/>
      <c r="AB286" s="187"/>
      <c r="AC286" s="187"/>
      <c r="AD286" s="187"/>
      <c r="AE286" s="187"/>
      <c r="AF286" s="186"/>
      <c r="AG286" s="187"/>
      <c r="AH286" s="187"/>
      <c r="AI286" s="187"/>
      <c r="AJ286" s="187"/>
      <c r="AK286" s="187"/>
      <c r="AL286" s="186"/>
      <c r="AM286" s="187"/>
      <c r="AN286" s="187"/>
      <c r="AO286" s="187"/>
      <c r="AP286" s="187"/>
      <c r="AQ286" s="187"/>
      <c r="AR286" s="186"/>
      <c r="AS286" s="187"/>
      <c r="AT286" s="187"/>
      <c r="AU286" s="187"/>
      <c r="AV286" s="187"/>
      <c r="AW286" s="187"/>
      <c r="AX286" s="186"/>
      <c r="AY286" s="187"/>
      <c r="AZ286" s="187"/>
      <c r="BA286" s="187"/>
      <c r="BB286" s="187"/>
      <c r="BC286" s="187"/>
      <c r="BD286" s="186"/>
      <c r="BE286" s="187"/>
      <c r="BF286" s="187"/>
      <c r="BG286" s="187"/>
      <c r="BH286" s="187"/>
      <c r="BI286" s="187"/>
      <c r="BJ286" s="187"/>
      <c r="BK286" s="186"/>
      <c r="BL286" s="186"/>
      <c r="BM286" s="186"/>
      <c r="BN286" s="187"/>
      <c r="BO286" s="186"/>
      <c r="BP286" s="186"/>
      <c r="BQ286" s="186"/>
      <c r="BR286" s="186"/>
      <c r="BS286" s="186"/>
      <c r="BT286" s="186"/>
      <c r="BU286" s="186"/>
      <c r="BV286" s="186"/>
      <c r="BW286" s="186"/>
      <c r="BX286" s="186"/>
      <c r="BY286" s="186"/>
      <c r="BZ286" s="186"/>
      <c r="CA286" s="187"/>
      <c r="CB286" s="37"/>
      <c r="CC286" s="37"/>
      <c r="CD286" s="37"/>
      <c r="CE286" s="37"/>
    </row>
    <row r="287" ht="19.5" customHeight="1">
      <c r="A287" s="184"/>
      <c r="B287" s="186"/>
      <c r="C287" s="187"/>
      <c r="D287" s="187"/>
      <c r="E287" s="187"/>
      <c r="F287" s="187"/>
      <c r="G287" s="187"/>
      <c r="H287" s="187"/>
      <c r="I287" s="187"/>
      <c r="J287" s="187"/>
      <c r="K287" s="187"/>
      <c r="L287" s="187"/>
      <c r="M287" s="37"/>
      <c r="N287" s="186"/>
      <c r="O287" s="187"/>
      <c r="P287" s="187"/>
      <c r="Q287" s="187"/>
      <c r="R287" s="187"/>
      <c r="S287" s="187"/>
      <c r="T287" s="186"/>
      <c r="U287" s="187"/>
      <c r="V287" s="187"/>
      <c r="W287" s="187"/>
      <c r="X287" s="187"/>
      <c r="Y287" s="187"/>
      <c r="Z287" s="186"/>
      <c r="AA287" s="187"/>
      <c r="AB287" s="187"/>
      <c r="AC287" s="187"/>
      <c r="AD287" s="187"/>
      <c r="AE287" s="187"/>
      <c r="AF287" s="186"/>
      <c r="AG287" s="187"/>
      <c r="AH287" s="187"/>
      <c r="AI287" s="187"/>
      <c r="AJ287" s="187"/>
      <c r="AK287" s="187"/>
      <c r="AL287" s="186"/>
      <c r="AM287" s="187"/>
      <c r="AN287" s="187"/>
      <c r="AO287" s="187"/>
      <c r="AP287" s="187"/>
      <c r="AQ287" s="187"/>
      <c r="AR287" s="186"/>
      <c r="AS287" s="187"/>
      <c r="AT287" s="187"/>
      <c r="AU287" s="187"/>
      <c r="AV287" s="187"/>
      <c r="AW287" s="187"/>
      <c r="AX287" s="186"/>
      <c r="AY287" s="187"/>
      <c r="AZ287" s="187"/>
      <c r="BA287" s="187"/>
      <c r="BB287" s="187"/>
      <c r="BC287" s="187"/>
      <c r="BD287" s="186"/>
      <c r="BE287" s="187"/>
      <c r="BF287" s="187"/>
      <c r="BG287" s="187"/>
      <c r="BH287" s="187"/>
      <c r="BI287" s="187"/>
      <c r="BJ287" s="187"/>
      <c r="BK287" s="186"/>
      <c r="BL287" s="186"/>
      <c r="BM287" s="186"/>
      <c r="BN287" s="187"/>
      <c r="BO287" s="186"/>
      <c r="BP287" s="186"/>
      <c r="BQ287" s="186"/>
      <c r="BR287" s="186"/>
      <c r="BS287" s="186"/>
      <c r="BT287" s="186"/>
      <c r="BU287" s="186"/>
      <c r="BV287" s="186"/>
      <c r="BW287" s="186"/>
      <c r="BX287" s="186"/>
      <c r="BY287" s="186"/>
      <c r="BZ287" s="186"/>
      <c r="CA287" s="187"/>
      <c r="CB287" s="37"/>
      <c r="CC287" s="37"/>
      <c r="CD287" s="37"/>
      <c r="CE287" s="37"/>
    </row>
    <row r="288" ht="19.5" customHeight="1">
      <c r="A288" s="184"/>
      <c r="B288" s="186"/>
      <c r="C288" s="187"/>
      <c r="D288" s="187"/>
      <c r="E288" s="187"/>
      <c r="F288" s="187"/>
      <c r="G288" s="187"/>
      <c r="H288" s="187"/>
      <c r="I288" s="187"/>
      <c r="J288" s="187"/>
      <c r="K288" s="187"/>
      <c r="L288" s="187"/>
      <c r="M288" s="37"/>
      <c r="N288" s="186"/>
      <c r="O288" s="187"/>
      <c r="P288" s="187"/>
      <c r="Q288" s="187"/>
      <c r="R288" s="187"/>
      <c r="S288" s="187"/>
      <c r="T288" s="186"/>
      <c r="U288" s="187"/>
      <c r="V288" s="187"/>
      <c r="W288" s="187"/>
      <c r="X288" s="187"/>
      <c r="Y288" s="187"/>
      <c r="Z288" s="186"/>
      <c r="AA288" s="187"/>
      <c r="AB288" s="187"/>
      <c r="AC288" s="187"/>
      <c r="AD288" s="187"/>
      <c r="AE288" s="187"/>
      <c r="AF288" s="186"/>
      <c r="AG288" s="187"/>
      <c r="AH288" s="187"/>
      <c r="AI288" s="187"/>
      <c r="AJ288" s="187"/>
      <c r="AK288" s="187"/>
      <c r="AL288" s="186"/>
      <c r="AM288" s="187"/>
      <c r="AN288" s="187"/>
      <c r="AO288" s="187"/>
      <c r="AP288" s="187"/>
      <c r="AQ288" s="187"/>
      <c r="AR288" s="186"/>
      <c r="AS288" s="187"/>
      <c r="AT288" s="187"/>
      <c r="AU288" s="187"/>
      <c r="AV288" s="187"/>
      <c r="AW288" s="187"/>
      <c r="AX288" s="186"/>
      <c r="AY288" s="187"/>
      <c r="AZ288" s="187"/>
      <c r="BA288" s="187"/>
      <c r="BB288" s="187"/>
      <c r="BC288" s="187"/>
      <c r="BD288" s="186"/>
      <c r="BE288" s="187"/>
      <c r="BF288" s="187"/>
      <c r="BG288" s="187"/>
      <c r="BH288" s="187"/>
      <c r="BI288" s="187"/>
      <c r="BJ288" s="187"/>
      <c r="BK288" s="186"/>
      <c r="BL288" s="186"/>
      <c r="BM288" s="186"/>
      <c r="BN288" s="187"/>
      <c r="BO288" s="186"/>
      <c r="BP288" s="186"/>
      <c r="BQ288" s="186"/>
      <c r="BR288" s="186"/>
      <c r="BS288" s="186"/>
      <c r="BT288" s="186"/>
      <c r="BU288" s="186"/>
      <c r="BV288" s="186"/>
      <c r="BW288" s="186"/>
      <c r="BX288" s="186"/>
      <c r="BY288" s="186"/>
      <c r="BZ288" s="186"/>
      <c r="CA288" s="187"/>
      <c r="CB288" s="37"/>
      <c r="CC288" s="37"/>
      <c r="CD288" s="37"/>
      <c r="CE288" s="37"/>
    </row>
    <row r="289" ht="19.5" customHeight="1">
      <c r="A289" s="184"/>
      <c r="B289" s="186"/>
      <c r="C289" s="187"/>
      <c r="D289" s="187"/>
      <c r="E289" s="187"/>
      <c r="F289" s="187"/>
      <c r="G289" s="187"/>
      <c r="H289" s="187"/>
      <c r="I289" s="187"/>
      <c r="J289" s="187"/>
      <c r="K289" s="187"/>
      <c r="L289" s="187"/>
      <c r="M289" s="37"/>
      <c r="N289" s="186"/>
      <c r="O289" s="187"/>
      <c r="P289" s="187"/>
      <c r="Q289" s="187"/>
      <c r="R289" s="187"/>
      <c r="S289" s="187"/>
      <c r="T289" s="186"/>
      <c r="U289" s="187"/>
      <c r="V289" s="187"/>
      <c r="W289" s="187"/>
      <c r="X289" s="187"/>
      <c r="Y289" s="187"/>
      <c r="Z289" s="186"/>
      <c r="AA289" s="187"/>
      <c r="AB289" s="187"/>
      <c r="AC289" s="187"/>
      <c r="AD289" s="187"/>
      <c r="AE289" s="187"/>
      <c r="AF289" s="186"/>
      <c r="AG289" s="187"/>
      <c r="AH289" s="187"/>
      <c r="AI289" s="187"/>
      <c r="AJ289" s="187"/>
      <c r="AK289" s="187"/>
      <c r="AL289" s="186"/>
      <c r="AM289" s="187"/>
      <c r="AN289" s="187"/>
      <c r="AO289" s="187"/>
      <c r="AP289" s="187"/>
      <c r="AQ289" s="187"/>
      <c r="AR289" s="186"/>
      <c r="AS289" s="187"/>
      <c r="AT289" s="187"/>
      <c r="AU289" s="187"/>
      <c r="AV289" s="187"/>
      <c r="AW289" s="187"/>
      <c r="AX289" s="186"/>
      <c r="AY289" s="187"/>
      <c r="AZ289" s="187"/>
      <c r="BA289" s="187"/>
      <c r="BB289" s="187"/>
      <c r="BC289" s="187"/>
      <c r="BD289" s="186"/>
      <c r="BE289" s="187"/>
      <c r="BF289" s="187"/>
      <c r="BG289" s="187"/>
      <c r="BH289" s="187"/>
      <c r="BI289" s="187"/>
      <c r="BJ289" s="187"/>
      <c r="BK289" s="186"/>
      <c r="BL289" s="186"/>
      <c r="BM289" s="186"/>
      <c r="BN289" s="187"/>
      <c r="BO289" s="186"/>
      <c r="BP289" s="186"/>
      <c r="BQ289" s="186"/>
      <c r="BR289" s="186"/>
      <c r="BS289" s="186"/>
      <c r="BT289" s="186"/>
      <c r="BU289" s="186"/>
      <c r="BV289" s="186"/>
      <c r="BW289" s="186"/>
      <c r="BX289" s="186"/>
      <c r="BY289" s="186"/>
      <c r="BZ289" s="186"/>
      <c r="CA289" s="187"/>
      <c r="CB289" s="37"/>
      <c r="CC289" s="37"/>
      <c r="CD289" s="37"/>
      <c r="CE289" s="37"/>
    </row>
    <row r="290" ht="19.5" customHeight="1">
      <c r="A290" s="184"/>
      <c r="B290" s="186"/>
      <c r="C290" s="187"/>
      <c r="D290" s="187"/>
      <c r="E290" s="187"/>
      <c r="F290" s="187"/>
      <c r="G290" s="187"/>
      <c r="H290" s="187"/>
      <c r="I290" s="187"/>
      <c r="J290" s="187"/>
      <c r="K290" s="187"/>
      <c r="L290" s="187"/>
      <c r="M290" s="37"/>
      <c r="N290" s="186"/>
      <c r="O290" s="187"/>
      <c r="P290" s="187"/>
      <c r="Q290" s="187"/>
      <c r="R290" s="187"/>
      <c r="S290" s="187"/>
      <c r="T290" s="186"/>
      <c r="U290" s="187"/>
      <c r="V290" s="187"/>
      <c r="W290" s="187"/>
      <c r="X290" s="187"/>
      <c r="Y290" s="187"/>
      <c r="Z290" s="186"/>
      <c r="AA290" s="187"/>
      <c r="AB290" s="187"/>
      <c r="AC290" s="187"/>
      <c r="AD290" s="187"/>
      <c r="AE290" s="187"/>
      <c r="AF290" s="186"/>
      <c r="AG290" s="187"/>
      <c r="AH290" s="187"/>
      <c r="AI290" s="187"/>
      <c r="AJ290" s="187"/>
      <c r="AK290" s="187"/>
      <c r="AL290" s="186"/>
      <c r="AM290" s="187"/>
      <c r="AN290" s="187"/>
      <c r="AO290" s="187"/>
      <c r="AP290" s="187"/>
      <c r="AQ290" s="187"/>
      <c r="AR290" s="186"/>
      <c r="AS290" s="187"/>
      <c r="AT290" s="187"/>
      <c r="AU290" s="187"/>
      <c r="AV290" s="187"/>
      <c r="AW290" s="187"/>
      <c r="AX290" s="186"/>
      <c r="AY290" s="187"/>
      <c r="AZ290" s="187"/>
      <c r="BA290" s="187"/>
      <c r="BB290" s="187"/>
      <c r="BC290" s="187"/>
      <c r="BD290" s="186"/>
      <c r="BE290" s="187"/>
      <c r="BF290" s="187"/>
      <c r="BG290" s="187"/>
      <c r="BH290" s="187"/>
      <c r="BI290" s="187"/>
      <c r="BJ290" s="187"/>
      <c r="BK290" s="186"/>
      <c r="BL290" s="186"/>
      <c r="BM290" s="186"/>
      <c r="BN290" s="187"/>
      <c r="BO290" s="186"/>
      <c r="BP290" s="186"/>
      <c r="BQ290" s="186"/>
      <c r="BR290" s="186"/>
      <c r="BS290" s="186"/>
      <c r="BT290" s="186"/>
      <c r="BU290" s="186"/>
      <c r="BV290" s="186"/>
      <c r="BW290" s="186"/>
      <c r="BX290" s="186"/>
      <c r="BY290" s="186"/>
      <c r="BZ290" s="186"/>
      <c r="CA290" s="187"/>
      <c r="CB290" s="37"/>
      <c r="CC290" s="37"/>
      <c r="CD290" s="37"/>
      <c r="CE290" s="37"/>
    </row>
    <row r="291" ht="19.5" customHeight="1">
      <c r="A291" s="184"/>
      <c r="B291" s="186"/>
      <c r="C291" s="187"/>
      <c r="D291" s="187"/>
      <c r="E291" s="187"/>
      <c r="F291" s="187"/>
      <c r="G291" s="187"/>
      <c r="H291" s="187"/>
      <c r="I291" s="187"/>
      <c r="J291" s="187"/>
      <c r="K291" s="187"/>
      <c r="L291" s="187"/>
      <c r="M291" s="37"/>
      <c r="N291" s="186"/>
      <c r="O291" s="187"/>
      <c r="P291" s="187"/>
      <c r="Q291" s="187"/>
      <c r="R291" s="187"/>
      <c r="S291" s="187"/>
      <c r="T291" s="186"/>
      <c r="U291" s="187"/>
      <c r="V291" s="187"/>
      <c r="W291" s="187"/>
      <c r="X291" s="187"/>
      <c r="Y291" s="187"/>
      <c r="Z291" s="186"/>
      <c r="AA291" s="187"/>
      <c r="AB291" s="187"/>
      <c r="AC291" s="187"/>
      <c r="AD291" s="187"/>
      <c r="AE291" s="187"/>
      <c r="AF291" s="186"/>
      <c r="AG291" s="187"/>
      <c r="AH291" s="187"/>
      <c r="AI291" s="187"/>
      <c r="AJ291" s="187"/>
      <c r="AK291" s="187"/>
      <c r="AL291" s="186"/>
      <c r="AM291" s="187"/>
      <c r="AN291" s="187"/>
      <c r="AO291" s="187"/>
      <c r="AP291" s="187"/>
      <c r="AQ291" s="187"/>
      <c r="AR291" s="186"/>
      <c r="AS291" s="187"/>
      <c r="AT291" s="187"/>
      <c r="AU291" s="187"/>
      <c r="AV291" s="187"/>
      <c r="AW291" s="187"/>
      <c r="AX291" s="186"/>
      <c r="AY291" s="187"/>
      <c r="AZ291" s="187"/>
      <c r="BA291" s="187"/>
      <c r="BB291" s="187"/>
      <c r="BC291" s="187"/>
      <c r="BD291" s="186"/>
      <c r="BE291" s="187"/>
      <c r="BF291" s="187"/>
      <c r="BG291" s="187"/>
      <c r="BH291" s="187"/>
      <c r="BI291" s="187"/>
      <c r="BJ291" s="187"/>
      <c r="BK291" s="186"/>
      <c r="BL291" s="186"/>
      <c r="BM291" s="186"/>
      <c r="BN291" s="187"/>
      <c r="BO291" s="186"/>
      <c r="BP291" s="186"/>
      <c r="BQ291" s="186"/>
      <c r="BR291" s="186"/>
      <c r="BS291" s="186"/>
      <c r="BT291" s="186"/>
      <c r="BU291" s="186"/>
      <c r="BV291" s="186"/>
      <c r="BW291" s="186"/>
      <c r="BX291" s="186"/>
      <c r="BY291" s="186"/>
      <c r="BZ291" s="186"/>
      <c r="CA291" s="187"/>
      <c r="CB291" s="37"/>
      <c r="CC291" s="37"/>
      <c r="CD291" s="37"/>
      <c r="CE291" s="37"/>
    </row>
    <row r="292" ht="19.5" customHeight="1">
      <c r="A292" s="184"/>
      <c r="B292" s="186"/>
      <c r="C292" s="187"/>
      <c r="D292" s="187"/>
      <c r="E292" s="187"/>
      <c r="F292" s="187"/>
      <c r="G292" s="187"/>
      <c r="H292" s="187"/>
      <c r="I292" s="187"/>
      <c r="J292" s="187"/>
      <c r="K292" s="187"/>
      <c r="L292" s="187"/>
      <c r="M292" s="37"/>
      <c r="N292" s="186"/>
      <c r="O292" s="187"/>
      <c r="P292" s="187"/>
      <c r="Q292" s="187"/>
      <c r="R292" s="187"/>
      <c r="S292" s="187"/>
      <c r="T292" s="186"/>
      <c r="U292" s="187"/>
      <c r="V292" s="187"/>
      <c r="W292" s="187"/>
      <c r="X292" s="187"/>
      <c r="Y292" s="187"/>
      <c r="Z292" s="186"/>
      <c r="AA292" s="187"/>
      <c r="AB292" s="187"/>
      <c r="AC292" s="187"/>
      <c r="AD292" s="187"/>
      <c r="AE292" s="187"/>
      <c r="AF292" s="186"/>
      <c r="AG292" s="187"/>
      <c r="AH292" s="187"/>
      <c r="AI292" s="187"/>
      <c r="AJ292" s="187"/>
      <c r="AK292" s="187"/>
      <c r="AL292" s="186"/>
      <c r="AM292" s="187"/>
      <c r="AN292" s="187"/>
      <c r="AO292" s="187"/>
      <c r="AP292" s="187"/>
      <c r="AQ292" s="187"/>
      <c r="AR292" s="186"/>
      <c r="AS292" s="187"/>
      <c r="AT292" s="187"/>
      <c r="AU292" s="187"/>
      <c r="AV292" s="187"/>
      <c r="AW292" s="187"/>
      <c r="AX292" s="186"/>
      <c r="AY292" s="187"/>
      <c r="AZ292" s="187"/>
      <c r="BA292" s="187"/>
      <c r="BB292" s="187"/>
      <c r="BC292" s="187"/>
      <c r="BD292" s="186"/>
      <c r="BE292" s="187"/>
      <c r="BF292" s="187"/>
      <c r="BG292" s="187"/>
      <c r="BH292" s="187"/>
      <c r="BI292" s="187"/>
      <c r="BJ292" s="187"/>
      <c r="BK292" s="186"/>
      <c r="BL292" s="186"/>
      <c r="BM292" s="186"/>
      <c r="BN292" s="187"/>
      <c r="BO292" s="186"/>
      <c r="BP292" s="186"/>
      <c r="BQ292" s="186"/>
      <c r="BR292" s="186"/>
      <c r="BS292" s="186"/>
      <c r="BT292" s="186"/>
      <c r="BU292" s="186"/>
      <c r="BV292" s="186"/>
      <c r="BW292" s="186"/>
      <c r="BX292" s="186"/>
      <c r="BY292" s="186"/>
      <c r="BZ292" s="186"/>
      <c r="CA292" s="187"/>
      <c r="CB292" s="37"/>
      <c r="CC292" s="37"/>
      <c r="CD292" s="37"/>
      <c r="CE292" s="37"/>
    </row>
    <row r="293" ht="19.5" customHeight="1">
      <c r="A293" s="184"/>
      <c r="B293" s="186"/>
      <c r="C293" s="187"/>
      <c r="D293" s="187"/>
      <c r="E293" s="187"/>
      <c r="F293" s="187"/>
      <c r="G293" s="187"/>
      <c r="H293" s="187"/>
      <c r="I293" s="187"/>
      <c r="J293" s="187"/>
      <c r="K293" s="187"/>
      <c r="L293" s="187"/>
      <c r="M293" s="37"/>
      <c r="N293" s="186"/>
      <c r="O293" s="187"/>
      <c r="P293" s="187"/>
      <c r="Q293" s="187"/>
      <c r="R293" s="187"/>
      <c r="S293" s="187"/>
      <c r="T293" s="186"/>
      <c r="U293" s="187"/>
      <c r="V293" s="187"/>
      <c r="W293" s="187"/>
      <c r="X293" s="187"/>
      <c r="Y293" s="187"/>
      <c r="Z293" s="186"/>
      <c r="AA293" s="187"/>
      <c r="AB293" s="187"/>
      <c r="AC293" s="187"/>
      <c r="AD293" s="187"/>
      <c r="AE293" s="187"/>
      <c r="AF293" s="186"/>
      <c r="AG293" s="187"/>
      <c r="AH293" s="187"/>
      <c r="AI293" s="187"/>
      <c r="AJ293" s="187"/>
      <c r="AK293" s="187"/>
      <c r="AL293" s="186"/>
      <c r="AM293" s="187"/>
      <c r="AN293" s="187"/>
      <c r="AO293" s="187"/>
      <c r="AP293" s="187"/>
      <c r="AQ293" s="187"/>
      <c r="AR293" s="186"/>
      <c r="AS293" s="187"/>
      <c r="AT293" s="187"/>
      <c r="AU293" s="187"/>
      <c r="AV293" s="187"/>
      <c r="AW293" s="187"/>
      <c r="AX293" s="186"/>
      <c r="AY293" s="187"/>
      <c r="AZ293" s="187"/>
      <c r="BA293" s="187"/>
      <c r="BB293" s="187"/>
      <c r="BC293" s="187"/>
      <c r="BD293" s="186"/>
      <c r="BE293" s="187"/>
      <c r="BF293" s="187"/>
      <c r="BG293" s="187"/>
      <c r="BH293" s="187"/>
      <c r="BI293" s="187"/>
      <c r="BJ293" s="187"/>
      <c r="BK293" s="186"/>
      <c r="BL293" s="186"/>
      <c r="BM293" s="186"/>
      <c r="BN293" s="187"/>
      <c r="BO293" s="186"/>
      <c r="BP293" s="186"/>
      <c r="BQ293" s="186"/>
      <c r="BR293" s="186"/>
      <c r="BS293" s="186"/>
      <c r="BT293" s="186"/>
      <c r="BU293" s="186"/>
      <c r="BV293" s="186"/>
      <c r="BW293" s="186"/>
      <c r="BX293" s="186"/>
      <c r="BY293" s="186"/>
      <c r="BZ293" s="186"/>
      <c r="CA293" s="187"/>
      <c r="CB293" s="37"/>
      <c r="CC293" s="37"/>
      <c r="CD293" s="37"/>
      <c r="CE293" s="37"/>
    </row>
    <row r="294" ht="19.5" customHeight="1">
      <c r="A294" s="184"/>
      <c r="B294" s="186"/>
      <c r="C294" s="187"/>
      <c r="D294" s="187"/>
      <c r="E294" s="187"/>
      <c r="F294" s="187"/>
      <c r="G294" s="187"/>
      <c r="H294" s="187"/>
      <c r="I294" s="187"/>
      <c r="J294" s="187"/>
      <c r="K294" s="187"/>
      <c r="L294" s="187"/>
      <c r="M294" s="37"/>
      <c r="N294" s="186"/>
      <c r="O294" s="187"/>
      <c r="P294" s="187"/>
      <c r="Q294" s="187"/>
      <c r="R294" s="187"/>
      <c r="S294" s="187"/>
      <c r="T294" s="186"/>
      <c r="U294" s="187"/>
      <c r="V294" s="187"/>
      <c r="W294" s="187"/>
      <c r="X294" s="187"/>
      <c r="Y294" s="187"/>
      <c r="Z294" s="186"/>
      <c r="AA294" s="187"/>
      <c r="AB294" s="187"/>
      <c r="AC294" s="187"/>
      <c r="AD294" s="187"/>
      <c r="AE294" s="187"/>
      <c r="AF294" s="186"/>
      <c r="AG294" s="187"/>
      <c r="AH294" s="187"/>
      <c r="AI294" s="187"/>
      <c r="AJ294" s="187"/>
      <c r="AK294" s="187"/>
      <c r="AL294" s="186"/>
      <c r="AM294" s="187"/>
      <c r="AN294" s="187"/>
      <c r="AO294" s="187"/>
      <c r="AP294" s="187"/>
      <c r="AQ294" s="187"/>
      <c r="AR294" s="186"/>
      <c r="AS294" s="187"/>
      <c r="AT294" s="187"/>
      <c r="AU294" s="187"/>
      <c r="AV294" s="187"/>
      <c r="AW294" s="187"/>
      <c r="AX294" s="186"/>
      <c r="AY294" s="187"/>
      <c r="AZ294" s="187"/>
      <c r="BA294" s="187"/>
      <c r="BB294" s="187"/>
      <c r="BC294" s="187"/>
      <c r="BD294" s="186"/>
      <c r="BE294" s="187"/>
      <c r="BF294" s="187"/>
      <c r="BG294" s="187"/>
      <c r="BH294" s="187"/>
      <c r="BI294" s="187"/>
      <c r="BJ294" s="187"/>
      <c r="BK294" s="186"/>
      <c r="BL294" s="186"/>
      <c r="BM294" s="186"/>
      <c r="BN294" s="187"/>
      <c r="BO294" s="186"/>
      <c r="BP294" s="186"/>
      <c r="BQ294" s="186"/>
      <c r="BR294" s="186"/>
      <c r="BS294" s="186"/>
      <c r="BT294" s="186"/>
      <c r="BU294" s="186"/>
      <c r="BV294" s="186"/>
      <c r="BW294" s="186"/>
      <c r="BX294" s="186"/>
      <c r="BY294" s="186"/>
      <c r="BZ294" s="186"/>
      <c r="CA294" s="187"/>
      <c r="CB294" s="37"/>
      <c r="CC294" s="37"/>
      <c r="CD294" s="37"/>
      <c r="CE294" s="37"/>
    </row>
    <row r="295" ht="19.5" customHeight="1">
      <c r="A295" s="184"/>
      <c r="B295" s="186"/>
      <c r="C295" s="187"/>
      <c r="D295" s="187"/>
      <c r="E295" s="187"/>
      <c r="F295" s="187"/>
      <c r="G295" s="187"/>
      <c r="H295" s="187"/>
      <c r="I295" s="187"/>
      <c r="J295" s="187"/>
      <c r="K295" s="187"/>
      <c r="L295" s="187"/>
      <c r="M295" s="37"/>
      <c r="N295" s="186"/>
      <c r="O295" s="187"/>
      <c r="P295" s="187"/>
      <c r="Q295" s="187"/>
      <c r="R295" s="187"/>
      <c r="S295" s="187"/>
      <c r="T295" s="186"/>
      <c r="U295" s="187"/>
      <c r="V295" s="187"/>
      <c r="W295" s="187"/>
      <c r="X295" s="187"/>
      <c r="Y295" s="187"/>
      <c r="Z295" s="186"/>
      <c r="AA295" s="187"/>
      <c r="AB295" s="187"/>
      <c r="AC295" s="187"/>
      <c r="AD295" s="187"/>
      <c r="AE295" s="187"/>
      <c r="AF295" s="186"/>
      <c r="AG295" s="187"/>
      <c r="AH295" s="187"/>
      <c r="AI295" s="187"/>
      <c r="AJ295" s="187"/>
      <c r="AK295" s="187"/>
      <c r="AL295" s="186"/>
      <c r="AM295" s="187"/>
      <c r="AN295" s="187"/>
      <c r="AO295" s="187"/>
      <c r="AP295" s="187"/>
      <c r="AQ295" s="187"/>
      <c r="AR295" s="186"/>
      <c r="AS295" s="187"/>
      <c r="AT295" s="187"/>
      <c r="AU295" s="187"/>
      <c r="AV295" s="187"/>
      <c r="AW295" s="187"/>
      <c r="AX295" s="186"/>
      <c r="AY295" s="187"/>
      <c r="AZ295" s="187"/>
      <c r="BA295" s="187"/>
      <c r="BB295" s="187"/>
      <c r="BC295" s="187"/>
      <c r="BD295" s="186"/>
      <c r="BE295" s="187"/>
      <c r="BF295" s="187"/>
      <c r="BG295" s="187"/>
      <c r="BH295" s="187"/>
      <c r="BI295" s="187"/>
      <c r="BJ295" s="187"/>
      <c r="BK295" s="186"/>
      <c r="BL295" s="186"/>
      <c r="BM295" s="186"/>
      <c r="BN295" s="187"/>
      <c r="BO295" s="186"/>
      <c r="BP295" s="186"/>
      <c r="BQ295" s="186"/>
      <c r="BR295" s="186"/>
      <c r="BS295" s="186"/>
      <c r="BT295" s="186"/>
      <c r="BU295" s="186"/>
      <c r="BV295" s="186"/>
      <c r="BW295" s="186"/>
      <c r="BX295" s="186"/>
      <c r="BY295" s="186"/>
      <c r="BZ295" s="186"/>
      <c r="CA295" s="187"/>
      <c r="CB295" s="37"/>
      <c r="CC295" s="37"/>
      <c r="CD295" s="37"/>
      <c r="CE295" s="37"/>
    </row>
    <row r="296" ht="19.5" customHeight="1">
      <c r="A296" s="184"/>
      <c r="B296" s="186"/>
      <c r="C296" s="187"/>
      <c r="D296" s="187"/>
      <c r="E296" s="187"/>
      <c r="F296" s="187"/>
      <c r="G296" s="187"/>
      <c r="H296" s="187"/>
      <c r="I296" s="187"/>
      <c r="J296" s="187"/>
      <c r="K296" s="187"/>
      <c r="L296" s="187"/>
      <c r="M296" s="37"/>
      <c r="N296" s="186"/>
      <c r="O296" s="187"/>
      <c r="P296" s="187"/>
      <c r="Q296" s="187"/>
      <c r="R296" s="187"/>
      <c r="S296" s="187"/>
      <c r="T296" s="186"/>
      <c r="U296" s="187"/>
      <c r="V296" s="187"/>
      <c r="W296" s="187"/>
      <c r="X296" s="187"/>
      <c r="Y296" s="187"/>
      <c r="Z296" s="186"/>
      <c r="AA296" s="187"/>
      <c r="AB296" s="187"/>
      <c r="AC296" s="187"/>
      <c r="AD296" s="187"/>
      <c r="AE296" s="187"/>
      <c r="AF296" s="186"/>
      <c r="AG296" s="187"/>
      <c r="AH296" s="187"/>
      <c r="AI296" s="187"/>
      <c r="AJ296" s="187"/>
      <c r="AK296" s="187"/>
      <c r="AL296" s="186"/>
      <c r="AM296" s="187"/>
      <c r="AN296" s="187"/>
      <c r="AO296" s="187"/>
      <c r="AP296" s="187"/>
      <c r="AQ296" s="187"/>
      <c r="AR296" s="186"/>
      <c r="AS296" s="187"/>
      <c r="AT296" s="187"/>
      <c r="AU296" s="187"/>
      <c r="AV296" s="187"/>
      <c r="AW296" s="187"/>
      <c r="AX296" s="186"/>
      <c r="AY296" s="187"/>
      <c r="AZ296" s="187"/>
      <c r="BA296" s="187"/>
      <c r="BB296" s="187"/>
      <c r="BC296" s="187"/>
      <c r="BD296" s="186"/>
      <c r="BE296" s="187"/>
      <c r="BF296" s="187"/>
      <c r="BG296" s="187"/>
      <c r="BH296" s="187"/>
      <c r="BI296" s="187"/>
      <c r="BJ296" s="187"/>
      <c r="BK296" s="186"/>
      <c r="BL296" s="186"/>
      <c r="BM296" s="186"/>
      <c r="BN296" s="187"/>
      <c r="BO296" s="186"/>
      <c r="BP296" s="186"/>
      <c r="BQ296" s="186"/>
      <c r="BR296" s="186"/>
      <c r="BS296" s="186"/>
      <c r="BT296" s="186"/>
      <c r="BU296" s="186"/>
      <c r="BV296" s="186"/>
      <c r="BW296" s="186"/>
      <c r="BX296" s="186"/>
      <c r="BY296" s="186"/>
      <c r="BZ296" s="186"/>
      <c r="CA296" s="187"/>
      <c r="CB296" s="37"/>
      <c r="CC296" s="37"/>
      <c r="CD296" s="37"/>
      <c r="CE296" s="37"/>
    </row>
    <row r="297" ht="19.5" customHeight="1">
      <c r="A297" s="184"/>
      <c r="B297" s="186"/>
      <c r="C297" s="187"/>
      <c r="D297" s="187"/>
      <c r="E297" s="187"/>
      <c r="F297" s="187"/>
      <c r="G297" s="187"/>
      <c r="H297" s="187"/>
      <c r="I297" s="187"/>
      <c r="J297" s="187"/>
      <c r="K297" s="187"/>
      <c r="L297" s="187"/>
      <c r="M297" s="37"/>
      <c r="N297" s="186"/>
      <c r="O297" s="187"/>
      <c r="P297" s="187"/>
      <c r="Q297" s="187"/>
      <c r="R297" s="187"/>
      <c r="S297" s="187"/>
      <c r="T297" s="186"/>
      <c r="U297" s="187"/>
      <c r="V297" s="187"/>
      <c r="W297" s="187"/>
      <c r="X297" s="187"/>
      <c r="Y297" s="187"/>
      <c r="Z297" s="186"/>
      <c r="AA297" s="187"/>
      <c r="AB297" s="187"/>
      <c r="AC297" s="187"/>
      <c r="AD297" s="187"/>
      <c r="AE297" s="187"/>
      <c r="AF297" s="186"/>
      <c r="AG297" s="187"/>
      <c r="AH297" s="187"/>
      <c r="AI297" s="187"/>
      <c r="AJ297" s="187"/>
      <c r="AK297" s="187"/>
      <c r="AL297" s="186"/>
      <c r="AM297" s="187"/>
      <c r="AN297" s="187"/>
      <c r="AO297" s="187"/>
      <c r="AP297" s="187"/>
      <c r="AQ297" s="187"/>
      <c r="AR297" s="186"/>
      <c r="AS297" s="187"/>
      <c r="AT297" s="187"/>
      <c r="AU297" s="187"/>
      <c r="AV297" s="187"/>
      <c r="AW297" s="187"/>
      <c r="AX297" s="186"/>
      <c r="AY297" s="187"/>
      <c r="AZ297" s="187"/>
      <c r="BA297" s="187"/>
      <c r="BB297" s="187"/>
      <c r="BC297" s="187"/>
      <c r="BD297" s="186"/>
      <c r="BE297" s="187"/>
      <c r="BF297" s="187"/>
      <c r="BG297" s="187"/>
      <c r="BH297" s="187"/>
      <c r="BI297" s="187"/>
      <c r="BJ297" s="187"/>
      <c r="BK297" s="186"/>
      <c r="BL297" s="186"/>
      <c r="BM297" s="186"/>
      <c r="BN297" s="187"/>
      <c r="BO297" s="186"/>
      <c r="BP297" s="186"/>
      <c r="BQ297" s="186"/>
      <c r="BR297" s="186"/>
      <c r="BS297" s="186"/>
      <c r="BT297" s="186"/>
      <c r="BU297" s="186"/>
      <c r="BV297" s="186"/>
      <c r="BW297" s="186"/>
      <c r="BX297" s="186"/>
      <c r="BY297" s="186"/>
      <c r="BZ297" s="186"/>
      <c r="CA297" s="187"/>
      <c r="CB297" s="37"/>
      <c r="CC297" s="37"/>
      <c r="CD297" s="37"/>
      <c r="CE297" s="37"/>
    </row>
    <row r="298" ht="19.5" customHeight="1">
      <c r="A298" s="184"/>
      <c r="B298" s="186"/>
      <c r="C298" s="187"/>
      <c r="D298" s="187"/>
      <c r="E298" s="187"/>
      <c r="F298" s="187"/>
      <c r="G298" s="187"/>
      <c r="H298" s="187"/>
      <c r="I298" s="187"/>
      <c r="J298" s="187"/>
      <c r="K298" s="187"/>
      <c r="L298" s="187"/>
      <c r="M298" s="37"/>
      <c r="N298" s="186"/>
      <c r="O298" s="187"/>
      <c r="P298" s="187"/>
      <c r="Q298" s="187"/>
      <c r="R298" s="187"/>
      <c r="S298" s="187"/>
      <c r="T298" s="186"/>
      <c r="U298" s="187"/>
      <c r="V298" s="187"/>
      <c r="W298" s="187"/>
      <c r="X298" s="187"/>
      <c r="Y298" s="187"/>
      <c r="Z298" s="186"/>
      <c r="AA298" s="187"/>
      <c r="AB298" s="187"/>
      <c r="AC298" s="187"/>
      <c r="AD298" s="187"/>
      <c r="AE298" s="187"/>
      <c r="AF298" s="186"/>
      <c r="AG298" s="187"/>
      <c r="AH298" s="187"/>
      <c r="AI298" s="187"/>
      <c r="AJ298" s="187"/>
      <c r="AK298" s="187"/>
      <c r="AL298" s="186"/>
      <c r="AM298" s="187"/>
      <c r="AN298" s="187"/>
      <c r="AO298" s="187"/>
      <c r="AP298" s="187"/>
      <c r="AQ298" s="187"/>
      <c r="AR298" s="186"/>
      <c r="AS298" s="187"/>
      <c r="AT298" s="187"/>
      <c r="AU298" s="187"/>
      <c r="AV298" s="187"/>
      <c r="AW298" s="187"/>
      <c r="AX298" s="186"/>
      <c r="AY298" s="187"/>
      <c r="AZ298" s="187"/>
      <c r="BA298" s="187"/>
      <c r="BB298" s="187"/>
      <c r="BC298" s="187"/>
      <c r="BD298" s="186"/>
      <c r="BE298" s="187"/>
      <c r="BF298" s="187"/>
      <c r="BG298" s="187"/>
      <c r="BH298" s="187"/>
      <c r="BI298" s="187"/>
      <c r="BJ298" s="187"/>
      <c r="BK298" s="186"/>
      <c r="BL298" s="186"/>
      <c r="BM298" s="186"/>
      <c r="BN298" s="187"/>
      <c r="BO298" s="186"/>
      <c r="BP298" s="186"/>
      <c r="BQ298" s="186"/>
      <c r="BR298" s="186"/>
      <c r="BS298" s="186"/>
      <c r="BT298" s="186"/>
      <c r="BU298" s="186"/>
      <c r="BV298" s="186"/>
      <c r="BW298" s="186"/>
      <c r="BX298" s="186"/>
      <c r="BY298" s="186"/>
      <c r="BZ298" s="186"/>
      <c r="CA298" s="187"/>
      <c r="CB298" s="37"/>
      <c r="CC298" s="37"/>
      <c r="CD298" s="37"/>
      <c r="CE298" s="37"/>
    </row>
    <row r="299" ht="19.5" customHeight="1">
      <c r="A299" s="184"/>
      <c r="B299" s="186"/>
      <c r="C299" s="187"/>
      <c r="D299" s="187"/>
      <c r="E299" s="187"/>
      <c r="F299" s="187"/>
      <c r="G299" s="187"/>
      <c r="H299" s="187"/>
      <c r="I299" s="187"/>
      <c r="J299" s="187"/>
      <c r="K299" s="187"/>
      <c r="L299" s="187"/>
      <c r="M299" s="37"/>
      <c r="N299" s="186"/>
      <c r="O299" s="187"/>
      <c r="P299" s="187"/>
      <c r="Q299" s="187"/>
      <c r="R299" s="187"/>
      <c r="S299" s="187"/>
      <c r="T299" s="186"/>
      <c r="U299" s="187"/>
      <c r="V299" s="187"/>
      <c r="W299" s="187"/>
      <c r="X299" s="187"/>
      <c r="Y299" s="187"/>
      <c r="Z299" s="186"/>
      <c r="AA299" s="187"/>
      <c r="AB299" s="187"/>
      <c r="AC299" s="187"/>
      <c r="AD299" s="187"/>
      <c r="AE299" s="187"/>
      <c r="AF299" s="186"/>
      <c r="AG299" s="187"/>
      <c r="AH299" s="187"/>
      <c r="AI299" s="187"/>
      <c r="AJ299" s="187"/>
      <c r="AK299" s="187"/>
      <c r="AL299" s="186"/>
      <c r="AM299" s="187"/>
      <c r="AN299" s="187"/>
      <c r="AO299" s="187"/>
      <c r="AP299" s="187"/>
      <c r="AQ299" s="187"/>
      <c r="AR299" s="186"/>
      <c r="AS299" s="187"/>
      <c r="AT299" s="187"/>
      <c r="AU299" s="187"/>
      <c r="AV299" s="187"/>
      <c r="AW299" s="187"/>
      <c r="AX299" s="186"/>
      <c r="AY299" s="187"/>
      <c r="AZ299" s="187"/>
      <c r="BA299" s="187"/>
      <c r="BB299" s="187"/>
      <c r="BC299" s="187"/>
      <c r="BD299" s="186"/>
      <c r="BE299" s="187"/>
      <c r="BF299" s="187"/>
      <c r="BG299" s="187"/>
      <c r="BH299" s="187"/>
      <c r="BI299" s="187"/>
      <c r="BJ299" s="187"/>
      <c r="BK299" s="186"/>
      <c r="BL299" s="186"/>
      <c r="BM299" s="186"/>
      <c r="BN299" s="187"/>
      <c r="BO299" s="186"/>
      <c r="BP299" s="186"/>
      <c r="BQ299" s="186"/>
      <c r="BR299" s="186"/>
      <c r="BS299" s="186"/>
      <c r="BT299" s="186"/>
      <c r="BU299" s="186"/>
      <c r="BV299" s="186"/>
      <c r="BW299" s="186"/>
      <c r="BX299" s="186"/>
      <c r="BY299" s="186"/>
      <c r="BZ299" s="186"/>
      <c r="CA299" s="187"/>
      <c r="CB299" s="37"/>
      <c r="CC299" s="37"/>
      <c r="CD299" s="37"/>
      <c r="CE299" s="37"/>
    </row>
    <row r="300" ht="19.5" customHeight="1">
      <c r="A300" s="184"/>
      <c r="B300" s="186"/>
      <c r="C300" s="187"/>
      <c r="D300" s="187"/>
      <c r="E300" s="187"/>
      <c r="F300" s="187"/>
      <c r="G300" s="187"/>
      <c r="H300" s="187"/>
      <c r="I300" s="187"/>
      <c r="J300" s="187"/>
      <c r="K300" s="187"/>
      <c r="L300" s="187"/>
      <c r="M300" s="37"/>
      <c r="N300" s="186"/>
      <c r="O300" s="187"/>
      <c r="P300" s="187"/>
      <c r="Q300" s="187"/>
      <c r="R300" s="187"/>
      <c r="S300" s="187"/>
      <c r="T300" s="186"/>
      <c r="U300" s="187"/>
      <c r="V300" s="187"/>
      <c r="W300" s="187"/>
      <c r="X300" s="187"/>
      <c r="Y300" s="187"/>
      <c r="Z300" s="186"/>
      <c r="AA300" s="187"/>
      <c r="AB300" s="187"/>
      <c r="AC300" s="187"/>
      <c r="AD300" s="187"/>
      <c r="AE300" s="187"/>
      <c r="AF300" s="186"/>
      <c r="AG300" s="187"/>
      <c r="AH300" s="187"/>
      <c r="AI300" s="187"/>
      <c r="AJ300" s="187"/>
      <c r="AK300" s="187"/>
      <c r="AL300" s="186"/>
      <c r="AM300" s="187"/>
      <c r="AN300" s="187"/>
      <c r="AO300" s="187"/>
      <c r="AP300" s="187"/>
      <c r="AQ300" s="187"/>
      <c r="AR300" s="186"/>
      <c r="AS300" s="187"/>
      <c r="AT300" s="187"/>
      <c r="AU300" s="187"/>
      <c r="AV300" s="187"/>
      <c r="AW300" s="187"/>
      <c r="AX300" s="186"/>
      <c r="AY300" s="187"/>
      <c r="AZ300" s="187"/>
      <c r="BA300" s="187"/>
      <c r="BB300" s="187"/>
      <c r="BC300" s="187"/>
      <c r="BD300" s="186"/>
      <c r="BE300" s="187"/>
      <c r="BF300" s="187"/>
      <c r="BG300" s="187"/>
      <c r="BH300" s="187"/>
      <c r="BI300" s="187"/>
      <c r="BJ300" s="187"/>
      <c r="BK300" s="186"/>
      <c r="BL300" s="186"/>
      <c r="BM300" s="186"/>
      <c r="BN300" s="187"/>
      <c r="BO300" s="186"/>
      <c r="BP300" s="186"/>
      <c r="BQ300" s="186"/>
      <c r="BR300" s="186"/>
      <c r="BS300" s="186"/>
      <c r="BT300" s="186"/>
      <c r="BU300" s="186"/>
      <c r="BV300" s="186"/>
      <c r="BW300" s="186"/>
      <c r="BX300" s="186"/>
      <c r="BY300" s="186"/>
      <c r="BZ300" s="186"/>
      <c r="CA300" s="187"/>
      <c r="CB300" s="37"/>
      <c r="CC300" s="37"/>
      <c r="CD300" s="37"/>
      <c r="CE300" s="37"/>
    </row>
    <row r="301" ht="19.5" customHeight="1">
      <c r="A301" s="184"/>
      <c r="B301" s="186"/>
      <c r="C301" s="187"/>
      <c r="D301" s="187"/>
      <c r="E301" s="187"/>
      <c r="F301" s="187"/>
      <c r="G301" s="187"/>
      <c r="H301" s="187"/>
      <c r="I301" s="187"/>
      <c r="J301" s="187"/>
      <c r="K301" s="187"/>
      <c r="L301" s="187"/>
      <c r="M301" s="37"/>
      <c r="N301" s="186"/>
      <c r="O301" s="187"/>
      <c r="P301" s="187"/>
      <c r="Q301" s="187"/>
      <c r="R301" s="187"/>
      <c r="S301" s="187"/>
      <c r="T301" s="186"/>
      <c r="U301" s="187"/>
      <c r="V301" s="187"/>
      <c r="W301" s="187"/>
      <c r="X301" s="187"/>
      <c r="Y301" s="187"/>
      <c r="Z301" s="186"/>
      <c r="AA301" s="187"/>
      <c r="AB301" s="187"/>
      <c r="AC301" s="187"/>
      <c r="AD301" s="187"/>
      <c r="AE301" s="187"/>
      <c r="AF301" s="186"/>
      <c r="AG301" s="187"/>
      <c r="AH301" s="187"/>
      <c r="AI301" s="187"/>
      <c r="AJ301" s="187"/>
      <c r="AK301" s="187"/>
      <c r="AL301" s="186"/>
      <c r="AM301" s="187"/>
      <c r="AN301" s="187"/>
      <c r="AO301" s="187"/>
      <c r="AP301" s="187"/>
      <c r="AQ301" s="187"/>
      <c r="AR301" s="186"/>
      <c r="AS301" s="187"/>
      <c r="AT301" s="187"/>
      <c r="AU301" s="187"/>
      <c r="AV301" s="187"/>
      <c r="AW301" s="187"/>
      <c r="AX301" s="186"/>
      <c r="AY301" s="187"/>
      <c r="AZ301" s="187"/>
      <c r="BA301" s="187"/>
      <c r="BB301" s="187"/>
      <c r="BC301" s="187"/>
      <c r="BD301" s="186"/>
      <c r="BE301" s="187"/>
      <c r="BF301" s="187"/>
      <c r="BG301" s="187"/>
      <c r="BH301" s="187"/>
      <c r="BI301" s="187"/>
      <c r="BJ301" s="187"/>
      <c r="BK301" s="186"/>
      <c r="BL301" s="186"/>
      <c r="BM301" s="186"/>
      <c r="BN301" s="187"/>
      <c r="BO301" s="186"/>
      <c r="BP301" s="186"/>
      <c r="BQ301" s="186"/>
      <c r="BR301" s="186"/>
      <c r="BS301" s="186"/>
      <c r="BT301" s="186"/>
      <c r="BU301" s="186"/>
      <c r="BV301" s="186"/>
      <c r="BW301" s="186"/>
      <c r="BX301" s="186"/>
      <c r="BY301" s="186"/>
      <c r="BZ301" s="186"/>
      <c r="CA301" s="187"/>
      <c r="CB301" s="37"/>
      <c r="CC301" s="37"/>
      <c r="CD301" s="37"/>
      <c r="CE301" s="37"/>
    </row>
    <row r="302" ht="19.5" customHeight="1">
      <c r="A302" s="184"/>
      <c r="B302" s="186"/>
      <c r="C302" s="187"/>
      <c r="D302" s="187"/>
      <c r="E302" s="187"/>
      <c r="F302" s="187"/>
      <c r="G302" s="187"/>
      <c r="H302" s="187"/>
      <c r="I302" s="187"/>
      <c r="J302" s="187"/>
      <c r="K302" s="187"/>
      <c r="L302" s="187"/>
      <c r="M302" s="37"/>
      <c r="N302" s="186"/>
      <c r="O302" s="187"/>
      <c r="P302" s="187"/>
      <c r="Q302" s="187"/>
      <c r="R302" s="187"/>
      <c r="S302" s="187"/>
      <c r="T302" s="186"/>
      <c r="U302" s="187"/>
      <c r="V302" s="187"/>
      <c r="W302" s="187"/>
      <c r="X302" s="187"/>
      <c r="Y302" s="187"/>
      <c r="Z302" s="186"/>
      <c r="AA302" s="187"/>
      <c r="AB302" s="187"/>
      <c r="AC302" s="187"/>
      <c r="AD302" s="187"/>
      <c r="AE302" s="187"/>
      <c r="AF302" s="186"/>
      <c r="AG302" s="187"/>
      <c r="AH302" s="187"/>
      <c r="AI302" s="187"/>
      <c r="AJ302" s="187"/>
      <c r="AK302" s="187"/>
      <c r="AL302" s="186"/>
      <c r="AM302" s="187"/>
      <c r="AN302" s="187"/>
      <c r="AO302" s="187"/>
      <c r="AP302" s="187"/>
      <c r="AQ302" s="187"/>
      <c r="AR302" s="186"/>
      <c r="AS302" s="187"/>
      <c r="AT302" s="187"/>
      <c r="AU302" s="187"/>
      <c r="AV302" s="187"/>
      <c r="AW302" s="187"/>
      <c r="AX302" s="186"/>
      <c r="AY302" s="187"/>
      <c r="AZ302" s="187"/>
      <c r="BA302" s="187"/>
      <c r="BB302" s="187"/>
      <c r="BC302" s="187"/>
      <c r="BD302" s="186"/>
      <c r="BE302" s="187"/>
      <c r="BF302" s="187"/>
      <c r="BG302" s="187"/>
      <c r="BH302" s="187"/>
      <c r="BI302" s="187"/>
      <c r="BJ302" s="187"/>
      <c r="BK302" s="186"/>
      <c r="BL302" s="186"/>
      <c r="BM302" s="186"/>
      <c r="BN302" s="187"/>
      <c r="BO302" s="186"/>
      <c r="BP302" s="186"/>
      <c r="BQ302" s="186"/>
      <c r="BR302" s="186"/>
      <c r="BS302" s="186"/>
      <c r="BT302" s="186"/>
      <c r="BU302" s="186"/>
      <c r="BV302" s="186"/>
      <c r="BW302" s="186"/>
      <c r="BX302" s="186"/>
      <c r="BY302" s="186"/>
      <c r="BZ302" s="186"/>
      <c r="CA302" s="187"/>
      <c r="CB302" s="37"/>
      <c r="CC302" s="37"/>
      <c r="CD302" s="37"/>
      <c r="CE302" s="37"/>
    </row>
    <row r="303" ht="19.5" customHeight="1">
      <c r="A303" s="184"/>
      <c r="B303" s="186"/>
      <c r="C303" s="187"/>
      <c r="D303" s="187"/>
      <c r="E303" s="187"/>
      <c r="F303" s="187"/>
      <c r="G303" s="187"/>
      <c r="H303" s="187"/>
      <c r="I303" s="187"/>
      <c r="J303" s="187"/>
      <c r="K303" s="187"/>
      <c r="L303" s="187"/>
      <c r="M303" s="37"/>
      <c r="N303" s="186"/>
      <c r="O303" s="187"/>
      <c r="P303" s="187"/>
      <c r="Q303" s="187"/>
      <c r="R303" s="187"/>
      <c r="S303" s="187"/>
      <c r="T303" s="186"/>
      <c r="U303" s="187"/>
      <c r="V303" s="187"/>
      <c r="W303" s="187"/>
      <c r="X303" s="187"/>
      <c r="Y303" s="187"/>
      <c r="Z303" s="186"/>
      <c r="AA303" s="187"/>
      <c r="AB303" s="187"/>
      <c r="AC303" s="187"/>
      <c r="AD303" s="187"/>
      <c r="AE303" s="187"/>
      <c r="AF303" s="186"/>
      <c r="AG303" s="187"/>
      <c r="AH303" s="187"/>
      <c r="AI303" s="187"/>
      <c r="AJ303" s="187"/>
      <c r="AK303" s="187"/>
      <c r="AL303" s="186"/>
      <c r="AM303" s="187"/>
      <c r="AN303" s="187"/>
      <c r="AO303" s="187"/>
      <c r="AP303" s="187"/>
      <c r="AQ303" s="187"/>
      <c r="AR303" s="186"/>
      <c r="AS303" s="187"/>
      <c r="AT303" s="187"/>
      <c r="AU303" s="187"/>
      <c r="AV303" s="187"/>
      <c r="AW303" s="187"/>
      <c r="AX303" s="186"/>
      <c r="AY303" s="187"/>
      <c r="AZ303" s="187"/>
      <c r="BA303" s="187"/>
      <c r="BB303" s="187"/>
      <c r="BC303" s="187"/>
      <c r="BD303" s="186"/>
      <c r="BE303" s="187"/>
      <c r="BF303" s="187"/>
      <c r="BG303" s="187"/>
      <c r="BH303" s="187"/>
      <c r="BI303" s="187"/>
      <c r="BJ303" s="187"/>
      <c r="BK303" s="186"/>
      <c r="BL303" s="186"/>
      <c r="BM303" s="186"/>
      <c r="BN303" s="187"/>
      <c r="BO303" s="186"/>
      <c r="BP303" s="186"/>
      <c r="BQ303" s="186"/>
      <c r="BR303" s="186"/>
      <c r="BS303" s="186"/>
      <c r="BT303" s="186"/>
      <c r="BU303" s="186"/>
      <c r="BV303" s="186"/>
      <c r="BW303" s="186"/>
      <c r="BX303" s="186"/>
      <c r="BY303" s="186"/>
      <c r="BZ303" s="186"/>
      <c r="CA303" s="187"/>
      <c r="CB303" s="37"/>
      <c r="CC303" s="37"/>
      <c r="CD303" s="37"/>
      <c r="CE303" s="37"/>
    </row>
    <row r="304" ht="19.5" customHeight="1">
      <c r="A304" s="184"/>
      <c r="B304" s="186"/>
      <c r="C304" s="187"/>
      <c r="D304" s="187"/>
      <c r="E304" s="187"/>
      <c r="F304" s="187"/>
      <c r="G304" s="187"/>
      <c r="H304" s="187"/>
      <c r="I304" s="187"/>
      <c r="J304" s="187"/>
      <c r="K304" s="187"/>
      <c r="L304" s="187"/>
      <c r="M304" s="37"/>
      <c r="N304" s="186"/>
      <c r="O304" s="187"/>
      <c r="P304" s="187"/>
      <c r="Q304" s="187"/>
      <c r="R304" s="187"/>
      <c r="S304" s="187"/>
      <c r="T304" s="186"/>
      <c r="U304" s="187"/>
      <c r="V304" s="187"/>
      <c r="W304" s="187"/>
      <c r="X304" s="187"/>
      <c r="Y304" s="187"/>
      <c r="Z304" s="186"/>
      <c r="AA304" s="187"/>
      <c r="AB304" s="187"/>
      <c r="AC304" s="187"/>
      <c r="AD304" s="187"/>
      <c r="AE304" s="187"/>
      <c r="AF304" s="186"/>
      <c r="AG304" s="187"/>
      <c r="AH304" s="187"/>
      <c r="AI304" s="187"/>
      <c r="AJ304" s="187"/>
      <c r="AK304" s="187"/>
      <c r="AL304" s="186"/>
      <c r="AM304" s="187"/>
      <c r="AN304" s="187"/>
      <c r="AO304" s="187"/>
      <c r="AP304" s="187"/>
      <c r="AQ304" s="187"/>
      <c r="AR304" s="186"/>
      <c r="AS304" s="187"/>
      <c r="AT304" s="187"/>
      <c r="AU304" s="187"/>
      <c r="AV304" s="187"/>
      <c r="AW304" s="187"/>
      <c r="AX304" s="186"/>
      <c r="AY304" s="187"/>
      <c r="AZ304" s="187"/>
      <c r="BA304" s="187"/>
      <c r="BB304" s="187"/>
      <c r="BC304" s="187"/>
      <c r="BD304" s="186"/>
      <c r="BE304" s="187"/>
      <c r="BF304" s="187"/>
      <c r="BG304" s="187"/>
      <c r="BH304" s="187"/>
      <c r="BI304" s="187"/>
      <c r="BJ304" s="187"/>
      <c r="BK304" s="186"/>
      <c r="BL304" s="186"/>
      <c r="BM304" s="186"/>
      <c r="BN304" s="187"/>
      <c r="BO304" s="186"/>
      <c r="BP304" s="186"/>
      <c r="BQ304" s="186"/>
      <c r="BR304" s="186"/>
      <c r="BS304" s="186"/>
      <c r="BT304" s="186"/>
      <c r="BU304" s="186"/>
      <c r="BV304" s="186"/>
      <c r="BW304" s="186"/>
      <c r="BX304" s="186"/>
      <c r="BY304" s="186"/>
      <c r="BZ304" s="186"/>
      <c r="CA304" s="187"/>
      <c r="CB304" s="37"/>
      <c r="CC304" s="37"/>
      <c r="CD304" s="37"/>
      <c r="CE304" s="37"/>
    </row>
    <row r="305" ht="19.5" customHeight="1">
      <c r="A305" s="184"/>
      <c r="B305" s="186"/>
      <c r="C305" s="187"/>
      <c r="D305" s="187"/>
      <c r="E305" s="187"/>
      <c r="F305" s="187"/>
      <c r="G305" s="187"/>
      <c r="H305" s="187"/>
      <c r="I305" s="187"/>
      <c r="J305" s="187"/>
      <c r="K305" s="187"/>
      <c r="L305" s="187"/>
      <c r="M305" s="37"/>
      <c r="N305" s="186"/>
      <c r="O305" s="187"/>
      <c r="P305" s="187"/>
      <c r="Q305" s="187"/>
      <c r="R305" s="187"/>
      <c r="S305" s="187"/>
      <c r="T305" s="186"/>
      <c r="U305" s="187"/>
      <c r="V305" s="187"/>
      <c r="W305" s="187"/>
      <c r="X305" s="187"/>
      <c r="Y305" s="187"/>
      <c r="Z305" s="186"/>
      <c r="AA305" s="187"/>
      <c r="AB305" s="187"/>
      <c r="AC305" s="187"/>
      <c r="AD305" s="187"/>
      <c r="AE305" s="187"/>
      <c r="AF305" s="186"/>
      <c r="AG305" s="187"/>
      <c r="AH305" s="187"/>
      <c r="AI305" s="187"/>
      <c r="AJ305" s="187"/>
      <c r="AK305" s="187"/>
      <c r="AL305" s="186"/>
      <c r="AM305" s="187"/>
      <c r="AN305" s="187"/>
      <c r="AO305" s="187"/>
      <c r="AP305" s="187"/>
      <c r="AQ305" s="187"/>
      <c r="AR305" s="186"/>
      <c r="AS305" s="187"/>
      <c r="AT305" s="187"/>
      <c r="AU305" s="187"/>
      <c r="AV305" s="187"/>
      <c r="AW305" s="187"/>
      <c r="AX305" s="186"/>
      <c r="AY305" s="187"/>
      <c r="AZ305" s="187"/>
      <c r="BA305" s="187"/>
      <c r="BB305" s="187"/>
      <c r="BC305" s="187"/>
      <c r="BD305" s="186"/>
      <c r="BE305" s="187"/>
      <c r="BF305" s="187"/>
      <c r="BG305" s="187"/>
      <c r="BH305" s="187"/>
      <c r="BI305" s="187"/>
      <c r="BJ305" s="187"/>
      <c r="BK305" s="186"/>
      <c r="BL305" s="186"/>
      <c r="BM305" s="186"/>
      <c r="BN305" s="187"/>
      <c r="BO305" s="186"/>
      <c r="BP305" s="186"/>
      <c r="BQ305" s="186"/>
      <c r="BR305" s="186"/>
      <c r="BS305" s="186"/>
      <c r="BT305" s="186"/>
      <c r="BU305" s="186"/>
      <c r="BV305" s="186"/>
      <c r="BW305" s="186"/>
      <c r="BX305" s="186"/>
      <c r="BY305" s="186"/>
      <c r="BZ305" s="186"/>
      <c r="CA305" s="187"/>
      <c r="CB305" s="37"/>
      <c r="CC305" s="37"/>
      <c r="CD305" s="37"/>
      <c r="CE305" s="37"/>
    </row>
    <row r="306" ht="19.5" customHeight="1">
      <c r="A306" s="184"/>
      <c r="B306" s="186"/>
      <c r="C306" s="187"/>
      <c r="D306" s="187"/>
      <c r="E306" s="187"/>
      <c r="F306" s="187"/>
      <c r="G306" s="187"/>
      <c r="H306" s="187"/>
      <c r="I306" s="187"/>
      <c r="J306" s="187"/>
      <c r="K306" s="187"/>
      <c r="L306" s="187"/>
      <c r="M306" s="37"/>
      <c r="N306" s="186"/>
      <c r="O306" s="187"/>
      <c r="P306" s="187"/>
      <c r="Q306" s="187"/>
      <c r="R306" s="187"/>
      <c r="S306" s="187"/>
      <c r="T306" s="186"/>
      <c r="U306" s="187"/>
      <c r="V306" s="187"/>
      <c r="W306" s="187"/>
      <c r="X306" s="187"/>
      <c r="Y306" s="187"/>
      <c r="Z306" s="186"/>
      <c r="AA306" s="187"/>
      <c r="AB306" s="187"/>
      <c r="AC306" s="187"/>
      <c r="AD306" s="187"/>
      <c r="AE306" s="187"/>
      <c r="AF306" s="186"/>
      <c r="AG306" s="187"/>
      <c r="AH306" s="187"/>
      <c r="AI306" s="187"/>
      <c r="AJ306" s="187"/>
      <c r="AK306" s="187"/>
      <c r="AL306" s="186"/>
      <c r="AM306" s="187"/>
      <c r="AN306" s="187"/>
      <c r="AO306" s="187"/>
      <c r="AP306" s="187"/>
      <c r="AQ306" s="187"/>
      <c r="AR306" s="186"/>
      <c r="AS306" s="187"/>
      <c r="AT306" s="187"/>
      <c r="AU306" s="187"/>
      <c r="AV306" s="187"/>
      <c r="AW306" s="187"/>
      <c r="AX306" s="186"/>
      <c r="AY306" s="187"/>
      <c r="AZ306" s="187"/>
      <c r="BA306" s="187"/>
      <c r="BB306" s="187"/>
      <c r="BC306" s="187"/>
      <c r="BD306" s="186"/>
      <c r="BE306" s="187"/>
      <c r="BF306" s="187"/>
      <c r="BG306" s="187"/>
      <c r="BH306" s="187"/>
      <c r="BI306" s="187"/>
      <c r="BJ306" s="187"/>
      <c r="BK306" s="186"/>
      <c r="BL306" s="186"/>
      <c r="BM306" s="186"/>
      <c r="BN306" s="187"/>
      <c r="BO306" s="186"/>
      <c r="BP306" s="186"/>
      <c r="BQ306" s="186"/>
      <c r="BR306" s="186"/>
      <c r="BS306" s="186"/>
      <c r="BT306" s="186"/>
      <c r="BU306" s="186"/>
      <c r="BV306" s="186"/>
      <c r="BW306" s="186"/>
      <c r="BX306" s="186"/>
      <c r="BY306" s="186"/>
      <c r="BZ306" s="186"/>
      <c r="CA306" s="187"/>
      <c r="CB306" s="37"/>
      <c r="CC306" s="37"/>
      <c r="CD306" s="37"/>
      <c r="CE306" s="37"/>
    </row>
    <row r="307" ht="19.5" customHeight="1">
      <c r="A307" s="184"/>
      <c r="B307" s="186"/>
      <c r="C307" s="187"/>
      <c r="D307" s="187"/>
      <c r="E307" s="187"/>
      <c r="F307" s="187"/>
      <c r="G307" s="187"/>
      <c r="H307" s="187"/>
      <c r="I307" s="187"/>
      <c r="J307" s="187"/>
      <c r="K307" s="187"/>
      <c r="L307" s="187"/>
      <c r="M307" s="37"/>
      <c r="N307" s="186"/>
      <c r="O307" s="187"/>
      <c r="P307" s="187"/>
      <c r="Q307" s="187"/>
      <c r="R307" s="187"/>
      <c r="S307" s="187"/>
      <c r="T307" s="186"/>
      <c r="U307" s="187"/>
      <c r="V307" s="187"/>
      <c r="W307" s="187"/>
      <c r="X307" s="187"/>
      <c r="Y307" s="187"/>
      <c r="Z307" s="186"/>
      <c r="AA307" s="187"/>
      <c r="AB307" s="187"/>
      <c r="AC307" s="187"/>
      <c r="AD307" s="187"/>
      <c r="AE307" s="187"/>
      <c r="AF307" s="186"/>
      <c r="AG307" s="187"/>
      <c r="AH307" s="187"/>
      <c r="AI307" s="187"/>
      <c r="AJ307" s="187"/>
      <c r="AK307" s="187"/>
      <c r="AL307" s="186"/>
      <c r="AM307" s="187"/>
      <c r="AN307" s="187"/>
      <c r="AO307" s="187"/>
      <c r="AP307" s="187"/>
      <c r="AQ307" s="187"/>
      <c r="AR307" s="186"/>
      <c r="AS307" s="187"/>
      <c r="AT307" s="187"/>
      <c r="AU307" s="187"/>
      <c r="AV307" s="187"/>
      <c r="AW307" s="187"/>
      <c r="AX307" s="186"/>
      <c r="AY307" s="187"/>
      <c r="AZ307" s="187"/>
      <c r="BA307" s="187"/>
      <c r="BB307" s="187"/>
      <c r="BC307" s="187"/>
      <c r="BD307" s="186"/>
      <c r="BE307" s="187"/>
      <c r="BF307" s="187"/>
      <c r="BG307" s="187"/>
      <c r="BH307" s="187"/>
      <c r="BI307" s="187"/>
      <c r="BJ307" s="187"/>
      <c r="BK307" s="186"/>
      <c r="BL307" s="186"/>
      <c r="BM307" s="186"/>
      <c r="BN307" s="187"/>
      <c r="BO307" s="186"/>
      <c r="BP307" s="186"/>
      <c r="BQ307" s="186"/>
      <c r="BR307" s="186"/>
      <c r="BS307" s="186"/>
      <c r="BT307" s="186"/>
      <c r="BU307" s="186"/>
      <c r="BV307" s="186"/>
      <c r="BW307" s="186"/>
      <c r="BX307" s="186"/>
      <c r="BY307" s="186"/>
      <c r="BZ307" s="186"/>
      <c r="CA307" s="187"/>
      <c r="CB307" s="37"/>
      <c r="CC307" s="37"/>
      <c r="CD307" s="37"/>
      <c r="CE307" s="37"/>
    </row>
    <row r="308" ht="19.5" customHeight="1">
      <c r="A308" s="184"/>
      <c r="B308" s="186"/>
      <c r="C308" s="187"/>
      <c r="D308" s="187"/>
      <c r="E308" s="187"/>
      <c r="F308" s="187"/>
      <c r="G308" s="187"/>
      <c r="H308" s="187"/>
      <c r="I308" s="187"/>
      <c r="J308" s="187"/>
      <c r="K308" s="187"/>
      <c r="L308" s="187"/>
      <c r="M308" s="37"/>
      <c r="N308" s="186"/>
      <c r="O308" s="187"/>
      <c r="P308" s="187"/>
      <c r="Q308" s="187"/>
      <c r="R308" s="187"/>
      <c r="S308" s="187"/>
      <c r="T308" s="186"/>
      <c r="U308" s="187"/>
      <c r="V308" s="187"/>
      <c r="W308" s="187"/>
      <c r="X308" s="187"/>
      <c r="Y308" s="187"/>
      <c r="Z308" s="186"/>
      <c r="AA308" s="187"/>
      <c r="AB308" s="187"/>
      <c r="AC308" s="187"/>
      <c r="AD308" s="187"/>
      <c r="AE308" s="187"/>
      <c r="AF308" s="186"/>
      <c r="AG308" s="187"/>
      <c r="AH308" s="187"/>
      <c r="AI308" s="187"/>
      <c r="AJ308" s="187"/>
      <c r="AK308" s="187"/>
      <c r="AL308" s="186"/>
      <c r="AM308" s="187"/>
      <c r="AN308" s="187"/>
      <c r="AO308" s="187"/>
      <c r="AP308" s="187"/>
      <c r="AQ308" s="187"/>
      <c r="AR308" s="186"/>
      <c r="AS308" s="187"/>
      <c r="AT308" s="187"/>
      <c r="AU308" s="187"/>
      <c r="AV308" s="187"/>
      <c r="AW308" s="187"/>
      <c r="AX308" s="186"/>
      <c r="AY308" s="187"/>
      <c r="AZ308" s="187"/>
      <c r="BA308" s="187"/>
      <c r="BB308" s="187"/>
      <c r="BC308" s="187"/>
      <c r="BD308" s="186"/>
      <c r="BE308" s="187"/>
      <c r="BF308" s="187"/>
      <c r="BG308" s="187"/>
      <c r="BH308" s="187"/>
      <c r="BI308" s="187"/>
      <c r="BJ308" s="187"/>
      <c r="BK308" s="186"/>
      <c r="BL308" s="186"/>
      <c r="BM308" s="186"/>
      <c r="BN308" s="187"/>
      <c r="BO308" s="186"/>
      <c r="BP308" s="186"/>
      <c r="BQ308" s="186"/>
      <c r="BR308" s="186"/>
      <c r="BS308" s="186"/>
      <c r="BT308" s="186"/>
      <c r="BU308" s="186"/>
      <c r="BV308" s="186"/>
      <c r="BW308" s="186"/>
      <c r="BX308" s="186"/>
      <c r="BY308" s="186"/>
      <c r="BZ308" s="186"/>
      <c r="CA308" s="187"/>
      <c r="CB308" s="37"/>
      <c r="CC308" s="37"/>
      <c r="CD308" s="37"/>
      <c r="CE308" s="37"/>
    </row>
    <row r="309" ht="19.5" customHeight="1">
      <c r="A309" s="184"/>
      <c r="B309" s="186"/>
      <c r="C309" s="187"/>
      <c r="D309" s="187"/>
      <c r="E309" s="187"/>
      <c r="F309" s="187"/>
      <c r="G309" s="187"/>
      <c r="H309" s="187"/>
      <c r="I309" s="187"/>
      <c r="J309" s="187"/>
      <c r="K309" s="187"/>
      <c r="L309" s="187"/>
      <c r="M309" s="37"/>
      <c r="N309" s="186"/>
      <c r="O309" s="187"/>
      <c r="P309" s="187"/>
      <c r="Q309" s="187"/>
      <c r="R309" s="187"/>
      <c r="S309" s="187"/>
      <c r="T309" s="186"/>
      <c r="U309" s="187"/>
      <c r="V309" s="187"/>
      <c r="W309" s="187"/>
      <c r="X309" s="187"/>
      <c r="Y309" s="187"/>
      <c r="Z309" s="186"/>
      <c r="AA309" s="187"/>
      <c r="AB309" s="187"/>
      <c r="AC309" s="187"/>
      <c r="AD309" s="187"/>
      <c r="AE309" s="187"/>
      <c r="AF309" s="186"/>
      <c r="AG309" s="187"/>
      <c r="AH309" s="187"/>
      <c r="AI309" s="187"/>
      <c r="AJ309" s="187"/>
      <c r="AK309" s="187"/>
      <c r="AL309" s="186"/>
      <c r="AM309" s="187"/>
      <c r="AN309" s="187"/>
      <c r="AO309" s="187"/>
      <c r="AP309" s="187"/>
      <c r="AQ309" s="187"/>
      <c r="AR309" s="186"/>
      <c r="AS309" s="187"/>
      <c r="AT309" s="187"/>
      <c r="AU309" s="187"/>
      <c r="AV309" s="187"/>
      <c r="AW309" s="187"/>
      <c r="AX309" s="186"/>
      <c r="AY309" s="187"/>
      <c r="AZ309" s="187"/>
      <c r="BA309" s="187"/>
      <c r="BB309" s="187"/>
      <c r="BC309" s="187"/>
      <c r="BD309" s="186"/>
      <c r="BE309" s="187"/>
      <c r="BF309" s="187"/>
      <c r="BG309" s="187"/>
      <c r="BH309" s="187"/>
      <c r="BI309" s="187"/>
      <c r="BJ309" s="187"/>
      <c r="BK309" s="186"/>
      <c r="BL309" s="186"/>
      <c r="BM309" s="186"/>
      <c r="BN309" s="187"/>
      <c r="BO309" s="186"/>
      <c r="BP309" s="186"/>
      <c r="BQ309" s="186"/>
      <c r="BR309" s="186"/>
      <c r="BS309" s="186"/>
      <c r="BT309" s="186"/>
      <c r="BU309" s="186"/>
      <c r="BV309" s="186"/>
      <c r="BW309" s="186"/>
      <c r="BX309" s="186"/>
      <c r="BY309" s="186"/>
      <c r="BZ309" s="186"/>
      <c r="CA309" s="187"/>
      <c r="CB309" s="37"/>
      <c r="CC309" s="37"/>
      <c r="CD309" s="37"/>
      <c r="CE309" s="37"/>
    </row>
    <row r="310" ht="19.5" customHeight="1">
      <c r="A310" s="184"/>
      <c r="B310" s="186"/>
      <c r="C310" s="187"/>
      <c r="D310" s="187"/>
      <c r="E310" s="187"/>
      <c r="F310" s="187"/>
      <c r="G310" s="187"/>
      <c r="H310" s="187"/>
      <c r="I310" s="187"/>
      <c r="J310" s="187"/>
      <c r="K310" s="187"/>
      <c r="L310" s="187"/>
      <c r="M310" s="37"/>
      <c r="N310" s="186"/>
      <c r="O310" s="187"/>
      <c r="P310" s="187"/>
      <c r="Q310" s="187"/>
      <c r="R310" s="187"/>
      <c r="S310" s="187"/>
      <c r="T310" s="186"/>
      <c r="U310" s="187"/>
      <c r="V310" s="187"/>
      <c r="W310" s="187"/>
      <c r="X310" s="187"/>
      <c r="Y310" s="187"/>
      <c r="Z310" s="186"/>
      <c r="AA310" s="187"/>
      <c r="AB310" s="187"/>
      <c r="AC310" s="187"/>
      <c r="AD310" s="187"/>
      <c r="AE310" s="187"/>
      <c r="AF310" s="186"/>
      <c r="AG310" s="187"/>
      <c r="AH310" s="187"/>
      <c r="AI310" s="187"/>
      <c r="AJ310" s="187"/>
      <c r="AK310" s="187"/>
      <c r="AL310" s="186"/>
      <c r="AM310" s="187"/>
      <c r="AN310" s="187"/>
      <c r="AO310" s="187"/>
      <c r="AP310" s="187"/>
      <c r="AQ310" s="187"/>
      <c r="AR310" s="186"/>
      <c r="AS310" s="187"/>
      <c r="AT310" s="187"/>
      <c r="AU310" s="187"/>
      <c r="AV310" s="187"/>
      <c r="AW310" s="187"/>
      <c r="AX310" s="186"/>
      <c r="AY310" s="187"/>
      <c r="AZ310" s="187"/>
      <c r="BA310" s="187"/>
      <c r="BB310" s="187"/>
      <c r="BC310" s="187"/>
      <c r="BD310" s="186"/>
      <c r="BE310" s="187"/>
      <c r="BF310" s="187"/>
      <c r="BG310" s="187"/>
      <c r="BH310" s="187"/>
      <c r="BI310" s="187"/>
      <c r="BJ310" s="187"/>
      <c r="BK310" s="186"/>
      <c r="BL310" s="186"/>
      <c r="BM310" s="186"/>
      <c r="BN310" s="187"/>
      <c r="BO310" s="186"/>
      <c r="BP310" s="186"/>
      <c r="BQ310" s="186"/>
      <c r="BR310" s="186"/>
      <c r="BS310" s="186"/>
      <c r="BT310" s="186"/>
      <c r="BU310" s="186"/>
      <c r="BV310" s="186"/>
      <c r="BW310" s="186"/>
      <c r="BX310" s="186"/>
      <c r="BY310" s="186"/>
      <c r="BZ310" s="186"/>
      <c r="CA310" s="187"/>
      <c r="CB310" s="37"/>
      <c r="CC310" s="37"/>
      <c r="CD310" s="37"/>
      <c r="CE310" s="37"/>
    </row>
    <row r="311" ht="19.5" customHeight="1">
      <c r="A311" s="184"/>
      <c r="B311" s="186"/>
      <c r="C311" s="187"/>
      <c r="D311" s="187"/>
      <c r="E311" s="187"/>
      <c r="F311" s="187"/>
      <c r="G311" s="187"/>
      <c r="H311" s="187"/>
      <c r="I311" s="187"/>
      <c r="J311" s="187"/>
      <c r="K311" s="187"/>
      <c r="L311" s="187"/>
      <c r="M311" s="37"/>
      <c r="N311" s="186"/>
      <c r="O311" s="187"/>
      <c r="P311" s="187"/>
      <c r="Q311" s="187"/>
      <c r="R311" s="187"/>
      <c r="S311" s="187"/>
      <c r="T311" s="186"/>
      <c r="U311" s="187"/>
      <c r="V311" s="187"/>
      <c r="W311" s="187"/>
      <c r="X311" s="187"/>
      <c r="Y311" s="187"/>
      <c r="Z311" s="186"/>
      <c r="AA311" s="187"/>
      <c r="AB311" s="187"/>
      <c r="AC311" s="187"/>
      <c r="AD311" s="187"/>
      <c r="AE311" s="187"/>
      <c r="AF311" s="186"/>
      <c r="AG311" s="187"/>
      <c r="AH311" s="187"/>
      <c r="AI311" s="187"/>
      <c r="AJ311" s="187"/>
      <c r="AK311" s="187"/>
      <c r="AL311" s="186"/>
      <c r="AM311" s="187"/>
      <c r="AN311" s="187"/>
      <c r="AO311" s="187"/>
      <c r="AP311" s="187"/>
      <c r="AQ311" s="187"/>
      <c r="AR311" s="186"/>
      <c r="AS311" s="187"/>
      <c r="AT311" s="187"/>
      <c r="AU311" s="187"/>
      <c r="AV311" s="187"/>
      <c r="AW311" s="187"/>
      <c r="AX311" s="186"/>
      <c r="AY311" s="187"/>
      <c r="AZ311" s="187"/>
      <c r="BA311" s="187"/>
      <c r="BB311" s="187"/>
      <c r="BC311" s="187"/>
      <c r="BD311" s="186"/>
      <c r="BE311" s="187"/>
      <c r="BF311" s="187"/>
      <c r="BG311" s="187"/>
      <c r="BH311" s="187"/>
      <c r="BI311" s="187"/>
      <c r="BJ311" s="187"/>
      <c r="BK311" s="186"/>
      <c r="BL311" s="186"/>
      <c r="BM311" s="186"/>
      <c r="BN311" s="187"/>
      <c r="BO311" s="186"/>
      <c r="BP311" s="186"/>
      <c r="BQ311" s="186"/>
      <c r="BR311" s="186"/>
      <c r="BS311" s="186"/>
      <c r="BT311" s="186"/>
      <c r="BU311" s="186"/>
      <c r="BV311" s="186"/>
      <c r="BW311" s="186"/>
      <c r="BX311" s="186"/>
      <c r="BY311" s="186"/>
      <c r="BZ311" s="186"/>
      <c r="CA311" s="187"/>
      <c r="CB311" s="37"/>
      <c r="CC311" s="37"/>
      <c r="CD311" s="37"/>
      <c r="CE311" s="37"/>
    </row>
    <row r="312" ht="19.5" customHeight="1">
      <c r="A312" s="184"/>
      <c r="B312" s="186"/>
      <c r="C312" s="187"/>
      <c r="D312" s="187"/>
      <c r="E312" s="187"/>
      <c r="F312" s="187"/>
      <c r="G312" s="187"/>
      <c r="H312" s="187"/>
      <c r="I312" s="187"/>
      <c r="J312" s="187"/>
      <c r="K312" s="187"/>
      <c r="L312" s="187"/>
      <c r="M312" s="37"/>
      <c r="N312" s="186"/>
      <c r="O312" s="187"/>
      <c r="P312" s="187"/>
      <c r="Q312" s="187"/>
      <c r="R312" s="187"/>
      <c r="S312" s="187"/>
      <c r="T312" s="186"/>
      <c r="U312" s="187"/>
      <c r="V312" s="187"/>
      <c r="W312" s="187"/>
      <c r="X312" s="187"/>
      <c r="Y312" s="187"/>
      <c r="Z312" s="186"/>
      <c r="AA312" s="187"/>
      <c r="AB312" s="187"/>
      <c r="AC312" s="187"/>
      <c r="AD312" s="187"/>
      <c r="AE312" s="187"/>
      <c r="AF312" s="186"/>
      <c r="AG312" s="187"/>
      <c r="AH312" s="187"/>
      <c r="AI312" s="187"/>
      <c r="AJ312" s="187"/>
      <c r="AK312" s="187"/>
      <c r="AL312" s="186"/>
      <c r="AM312" s="187"/>
      <c r="AN312" s="187"/>
      <c r="AO312" s="187"/>
      <c r="AP312" s="187"/>
      <c r="AQ312" s="187"/>
      <c r="AR312" s="186"/>
      <c r="AS312" s="187"/>
      <c r="AT312" s="187"/>
      <c r="AU312" s="187"/>
      <c r="AV312" s="187"/>
      <c r="AW312" s="187"/>
      <c r="AX312" s="186"/>
      <c r="AY312" s="187"/>
      <c r="AZ312" s="187"/>
      <c r="BA312" s="187"/>
      <c r="BB312" s="187"/>
      <c r="BC312" s="187"/>
      <c r="BD312" s="186"/>
      <c r="BE312" s="187"/>
      <c r="BF312" s="187"/>
      <c r="BG312" s="187"/>
      <c r="BH312" s="187"/>
      <c r="BI312" s="187"/>
      <c r="BJ312" s="187"/>
      <c r="BK312" s="186"/>
      <c r="BL312" s="186"/>
      <c r="BM312" s="186"/>
      <c r="BN312" s="187"/>
      <c r="BO312" s="186"/>
      <c r="BP312" s="186"/>
      <c r="BQ312" s="186"/>
      <c r="BR312" s="186"/>
      <c r="BS312" s="186"/>
      <c r="BT312" s="186"/>
      <c r="BU312" s="186"/>
      <c r="BV312" s="186"/>
      <c r="BW312" s="186"/>
      <c r="BX312" s="186"/>
      <c r="BY312" s="186"/>
      <c r="BZ312" s="186"/>
      <c r="CA312" s="187"/>
      <c r="CB312" s="37"/>
      <c r="CC312" s="37"/>
      <c r="CD312" s="37"/>
      <c r="CE312" s="37"/>
    </row>
    <row r="313" ht="19.5" customHeight="1">
      <c r="A313" s="184"/>
      <c r="B313" s="186"/>
      <c r="C313" s="187"/>
      <c r="D313" s="187"/>
      <c r="E313" s="187"/>
      <c r="F313" s="187"/>
      <c r="G313" s="187"/>
      <c r="H313" s="187"/>
      <c r="I313" s="187"/>
      <c r="J313" s="187"/>
      <c r="K313" s="187"/>
      <c r="L313" s="187"/>
      <c r="M313" s="37"/>
      <c r="N313" s="186"/>
      <c r="O313" s="187"/>
      <c r="P313" s="187"/>
      <c r="Q313" s="187"/>
      <c r="R313" s="187"/>
      <c r="S313" s="187"/>
      <c r="T313" s="186"/>
      <c r="U313" s="187"/>
      <c r="V313" s="187"/>
      <c r="W313" s="187"/>
      <c r="X313" s="187"/>
      <c r="Y313" s="187"/>
      <c r="Z313" s="186"/>
      <c r="AA313" s="187"/>
      <c r="AB313" s="187"/>
      <c r="AC313" s="187"/>
      <c r="AD313" s="187"/>
      <c r="AE313" s="187"/>
      <c r="AF313" s="186"/>
      <c r="AG313" s="187"/>
      <c r="AH313" s="187"/>
      <c r="AI313" s="187"/>
      <c r="AJ313" s="187"/>
      <c r="AK313" s="187"/>
      <c r="AL313" s="186"/>
      <c r="AM313" s="187"/>
      <c r="AN313" s="187"/>
      <c r="AO313" s="187"/>
      <c r="AP313" s="187"/>
      <c r="AQ313" s="187"/>
      <c r="AR313" s="186"/>
      <c r="AS313" s="187"/>
      <c r="AT313" s="187"/>
      <c r="AU313" s="187"/>
      <c r="AV313" s="187"/>
      <c r="AW313" s="187"/>
      <c r="AX313" s="186"/>
      <c r="AY313" s="187"/>
      <c r="AZ313" s="187"/>
      <c r="BA313" s="187"/>
      <c r="BB313" s="187"/>
      <c r="BC313" s="187"/>
      <c r="BD313" s="186"/>
      <c r="BE313" s="187"/>
      <c r="BF313" s="187"/>
      <c r="BG313" s="187"/>
      <c r="BH313" s="187"/>
      <c r="BI313" s="187"/>
      <c r="BJ313" s="187"/>
      <c r="BK313" s="186"/>
      <c r="BL313" s="186"/>
      <c r="BM313" s="186"/>
      <c r="BN313" s="187"/>
      <c r="BO313" s="186"/>
      <c r="BP313" s="186"/>
      <c r="BQ313" s="186"/>
      <c r="BR313" s="186"/>
      <c r="BS313" s="186"/>
      <c r="BT313" s="186"/>
      <c r="BU313" s="186"/>
      <c r="BV313" s="186"/>
      <c r="BW313" s="186"/>
      <c r="BX313" s="186"/>
      <c r="BY313" s="186"/>
      <c r="BZ313" s="186"/>
      <c r="CA313" s="187"/>
      <c r="CB313" s="37"/>
      <c r="CC313" s="37"/>
      <c r="CD313" s="37"/>
      <c r="CE313" s="37"/>
    </row>
    <row r="314" ht="19.5" customHeight="1">
      <c r="A314" s="184"/>
      <c r="B314" s="186"/>
      <c r="C314" s="187"/>
      <c r="D314" s="187"/>
      <c r="E314" s="187"/>
      <c r="F314" s="187"/>
      <c r="G314" s="187"/>
      <c r="H314" s="187"/>
      <c r="I314" s="187"/>
      <c r="J314" s="187"/>
      <c r="K314" s="187"/>
      <c r="L314" s="187"/>
      <c r="M314" s="37"/>
      <c r="N314" s="186"/>
      <c r="O314" s="187"/>
      <c r="P314" s="187"/>
      <c r="Q314" s="187"/>
      <c r="R314" s="187"/>
      <c r="S314" s="187"/>
      <c r="T314" s="186"/>
      <c r="U314" s="187"/>
      <c r="V314" s="187"/>
      <c r="W314" s="187"/>
      <c r="X314" s="187"/>
      <c r="Y314" s="187"/>
      <c r="Z314" s="186"/>
      <c r="AA314" s="187"/>
      <c r="AB314" s="187"/>
      <c r="AC314" s="187"/>
      <c r="AD314" s="187"/>
      <c r="AE314" s="187"/>
      <c r="AF314" s="186"/>
      <c r="AG314" s="187"/>
      <c r="AH314" s="187"/>
      <c r="AI314" s="187"/>
      <c r="AJ314" s="187"/>
      <c r="AK314" s="187"/>
      <c r="AL314" s="186"/>
      <c r="AM314" s="187"/>
      <c r="AN314" s="187"/>
      <c r="AO314" s="187"/>
      <c r="AP314" s="187"/>
      <c r="AQ314" s="187"/>
      <c r="AR314" s="186"/>
      <c r="AS314" s="187"/>
      <c r="AT314" s="187"/>
      <c r="AU314" s="187"/>
      <c r="AV314" s="187"/>
      <c r="AW314" s="187"/>
      <c r="AX314" s="186"/>
      <c r="AY314" s="187"/>
      <c r="AZ314" s="187"/>
      <c r="BA314" s="187"/>
      <c r="BB314" s="187"/>
      <c r="BC314" s="187"/>
      <c r="BD314" s="186"/>
      <c r="BE314" s="187"/>
      <c r="BF314" s="187"/>
      <c r="BG314" s="187"/>
      <c r="BH314" s="187"/>
      <c r="BI314" s="187"/>
      <c r="BJ314" s="187"/>
      <c r="BK314" s="186"/>
      <c r="BL314" s="186"/>
      <c r="BM314" s="186"/>
      <c r="BN314" s="187"/>
      <c r="BO314" s="186"/>
      <c r="BP314" s="186"/>
      <c r="BQ314" s="186"/>
      <c r="BR314" s="186"/>
      <c r="BS314" s="186"/>
      <c r="BT314" s="186"/>
      <c r="BU314" s="186"/>
      <c r="BV314" s="186"/>
      <c r="BW314" s="186"/>
      <c r="BX314" s="186"/>
      <c r="BY314" s="186"/>
      <c r="BZ314" s="186"/>
      <c r="CA314" s="187"/>
      <c r="CB314" s="37"/>
      <c r="CC314" s="37"/>
      <c r="CD314" s="37"/>
      <c r="CE314" s="37"/>
    </row>
    <row r="315" ht="19.5" customHeight="1">
      <c r="A315" s="184"/>
      <c r="B315" s="186"/>
      <c r="C315" s="187"/>
      <c r="D315" s="187"/>
      <c r="E315" s="187"/>
      <c r="F315" s="187"/>
      <c r="G315" s="187"/>
      <c r="H315" s="187"/>
      <c r="I315" s="187"/>
      <c r="J315" s="187"/>
      <c r="K315" s="187"/>
      <c r="L315" s="187"/>
      <c r="M315" s="37"/>
      <c r="N315" s="186"/>
      <c r="O315" s="187"/>
      <c r="P315" s="187"/>
      <c r="Q315" s="187"/>
      <c r="R315" s="187"/>
      <c r="S315" s="187"/>
      <c r="T315" s="186"/>
      <c r="U315" s="187"/>
      <c r="V315" s="187"/>
      <c r="W315" s="187"/>
      <c r="X315" s="187"/>
      <c r="Y315" s="187"/>
      <c r="Z315" s="186"/>
      <c r="AA315" s="187"/>
      <c r="AB315" s="187"/>
      <c r="AC315" s="187"/>
      <c r="AD315" s="187"/>
      <c r="AE315" s="187"/>
      <c r="AF315" s="186"/>
      <c r="AG315" s="187"/>
      <c r="AH315" s="187"/>
      <c r="AI315" s="187"/>
      <c r="AJ315" s="187"/>
      <c r="AK315" s="187"/>
      <c r="AL315" s="186"/>
      <c r="AM315" s="187"/>
      <c r="AN315" s="187"/>
      <c r="AO315" s="187"/>
      <c r="AP315" s="187"/>
      <c r="AQ315" s="187"/>
      <c r="AR315" s="186"/>
      <c r="AS315" s="187"/>
      <c r="AT315" s="187"/>
      <c r="AU315" s="187"/>
      <c r="AV315" s="187"/>
      <c r="AW315" s="187"/>
      <c r="AX315" s="186"/>
      <c r="AY315" s="187"/>
      <c r="AZ315" s="187"/>
      <c r="BA315" s="187"/>
      <c r="BB315" s="187"/>
      <c r="BC315" s="187"/>
      <c r="BD315" s="186"/>
      <c r="BE315" s="187"/>
      <c r="BF315" s="187"/>
      <c r="BG315" s="187"/>
      <c r="BH315" s="187"/>
      <c r="BI315" s="187"/>
      <c r="BJ315" s="187"/>
      <c r="BK315" s="186"/>
      <c r="BL315" s="186"/>
      <c r="BM315" s="186"/>
      <c r="BN315" s="187"/>
      <c r="BO315" s="186"/>
      <c r="BP315" s="186"/>
      <c r="BQ315" s="186"/>
      <c r="BR315" s="186"/>
      <c r="BS315" s="186"/>
      <c r="BT315" s="186"/>
      <c r="BU315" s="186"/>
      <c r="BV315" s="186"/>
      <c r="BW315" s="186"/>
      <c r="BX315" s="186"/>
      <c r="BY315" s="186"/>
      <c r="BZ315" s="186"/>
      <c r="CA315" s="187"/>
      <c r="CB315" s="37"/>
      <c r="CC315" s="37"/>
      <c r="CD315" s="37"/>
      <c r="CE315" s="37"/>
    </row>
    <row r="316" ht="19.5" customHeight="1">
      <c r="A316" s="184"/>
      <c r="B316" s="186"/>
      <c r="C316" s="187"/>
      <c r="D316" s="187"/>
      <c r="E316" s="187"/>
      <c r="F316" s="187"/>
      <c r="G316" s="187"/>
      <c r="H316" s="187"/>
      <c r="I316" s="187"/>
      <c r="J316" s="187"/>
      <c r="K316" s="187"/>
      <c r="L316" s="187"/>
      <c r="M316" s="37"/>
      <c r="N316" s="186"/>
      <c r="O316" s="187"/>
      <c r="P316" s="187"/>
      <c r="Q316" s="187"/>
      <c r="R316" s="187"/>
      <c r="S316" s="187"/>
      <c r="T316" s="186"/>
      <c r="U316" s="187"/>
      <c r="V316" s="187"/>
      <c r="W316" s="187"/>
      <c r="X316" s="187"/>
      <c r="Y316" s="187"/>
      <c r="Z316" s="186"/>
      <c r="AA316" s="187"/>
      <c r="AB316" s="187"/>
      <c r="AC316" s="187"/>
      <c r="AD316" s="187"/>
      <c r="AE316" s="187"/>
      <c r="AF316" s="186"/>
      <c r="AG316" s="187"/>
      <c r="AH316" s="187"/>
      <c r="AI316" s="187"/>
      <c r="AJ316" s="187"/>
      <c r="AK316" s="187"/>
      <c r="AL316" s="186"/>
      <c r="AM316" s="187"/>
      <c r="AN316" s="187"/>
      <c r="AO316" s="187"/>
      <c r="AP316" s="187"/>
      <c r="AQ316" s="187"/>
      <c r="AR316" s="186"/>
      <c r="AS316" s="187"/>
      <c r="AT316" s="187"/>
      <c r="AU316" s="187"/>
      <c r="AV316" s="187"/>
      <c r="AW316" s="187"/>
      <c r="AX316" s="186"/>
      <c r="AY316" s="187"/>
      <c r="AZ316" s="187"/>
      <c r="BA316" s="187"/>
      <c r="BB316" s="187"/>
      <c r="BC316" s="187"/>
      <c r="BD316" s="186"/>
      <c r="BE316" s="187"/>
      <c r="BF316" s="187"/>
      <c r="BG316" s="187"/>
      <c r="BH316" s="187"/>
      <c r="BI316" s="187"/>
      <c r="BJ316" s="187"/>
      <c r="BK316" s="186"/>
      <c r="BL316" s="186"/>
      <c r="BM316" s="186"/>
      <c r="BN316" s="187"/>
      <c r="BO316" s="186"/>
      <c r="BP316" s="186"/>
      <c r="BQ316" s="186"/>
      <c r="BR316" s="186"/>
      <c r="BS316" s="186"/>
      <c r="BT316" s="186"/>
      <c r="BU316" s="186"/>
      <c r="BV316" s="186"/>
      <c r="BW316" s="186"/>
      <c r="BX316" s="186"/>
      <c r="BY316" s="186"/>
      <c r="BZ316" s="186"/>
      <c r="CA316" s="187"/>
      <c r="CB316" s="37"/>
      <c r="CC316" s="37"/>
      <c r="CD316" s="37"/>
      <c r="CE316" s="37"/>
    </row>
    <row r="317" ht="19.5" customHeight="1">
      <c r="A317" s="184"/>
      <c r="B317" s="186"/>
      <c r="C317" s="187"/>
      <c r="D317" s="187"/>
      <c r="E317" s="187"/>
      <c r="F317" s="187"/>
      <c r="G317" s="187"/>
      <c r="H317" s="187"/>
      <c r="I317" s="187"/>
      <c r="J317" s="187"/>
      <c r="K317" s="187"/>
      <c r="L317" s="187"/>
      <c r="M317" s="37"/>
      <c r="N317" s="186"/>
      <c r="O317" s="187"/>
      <c r="P317" s="187"/>
      <c r="Q317" s="187"/>
      <c r="R317" s="187"/>
      <c r="S317" s="187"/>
      <c r="T317" s="186"/>
      <c r="U317" s="187"/>
      <c r="V317" s="187"/>
      <c r="W317" s="187"/>
      <c r="X317" s="187"/>
      <c r="Y317" s="187"/>
      <c r="Z317" s="186"/>
      <c r="AA317" s="187"/>
      <c r="AB317" s="187"/>
      <c r="AC317" s="187"/>
      <c r="AD317" s="187"/>
      <c r="AE317" s="187"/>
      <c r="AF317" s="186"/>
      <c r="AG317" s="187"/>
      <c r="AH317" s="187"/>
      <c r="AI317" s="187"/>
      <c r="AJ317" s="187"/>
      <c r="AK317" s="187"/>
      <c r="AL317" s="186"/>
      <c r="AM317" s="187"/>
      <c r="AN317" s="187"/>
      <c r="AO317" s="187"/>
      <c r="AP317" s="187"/>
      <c r="AQ317" s="187"/>
      <c r="AR317" s="186"/>
      <c r="AS317" s="187"/>
      <c r="AT317" s="187"/>
      <c r="AU317" s="187"/>
      <c r="AV317" s="187"/>
      <c r="AW317" s="187"/>
      <c r="AX317" s="186"/>
      <c r="AY317" s="187"/>
      <c r="AZ317" s="187"/>
      <c r="BA317" s="187"/>
      <c r="BB317" s="187"/>
      <c r="BC317" s="187"/>
      <c r="BD317" s="186"/>
      <c r="BE317" s="187"/>
      <c r="BF317" s="187"/>
      <c r="BG317" s="187"/>
      <c r="BH317" s="187"/>
      <c r="BI317" s="187"/>
      <c r="BJ317" s="187"/>
      <c r="BK317" s="186"/>
      <c r="BL317" s="186"/>
      <c r="BM317" s="186"/>
      <c r="BN317" s="187"/>
      <c r="BO317" s="186"/>
      <c r="BP317" s="186"/>
      <c r="BQ317" s="186"/>
      <c r="BR317" s="186"/>
      <c r="BS317" s="186"/>
      <c r="BT317" s="186"/>
      <c r="BU317" s="186"/>
      <c r="BV317" s="186"/>
      <c r="BW317" s="186"/>
      <c r="BX317" s="186"/>
      <c r="BY317" s="186"/>
      <c r="BZ317" s="186"/>
      <c r="CA317" s="187"/>
      <c r="CB317" s="37"/>
      <c r="CC317" s="37"/>
      <c r="CD317" s="37"/>
      <c r="CE317" s="37"/>
    </row>
    <row r="318" ht="19.5" customHeight="1">
      <c r="A318" s="184"/>
      <c r="B318" s="186"/>
      <c r="C318" s="187"/>
      <c r="D318" s="187"/>
      <c r="E318" s="187"/>
      <c r="F318" s="187"/>
      <c r="G318" s="187"/>
      <c r="H318" s="187"/>
      <c r="I318" s="187"/>
      <c r="J318" s="187"/>
      <c r="K318" s="187"/>
      <c r="L318" s="187"/>
      <c r="M318" s="37"/>
      <c r="N318" s="186"/>
      <c r="O318" s="187"/>
      <c r="P318" s="187"/>
      <c r="Q318" s="187"/>
      <c r="R318" s="187"/>
      <c r="S318" s="187"/>
      <c r="T318" s="186"/>
      <c r="U318" s="187"/>
      <c r="V318" s="187"/>
      <c r="W318" s="187"/>
      <c r="X318" s="187"/>
      <c r="Y318" s="187"/>
      <c r="Z318" s="186"/>
      <c r="AA318" s="187"/>
      <c r="AB318" s="187"/>
      <c r="AC318" s="187"/>
      <c r="AD318" s="187"/>
      <c r="AE318" s="187"/>
      <c r="AF318" s="186"/>
      <c r="AG318" s="187"/>
      <c r="AH318" s="187"/>
      <c r="AI318" s="187"/>
      <c r="AJ318" s="187"/>
      <c r="AK318" s="187"/>
      <c r="AL318" s="186"/>
      <c r="AM318" s="187"/>
      <c r="AN318" s="187"/>
      <c r="AO318" s="187"/>
      <c r="AP318" s="187"/>
      <c r="AQ318" s="187"/>
      <c r="AR318" s="186"/>
      <c r="AS318" s="187"/>
      <c r="AT318" s="187"/>
      <c r="AU318" s="187"/>
      <c r="AV318" s="187"/>
      <c r="AW318" s="187"/>
      <c r="AX318" s="186"/>
      <c r="AY318" s="187"/>
      <c r="AZ318" s="187"/>
      <c r="BA318" s="187"/>
      <c r="BB318" s="187"/>
      <c r="BC318" s="187"/>
      <c r="BD318" s="186"/>
      <c r="BE318" s="187"/>
      <c r="BF318" s="187"/>
      <c r="BG318" s="187"/>
      <c r="BH318" s="187"/>
      <c r="BI318" s="187"/>
      <c r="BJ318" s="187"/>
      <c r="BK318" s="186"/>
      <c r="BL318" s="186"/>
      <c r="BM318" s="186"/>
      <c r="BN318" s="187"/>
      <c r="BO318" s="186"/>
      <c r="BP318" s="186"/>
      <c r="BQ318" s="186"/>
      <c r="BR318" s="186"/>
      <c r="BS318" s="186"/>
      <c r="BT318" s="186"/>
      <c r="BU318" s="186"/>
      <c r="BV318" s="186"/>
      <c r="BW318" s="186"/>
      <c r="BX318" s="186"/>
      <c r="BY318" s="186"/>
      <c r="BZ318" s="186"/>
      <c r="CA318" s="187"/>
      <c r="CB318" s="37"/>
      <c r="CC318" s="37"/>
      <c r="CD318" s="37"/>
      <c r="CE318" s="37"/>
    </row>
    <row r="319" ht="19.5" customHeight="1">
      <c r="A319" s="184"/>
      <c r="B319" s="186"/>
      <c r="C319" s="187"/>
      <c r="D319" s="187"/>
      <c r="E319" s="187"/>
      <c r="F319" s="187"/>
      <c r="G319" s="187"/>
      <c r="H319" s="187"/>
      <c r="I319" s="187"/>
      <c r="J319" s="187"/>
      <c r="K319" s="187"/>
      <c r="L319" s="187"/>
      <c r="M319" s="37"/>
      <c r="N319" s="186"/>
      <c r="O319" s="187"/>
      <c r="P319" s="187"/>
      <c r="Q319" s="187"/>
      <c r="R319" s="187"/>
      <c r="S319" s="187"/>
      <c r="T319" s="186"/>
      <c r="U319" s="187"/>
      <c r="V319" s="187"/>
      <c r="W319" s="187"/>
      <c r="X319" s="187"/>
      <c r="Y319" s="187"/>
      <c r="Z319" s="186"/>
      <c r="AA319" s="187"/>
      <c r="AB319" s="187"/>
      <c r="AC319" s="187"/>
      <c r="AD319" s="187"/>
      <c r="AE319" s="187"/>
      <c r="AF319" s="186"/>
      <c r="AG319" s="187"/>
      <c r="AH319" s="187"/>
      <c r="AI319" s="187"/>
      <c r="AJ319" s="187"/>
      <c r="AK319" s="187"/>
      <c r="AL319" s="186"/>
      <c r="AM319" s="187"/>
      <c r="AN319" s="187"/>
      <c r="AO319" s="187"/>
      <c r="AP319" s="187"/>
      <c r="AQ319" s="187"/>
      <c r="AR319" s="186"/>
      <c r="AS319" s="187"/>
      <c r="AT319" s="187"/>
      <c r="AU319" s="187"/>
      <c r="AV319" s="187"/>
      <c r="AW319" s="187"/>
      <c r="AX319" s="186"/>
      <c r="AY319" s="187"/>
      <c r="AZ319" s="187"/>
      <c r="BA319" s="187"/>
      <c r="BB319" s="187"/>
      <c r="BC319" s="187"/>
      <c r="BD319" s="186"/>
      <c r="BE319" s="187"/>
      <c r="BF319" s="187"/>
      <c r="BG319" s="187"/>
      <c r="BH319" s="187"/>
      <c r="BI319" s="187"/>
      <c r="BJ319" s="187"/>
      <c r="BK319" s="186"/>
      <c r="BL319" s="186"/>
      <c r="BM319" s="186"/>
      <c r="BN319" s="187"/>
      <c r="BO319" s="186"/>
      <c r="BP319" s="186"/>
      <c r="BQ319" s="186"/>
      <c r="BR319" s="186"/>
      <c r="BS319" s="186"/>
      <c r="BT319" s="186"/>
      <c r="BU319" s="186"/>
      <c r="BV319" s="186"/>
      <c r="BW319" s="186"/>
      <c r="BX319" s="186"/>
      <c r="BY319" s="186"/>
      <c r="BZ319" s="186"/>
      <c r="CA319" s="187"/>
      <c r="CB319" s="37"/>
      <c r="CC319" s="37"/>
      <c r="CD319" s="37"/>
      <c r="CE319" s="37"/>
    </row>
    <row r="320" ht="19.5" customHeight="1">
      <c r="A320" s="184"/>
      <c r="B320" s="186"/>
      <c r="C320" s="187"/>
      <c r="D320" s="187"/>
      <c r="E320" s="187"/>
      <c r="F320" s="187"/>
      <c r="G320" s="187"/>
      <c r="H320" s="187"/>
      <c r="I320" s="187"/>
      <c r="J320" s="187"/>
      <c r="K320" s="187"/>
      <c r="L320" s="187"/>
      <c r="M320" s="37"/>
      <c r="N320" s="186"/>
      <c r="O320" s="187"/>
      <c r="P320" s="187"/>
      <c r="Q320" s="187"/>
      <c r="R320" s="187"/>
      <c r="S320" s="187"/>
      <c r="T320" s="186"/>
      <c r="U320" s="187"/>
      <c r="V320" s="187"/>
      <c r="W320" s="187"/>
      <c r="X320" s="187"/>
      <c r="Y320" s="187"/>
      <c r="Z320" s="186"/>
      <c r="AA320" s="187"/>
      <c r="AB320" s="187"/>
      <c r="AC320" s="187"/>
      <c r="AD320" s="187"/>
      <c r="AE320" s="187"/>
      <c r="AF320" s="186"/>
      <c r="AG320" s="187"/>
      <c r="AH320" s="187"/>
      <c r="AI320" s="187"/>
      <c r="AJ320" s="187"/>
      <c r="AK320" s="187"/>
      <c r="AL320" s="186"/>
      <c r="AM320" s="187"/>
      <c r="AN320" s="187"/>
      <c r="AO320" s="187"/>
      <c r="AP320" s="187"/>
      <c r="AQ320" s="187"/>
      <c r="AR320" s="186"/>
      <c r="AS320" s="187"/>
      <c r="AT320" s="187"/>
      <c r="AU320" s="187"/>
      <c r="AV320" s="187"/>
      <c r="AW320" s="187"/>
      <c r="AX320" s="186"/>
      <c r="AY320" s="187"/>
      <c r="AZ320" s="187"/>
      <c r="BA320" s="187"/>
      <c r="BB320" s="187"/>
      <c r="BC320" s="187"/>
      <c r="BD320" s="186"/>
      <c r="BE320" s="187"/>
      <c r="BF320" s="187"/>
      <c r="BG320" s="187"/>
      <c r="BH320" s="187"/>
      <c r="BI320" s="187"/>
      <c r="BJ320" s="187"/>
      <c r="BK320" s="186"/>
      <c r="BL320" s="186"/>
      <c r="BM320" s="186"/>
      <c r="BN320" s="187"/>
      <c r="BO320" s="186"/>
      <c r="BP320" s="186"/>
      <c r="BQ320" s="186"/>
      <c r="BR320" s="186"/>
      <c r="BS320" s="186"/>
      <c r="BT320" s="186"/>
      <c r="BU320" s="186"/>
      <c r="BV320" s="186"/>
      <c r="BW320" s="186"/>
      <c r="BX320" s="186"/>
      <c r="BY320" s="186"/>
      <c r="BZ320" s="186"/>
      <c r="CA320" s="187"/>
      <c r="CB320" s="37"/>
      <c r="CC320" s="37"/>
      <c r="CD320" s="37"/>
      <c r="CE320" s="37"/>
    </row>
    <row r="321" ht="19.5" customHeight="1">
      <c r="A321" s="184"/>
      <c r="B321" s="186"/>
      <c r="C321" s="187"/>
      <c r="D321" s="187"/>
      <c r="E321" s="187"/>
      <c r="F321" s="187"/>
      <c r="G321" s="187"/>
      <c r="H321" s="187"/>
      <c r="I321" s="187"/>
      <c r="J321" s="187"/>
      <c r="K321" s="187"/>
      <c r="L321" s="187"/>
      <c r="M321" s="37"/>
      <c r="N321" s="186"/>
      <c r="O321" s="187"/>
      <c r="P321" s="187"/>
      <c r="Q321" s="187"/>
      <c r="R321" s="187"/>
      <c r="S321" s="187"/>
      <c r="T321" s="186"/>
      <c r="U321" s="187"/>
      <c r="V321" s="187"/>
      <c r="W321" s="187"/>
      <c r="X321" s="187"/>
      <c r="Y321" s="187"/>
      <c r="Z321" s="186"/>
      <c r="AA321" s="187"/>
      <c r="AB321" s="187"/>
      <c r="AC321" s="187"/>
      <c r="AD321" s="187"/>
      <c r="AE321" s="187"/>
      <c r="AF321" s="186"/>
      <c r="AG321" s="187"/>
      <c r="AH321" s="187"/>
      <c r="AI321" s="187"/>
      <c r="AJ321" s="187"/>
      <c r="AK321" s="187"/>
      <c r="AL321" s="186"/>
      <c r="AM321" s="187"/>
      <c r="AN321" s="187"/>
      <c r="AO321" s="187"/>
      <c r="AP321" s="187"/>
      <c r="AQ321" s="187"/>
      <c r="AR321" s="186"/>
      <c r="AS321" s="187"/>
      <c r="AT321" s="187"/>
      <c r="AU321" s="187"/>
      <c r="AV321" s="187"/>
      <c r="AW321" s="187"/>
      <c r="AX321" s="186"/>
      <c r="AY321" s="187"/>
      <c r="AZ321" s="187"/>
      <c r="BA321" s="187"/>
      <c r="BB321" s="187"/>
      <c r="BC321" s="187"/>
      <c r="BD321" s="186"/>
      <c r="BE321" s="187"/>
      <c r="BF321" s="187"/>
      <c r="BG321" s="187"/>
      <c r="BH321" s="187"/>
      <c r="BI321" s="187"/>
      <c r="BJ321" s="187"/>
      <c r="BK321" s="186"/>
      <c r="BL321" s="186"/>
      <c r="BM321" s="186"/>
      <c r="BN321" s="187"/>
      <c r="BO321" s="186"/>
      <c r="BP321" s="186"/>
      <c r="BQ321" s="186"/>
      <c r="BR321" s="186"/>
      <c r="BS321" s="186"/>
      <c r="BT321" s="186"/>
      <c r="BU321" s="186"/>
      <c r="BV321" s="186"/>
      <c r="BW321" s="186"/>
      <c r="BX321" s="186"/>
      <c r="BY321" s="186"/>
      <c r="BZ321" s="186"/>
      <c r="CA321" s="187"/>
      <c r="CB321" s="37"/>
      <c r="CC321" s="37"/>
      <c r="CD321" s="37"/>
      <c r="CE321" s="37"/>
    </row>
    <row r="322" ht="19.5" customHeight="1">
      <c r="A322" s="184"/>
      <c r="B322" s="186"/>
      <c r="C322" s="187"/>
      <c r="D322" s="187"/>
      <c r="E322" s="187"/>
      <c r="F322" s="187"/>
      <c r="G322" s="187"/>
      <c r="H322" s="187"/>
      <c r="I322" s="187"/>
      <c r="J322" s="187"/>
      <c r="K322" s="187"/>
      <c r="L322" s="187"/>
      <c r="M322" s="37"/>
      <c r="N322" s="186"/>
      <c r="O322" s="187"/>
      <c r="P322" s="187"/>
      <c r="Q322" s="187"/>
      <c r="R322" s="187"/>
      <c r="S322" s="187"/>
      <c r="T322" s="186"/>
      <c r="U322" s="187"/>
      <c r="V322" s="187"/>
      <c r="W322" s="187"/>
      <c r="X322" s="187"/>
      <c r="Y322" s="187"/>
      <c r="Z322" s="186"/>
      <c r="AA322" s="187"/>
      <c r="AB322" s="187"/>
      <c r="AC322" s="187"/>
      <c r="AD322" s="187"/>
      <c r="AE322" s="187"/>
      <c r="AF322" s="186"/>
      <c r="AG322" s="187"/>
      <c r="AH322" s="187"/>
      <c r="AI322" s="187"/>
      <c r="AJ322" s="187"/>
      <c r="AK322" s="187"/>
      <c r="AL322" s="186"/>
      <c r="AM322" s="187"/>
      <c r="AN322" s="187"/>
      <c r="AO322" s="187"/>
      <c r="AP322" s="187"/>
      <c r="AQ322" s="187"/>
      <c r="AR322" s="186"/>
      <c r="AS322" s="187"/>
      <c r="AT322" s="187"/>
      <c r="AU322" s="187"/>
      <c r="AV322" s="187"/>
      <c r="AW322" s="187"/>
      <c r="AX322" s="186"/>
      <c r="AY322" s="187"/>
      <c r="AZ322" s="187"/>
      <c r="BA322" s="187"/>
      <c r="BB322" s="187"/>
      <c r="BC322" s="187"/>
      <c r="BD322" s="186"/>
      <c r="BE322" s="187"/>
      <c r="BF322" s="187"/>
      <c r="BG322" s="187"/>
      <c r="BH322" s="187"/>
      <c r="BI322" s="187"/>
      <c r="BJ322" s="187"/>
      <c r="BK322" s="186"/>
      <c r="BL322" s="186"/>
      <c r="BM322" s="186"/>
      <c r="BN322" s="187"/>
      <c r="BO322" s="186"/>
      <c r="BP322" s="186"/>
      <c r="BQ322" s="186"/>
      <c r="BR322" s="186"/>
      <c r="BS322" s="186"/>
      <c r="BT322" s="186"/>
      <c r="BU322" s="186"/>
      <c r="BV322" s="186"/>
      <c r="BW322" s="186"/>
      <c r="BX322" s="186"/>
      <c r="BY322" s="186"/>
      <c r="BZ322" s="186"/>
      <c r="CA322" s="187"/>
      <c r="CB322" s="37"/>
      <c r="CC322" s="37"/>
      <c r="CD322" s="37"/>
      <c r="CE322" s="37"/>
    </row>
    <row r="323" ht="19.5" customHeight="1">
      <c r="A323" s="184"/>
      <c r="B323" s="186"/>
      <c r="C323" s="187"/>
      <c r="D323" s="187"/>
      <c r="E323" s="187"/>
      <c r="F323" s="187"/>
      <c r="G323" s="187"/>
      <c r="H323" s="187"/>
      <c r="I323" s="187"/>
      <c r="J323" s="187"/>
      <c r="K323" s="187"/>
      <c r="L323" s="187"/>
      <c r="M323" s="37"/>
      <c r="N323" s="186"/>
      <c r="O323" s="187"/>
      <c r="P323" s="187"/>
      <c r="Q323" s="187"/>
      <c r="R323" s="187"/>
      <c r="S323" s="187"/>
      <c r="T323" s="186"/>
      <c r="U323" s="187"/>
      <c r="V323" s="187"/>
      <c r="W323" s="187"/>
      <c r="X323" s="187"/>
      <c r="Y323" s="187"/>
      <c r="Z323" s="186"/>
      <c r="AA323" s="187"/>
      <c r="AB323" s="187"/>
      <c r="AC323" s="187"/>
      <c r="AD323" s="187"/>
      <c r="AE323" s="187"/>
      <c r="AF323" s="186"/>
      <c r="AG323" s="187"/>
      <c r="AH323" s="187"/>
      <c r="AI323" s="187"/>
      <c r="AJ323" s="187"/>
      <c r="AK323" s="187"/>
      <c r="AL323" s="186"/>
      <c r="AM323" s="187"/>
      <c r="AN323" s="187"/>
      <c r="AO323" s="187"/>
      <c r="AP323" s="187"/>
      <c r="AQ323" s="187"/>
      <c r="AR323" s="186"/>
      <c r="AS323" s="187"/>
      <c r="AT323" s="187"/>
      <c r="AU323" s="187"/>
      <c r="AV323" s="187"/>
      <c r="AW323" s="187"/>
      <c r="AX323" s="186"/>
      <c r="AY323" s="187"/>
      <c r="AZ323" s="187"/>
      <c r="BA323" s="187"/>
      <c r="BB323" s="187"/>
      <c r="BC323" s="187"/>
      <c r="BD323" s="186"/>
      <c r="BE323" s="187"/>
      <c r="BF323" s="187"/>
      <c r="BG323" s="187"/>
      <c r="BH323" s="187"/>
      <c r="BI323" s="187"/>
      <c r="BJ323" s="187"/>
      <c r="BK323" s="186"/>
      <c r="BL323" s="186"/>
      <c r="BM323" s="186"/>
      <c r="BN323" s="187"/>
      <c r="BO323" s="186"/>
      <c r="BP323" s="186"/>
      <c r="BQ323" s="186"/>
      <c r="BR323" s="186"/>
      <c r="BS323" s="186"/>
      <c r="BT323" s="186"/>
      <c r="BU323" s="186"/>
      <c r="BV323" s="186"/>
      <c r="BW323" s="186"/>
      <c r="BX323" s="186"/>
      <c r="BY323" s="186"/>
      <c r="BZ323" s="186"/>
      <c r="CA323" s="187"/>
      <c r="CB323" s="37"/>
      <c r="CC323" s="37"/>
      <c r="CD323" s="37"/>
      <c r="CE323" s="37"/>
    </row>
    <row r="324" ht="19.5" customHeight="1">
      <c r="A324" s="184"/>
      <c r="B324" s="186"/>
      <c r="C324" s="187"/>
      <c r="D324" s="187"/>
      <c r="E324" s="187"/>
      <c r="F324" s="187"/>
      <c r="G324" s="187"/>
      <c r="H324" s="187"/>
      <c r="I324" s="187"/>
      <c r="J324" s="187"/>
      <c r="K324" s="187"/>
      <c r="L324" s="187"/>
      <c r="M324" s="37"/>
      <c r="N324" s="186"/>
      <c r="O324" s="187"/>
      <c r="P324" s="187"/>
      <c r="Q324" s="187"/>
      <c r="R324" s="187"/>
      <c r="S324" s="187"/>
      <c r="T324" s="186"/>
      <c r="U324" s="187"/>
      <c r="V324" s="187"/>
      <c r="W324" s="187"/>
      <c r="X324" s="187"/>
      <c r="Y324" s="187"/>
      <c r="Z324" s="186"/>
      <c r="AA324" s="187"/>
      <c r="AB324" s="187"/>
      <c r="AC324" s="187"/>
      <c r="AD324" s="187"/>
      <c r="AE324" s="187"/>
      <c r="AF324" s="186"/>
      <c r="AG324" s="187"/>
      <c r="AH324" s="187"/>
      <c r="AI324" s="187"/>
      <c r="AJ324" s="187"/>
      <c r="AK324" s="187"/>
      <c r="AL324" s="186"/>
      <c r="AM324" s="187"/>
      <c r="AN324" s="187"/>
      <c r="AO324" s="187"/>
      <c r="AP324" s="187"/>
      <c r="AQ324" s="187"/>
      <c r="AR324" s="186"/>
      <c r="AS324" s="187"/>
      <c r="AT324" s="187"/>
      <c r="AU324" s="187"/>
      <c r="AV324" s="187"/>
      <c r="AW324" s="187"/>
      <c r="AX324" s="186"/>
      <c r="AY324" s="187"/>
      <c r="AZ324" s="187"/>
      <c r="BA324" s="187"/>
      <c r="BB324" s="187"/>
      <c r="BC324" s="187"/>
      <c r="BD324" s="186"/>
      <c r="BE324" s="187"/>
      <c r="BF324" s="187"/>
      <c r="BG324" s="187"/>
      <c r="BH324" s="187"/>
      <c r="BI324" s="187"/>
      <c r="BJ324" s="187"/>
      <c r="BK324" s="186"/>
      <c r="BL324" s="186"/>
      <c r="BM324" s="186"/>
      <c r="BN324" s="187"/>
      <c r="BO324" s="186"/>
      <c r="BP324" s="186"/>
      <c r="BQ324" s="186"/>
      <c r="BR324" s="186"/>
      <c r="BS324" s="186"/>
      <c r="BT324" s="186"/>
      <c r="BU324" s="186"/>
      <c r="BV324" s="186"/>
      <c r="BW324" s="186"/>
      <c r="BX324" s="186"/>
      <c r="BY324" s="186"/>
      <c r="BZ324" s="186"/>
      <c r="CA324" s="187"/>
      <c r="CB324" s="37"/>
      <c r="CC324" s="37"/>
      <c r="CD324" s="37"/>
      <c r="CE324" s="37"/>
    </row>
    <row r="325" ht="19.5" customHeight="1">
      <c r="A325" s="184"/>
      <c r="B325" s="186"/>
      <c r="C325" s="187"/>
      <c r="D325" s="187"/>
      <c r="E325" s="187"/>
      <c r="F325" s="187"/>
      <c r="G325" s="187"/>
      <c r="H325" s="187"/>
      <c r="I325" s="187"/>
      <c r="J325" s="187"/>
      <c r="K325" s="187"/>
      <c r="L325" s="187"/>
      <c r="M325" s="37"/>
      <c r="N325" s="186"/>
      <c r="O325" s="187"/>
      <c r="P325" s="187"/>
      <c r="Q325" s="187"/>
      <c r="R325" s="187"/>
      <c r="S325" s="187"/>
      <c r="T325" s="186"/>
      <c r="U325" s="187"/>
      <c r="V325" s="187"/>
      <c r="W325" s="187"/>
      <c r="X325" s="187"/>
      <c r="Y325" s="187"/>
      <c r="Z325" s="186"/>
      <c r="AA325" s="187"/>
      <c r="AB325" s="187"/>
      <c r="AC325" s="187"/>
      <c r="AD325" s="187"/>
      <c r="AE325" s="187"/>
      <c r="AF325" s="186"/>
      <c r="AG325" s="187"/>
      <c r="AH325" s="187"/>
      <c r="AI325" s="187"/>
      <c r="AJ325" s="187"/>
      <c r="AK325" s="187"/>
      <c r="AL325" s="186"/>
      <c r="AM325" s="187"/>
      <c r="AN325" s="187"/>
      <c r="AO325" s="187"/>
      <c r="AP325" s="187"/>
      <c r="AQ325" s="187"/>
      <c r="AR325" s="186"/>
      <c r="AS325" s="187"/>
      <c r="AT325" s="187"/>
      <c r="AU325" s="187"/>
      <c r="AV325" s="187"/>
      <c r="AW325" s="187"/>
      <c r="AX325" s="186"/>
      <c r="AY325" s="187"/>
      <c r="AZ325" s="187"/>
      <c r="BA325" s="187"/>
      <c r="BB325" s="187"/>
      <c r="BC325" s="187"/>
      <c r="BD325" s="186"/>
      <c r="BE325" s="187"/>
      <c r="BF325" s="187"/>
      <c r="BG325" s="187"/>
      <c r="BH325" s="187"/>
      <c r="BI325" s="187"/>
      <c r="BJ325" s="187"/>
      <c r="BK325" s="186"/>
      <c r="BL325" s="186"/>
      <c r="BM325" s="186"/>
      <c r="BN325" s="187"/>
      <c r="BO325" s="186"/>
      <c r="BP325" s="186"/>
      <c r="BQ325" s="186"/>
      <c r="BR325" s="186"/>
      <c r="BS325" s="186"/>
      <c r="BT325" s="186"/>
      <c r="BU325" s="186"/>
      <c r="BV325" s="186"/>
      <c r="BW325" s="186"/>
      <c r="BX325" s="186"/>
      <c r="BY325" s="186"/>
      <c r="BZ325" s="186"/>
      <c r="CA325" s="187"/>
      <c r="CB325" s="37"/>
      <c r="CC325" s="37"/>
      <c r="CD325" s="37"/>
      <c r="CE325" s="37"/>
    </row>
    <row r="326" ht="19.5" customHeight="1">
      <c r="A326" s="184"/>
      <c r="B326" s="186"/>
      <c r="C326" s="187"/>
      <c r="D326" s="187"/>
      <c r="E326" s="187"/>
      <c r="F326" s="187"/>
      <c r="G326" s="187"/>
      <c r="H326" s="187"/>
      <c r="I326" s="187"/>
      <c r="J326" s="187"/>
      <c r="K326" s="187"/>
      <c r="L326" s="187"/>
      <c r="M326" s="37"/>
      <c r="N326" s="186"/>
      <c r="O326" s="187"/>
      <c r="P326" s="187"/>
      <c r="Q326" s="187"/>
      <c r="R326" s="187"/>
      <c r="S326" s="187"/>
      <c r="T326" s="186"/>
      <c r="U326" s="187"/>
      <c r="V326" s="187"/>
      <c r="W326" s="187"/>
      <c r="X326" s="187"/>
      <c r="Y326" s="187"/>
      <c r="Z326" s="186"/>
      <c r="AA326" s="187"/>
      <c r="AB326" s="187"/>
      <c r="AC326" s="187"/>
      <c r="AD326" s="187"/>
      <c r="AE326" s="187"/>
      <c r="AF326" s="186"/>
      <c r="AG326" s="187"/>
      <c r="AH326" s="187"/>
      <c r="AI326" s="187"/>
      <c r="AJ326" s="187"/>
      <c r="AK326" s="187"/>
      <c r="AL326" s="186"/>
      <c r="AM326" s="187"/>
      <c r="AN326" s="187"/>
      <c r="AO326" s="187"/>
      <c r="AP326" s="187"/>
      <c r="AQ326" s="187"/>
      <c r="AR326" s="186"/>
      <c r="AS326" s="187"/>
      <c r="AT326" s="187"/>
      <c r="AU326" s="187"/>
      <c r="AV326" s="187"/>
      <c r="AW326" s="187"/>
      <c r="AX326" s="186"/>
      <c r="AY326" s="187"/>
      <c r="AZ326" s="187"/>
      <c r="BA326" s="187"/>
      <c r="BB326" s="187"/>
      <c r="BC326" s="187"/>
      <c r="BD326" s="186"/>
      <c r="BE326" s="187"/>
      <c r="BF326" s="187"/>
      <c r="BG326" s="187"/>
      <c r="BH326" s="187"/>
      <c r="BI326" s="187"/>
      <c r="BJ326" s="187"/>
      <c r="BK326" s="186"/>
      <c r="BL326" s="186"/>
      <c r="BM326" s="186"/>
      <c r="BN326" s="187"/>
      <c r="BO326" s="186"/>
      <c r="BP326" s="186"/>
      <c r="BQ326" s="186"/>
      <c r="BR326" s="186"/>
      <c r="BS326" s="186"/>
      <c r="BT326" s="186"/>
      <c r="BU326" s="186"/>
      <c r="BV326" s="186"/>
      <c r="BW326" s="186"/>
      <c r="BX326" s="186"/>
      <c r="BY326" s="186"/>
      <c r="BZ326" s="186"/>
      <c r="CA326" s="187"/>
      <c r="CB326" s="37"/>
      <c r="CC326" s="37"/>
      <c r="CD326" s="37"/>
      <c r="CE326" s="37"/>
    </row>
    <row r="327" ht="19.5" customHeight="1">
      <c r="A327" s="184"/>
      <c r="B327" s="186"/>
      <c r="C327" s="187"/>
      <c r="D327" s="187"/>
      <c r="E327" s="187"/>
      <c r="F327" s="187"/>
      <c r="G327" s="187"/>
      <c r="H327" s="187"/>
      <c r="I327" s="187"/>
      <c r="J327" s="187"/>
      <c r="K327" s="187"/>
      <c r="L327" s="187"/>
      <c r="M327" s="37"/>
      <c r="N327" s="186"/>
      <c r="O327" s="187"/>
      <c r="P327" s="187"/>
      <c r="Q327" s="187"/>
      <c r="R327" s="187"/>
      <c r="S327" s="187"/>
      <c r="T327" s="186"/>
      <c r="U327" s="187"/>
      <c r="V327" s="187"/>
      <c r="W327" s="187"/>
      <c r="X327" s="187"/>
      <c r="Y327" s="187"/>
      <c r="Z327" s="186"/>
      <c r="AA327" s="187"/>
      <c r="AB327" s="187"/>
      <c r="AC327" s="187"/>
      <c r="AD327" s="187"/>
      <c r="AE327" s="187"/>
      <c r="AF327" s="186"/>
      <c r="AG327" s="187"/>
      <c r="AH327" s="187"/>
      <c r="AI327" s="187"/>
      <c r="AJ327" s="187"/>
      <c r="AK327" s="187"/>
      <c r="AL327" s="186"/>
      <c r="AM327" s="187"/>
      <c r="AN327" s="187"/>
      <c r="AO327" s="187"/>
      <c r="AP327" s="187"/>
      <c r="AQ327" s="187"/>
      <c r="AR327" s="186"/>
      <c r="AS327" s="187"/>
      <c r="AT327" s="187"/>
      <c r="AU327" s="187"/>
      <c r="AV327" s="187"/>
      <c r="AW327" s="187"/>
      <c r="AX327" s="186"/>
      <c r="AY327" s="187"/>
      <c r="AZ327" s="187"/>
      <c r="BA327" s="187"/>
      <c r="BB327" s="187"/>
      <c r="BC327" s="187"/>
      <c r="BD327" s="186"/>
      <c r="BE327" s="187"/>
      <c r="BF327" s="187"/>
      <c r="BG327" s="187"/>
      <c r="BH327" s="187"/>
      <c r="BI327" s="187"/>
      <c r="BJ327" s="187"/>
      <c r="BK327" s="186"/>
      <c r="BL327" s="186"/>
      <c r="BM327" s="186"/>
      <c r="BN327" s="187"/>
      <c r="BO327" s="186"/>
      <c r="BP327" s="186"/>
      <c r="BQ327" s="186"/>
      <c r="BR327" s="186"/>
      <c r="BS327" s="186"/>
      <c r="BT327" s="186"/>
      <c r="BU327" s="186"/>
      <c r="BV327" s="186"/>
      <c r="BW327" s="186"/>
      <c r="BX327" s="186"/>
      <c r="BY327" s="186"/>
      <c r="BZ327" s="186"/>
      <c r="CA327" s="187"/>
      <c r="CB327" s="37"/>
      <c r="CC327" s="37"/>
      <c r="CD327" s="37"/>
      <c r="CE327" s="37"/>
    </row>
    <row r="328" ht="19.5" customHeight="1">
      <c r="A328" s="184"/>
      <c r="B328" s="186"/>
      <c r="C328" s="187"/>
      <c r="D328" s="187"/>
      <c r="E328" s="187"/>
      <c r="F328" s="187"/>
      <c r="G328" s="187"/>
      <c r="H328" s="187"/>
      <c r="I328" s="187"/>
      <c r="J328" s="187"/>
      <c r="K328" s="187"/>
      <c r="L328" s="187"/>
      <c r="M328" s="37"/>
      <c r="N328" s="186"/>
      <c r="O328" s="187"/>
      <c r="P328" s="187"/>
      <c r="Q328" s="187"/>
      <c r="R328" s="187"/>
      <c r="S328" s="187"/>
      <c r="T328" s="186"/>
      <c r="U328" s="187"/>
      <c r="V328" s="187"/>
      <c r="W328" s="187"/>
      <c r="X328" s="187"/>
      <c r="Y328" s="187"/>
      <c r="Z328" s="186"/>
      <c r="AA328" s="187"/>
      <c r="AB328" s="187"/>
      <c r="AC328" s="187"/>
      <c r="AD328" s="187"/>
      <c r="AE328" s="187"/>
      <c r="AF328" s="186"/>
      <c r="AG328" s="187"/>
      <c r="AH328" s="187"/>
      <c r="AI328" s="187"/>
      <c r="AJ328" s="187"/>
      <c r="AK328" s="187"/>
      <c r="AL328" s="186"/>
      <c r="AM328" s="187"/>
      <c r="AN328" s="187"/>
      <c r="AO328" s="187"/>
      <c r="AP328" s="187"/>
      <c r="AQ328" s="187"/>
      <c r="AR328" s="186"/>
      <c r="AS328" s="187"/>
      <c r="AT328" s="187"/>
      <c r="AU328" s="187"/>
      <c r="AV328" s="187"/>
      <c r="AW328" s="187"/>
      <c r="AX328" s="186"/>
      <c r="AY328" s="187"/>
      <c r="AZ328" s="187"/>
      <c r="BA328" s="187"/>
      <c r="BB328" s="187"/>
      <c r="BC328" s="187"/>
      <c r="BD328" s="186"/>
      <c r="BE328" s="187"/>
      <c r="BF328" s="187"/>
      <c r="BG328" s="187"/>
      <c r="BH328" s="187"/>
      <c r="BI328" s="187"/>
      <c r="BJ328" s="187"/>
      <c r="BK328" s="186"/>
      <c r="BL328" s="186"/>
      <c r="BM328" s="186"/>
      <c r="BN328" s="187"/>
      <c r="BO328" s="186"/>
      <c r="BP328" s="186"/>
      <c r="BQ328" s="186"/>
      <c r="BR328" s="186"/>
      <c r="BS328" s="186"/>
      <c r="BT328" s="186"/>
      <c r="BU328" s="186"/>
      <c r="BV328" s="186"/>
      <c r="BW328" s="186"/>
      <c r="BX328" s="186"/>
      <c r="BY328" s="186"/>
      <c r="BZ328" s="186"/>
      <c r="CA328" s="187"/>
      <c r="CB328" s="37"/>
      <c r="CC328" s="37"/>
      <c r="CD328" s="37"/>
      <c r="CE328" s="37"/>
    </row>
    <row r="329" ht="19.5" customHeight="1">
      <c r="A329" s="184"/>
      <c r="B329" s="186"/>
      <c r="C329" s="187"/>
      <c r="D329" s="187"/>
      <c r="E329" s="187"/>
      <c r="F329" s="187"/>
      <c r="G329" s="187"/>
      <c r="H329" s="187"/>
      <c r="I329" s="187"/>
      <c r="J329" s="187"/>
      <c r="K329" s="187"/>
      <c r="L329" s="187"/>
      <c r="M329" s="37"/>
      <c r="N329" s="186"/>
      <c r="O329" s="187"/>
      <c r="P329" s="187"/>
      <c r="Q329" s="187"/>
      <c r="R329" s="187"/>
      <c r="S329" s="187"/>
      <c r="T329" s="186"/>
      <c r="U329" s="187"/>
      <c r="V329" s="187"/>
      <c r="W329" s="187"/>
      <c r="X329" s="187"/>
      <c r="Y329" s="187"/>
      <c r="Z329" s="186"/>
      <c r="AA329" s="187"/>
      <c r="AB329" s="187"/>
      <c r="AC329" s="187"/>
      <c r="AD329" s="187"/>
      <c r="AE329" s="187"/>
      <c r="AF329" s="186"/>
      <c r="AG329" s="187"/>
      <c r="AH329" s="187"/>
      <c r="AI329" s="187"/>
      <c r="AJ329" s="187"/>
      <c r="AK329" s="187"/>
      <c r="AL329" s="186"/>
      <c r="AM329" s="187"/>
      <c r="AN329" s="187"/>
      <c r="AO329" s="187"/>
      <c r="AP329" s="187"/>
      <c r="AQ329" s="187"/>
      <c r="AR329" s="186"/>
      <c r="AS329" s="187"/>
      <c r="AT329" s="187"/>
      <c r="AU329" s="187"/>
      <c r="AV329" s="187"/>
      <c r="AW329" s="187"/>
      <c r="AX329" s="186"/>
      <c r="AY329" s="187"/>
      <c r="AZ329" s="187"/>
      <c r="BA329" s="187"/>
      <c r="BB329" s="187"/>
      <c r="BC329" s="187"/>
      <c r="BD329" s="186"/>
      <c r="BE329" s="187"/>
      <c r="BF329" s="187"/>
      <c r="BG329" s="187"/>
      <c r="BH329" s="187"/>
      <c r="BI329" s="187"/>
      <c r="BJ329" s="187"/>
      <c r="BK329" s="186"/>
      <c r="BL329" s="186"/>
      <c r="BM329" s="186"/>
      <c r="BN329" s="187"/>
      <c r="BO329" s="186"/>
      <c r="BP329" s="186"/>
      <c r="BQ329" s="186"/>
      <c r="BR329" s="186"/>
      <c r="BS329" s="186"/>
      <c r="BT329" s="186"/>
      <c r="BU329" s="186"/>
      <c r="BV329" s="186"/>
      <c r="BW329" s="186"/>
      <c r="BX329" s="186"/>
      <c r="BY329" s="186"/>
      <c r="BZ329" s="186"/>
      <c r="CA329" s="187"/>
      <c r="CB329" s="37"/>
      <c r="CC329" s="37"/>
      <c r="CD329" s="37"/>
      <c r="CE329" s="37"/>
    </row>
    <row r="330" ht="19.5" customHeight="1">
      <c r="A330" s="184"/>
      <c r="B330" s="186"/>
      <c r="C330" s="187"/>
      <c r="D330" s="187"/>
      <c r="E330" s="187"/>
      <c r="F330" s="187"/>
      <c r="G330" s="187"/>
      <c r="H330" s="187"/>
      <c r="I330" s="187"/>
      <c r="J330" s="187"/>
      <c r="K330" s="187"/>
      <c r="L330" s="187"/>
      <c r="M330" s="37"/>
      <c r="N330" s="186"/>
      <c r="O330" s="187"/>
      <c r="P330" s="187"/>
      <c r="Q330" s="187"/>
      <c r="R330" s="187"/>
      <c r="S330" s="187"/>
      <c r="T330" s="186"/>
      <c r="U330" s="187"/>
      <c r="V330" s="187"/>
      <c r="W330" s="187"/>
      <c r="X330" s="187"/>
      <c r="Y330" s="187"/>
      <c r="Z330" s="186"/>
      <c r="AA330" s="187"/>
      <c r="AB330" s="187"/>
      <c r="AC330" s="187"/>
      <c r="AD330" s="187"/>
      <c r="AE330" s="187"/>
      <c r="AF330" s="186"/>
      <c r="AG330" s="187"/>
      <c r="AH330" s="187"/>
      <c r="AI330" s="187"/>
      <c r="AJ330" s="187"/>
      <c r="AK330" s="187"/>
      <c r="AL330" s="186"/>
      <c r="AM330" s="187"/>
      <c r="AN330" s="187"/>
      <c r="AO330" s="187"/>
      <c r="AP330" s="187"/>
      <c r="AQ330" s="187"/>
      <c r="AR330" s="186"/>
      <c r="AS330" s="187"/>
      <c r="AT330" s="187"/>
      <c r="AU330" s="187"/>
      <c r="AV330" s="187"/>
      <c r="AW330" s="187"/>
      <c r="AX330" s="186"/>
      <c r="AY330" s="187"/>
      <c r="AZ330" s="187"/>
      <c r="BA330" s="187"/>
      <c r="BB330" s="187"/>
      <c r="BC330" s="187"/>
      <c r="BD330" s="186"/>
      <c r="BE330" s="187"/>
      <c r="BF330" s="187"/>
      <c r="BG330" s="187"/>
      <c r="BH330" s="187"/>
      <c r="BI330" s="187"/>
      <c r="BJ330" s="187"/>
      <c r="BK330" s="186"/>
      <c r="BL330" s="186"/>
      <c r="BM330" s="186"/>
      <c r="BN330" s="187"/>
      <c r="BO330" s="186"/>
      <c r="BP330" s="186"/>
      <c r="BQ330" s="186"/>
      <c r="BR330" s="186"/>
      <c r="BS330" s="186"/>
      <c r="BT330" s="186"/>
      <c r="BU330" s="186"/>
      <c r="BV330" s="186"/>
      <c r="BW330" s="186"/>
      <c r="BX330" s="186"/>
      <c r="BY330" s="186"/>
      <c r="BZ330" s="186"/>
      <c r="CA330" s="187"/>
      <c r="CB330" s="37"/>
      <c r="CC330" s="37"/>
      <c r="CD330" s="37"/>
      <c r="CE330" s="37"/>
    </row>
    <row r="331" ht="19.5" customHeight="1">
      <c r="A331" s="184"/>
      <c r="B331" s="186"/>
      <c r="C331" s="187"/>
      <c r="D331" s="187"/>
      <c r="E331" s="187"/>
      <c r="F331" s="187"/>
      <c r="G331" s="187"/>
      <c r="H331" s="187"/>
      <c r="I331" s="187"/>
      <c r="J331" s="187"/>
      <c r="K331" s="187"/>
      <c r="L331" s="187"/>
      <c r="M331" s="37"/>
      <c r="N331" s="186"/>
      <c r="O331" s="187"/>
      <c r="P331" s="187"/>
      <c r="Q331" s="187"/>
      <c r="R331" s="187"/>
      <c r="S331" s="187"/>
      <c r="T331" s="186"/>
      <c r="U331" s="187"/>
      <c r="V331" s="187"/>
      <c r="W331" s="187"/>
      <c r="X331" s="187"/>
      <c r="Y331" s="187"/>
      <c r="Z331" s="186"/>
      <c r="AA331" s="187"/>
      <c r="AB331" s="187"/>
      <c r="AC331" s="187"/>
      <c r="AD331" s="187"/>
      <c r="AE331" s="187"/>
      <c r="AF331" s="186"/>
      <c r="AG331" s="187"/>
      <c r="AH331" s="187"/>
      <c r="AI331" s="187"/>
      <c r="AJ331" s="187"/>
      <c r="AK331" s="187"/>
      <c r="AL331" s="186"/>
      <c r="AM331" s="187"/>
      <c r="AN331" s="187"/>
      <c r="AO331" s="187"/>
      <c r="AP331" s="187"/>
      <c r="AQ331" s="187"/>
      <c r="AR331" s="186"/>
      <c r="AS331" s="187"/>
      <c r="AT331" s="187"/>
      <c r="AU331" s="187"/>
      <c r="AV331" s="187"/>
      <c r="AW331" s="187"/>
      <c r="AX331" s="186"/>
      <c r="AY331" s="187"/>
      <c r="AZ331" s="187"/>
      <c r="BA331" s="187"/>
      <c r="BB331" s="187"/>
      <c r="BC331" s="187"/>
      <c r="BD331" s="186"/>
      <c r="BE331" s="187"/>
      <c r="BF331" s="187"/>
      <c r="BG331" s="187"/>
      <c r="BH331" s="187"/>
      <c r="BI331" s="187"/>
      <c r="BJ331" s="187"/>
      <c r="BK331" s="186"/>
      <c r="BL331" s="186"/>
      <c r="BM331" s="186"/>
      <c r="BN331" s="187"/>
      <c r="BO331" s="186"/>
      <c r="BP331" s="186"/>
      <c r="BQ331" s="186"/>
      <c r="BR331" s="186"/>
      <c r="BS331" s="186"/>
      <c r="BT331" s="186"/>
      <c r="BU331" s="186"/>
      <c r="BV331" s="186"/>
      <c r="BW331" s="186"/>
      <c r="BX331" s="186"/>
      <c r="BY331" s="186"/>
      <c r="BZ331" s="186"/>
      <c r="CA331" s="187"/>
      <c r="CB331" s="37"/>
      <c r="CC331" s="37"/>
      <c r="CD331" s="37"/>
      <c r="CE331" s="37"/>
    </row>
    <row r="332" ht="19.5" customHeight="1">
      <c r="A332" s="184"/>
      <c r="B332" s="186"/>
      <c r="C332" s="187"/>
      <c r="D332" s="187"/>
      <c r="E332" s="187"/>
      <c r="F332" s="187"/>
      <c r="G332" s="187"/>
      <c r="H332" s="187"/>
      <c r="I332" s="187"/>
      <c r="J332" s="187"/>
      <c r="K332" s="187"/>
      <c r="L332" s="187"/>
      <c r="M332" s="37"/>
      <c r="N332" s="186"/>
      <c r="O332" s="187"/>
      <c r="P332" s="187"/>
      <c r="Q332" s="187"/>
      <c r="R332" s="187"/>
      <c r="S332" s="187"/>
      <c r="T332" s="186"/>
      <c r="U332" s="187"/>
      <c r="V332" s="187"/>
      <c r="W332" s="187"/>
      <c r="X332" s="187"/>
      <c r="Y332" s="187"/>
      <c r="Z332" s="186"/>
      <c r="AA332" s="187"/>
      <c r="AB332" s="187"/>
      <c r="AC332" s="187"/>
      <c r="AD332" s="187"/>
      <c r="AE332" s="187"/>
      <c r="AF332" s="186"/>
      <c r="AG332" s="187"/>
      <c r="AH332" s="187"/>
      <c r="AI332" s="187"/>
      <c r="AJ332" s="187"/>
      <c r="AK332" s="187"/>
      <c r="AL332" s="186"/>
      <c r="AM332" s="187"/>
      <c r="AN332" s="187"/>
      <c r="AO332" s="187"/>
      <c r="AP332" s="187"/>
      <c r="AQ332" s="187"/>
      <c r="AR332" s="186"/>
      <c r="AS332" s="187"/>
      <c r="AT332" s="187"/>
      <c r="AU332" s="187"/>
      <c r="AV332" s="187"/>
      <c r="AW332" s="187"/>
      <c r="AX332" s="186"/>
      <c r="AY332" s="187"/>
      <c r="AZ332" s="187"/>
      <c r="BA332" s="187"/>
      <c r="BB332" s="187"/>
      <c r="BC332" s="187"/>
      <c r="BD332" s="186"/>
      <c r="BE332" s="187"/>
      <c r="BF332" s="187"/>
      <c r="BG332" s="187"/>
      <c r="BH332" s="187"/>
      <c r="BI332" s="187"/>
      <c r="BJ332" s="187"/>
      <c r="BK332" s="186"/>
      <c r="BL332" s="186"/>
      <c r="BM332" s="186"/>
      <c r="BN332" s="187"/>
      <c r="BO332" s="186"/>
      <c r="BP332" s="186"/>
      <c r="BQ332" s="186"/>
      <c r="BR332" s="186"/>
      <c r="BS332" s="186"/>
      <c r="BT332" s="186"/>
      <c r="BU332" s="186"/>
      <c r="BV332" s="186"/>
      <c r="BW332" s="186"/>
      <c r="BX332" s="186"/>
      <c r="BY332" s="186"/>
      <c r="BZ332" s="186"/>
      <c r="CA332" s="187"/>
      <c r="CB332" s="37"/>
      <c r="CC332" s="37"/>
      <c r="CD332" s="37"/>
      <c r="CE332" s="37"/>
    </row>
    <row r="333" ht="19.5" customHeight="1">
      <c r="A333" s="184"/>
      <c r="B333" s="186"/>
      <c r="C333" s="187"/>
      <c r="D333" s="187"/>
      <c r="E333" s="187"/>
      <c r="F333" s="187"/>
      <c r="G333" s="187"/>
      <c r="H333" s="187"/>
      <c r="I333" s="187"/>
      <c r="J333" s="187"/>
      <c r="K333" s="187"/>
      <c r="L333" s="187"/>
      <c r="M333" s="37"/>
      <c r="N333" s="186"/>
      <c r="O333" s="187"/>
      <c r="P333" s="187"/>
      <c r="Q333" s="187"/>
      <c r="R333" s="187"/>
      <c r="S333" s="187"/>
      <c r="T333" s="186"/>
      <c r="U333" s="187"/>
      <c r="V333" s="187"/>
      <c r="W333" s="187"/>
      <c r="X333" s="187"/>
      <c r="Y333" s="187"/>
      <c r="Z333" s="186"/>
      <c r="AA333" s="187"/>
      <c r="AB333" s="187"/>
      <c r="AC333" s="187"/>
      <c r="AD333" s="187"/>
      <c r="AE333" s="187"/>
      <c r="AF333" s="186"/>
      <c r="AG333" s="187"/>
      <c r="AH333" s="187"/>
      <c r="AI333" s="187"/>
      <c r="AJ333" s="187"/>
      <c r="AK333" s="187"/>
      <c r="AL333" s="186"/>
      <c r="AM333" s="187"/>
      <c r="AN333" s="187"/>
      <c r="AO333" s="187"/>
      <c r="AP333" s="187"/>
      <c r="AQ333" s="187"/>
      <c r="AR333" s="186"/>
      <c r="AS333" s="187"/>
      <c r="AT333" s="187"/>
      <c r="AU333" s="187"/>
      <c r="AV333" s="187"/>
      <c r="AW333" s="187"/>
      <c r="AX333" s="186"/>
      <c r="AY333" s="187"/>
      <c r="AZ333" s="187"/>
      <c r="BA333" s="187"/>
      <c r="BB333" s="187"/>
      <c r="BC333" s="187"/>
      <c r="BD333" s="186"/>
      <c r="BE333" s="187"/>
      <c r="BF333" s="187"/>
      <c r="BG333" s="187"/>
      <c r="BH333" s="187"/>
      <c r="BI333" s="187"/>
      <c r="BJ333" s="187"/>
      <c r="BK333" s="186"/>
      <c r="BL333" s="186"/>
      <c r="BM333" s="186"/>
      <c r="BN333" s="187"/>
      <c r="BO333" s="186"/>
      <c r="BP333" s="186"/>
      <c r="BQ333" s="186"/>
      <c r="BR333" s="186"/>
      <c r="BS333" s="186"/>
      <c r="BT333" s="186"/>
      <c r="BU333" s="186"/>
      <c r="BV333" s="186"/>
      <c r="BW333" s="186"/>
      <c r="BX333" s="186"/>
      <c r="BY333" s="186"/>
      <c r="BZ333" s="186"/>
      <c r="CA333" s="187"/>
      <c r="CB333" s="37"/>
      <c r="CC333" s="37"/>
      <c r="CD333" s="37"/>
      <c r="CE333" s="37"/>
    </row>
    <row r="334" ht="19.5" customHeight="1">
      <c r="A334" s="184"/>
      <c r="B334" s="186"/>
      <c r="C334" s="187"/>
      <c r="D334" s="187"/>
      <c r="E334" s="187"/>
      <c r="F334" s="187"/>
      <c r="G334" s="187"/>
      <c r="H334" s="187"/>
      <c r="I334" s="187"/>
      <c r="J334" s="187"/>
      <c r="K334" s="187"/>
      <c r="L334" s="187"/>
      <c r="M334" s="37"/>
      <c r="N334" s="186"/>
      <c r="O334" s="187"/>
      <c r="P334" s="187"/>
      <c r="Q334" s="187"/>
      <c r="R334" s="187"/>
      <c r="S334" s="187"/>
      <c r="T334" s="186"/>
      <c r="U334" s="187"/>
      <c r="V334" s="187"/>
      <c r="W334" s="187"/>
      <c r="X334" s="187"/>
      <c r="Y334" s="187"/>
      <c r="Z334" s="186"/>
      <c r="AA334" s="187"/>
      <c r="AB334" s="187"/>
      <c r="AC334" s="187"/>
      <c r="AD334" s="187"/>
      <c r="AE334" s="187"/>
      <c r="AF334" s="186"/>
      <c r="AG334" s="187"/>
      <c r="AH334" s="187"/>
      <c r="AI334" s="187"/>
      <c r="AJ334" s="187"/>
      <c r="AK334" s="187"/>
      <c r="AL334" s="186"/>
      <c r="AM334" s="187"/>
      <c r="AN334" s="187"/>
      <c r="AO334" s="187"/>
      <c r="AP334" s="187"/>
      <c r="AQ334" s="187"/>
      <c r="AR334" s="186"/>
      <c r="AS334" s="187"/>
      <c r="AT334" s="187"/>
      <c r="AU334" s="187"/>
      <c r="AV334" s="187"/>
      <c r="AW334" s="187"/>
      <c r="AX334" s="186"/>
      <c r="AY334" s="187"/>
      <c r="AZ334" s="187"/>
      <c r="BA334" s="187"/>
      <c r="BB334" s="187"/>
      <c r="BC334" s="187"/>
      <c r="BD334" s="186"/>
      <c r="BE334" s="187"/>
      <c r="BF334" s="187"/>
      <c r="BG334" s="187"/>
      <c r="BH334" s="187"/>
      <c r="BI334" s="187"/>
      <c r="BJ334" s="187"/>
      <c r="BK334" s="186"/>
      <c r="BL334" s="186"/>
      <c r="BM334" s="186"/>
      <c r="BN334" s="187"/>
      <c r="BO334" s="186"/>
      <c r="BP334" s="186"/>
      <c r="BQ334" s="186"/>
      <c r="BR334" s="186"/>
      <c r="BS334" s="186"/>
      <c r="BT334" s="186"/>
      <c r="BU334" s="186"/>
      <c r="BV334" s="186"/>
      <c r="BW334" s="186"/>
      <c r="BX334" s="186"/>
      <c r="BY334" s="186"/>
      <c r="BZ334" s="186"/>
      <c r="CA334" s="187"/>
      <c r="CB334" s="37"/>
      <c r="CC334" s="37"/>
      <c r="CD334" s="37"/>
      <c r="CE334" s="37"/>
    </row>
    <row r="335" ht="19.5" customHeight="1">
      <c r="A335" s="184"/>
      <c r="B335" s="186"/>
      <c r="C335" s="187"/>
      <c r="D335" s="187"/>
      <c r="E335" s="187"/>
      <c r="F335" s="187"/>
      <c r="G335" s="187"/>
      <c r="H335" s="187"/>
      <c r="I335" s="187"/>
      <c r="J335" s="187"/>
      <c r="K335" s="187"/>
      <c r="L335" s="187"/>
      <c r="M335" s="37"/>
      <c r="N335" s="186"/>
      <c r="O335" s="187"/>
      <c r="P335" s="187"/>
      <c r="Q335" s="187"/>
      <c r="R335" s="187"/>
      <c r="S335" s="187"/>
      <c r="T335" s="186"/>
      <c r="U335" s="187"/>
      <c r="V335" s="187"/>
      <c r="W335" s="187"/>
      <c r="X335" s="187"/>
      <c r="Y335" s="187"/>
      <c r="Z335" s="186"/>
      <c r="AA335" s="187"/>
      <c r="AB335" s="187"/>
      <c r="AC335" s="187"/>
      <c r="AD335" s="187"/>
      <c r="AE335" s="187"/>
      <c r="AF335" s="186"/>
      <c r="AG335" s="187"/>
      <c r="AH335" s="187"/>
      <c r="AI335" s="187"/>
      <c r="AJ335" s="187"/>
      <c r="AK335" s="187"/>
      <c r="AL335" s="186"/>
      <c r="AM335" s="187"/>
      <c r="AN335" s="187"/>
      <c r="AO335" s="187"/>
      <c r="AP335" s="187"/>
      <c r="AQ335" s="187"/>
      <c r="AR335" s="186"/>
      <c r="AS335" s="187"/>
      <c r="AT335" s="187"/>
      <c r="AU335" s="187"/>
      <c r="AV335" s="187"/>
      <c r="AW335" s="187"/>
      <c r="AX335" s="186"/>
      <c r="AY335" s="187"/>
      <c r="AZ335" s="187"/>
      <c r="BA335" s="187"/>
      <c r="BB335" s="187"/>
      <c r="BC335" s="187"/>
      <c r="BD335" s="186"/>
      <c r="BE335" s="187"/>
      <c r="BF335" s="187"/>
      <c r="BG335" s="187"/>
      <c r="BH335" s="187"/>
      <c r="BI335" s="187"/>
      <c r="BJ335" s="187"/>
      <c r="BK335" s="186"/>
      <c r="BL335" s="186"/>
      <c r="BM335" s="186"/>
      <c r="BN335" s="187"/>
      <c r="BO335" s="186"/>
      <c r="BP335" s="186"/>
      <c r="BQ335" s="186"/>
      <c r="BR335" s="186"/>
      <c r="BS335" s="186"/>
      <c r="BT335" s="186"/>
      <c r="BU335" s="186"/>
      <c r="BV335" s="186"/>
      <c r="BW335" s="186"/>
      <c r="BX335" s="186"/>
      <c r="BY335" s="186"/>
      <c r="BZ335" s="186"/>
      <c r="CA335" s="187"/>
      <c r="CB335" s="37"/>
      <c r="CC335" s="37"/>
      <c r="CD335" s="37"/>
      <c r="CE335" s="37"/>
    </row>
    <row r="336" ht="19.5" customHeight="1">
      <c r="A336" s="184"/>
      <c r="B336" s="186"/>
      <c r="C336" s="187"/>
      <c r="D336" s="187"/>
      <c r="E336" s="187"/>
      <c r="F336" s="187"/>
      <c r="G336" s="187"/>
      <c r="H336" s="187"/>
      <c r="I336" s="187"/>
      <c r="J336" s="187"/>
      <c r="K336" s="187"/>
      <c r="L336" s="187"/>
      <c r="M336" s="37"/>
      <c r="N336" s="186"/>
      <c r="O336" s="187"/>
      <c r="P336" s="187"/>
      <c r="Q336" s="187"/>
      <c r="R336" s="187"/>
      <c r="S336" s="187"/>
      <c r="T336" s="186"/>
      <c r="U336" s="187"/>
      <c r="V336" s="187"/>
      <c r="W336" s="187"/>
      <c r="X336" s="187"/>
      <c r="Y336" s="187"/>
      <c r="Z336" s="186"/>
      <c r="AA336" s="187"/>
      <c r="AB336" s="187"/>
      <c r="AC336" s="187"/>
      <c r="AD336" s="187"/>
      <c r="AE336" s="187"/>
      <c r="AF336" s="186"/>
      <c r="AG336" s="187"/>
      <c r="AH336" s="187"/>
      <c r="AI336" s="187"/>
      <c r="AJ336" s="187"/>
      <c r="AK336" s="187"/>
      <c r="AL336" s="186"/>
      <c r="AM336" s="187"/>
      <c r="AN336" s="187"/>
      <c r="AO336" s="187"/>
      <c r="AP336" s="187"/>
      <c r="AQ336" s="187"/>
      <c r="AR336" s="186"/>
      <c r="AS336" s="187"/>
      <c r="AT336" s="187"/>
      <c r="AU336" s="187"/>
      <c r="AV336" s="187"/>
      <c r="AW336" s="187"/>
      <c r="AX336" s="186"/>
      <c r="AY336" s="187"/>
      <c r="AZ336" s="187"/>
      <c r="BA336" s="187"/>
      <c r="BB336" s="187"/>
      <c r="BC336" s="187"/>
      <c r="BD336" s="186"/>
      <c r="BE336" s="187"/>
      <c r="BF336" s="187"/>
      <c r="BG336" s="187"/>
      <c r="BH336" s="187"/>
      <c r="BI336" s="187"/>
      <c r="BJ336" s="187"/>
      <c r="BK336" s="186"/>
      <c r="BL336" s="186"/>
      <c r="BM336" s="186"/>
      <c r="BN336" s="187"/>
      <c r="BO336" s="186"/>
      <c r="BP336" s="186"/>
      <c r="BQ336" s="186"/>
      <c r="BR336" s="186"/>
      <c r="BS336" s="186"/>
      <c r="BT336" s="186"/>
      <c r="BU336" s="186"/>
      <c r="BV336" s="186"/>
      <c r="BW336" s="186"/>
      <c r="BX336" s="186"/>
      <c r="BY336" s="186"/>
      <c r="BZ336" s="186"/>
      <c r="CA336" s="187"/>
      <c r="CB336" s="37"/>
      <c r="CC336" s="37"/>
      <c r="CD336" s="37"/>
      <c r="CE336" s="37"/>
    </row>
    <row r="337" ht="19.5" customHeight="1">
      <c r="A337" s="184"/>
      <c r="B337" s="186"/>
      <c r="C337" s="187"/>
      <c r="D337" s="187"/>
      <c r="E337" s="187"/>
      <c r="F337" s="187"/>
      <c r="G337" s="187"/>
      <c r="H337" s="187"/>
      <c r="I337" s="187"/>
      <c r="J337" s="187"/>
      <c r="K337" s="187"/>
      <c r="L337" s="187"/>
      <c r="M337" s="37"/>
      <c r="N337" s="186"/>
      <c r="O337" s="187"/>
      <c r="P337" s="187"/>
      <c r="Q337" s="187"/>
      <c r="R337" s="187"/>
      <c r="S337" s="187"/>
      <c r="T337" s="186"/>
      <c r="U337" s="187"/>
      <c r="V337" s="187"/>
      <c r="W337" s="187"/>
      <c r="X337" s="187"/>
      <c r="Y337" s="187"/>
      <c r="Z337" s="186"/>
      <c r="AA337" s="187"/>
      <c r="AB337" s="187"/>
      <c r="AC337" s="187"/>
      <c r="AD337" s="187"/>
      <c r="AE337" s="187"/>
      <c r="AF337" s="186"/>
      <c r="AG337" s="187"/>
      <c r="AH337" s="187"/>
      <c r="AI337" s="187"/>
      <c r="AJ337" s="187"/>
      <c r="AK337" s="187"/>
      <c r="AL337" s="186"/>
      <c r="AM337" s="187"/>
      <c r="AN337" s="187"/>
      <c r="AO337" s="187"/>
      <c r="AP337" s="187"/>
      <c r="AQ337" s="187"/>
      <c r="AR337" s="186"/>
      <c r="AS337" s="187"/>
      <c r="AT337" s="187"/>
      <c r="AU337" s="187"/>
      <c r="AV337" s="187"/>
      <c r="AW337" s="187"/>
      <c r="AX337" s="186"/>
      <c r="AY337" s="187"/>
      <c r="AZ337" s="187"/>
      <c r="BA337" s="187"/>
      <c r="BB337" s="187"/>
      <c r="BC337" s="187"/>
      <c r="BD337" s="186"/>
      <c r="BE337" s="187"/>
      <c r="BF337" s="187"/>
      <c r="BG337" s="187"/>
      <c r="BH337" s="187"/>
      <c r="BI337" s="187"/>
      <c r="BJ337" s="187"/>
      <c r="BK337" s="186"/>
      <c r="BL337" s="186"/>
      <c r="BM337" s="186"/>
      <c r="BN337" s="187"/>
      <c r="BO337" s="186"/>
      <c r="BP337" s="186"/>
      <c r="BQ337" s="186"/>
      <c r="BR337" s="186"/>
      <c r="BS337" s="186"/>
      <c r="BT337" s="186"/>
      <c r="BU337" s="186"/>
      <c r="BV337" s="186"/>
      <c r="BW337" s="186"/>
      <c r="BX337" s="186"/>
      <c r="BY337" s="186"/>
      <c r="BZ337" s="186"/>
      <c r="CA337" s="187"/>
      <c r="CB337" s="37"/>
      <c r="CC337" s="37"/>
      <c r="CD337" s="37"/>
      <c r="CE337" s="37"/>
    </row>
    <row r="338" ht="19.5" customHeight="1">
      <c r="A338" s="184"/>
      <c r="B338" s="186"/>
      <c r="C338" s="187"/>
      <c r="D338" s="187"/>
      <c r="E338" s="187"/>
      <c r="F338" s="187"/>
      <c r="G338" s="187"/>
      <c r="H338" s="187"/>
      <c r="I338" s="187"/>
      <c r="J338" s="187"/>
      <c r="K338" s="187"/>
      <c r="L338" s="187"/>
      <c r="M338" s="37"/>
      <c r="N338" s="186"/>
      <c r="O338" s="187"/>
      <c r="P338" s="187"/>
      <c r="Q338" s="187"/>
      <c r="R338" s="187"/>
      <c r="S338" s="187"/>
      <c r="T338" s="186"/>
      <c r="U338" s="187"/>
      <c r="V338" s="187"/>
      <c r="W338" s="187"/>
      <c r="X338" s="187"/>
      <c r="Y338" s="187"/>
      <c r="Z338" s="186"/>
      <c r="AA338" s="187"/>
      <c r="AB338" s="187"/>
      <c r="AC338" s="187"/>
      <c r="AD338" s="187"/>
      <c r="AE338" s="187"/>
      <c r="AF338" s="186"/>
      <c r="AG338" s="187"/>
      <c r="AH338" s="187"/>
      <c r="AI338" s="187"/>
      <c r="AJ338" s="187"/>
      <c r="AK338" s="187"/>
      <c r="AL338" s="186"/>
      <c r="AM338" s="187"/>
      <c r="AN338" s="187"/>
      <c r="AO338" s="187"/>
      <c r="AP338" s="187"/>
      <c r="AQ338" s="187"/>
      <c r="AR338" s="186"/>
      <c r="AS338" s="187"/>
      <c r="AT338" s="187"/>
      <c r="AU338" s="187"/>
      <c r="AV338" s="187"/>
      <c r="AW338" s="187"/>
      <c r="AX338" s="186"/>
      <c r="AY338" s="187"/>
      <c r="AZ338" s="187"/>
      <c r="BA338" s="187"/>
      <c r="BB338" s="187"/>
      <c r="BC338" s="187"/>
      <c r="BD338" s="186"/>
      <c r="BE338" s="187"/>
      <c r="BF338" s="187"/>
      <c r="BG338" s="187"/>
      <c r="BH338" s="187"/>
      <c r="BI338" s="187"/>
      <c r="BJ338" s="187"/>
      <c r="BK338" s="186"/>
      <c r="BL338" s="186"/>
      <c r="BM338" s="186"/>
      <c r="BN338" s="187"/>
      <c r="BO338" s="186"/>
      <c r="BP338" s="186"/>
      <c r="BQ338" s="186"/>
      <c r="BR338" s="186"/>
      <c r="BS338" s="186"/>
      <c r="BT338" s="186"/>
      <c r="BU338" s="186"/>
      <c r="BV338" s="186"/>
      <c r="BW338" s="186"/>
      <c r="BX338" s="186"/>
      <c r="BY338" s="186"/>
      <c r="BZ338" s="186"/>
      <c r="CA338" s="187"/>
      <c r="CB338" s="37"/>
      <c r="CC338" s="37"/>
      <c r="CD338" s="37"/>
      <c r="CE338" s="37"/>
    </row>
    <row r="339" ht="19.5" customHeight="1">
      <c r="A339" s="184"/>
      <c r="B339" s="186"/>
      <c r="C339" s="187"/>
      <c r="D339" s="187"/>
      <c r="E339" s="187"/>
      <c r="F339" s="187"/>
      <c r="G339" s="187"/>
      <c r="H339" s="187"/>
      <c r="I339" s="187"/>
      <c r="J339" s="187"/>
      <c r="K339" s="187"/>
      <c r="L339" s="187"/>
      <c r="M339" s="37"/>
      <c r="N339" s="186"/>
      <c r="O339" s="187"/>
      <c r="P339" s="187"/>
      <c r="Q339" s="187"/>
      <c r="R339" s="187"/>
      <c r="S339" s="187"/>
      <c r="T339" s="186"/>
      <c r="U339" s="187"/>
      <c r="V339" s="187"/>
      <c r="W339" s="187"/>
      <c r="X339" s="187"/>
      <c r="Y339" s="187"/>
      <c r="Z339" s="186"/>
      <c r="AA339" s="187"/>
      <c r="AB339" s="187"/>
      <c r="AC339" s="187"/>
      <c r="AD339" s="187"/>
      <c r="AE339" s="187"/>
      <c r="AF339" s="186"/>
      <c r="AG339" s="187"/>
      <c r="AH339" s="187"/>
      <c r="AI339" s="187"/>
      <c r="AJ339" s="187"/>
      <c r="AK339" s="187"/>
      <c r="AL339" s="186"/>
      <c r="AM339" s="187"/>
      <c r="AN339" s="187"/>
      <c r="AO339" s="187"/>
      <c r="AP339" s="187"/>
      <c r="AQ339" s="187"/>
      <c r="AR339" s="186"/>
      <c r="AS339" s="187"/>
      <c r="AT339" s="187"/>
      <c r="AU339" s="187"/>
      <c r="AV339" s="187"/>
      <c r="AW339" s="187"/>
      <c r="AX339" s="186"/>
      <c r="AY339" s="187"/>
      <c r="AZ339" s="187"/>
      <c r="BA339" s="187"/>
      <c r="BB339" s="187"/>
      <c r="BC339" s="187"/>
      <c r="BD339" s="186"/>
      <c r="BE339" s="187"/>
      <c r="BF339" s="187"/>
      <c r="BG339" s="187"/>
      <c r="BH339" s="187"/>
      <c r="BI339" s="187"/>
      <c r="BJ339" s="187"/>
      <c r="BK339" s="186"/>
      <c r="BL339" s="186"/>
      <c r="BM339" s="186"/>
      <c r="BN339" s="187"/>
      <c r="BO339" s="186"/>
      <c r="BP339" s="186"/>
      <c r="BQ339" s="186"/>
      <c r="BR339" s="186"/>
      <c r="BS339" s="186"/>
      <c r="BT339" s="186"/>
      <c r="BU339" s="186"/>
      <c r="BV339" s="186"/>
      <c r="BW339" s="186"/>
      <c r="BX339" s="186"/>
      <c r="BY339" s="186"/>
      <c r="BZ339" s="186"/>
      <c r="CA339" s="187"/>
      <c r="CB339" s="37"/>
      <c r="CC339" s="37"/>
      <c r="CD339" s="37"/>
      <c r="CE339" s="37"/>
    </row>
    <row r="340" ht="19.5" customHeight="1">
      <c r="A340" s="184"/>
      <c r="B340" s="186"/>
      <c r="C340" s="187"/>
      <c r="D340" s="187"/>
      <c r="E340" s="187"/>
      <c r="F340" s="187"/>
      <c r="G340" s="187"/>
      <c r="H340" s="187"/>
      <c r="I340" s="187"/>
      <c r="J340" s="187"/>
      <c r="K340" s="187"/>
      <c r="L340" s="187"/>
      <c r="M340" s="37"/>
      <c r="N340" s="186"/>
      <c r="O340" s="187"/>
      <c r="P340" s="187"/>
      <c r="Q340" s="187"/>
      <c r="R340" s="187"/>
      <c r="S340" s="187"/>
      <c r="T340" s="186"/>
      <c r="U340" s="187"/>
      <c r="V340" s="187"/>
      <c r="W340" s="187"/>
      <c r="X340" s="187"/>
      <c r="Y340" s="187"/>
      <c r="Z340" s="186"/>
      <c r="AA340" s="187"/>
      <c r="AB340" s="187"/>
      <c r="AC340" s="187"/>
      <c r="AD340" s="187"/>
      <c r="AE340" s="187"/>
      <c r="AF340" s="186"/>
      <c r="AG340" s="187"/>
      <c r="AH340" s="187"/>
      <c r="AI340" s="187"/>
      <c r="AJ340" s="187"/>
      <c r="AK340" s="187"/>
      <c r="AL340" s="186"/>
      <c r="AM340" s="187"/>
      <c r="AN340" s="187"/>
      <c r="AO340" s="187"/>
      <c r="AP340" s="187"/>
      <c r="AQ340" s="187"/>
      <c r="AR340" s="186"/>
      <c r="AS340" s="187"/>
      <c r="AT340" s="187"/>
      <c r="AU340" s="187"/>
      <c r="AV340" s="187"/>
      <c r="AW340" s="187"/>
      <c r="AX340" s="186"/>
      <c r="AY340" s="187"/>
      <c r="AZ340" s="187"/>
      <c r="BA340" s="187"/>
      <c r="BB340" s="187"/>
      <c r="BC340" s="187"/>
      <c r="BD340" s="186"/>
      <c r="BE340" s="187"/>
      <c r="BF340" s="187"/>
      <c r="BG340" s="187"/>
      <c r="BH340" s="187"/>
      <c r="BI340" s="187"/>
      <c r="BJ340" s="187"/>
      <c r="BK340" s="186"/>
      <c r="BL340" s="186"/>
      <c r="BM340" s="186"/>
      <c r="BN340" s="187"/>
      <c r="BO340" s="186"/>
      <c r="BP340" s="186"/>
      <c r="BQ340" s="186"/>
      <c r="BR340" s="186"/>
      <c r="BS340" s="186"/>
      <c r="BT340" s="186"/>
      <c r="BU340" s="186"/>
      <c r="BV340" s="186"/>
      <c r="BW340" s="186"/>
      <c r="BX340" s="186"/>
      <c r="BY340" s="186"/>
      <c r="BZ340" s="186"/>
      <c r="CA340" s="187"/>
      <c r="CB340" s="37"/>
      <c r="CC340" s="37"/>
      <c r="CD340" s="37"/>
      <c r="CE340" s="37"/>
    </row>
    <row r="341" ht="19.5" customHeight="1">
      <c r="A341" s="184"/>
      <c r="B341" s="186"/>
      <c r="C341" s="187"/>
      <c r="D341" s="187"/>
      <c r="E341" s="187"/>
      <c r="F341" s="187"/>
      <c r="G341" s="187"/>
      <c r="H341" s="187"/>
      <c r="I341" s="187"/>
      <c r="J341" s="187"/>
      <c r="K341" s="187"/>
      <c r="L341" s="187"/>
      <c r="M341" s="37"/>
      <c r="N341" s="186"/>
      <c r="O341" s="187"/>
      <c r="P341" s="187"/>
      <c r="Q341" s="187"/>
      <c r="R341" s="187"/>
      <c r="S341" s="187"/>
      <c r="T341" s="186"/>
      <c r="U341" s="187"/>
      <c r="V341" s="187"/>
      <c r="W341" s="187"/>
      <c r="X341" s="187"/>
      <c r="Y341" s="187"/>
      <c r="Z341" s="186"/>
      <c r="AA341" s="187"/>
      <c r="AB341" s="187"/>
      <c r="AC341" s="187"/>
      <c r="AD341" s="187"/>
      <c r="AE341" s="187"/>
      <c r="AF341" s="186"/>
      <c r="AG341" s="187"/>
      <c r="AH341" s="187"/>
      <c r="AI341" s="187"/>
      <c r="AJ341" s="187"/>
      <c r="AK341" s="187"/>
      <c r="AL341" s="186"/>
      <c r="AM341" s="187"/>
      <c r="AN341" s="187"/>
      <c r="AO341" s="187"/>
      <c r="AP341" s="187"/>
      <c r="AQ341" s="187"/>
      <c r="AR341" s="186"/>
      <c r="AS341" s="187"/>
      <c r="AT341" s="187"/>
      <c r="AU341" s="187"/>
      <c r="AV341" s="187"/>
      <c r="AW341" s="187"/>
      <c r="AX341" s="186"/>
      <c r="AY341" s="187"/>
      <c r="AZ341" s="187"/>
      <c r="BA341" s="187"/>
      <c r="BB341" s="187"/>
      <c r="BC341" s="187"/>
      <c r="BD341" s="186"/>
      <c r="BE341" s="187"/>
      <c r="BF341" s="187"/>
      <c r="BG341" s="187"/>
      <c r="BH341" s="187"/>
      <c r="BI341" s="187"/>
      <c r="BJ341" s="187"/>
      <c r="BK341" s="186"/>
      <c r="BL341" s="186"/>
      <c r="BM341" s="186"/>
      <c r="BN341" s="187"/>
      <c r="BO341" s="186"/>
      <c r="BP341" s="186"/>
      <c r="BQ341" s="186"/>
      <c r="BR341" s="186"/>
      <c r="BS341" s="186"/>
      <c r="BT341" s="186"/>
      <c r="BU341" s="186"/>
      <c r="BV341" s="186"/>
      <c r="BW341" s="186"/>
      <c r="BX341" s="186"/>
      <c r="BY341" s="186"/>
      <c r="BZ341" s="186"/>
      <c r="CA341" s="187"/>
      <c r="CB341" s="37"/>
      <c r="CC341" s="37"/>
      <c r="CD341" s="37"/>
      <c r="CE341" s="37"/>
    </row>
    <row r="342" ht="19.5" customHeight="1">
      <c r="A342" s="184"/>
      <c r="B342" s="186"/>
      <c r="C342" s="187"/>
      <c r="D342" s="187"/>
      <c r="E342" s="187"/>
      <c r="F342" s="187"/>
      <c r="G342" s="187"/>
      <c r="H342" s="187"/>
      <c r="I342" s="187"/>
      <c r="J342" s="187"/>
      <c r="K342" s="187"/>
      <c r="L342" s="187"/>
      <c r="M342" s="37"/>
      <c r="N342" s="186"/>
      <c r="O342" s="187"/>
      <c r="P342" s="187"/>
      <c r="Q342" s="187"/>
      <c r="R342" s="187"/>
      <c r="S342" s="187"/>
      <c r="T342" s="186"/>
      <c r="U342" s="187"/>
      <c r="V342" s="187"/>
      <c r="W342" s="187"/>
      <c r="X342" s="187"/>
      <c r="Y342" s="187"/>
      <c r="Z342" s="186"/>
      <c r="AA342" s="187"/>
      <c r="AB342" s="187"/>
      <c r="AC342" s="187"/>
      <c r="AD342" s="187"/>
      <c r="AE342" s="187"/>
      <c r="AF342" s="186"/>
      <c r="AG342" s="187"/>
      <c r="AH342" s="187"/>
      <c r="AI342" s="187"/>
      <c r="AJ342" s="187"/>
      <c r="AK342" s="187"/>
      <c r="AL342" s="186"/>
      <c r="AM342" s="187"/>
      <c r="AN342" s="187"/>
      <c r="AO342" s="187"/>
      <c r="AP342" s="187"/>
      <c r="AQ342" s="187"/>
      <c r="AR342" s="186"/>
      <c r="AS342" s="187"/>
      <c r="AT342" s="187"/>
      <c r="AU342" s="187"/>
      <c r="AV342" s="187"/>
      <c r="AW342" s="187"/>
      <c r="AX342" s="186"/>
      <c r="AY342" s="187"/>
      <c r="AZ342" s="187"/>
      <c r="BA342" s="187"/>
      <c r="BB342" s="187"/>
      <c r="BC342" s="187"/>
      <c r="BD342" s="186"/>
      <c r="BE342" s="187"/>
      <c r="BF342" s="187"/>
      <c r="BG342" s="187"/>
      <c r="BH342" s="187"/>
      <c r="BI342" s="187"/>
      <c r="BJ342" s="187"/>
      <c r="BK342" s="186"/>
      <c r="BL342" s="186"/>
      <c r="BM342" s="186"/>
      <c r="BN342" s="187"/>
      <c r="BO342" s="186"/>
      <c r="BP342" s="186"/>
      <c r="BQ342" s="186"/>
      <c r="BR342" s="186"/>
      <c r="BS342" s="186"/>
      <c r="BT342" s="186"/>
      <c r="BU342" s="186"/>
      <c r="BV342" s="186"/>
      <c r="BW342" s="186"/>
      <c r="BX342" s="186"/>
      <c r="BY342" s="186"/>
      <c r="BZ342" s="186"/>
      <c r="CA342" s="187"/>
      <c r="CB342" s="37"/>
      <c r="CC342" s="37"/>
      <c r="CD342" s="37"/>
      <c r="CE342" s="37"/>
    </row>
    <row r="343" ht="19.5" customHeight="1">
      <c r="A343" s="184"/>
      <c r="B343" s="186"/>
      <c r="C343" s="187"/>
      <c r="D343" s="187"/>
      <c r="E343" s="187"/>
      <c r="F343" s="187"/>
      <c r="G343" s="187"/>
      <c r="H343" s="187"/>
      <c r="I343" s="187"/>
      <c r="J343" s="187"/>
      <c r="K343" s="187"/>
      <c r="L343" s="187"/>
      <c r="M343" s="37"/>
      <c r="N343" s="186"/>
      <c r="O343" s="187"/>
      <c r="P343" s="187"/>
      <c r="Q343" s="187"/>
      <c r="R343" s="187"/>
      <c r="S343" s="187"/>
      <c r="T343" s="186"/>
      <c r="U343" s="187"/>
      <c r="V343" s="187"/>
      <c r="W343" s="187"/>
      <c r="X343" s="187"/>
      <c r="Y343" s="187"/>
      <c r="Z343" s="186"/>
      <c r="AA343" s="187"/>
      <c r="AB343" s="187"/>
      <c r="AC343" s="187"/>
      <c r="AD343" s="187"/>
      <c r="AE343" s="187"/>
      <c r="AF343" s="186"/>
      <c r="AG343" s="187"/>
      <c r="AH343" s="187"/>
      <c r="AI343" s="187"/>
      <c r="AJ343" s="187"/>
      <c r="AK343" s="187"/>
      <c r="AL343" s="186"/>
      <c r="AM343" s="187"/>
      <c r="AN343" s="187"/>
      <c r="AO343" s="187"/>
      <c r="AP343" s="187"/>
      <c r="AQ343" s="187"/>
      <c r="AR343" s="186"/>
      <c r="AS343" s="187"/>
      <c r="AT343" s="187"/>
      <c r="AU343" s="187"/>
      <c r="AV343" s="187"/>
      <c r="AW343" s="187"/>
      <c r="AX343" s="186"/>
      <c r="AY343" s="187"/>
      <c r="AZ343" s="187"/>
      <c r="BA343" s="187"/>
      <c r="BB343" s="187"/>
      <c r="BC343" s="187"/>
      <c r="BD343" s="186"/>
      <c r="BE343" s="187"/>
      <c r="BF343" s="187"/>
      <c r="BG343" s="187"/>
      <c r="BH343" s="187"/>
      <c r="BI343" s="187"/>
      <c r="BJ343" s="187"/>
      <c r="BK343" s="186"/>
      <c r="BL343" s="186"/>
      <c r="BM343" s="186"/>
      <c r="BN343" s="187"/>
      <c r="BO343" s="186"/>
      <c r="BP343" s="186"/>
      <c r="BQ343" s="186"/>
      <c r="BR343" s="186"/>
      <c r="BS343" s="186"/>
      <c r="BT343" s="186"/>
      <c r="BU343" s="186"/>
      <c r="BV343" s="186"/>
      <c r="BW343" s="186"/>
      <c r="BX343" s="186"/>
      <c r="BY343" s="186"/>
      <c r="BZ343" s="186"/>
      <c r="CA343" s="187"/>
      <c r="CB343" s="37"/>
      <c r="CC343" s="37"/>
      <c r="CD343" s="37"/>
      <c r="CE343" s="37"/>
    </row>
    <row r="344" ht="19.5" customHeight="1">
      <c r="A344" s="184"/>
      <c r="B344" s="186"/>
      <c r="C344" s="187"/>
      <c r="D344" s="187"/>
      <c r="E344" s="187"/>
      <c r="F344" s="187"/>
      <c r="G344" s="187"/>
      <c r="H344" s="187"/>
      <c r="I344" s="187"/>
      <c r="J344" s="187"/>
      <c r="K344" s="187"/>
      <c r="L344" s="187"/>
      <c r="M344" s="37"/>
      <c r="N344" s="186"/>
      <c r="O344" s="187"/>
      <c r="P344" s="187"/>
      <c r="Q344" s="187"/>
      <c r="R344" s="187"/>
      <c r="S344" s="187"/>
      <c r="T344" s="186"/>
      <c r="U344" s="187"/>
      <c r="V344" s="187"/>
      <c r="W344" s="187"/>
      <c r="X344" s="187"/>
      <c r="Y344" s="187"/>
      <c r="Z344" s="186"/>
      <c r="AA344" s="187"/>
      <c r="AB344" s="187"/>
      <c r="AC344" s="187"/>
      <c r="AD344" s="187"/>
      <c r="AE344" s="187"/>
      <c r="AF344" s="186"/>
      <c r="AG344" s="187"/>
      <c r="AH344" s="187"/>
      <c r="AI344" s="187"/>
      <c r="AJ344" s="187"/>
      <c r="AK344" s="187"/>
      <c r="AL344" s="186"/>
      <c r="AM344" s="187"/>
      <c r="AN344" s="187"/>
      <c r="AO344" s="187"/>
      <c r="AP344" s="187"/>
      <c r="AQ344" s="187"/>
      <c r="AR344" s="186"/>
      <c r="AS344" s="187"/>
      <c r="AT344" s="187"/>
      <c r="AU344" s="187"/>
      <c r="AV344" s="187"/>
      <c r="AW344" s="187"/>
      <c r="AX344" s="186"/>
      <c r="AY344" s="187"/>
      <c r="AZ344" s="187"/>
      <c r="BA344" s="187"/>
      <c r="BB344" s="187"/>
      <c r="BC344" s="187"/>
      <c r="BD344" s="186"/>
      <c r="BE344" s="187"/>
      <c r="BF344" s="187"/>
      <c r="BG344" s="187"/>
      <c r="BH344" s="187"/>
      <c r="BI344" s="187"/>
      <c r="BJ344" s="187"/>
      <c r="BK344" s="186"/>
      <c r="BL344" s="186"/>
      <c r="BM344" s="186"/>
      <c r="BN344" s="187"/>
      <c r="BO344" s="186"/>
      <c r="BP344" s="186"/>
      <c r="BQ344" s="186"/>
      <c r="BR344" s="186"/>
      <c r="BS344" s="186"/>
      <c r="BT344" s="186"/>
      <c r="BU344" s="186"/>
      <c r="BV344" s="186"/>
      <c r="BW344" s="186"/>
      <c r="BX344" s="186"/>
      <c r="BY344" s="186"/>
      <c r="BZ344" s="186"/>
      <c r="CA344" s="187"/>
      <c r="CB344" s="37"/>
      <c r="CC344" s="37"/>
      <c r="CD344" s="37"/>
      <c r="CE344" s="37"/>
    </row>
    <row r="345" ht="19.5" customHeight="1">
      <c r="A345" s="184"/>
      <c r="B345" s="186"/>
      <c r="C345" s="187"/>
      <c r="D345" s="187"/>
      <c r="E345" s="187"/>
      <c r="F345" s="187"/>
      <c r="G345" s="187"/>
      <c r="H345" s="187"/>
      <c r="I345" s="187"/>
      <c r="J345" s="187"/>
      <c r="K345" s="187"/>
      <c r="L345" s="187"/>
      <c r="M345" s="37"/>
      <c r="N345" s="186"/>
      <c r="O345" s="187"/>
      <c r="P345" s="187"/>
      <c r="Q345" s="187"/>
      <c r="R345" s="187"/>
      <c r="S345" s="187"/>
      <c r="T345" s="186"/>
      <c r="U345" s="187"/>
      <c r="V345" s="187"/>
      <c r="W345" s="187"/>
      <c r="X345" s="187"/>
      <c r="Y345" s="187"/>
      <c r="Z345" s="186"/>
      <c r="AA345" s="187"/>
      <c r="AB345" s="187"/>
      <c r="AC345" s="187"/>
      <c r="AD345" s="187"/>
      <c r="AE345" s="187"/>
      <c r="AF345" s="186"/>
      <c r="AG345" s="187"/>
      <c r="AH345" s="187"/>
      <c r="AI345" s="187"/>
      <c r="AJ345" s="187"/>
      <c r="AK345" s="187"/>
      <c r="AL345" s="186"/>
      <c r="AM345" s="187"/>
      <c r="AN345" s="187"/>
      <c r="AO345" s="187"/>
      <c r="AP345" s="187"/>
      <c r="AQ345" s="187"/>
      <c r="AR345" s="186"/>
      <c r="AS345" s="187"/>
      <c r="AT345" s="187"/>
      <c r="AU345" s="187"/>
      <c r="AV345" s="187"/>
      <c r="AW345" s="187"/>
      <c r="AX345" s="186"/>
      <c r="AY345" s="187"/>
      <c r="AZ345" s="187"/>
      <c r="BA345" s="187"/>
      <c r="BB345" s="187"/>
      <c r="BC345" s="187"/>
      <c r="BD345" s="186"/>
      <c r="BE345" s="187"/>
      <c r="BF345" s="187"/>
      <c r="BG345" s="187"/>
      <c r="BH345" s="187"/>
      <c r="BI345" s="187"/>
      <c r="BJ345" s="187"/>
      <c r="BK345" s="186"/>
      <c r="BL345" s="186"/>
      <c r="BM345" s="186"/>
      <c r="BN345" s="187"/>
      <c r="BO345" s="186"/>
      <c r="BP345" s="186"/>
      <c r="BQ345" s="186"/>
      <c r="BR345" s="186"/>
      <c r="BS345" s="186"/>
      <c r="BT345" s="186"/>
      <c r="BU345" s="186"/>
      <c r="BV345" s="186"/>
      <c r="BW345" s="186"/>
      <c r="BX345" s="186"/>
      <c r="BY345" s="186"/>
      <c r="BZ345" s="186"/>
      <c r="CA345" s="187"/>
      <c r="CB345" s="37"/>
      <c r="CC345" s="37"/>
      <c r="CD345" s="37"/>
      <c r="CE345" s="37"/>
    </row>
    <row r="346" ht="19.5" customHeight="1">
      <c r="A346" s="184"/>
      <c r="B346" s="186"/>
      <c r="C346" s="187"/>
      <c r="D346" s="187"/>
      <c r="E346" s="187"/>
      <c r="F346" s="187"/>
      <c r="G346" s="187"/>
      <c r="H346" s="187"/>
      <c r="I346" s="187"/>
      <c r="J346" s="187"/>
      <c r="K346" s="187"/>
      <c r="L346" s="187"/>
      <c r="M346" s="37"/>
      <c r="N346" s="186"/>
      <c r="O346" s="187"/>
      <c r="P346" s="187"/>
      <c r="Q346" s="187"/>
      <c r="R346" s="187"/>
      <c r="S346" s="187"/>
      <c r="T346" s="186"/>
      <c r="U346" s="187"/>
      <c r="V346" s="187"/>
      <c r="W346" s="187"/>
      <c r="X346" s="187"/>
      <c r="Y346" s="187"/>
      <c r="Z346" s="186"/>
      <c r="AA346" s="187"/>
      <c r="AB346" s="187"/>
      <c r="AC346" s="187"/>
      <c r="AD346" s="187"/>
      <c r="AE346" s="187"/>
      <c r="AF346" s="186"/>
      <c r="AG346" s="187"/>
      <c r="AH346" s="187"/>
      <c r="AI346" s="187"/>
      <c r="AJ346" s="187"/>
      <c r="AK346" s="187"/>
      <c r="AL346" s="186"/>
      <c r="AM346" s="187"/>
      <c r="AN346" s="187"/>
      <c r="AO346" s="187"/>
      <c r="AP346" s="187"/>
      <c r="AQ346" s="187"/>
      <c r="AR346" s="186"/>
      <c r="AS346" s="187"/>
      <c r="AT346" s="187"/>
      <c r="AU346" s="187"/>
      <c r="AV346" s="187"/>
      <c r="AW346" s="187"/>
      <c r="AX346" s="186"/>
      <c r="AY346" s="187"/>
      <c r="AZ346" s="187"/>
      <c r="BA346" s="187"/>
      <c r="BB346" s="187"/>
      <c r="BC346" s="187"/>
      <c r="BD346" s="186"/>
      <c r="BE346" s="187"/>
      <c r="BF346" s="187"/>
      <c r="BG346" s="187"/>
      <c r="BH346" s="187"/>
      <c r="BI346" s="187"/>
      <c r="BJ346" s="187"/>
      <c r="BK346" s="186"/>
      <c r="BL346" s="186"/>
      <c r="BM346" s="186"/>
      <c r="BN346" s="187"/>
      <c r="BO346" s="186"/>
      <c r="BP346" s="186"/>
      <c r="BQ346" s="186"/>
      <c r="BR346" s="186"/>
      <c r="BS346" s="186"/>
      <c r="BT346" s="186"/>
      <c r="BU346" s="186"/>
      <c r="BV346" s="186"/>
      <c r="BW346" s="186"/>
      <c r="BX346" s="186"/>
      <c r="BY346" s="186"/>
      <c r="BZ346" s="186"/>
      <c r="CA346" s="187"/>
      <c r="CB346" s="37"/>
      <c r="CC346" s="37"/>
      <c r="CD346" s="37"/>
      <c r="CE346" s="37"/>
    </row>
    <row r="347" ht="19.5" customHeight="1">
      <c r="A347" s="184"/>
      <c r="B347" s="186"/>
      <c r="C347" s="187"/>
      <c r="D347" s="187"/>
      <c r="E347" s="187"/>
      <c r="F347" s="187"/>
      <c r="G347" s="187"/>
      <c r="H347" s="187"/>
      <c r="I347" s="187"/>
      <c r="J347" s="187"/>
      <c r="K347" s="187"/>
      <c r="L347" s="187"/>
      <c r="M347" s="37"/>
      <c r="N347" s="186"/>
      <c r="O347" s="187"/>
      <c r="P347" s="187"/>
      <c r="Q347" s="187"/>
      <c r="R347" s="187"/>
      <c r="S347" s="187"/>
      <c r="T347" s="186"/>
      <c r="U347" s="187"/>
      <c r="V347" s="187"/>
      <c r="W347" s="187"/>
      <c r="X347" s="187"/>
      <c r="Y347" s="187"/>
      <c r="Z347" s="186"/>
      <c r="AA347" s="187"/>
      <c r="AB347" s="187"/>
      <c r="AC347" s="187"/>
      <c r="AD347" s="187"/>
      <c r="AE347" s="187"/>
      <c r="AF347" s="186"/>
      <c r="AG347" s="187"/>
      <c r="AH347" s="187"/>
      <c r="AI347" s="187"/>
      <c r="AJ347" s="187"/>
      <c r="AK347" s="187"/>
      <c r="AL347" s="186"/>
      <c r="AM347" s="187"/>
      <c r="AN347" s="187"/>
      <c r="AO347" s="187"/>
      <c r="AP347" s="187"/>
      <c r="AQ347" s="187"/>
      <c r="AR347" s="186"/>
      <c r="AS347" s="187"/>
      <c r="AT347" s="187"/>
      <c r="AU347" s="187"/>
      <c r="AV347" s="187"/>
      <c r="AW347" s="187"/>
      <c r="AX347" s="186"/>
      <c r="AY347" s="187"/>
      <c r="AZ347" s="187"/>
      <c r="BA347" s="187"/>
      <c r="BB347" s="187"/>
      <c r="BC347" s="187"/>
      <c r="BD347" s="186"/>
      <c r="BE347" s="187"/>
      <c r="BF347" s="187"/>
      <c r="BG347" s="187"/>
      <c r="BH347" s="187"/>
      <c r="BI347" s="187"/>
      <c r="BJ347" s="187"/>
      <c r="BK347" s="186"/>
      <c r="BL347" s="186"/>
      <c r="BM347" s="186"/>
      <c r="BN347" s="187"/>
      <c r="BO347" s="186"/>
      <c r="BP347" s="186"/>
      <c r="BQ347" s="186"/>
      <c r="BR347" s="186"/>
      <c r="BS347" s="186"/>
      <c r="BT347" s="186"/>
      <c r="BU347" s="186"/>
      <c r="BV347" s="186"/>
      <c r="BW347" s="186"/>
      <c r="BX347" s="186"/>
      <c r="BY347" s="186"/>
      <c r="BZ347" s="186"/>
      <c r="CA347" s="187"/>
      <c r="CB347" s="37"/>
      <c r="CC347" s="37"/>
      <c r="CD347" s="37"/>
      <c r="CE347" s="37"/>
    </row>
    <row r="348" ht="19.5" customHeight="1">
      <c r="A348" s="184"/>
      <c r="B348" s="186"/>
      <c r="C348" s="187"/>
      <c r="D348" s="187"/>
      <c r="E348" s="187"/>
      <c r="F348" s="187"/>
      <c r="G348" s="187"/>
      <c r="H348" s="187"/>
      <c r="I348" s="187"/>
      <c r="J348" s="187"/>
      <c r="K348" s="187"/>
      <c r="L348" s="187"/>
      <c r="M348" s="37"/>
      <c r="N348" s="186"/>
      <c r="O348" s="187"/>
      <c r="P348" s="187"/>
      <c r="Q348" s="187"/>
      <c r="R348" s="187"/>
      <c r="S348" s="187"/>
      <c r="T348" s="186"/>
      <c r="U348" s="187"/>
      <c r="V348" s="187"/>
      <c r="W348" s="187"/>
      <c r="X348" s="187"/>
      <c r="Y348" s="187"/>
      <c r="Z348" s="186"/>
      <c r="AA348" s="187"/>
      <c r="AB348" s="187"/>
      <c r="AC348" s="187"/>
      <c r="AD348" s="187"/>
      <c r="AE348" s="187"/>
      <c r="AF348" s="186"/>
      <c r="AG348" s="187"/>
      <c r="AH348" s="187"/>
      <c r="AI348" s="187"/>
      <c r="AJ348" s="187"/>
      <c r="AK348" s="187"/>
      <c r="AL348" s="186"/>
      <c r="AM348" s="187"/>
      <c r="AN348" s="187"/>
      <c r="AO348" s="187"/>
      <c r="AP348" s="187"/>
      <c r="AQ348" s="187"/>
      <c r="AR348" s="186"/>
      <c r="AS348" s="187"/>
      <c r="AT348" s="187"/>
      <c r="AU348" s="187"/>
      <c r="AV348" s="187"/>
      <c r="AW348" s="187"/>
      <c r="AX348" s="186"/>
      <c r="AY348" s="187"/>
      <c r="AZ348" s="187"/>
      <c r="BA348" s="187"/>
      <c r="BB348" s="187"/>
      <c r="BC348" s="187"/>
      <c r="BD348" s="186"/>
      <c r="BE348" s="187"/>
      <c r="BF348" s="187"/>
      <c r="BG348" s="187"/>
      <c r="BH348" s="187"/>
      <c r="BI348" s="187"/>
      <c r="BJ348" s="187"/>
      <c r="BK348" s="186"/>
      <c r="BL348" s="186"/>
      <c r="BM348" s="186"/>
      <c r="BN348" s="187"/>
      <c r="BO348" s="186"/>
      <c r="BP348" s="186"/>
      <c r="BQ348" s="186"/>
      <c r="BR348" s="186"/>
      <c r="BS348" s="186"/>
      <c r="BT348" s="186"/>
      <c r="BU348" s="186"/>
      <c r="BV348" s="186"/>
      <c r="BW348" s="186"/>
      <c r="BX348" s="186"/>
      <c r="BY348" s="186"/>
      <c r="BZ348" s="186"/>
      <c r="CA348" s="187"/>
      <c r="CB348" s="37"/>
      <c r="CC348" s="37"/>
      <c r="CD348" s="37"/>
      <c r="CE348" s="37"/>
    </row>
    <row r="349" ht="19.5" customHeight="1">
      <c r="A349" s="184"/>
      <c r="B349" s="186"/>
      <c r="C349" s="187"/>
      <c r="D349" s="187"/>
      <c r="E349" s="187"/>
      <c r="F349" s="187"/>
      <c r="G349" s="187"/>
      <c r="H349" s="187"/>
      <c r="I349" s="187"/>
      <c r="J349" s="187"/>
      <c r="K349" s="187"/>
      <c r="L349" s="187"/>
      <c r="M349" s="37"/>
      <c r="N349" s="186"/>
      <c r="O349" s="187"/>
      <c r="P349" s="187"/>
      <c r="Q349" s="187"/>
      <c r="R349" s="187"/>
      <c r="S349" s="187"/>
      <c r="T349" s="186"/>
      <c r="U349" s="187"/>
      <c r="V349" s="187"/>
      <c r="W349" s="187"/>
      <c r="X349" s="187"/>
      <c r="Y349" s="187"/>
      <c r="Z349" s="186"/>
      <c r="AA349" s="187"/>
      <c r="AB349" s="187"/>
      <c r="AC349" s="187"/>
      <c r="AD349" s="187"/>
      <c r="AE349" s="187"/>
      <c r="AF349" s="186"/>
      <c r="AG349" s="187"/>
      <c r="AH349" s="187"/>
      <c r="AI349" s="187"/>
      <c r="AJ349" s="187"/>
      <c r="AK349" s="187"/>
      <c r="AL349" s="186"/>
      <c r="AM349" s="187"/>
      <c r="AN349" s="187"/>
      <c r="AO349" s="187"/>
      <c r="AP349" s="187"/>
      <c r="AQ349" s="187"/>
      <c r="AR349" s="186"/>
      <c r="AS349" s="187"/>
      <c r="AT349" s="187"/>
      <c r="AU349" s="187"/>
      <c r="AV349" s="187"/>
      <c r="AW349" s="187"/>
      <c r="AX349" s="186"/>
      <c r="AY349" s="187"/>
      <c r="AZ349" s="187"/>
      <c r="BA349" s="187"/>
      <c r="BB349" s="187"/>
      <c r="BC349" s="187"/>
      <c r="BD349" s="186"/>
      <c r="BE349" s="187"/>
      <c r="BF349" s="187"/>
      <c r="BG349" s="187"/>
      <c r="BH349" s="187"/>
      <c r="BI349" s="187"/>
      <c r="BJ349" s="187"/>
      <c r="BK349" s="186"/>
      <c r="BL349" s="186"/>
      <c r="BM349" s="186"/>
      <c r="BN349" s="187"/>
      <c r="BO349" s="186"/>
      <c r="BP349" s="186"/>
      <c r="BQ349" s="186"/>
      <c r="BR349" s="186"/>
      <c r="BS349" s="186"/>
      <c r="BT349" s="186"/>
      <c r="BU349" s="186"/>
      <c r="BV349" s="186"/>
      <c r="BW349" s="186"/>
      <c r="BX349" s="186"/>
      <c r="BY349" s="186"/>
      <c r="BZ349" s="186"/>
      <c r="CA349" s="187"/>
      <c r="CB349" s="37"/>
      <c r="CC349" s="37"/>
      <c r="CD349" s="37"/>
      <c r="CE349" s="37"/>
    </row>
    <row r="350" ht="19.5" customHeight="1">
      <c r="A350" s="184"/>
      <c r="B350" s="186"/>
      <c r="C350" s="187"/>
      <c r="D350" s="187"/>
      <c r="E350" s="187"/>
      <c r="F350" s="187"/>
      <c r="G350" s="187"/>
      <c r="H350" s="187"/>
      <c r="I350" s="187"/>
      <c r="J350" s="187"/>
      <c r="K350" s="187"/>
      <c r="L350" s="187"/>
      <c r="M350" s="37"/>
      <c r="N350" s="186"/>
      <c r="O350" s="187"/>
      <c r="P350" s="187"/>
      <c r="Q350" s="187"/>
      <c r="R350" s="187"/>
      <c r="S350" s="187"/>
      <c r="T350" s="186"/>
      <c r="U350" s="187"/>
      <c r="V350" s="187"/>
      <c r="W350" s="187"/>
      <c r="X350" s="187"/>
      <c r="Y350" s="187"/>
      <c r="Z350" s="186"/>
      <c r="AA350" s="187"/>
      <c r="AB350" s="187"/>
      <c r="AC350" s="187"/>
      <c r="AD350" s="187"/>
      <c r="AE350" s="187"/>
      <c r="AF350" s="186"/>
      <c r="AG350" s="187"/>
      <c r="AH350" s="187"/>
      <c r="AI350" s="187"/>
      <c r="AJ350" s="187"/>
      <c r="AK350" s="187"/>
      <c r="AL350" s="186"/>
      <c r="AM350" s="187"/>
      <c r="AN350" s="187"/>
      <c r="AO350" s="187"/>
      <c r="AP350" s="187"/>
      <c r="AQ350" s="187"/>
      <c r="AR350" s="186"/>
      <c r="AS350" s="187"/>
      <c r="AT350" s="187"/>
      <c r="AU350" s="187"/>
      <c r="AV350" s="187"/>
      <c r="AW350" s="187"/>
      <c r="AX350" s="186"/>
      <c r="AY350" s="187"/>
      <c r="AZ350" s="187"/>
      <c r="BA350" s="187"/>
      <c r="BB350" s="187"/>
      <c r="BC350" s="187"/>
      <c r="BD350" s="186"/>
      <c r="BE350" s="187"/>
      <c r="BF350" s="187"/>
      <c r="BG350" s="187"/>
      <c r="BH350" s="187"/>
      <c r="BI350" s="187"/>
      <c r="BJ350" s="187"/>
      <c r="BK350" s="186"/>
      <c r="BL350" s="186"/>
      <c r="BM350" s="186"/>
      <c r="BN350" s="187"/>
      <c r="BO350" s="186"/>
      <c r="BP350" s="186"/>
      <c r="BQ350" s="186"/>
      <c r="BR350" s="186"/>
      <c r="BS350" s="186"/>
      <c r="BT350" s="186"/>
      <c r="BU350" s="186"/>
      <c r="BV350" s="186"/>
      <c r="BW350" s="186"/>
      <c r="BX350" s="186"/>
      <c r="BY350" s="186"/>
      <c r="BZ350" s="186"/>
      <c r="CA350" s="187"/>
      <c r="CB350" s="37"/>
      <c r="CC350" s="37"/>
      <c r="CD350" s="37"/>
      <c r="CE350" s="37"/>
    </row>
    <row r="351" ht="19.5" customHeight="1">
      <c r="A351" s="184"/>
      <c r="B351" s="186"/>
      <c r="C351" s="187"/>
      <c r="D351" s="187"/>
      <c r="E351" s="187"/>
      <c r="F351" s="187"/>
      <c r="G351" s="187"/>
      <c r="H351" s="187"/>
      <c r="I351" s="187"/>
      <c r="J351" s="187"/>
      <c r="K351" s="187"/>
      <c r="L351" s="187"/>
      <c r="M351" s="37"/>
      <c r="N351" s="186"/>
      <c r="O351" s="187"/>
      <c r="P351" s="187"/>
      <c r="Q351" s="187"/>
      <c r="R351" s="187"/>
      <c r="S351" s="187"/>
      <c r="T351" s="186"/>
      <c r="U351" s="187"/>
      <c r="V351" s="187"/>
      <c r="W351" s="187"/>
      <c r="X351" s="187"/>
      <c r="Y351" s="187"/>
      <c r="Z351" s="186"/>
      <c r="AA351" s="187"/>
      <c r="AB351" s="187"/>
      <c r="AC351" s="187"/>
      <c r="AD351" s="187"/>
      <c r="AE351" s="187"/>
      <c r="AF351" s="186"/>
      <c r="AG351" s="187"/>
      <c r="AH351" s="187"/>
      <c r="AI351" s="187"/>
      <c r="AJ351" s="187"/>
      <c r="AK351" s="187"/>
      <c r="AL351" s="186"/>
      <c r="AM351" s="187"/>
      <c r="AN351" s="187"/>
      <c r="AO351" s="187"/>
      <c r="AP351" s="187"/>
      <c r="AQ351" s="187"/>
      <c r="AR351" s="186"/>
      <c r="AS351" s="187"/>
      <c r="AT351" s="187"/>
      <c r="AU351" s="187"/>
      <c r="AV351" s="187"/>
      <c r="AW351" s="187"/>
      <c r="AX351" s="186"/>
      <c r="AY351" s="187"/>
      <c r="AZ351" s="187"/>
      <c r="BA351" s="187"/>
      <c r="BB351" s="187"/>
      <c r="BC351" s="187"/>
      <c r="BD351" s="186"/>
      <c r="BE351" s="187"/>
      <c r="BF351" s="187"/>
      <c r="BG351" s="187"/>
      <c r="BH351" s="187"/>
      <c r="BI351" s="187"/>
      <c r="BJ351" s="187"/>
      <c r="BK351" s="186"/>
      <c r="BL351" s="186"/>
      <c r="BM351" s="186"/>
      <c r="BN351" s="187"/>
      <c r="BO351" s="186"/>
      <c r="BP351" s="186"/>
      <c r="BQ351" s="186"/>
      <c r="BR351" s="186"/>
      <c r="BS351" s="186"/>
      <c r="BT351" s="186"/>
      <c r="BU351" s="186"/>
      <c r="BV351" s="186"/>
      <c r="BW351" s="186"/>
      <c r="BX351" s="186"/>
      <c r="BY351" s="186"/>
      <c r="BZ351" s="186"/>
      <c r="CA351" s="187"/>
      <c r="CB351" s="37"/>
      <c r="CC351" s="37"/>
      <c r="CD351" s="37"/>
      <c r="CE351" s="37"/>
    </row>
    <row r="352" ht="19.5" customHeight="1">
      <c r="A352" s="184"/>
      <c r="B352" s="186"/>
      <c r="C352" s="187"/>
      <c r="D352" s="187"/>
      <c r="E352" s="187"/>
      <c r="F352" s="187"/>
      <c r="G352" s="187"/>
      <c r="H352" s="187"/>
      <c r="I352" s="187"/>
      <c r="J352" s="187"/>
      <c r="K352" s="187"/>
      <c r="L352" s="187"/>
      <c r="M352" s="37"/>
      <c r="N352" s="186"/>
      <c r="O352" s="187"/>
      <c r="P352" s="187"/>
      <c r="Q352" s="187"/>
      <c r="R352" s="187"/>
      <c r="S352" s="187"/>
      <c r="T352" s="186"/>
      <c r="U352" s="187"/>
      <c r="V352" s="187"/>
      <c r="W352" s="187"/>
      <c r="X352" s="187"/>
      <c r="Y352" s="187"/>
      <c r="Z352" s="186"/>
      <c r="AA352" s="187"/>
      <c r="AB352" s="187"/>
      <c r="AC352" s="187"/>
      <c r="AD352" s="187"/>
      <c r="AE352" s="187"/>
      <c r="AF352" s="186"/>
      <c r="AG352" s="187"/>
      <c r="AH352" s="187"/>
      <c r="AI352" s="187"/>
      <c r="AJ352" s="187"/>
      <c r="AK352" s="187"/>
      <c r="AL352" s="186"/>
      <c r="AM352" s="187"/>
      <c r="AN352" s="187"/>
      <c r="AO352" s="187"/>
      <c r="AP352" s="187"/>
      <c r="AQ352" s="187"/>
      <c r="AR352" s="186"/>
      <c r="AS352" s="187"/>
      <c r="AT352" s="187"/>
      <c r="AU352" s="187"/>
      <c r="AV352" s="187"/>
      <c r="AW352" s="187"/>
      <c r="AX352" s="186"/>
      <c r="AY352" s="187"/>
      <c r="AZ352" s="187"/>
      <c r="BA352" s="187"/>
      <c r="BB352" s="187"/>
      <c r="BC352" s="187"/>
      <c r="BD352" s="186"/>
      <c r="BE352" s="187"/>
      <c r="BF352" s="187"/>
      <c r="BG352" s="187"/>
      <c r="BH352" s="187"/>
      <c r="BI352" s="187"/>
      <c r="BJ352" s="187"/>
      <c r="BK352" s="186"/>
      <c r="BL352" s="186"/>
      <c r="BM352" s="186"/>
      <c r="BN352" s="187"/>
      <c r="BO352" s="186"/>
      <c r="BP352" s="186"/>
      <c r="BQ352" s="186"/>
      <c r="BR352" s="186"/>
      <c r="BS352" s="186"/>
      <c r="BT352" s="186"/>
      <c r="BU352" s="186"/>
      <c r="BV352" s="186"/>
      <c r="BW352" s="186"/>
      <c r="BX352" s="186"/>
      <c r="BY352" s="186"/>
      <c r="BZ352" s="186"/>
      <c r="CA352" s="187"/>
      <c r="CB352" s="37"/>
      <c r="CC352" s="37"/>
      <c r="CD352" s="37"/>
      <c r="CE352" s="37"/>
    </row>
    <row r="353" ht="19.5" customHeight="1">
      <c r="A353" s="184"/>
      <c r="B353" s="186"/>
      <c r="C353" s="187"/>
      <c r="D353" s="187"/>
      <c r="E353" s="187"/>
      <c r="F353" s="187"/>
      <c r="G353" s="187"/>
      <c r="H353" s="187"/>
      <c r="I353" s="187"/>
      <c r="J353" s="187"/>
      <c r="K353" s="187"/>
      <c r="L353" s="187"/>
      <c r="M353" s="37"/>
      <c r="N353" s="186"/>
      <c r="O353" s="187"/>
      <c r="P353" s="187"/>
      <c r="Q353" s="187"/>
      <c r="R353" s="187"/>
      <c r="S353" s="187"/>
      <c r="T353" s="186"/>
      <c r="U353" s="187"/>
      <c r="V353" s="187"/>
      <c r="W353" s="187"/>
      <c r="X353" s="187"/>
      <c r="Y353" s="187"/>
      <c r="Z353" s="186"/>
      <c r="AA353" s="187"/>
      <c r="AB353" s="187"/>
      <c r="AC353" s="187"/>
      <c r="AD353" s="187"/>
      <c r="AE353" s="187"/>
      <c r="AF353" s="186"/>
      <c r="AG353" s="187"/>
      <c r="AH353" s="187"/>
      <c r="AI353" s="187"/>
      <c r="AJ353" s="187"/>
      <c r="AK353" s="187"/>
      <c r="AL353" s="186"/>
      <c r="AM353" s="187"/>
      <c r="AN353" s="187"/>
      <c r="AO353" s="187"/>
      <c r="AP353" s="187"/>
      <c r="AQ353" s="187"/>
      <c r="AR353" s="186"/>
      <c r="AS353" s="187"/>
      <c r="AT353" s="187"/>
      <c r="AU353" s="187"/>
      <c r="AV353" s="187"/>
      <c r="AW353" s="187"/>
      <c r="AX353" s="186"/>
      <c r="AY353" s="187"/>
      <c r="AZ353" s="187"/>
      <c r="BA353" s="187"/>
      <c r="BB353" s="187"/>
      <c r="BC353" s="187"/>
      <c r="BD353" s="186"/>
      <c r="BE353" s="187"/>
      <c r="BF353" s="187"/>
      <c r="BG353" s="187"/>
      <c r="BH353" s="187"/>
      <c r="BI353" s="187"/>
      <c r="BJ353" s="187"/>
      <c r="BK353" s="186"/>
      <c r="BL353" s="186"/>
      <c r="BM353" s="186"/>
      <c r="BN353" s="187"/>
      <c r="BO353" s="186"/>
      <c r="BP353" s="186"/>
      <c r="BQ353" s="186"/>
      <c r="BR353" s="186"/>
      <c r="BS353" s="186"/>
      <c r="BT353" s="186"/>
      <c r="BU353" s="186"/>
      <c r="BV353" s="186"/>
      <c r="BW353" s="186"/>
      <c r="BX353" s="186"/>
      <c r="BY353" s="186"/>
      <c r="BZ353" s="186"/>
      <c r="CA353" s="187"/>
      <c r="CB353" s="37"/>
      <c r="CC353" s="37"/>
      <c r="CD353" s="37"/>
      <c r="CE353" s="37"/>
    </row>
    <row r="354" ht="19.5" customHeight="1">
      <c r="A354" s="184"/>
      <c r="B354" s="186"/>
      <c r="C354" s="187"/>
      <c r="D354" s="187"/>
      <c r="E354" s="187"/>
      <c r="F354" s="187"/>
      <c r="G354" s="187"/>
      <c r="H354" s="187"/>
      <c r="I354" s="187"/>
      <c r="J354" s="187"/>
      <c r="K354" s="187"/>
      <c r="L354" s="187"/>
      <c r="M354" s="37"/>
      <c r="N354" s="186"/>
      <c r="O354" s="187"/>
      <c r="P354" s="187"/>
      <c r="Q354" s="187"/>
      <c r="R354" s="187"/>
      <c r="S354" s="187"/>
      <c r="T354" s="186"/>
      <c r="U354" s="187"/>
      <c r="V354" s="187"/>
      <c r="W354" s="187"/>
      <c r="X354" s="187"/>
      <c r="Y354" s="187"/>
      <c r="Z354" s="186"/>
      <c r="AA354" s="187"/>
      <c r="AB354" s="187"/>
      <c r="AC354" s="187"/>
      <c r="AD354" s="187"/>
      <c r="AE354" s="187"/>
      <c r="AF354" s="186"/>
      <c r="AG354" s="187"/>
      <c r="AH354" s="187"/>
      <c r="AI354" s="187"/>
      <c r="AJ354" s="187"/>
      <c r="AK354" s="187"/>
      <c r="AL354" s="186"/>
      <c r="AM354" s="187"/>
      <c r="AN354" s="187"/>
      <c r="AO354" s="187"/>
      <c r="AP354" s="187"/>
      <c r="AQ354" s="187"/>
      <c r="AR354" s="186"/>
      <c r="AS354" s="187"/>
      <c r="AT354" s="187"/>
      <c r="AU354" s="187"/>
      <c r="AV354" s="187"/>
      <c r="AW354" s="187"/>
      <c r="AX354" s="186"/>
      <c r="AY354" s="187"/>
      <c r="AZ354" s="187"/>
      <c r="BA354" s="187"/>
      <c r="BB354" s="187"/>
      <c r="BC354" s="187"/>
      <c r="BD354" s="186"/>
      <c r="BE354" s="187"/>
      <c r="BF354" s="187"/>
      <c r="BG354" s="187"/>
      <c r="BH354" s="187"/>
      <c r="BI354" s="187"/>
      <c r="BJ354" s="187"/>
      <c r="BK354" s="186"/>
      <c r="BL354" s="186"/>
      <c r="BM354" s="186"/>
      <c r="BN354" s="187"/>
      <c r="BO354" s="186"/>
      <c r="BP354" s="186"/>
      <c r="BQ354" s="186"/>
      <c r="BR354" s="186"/>
      <c r="BS354" s="186"/>
      <c r="BT354" s="186"/>
      <c r="BU354" s="186"/>
      <c r="BV354" s="186"/>
      <c r="BW354" s="186"/>
      <c r="BX354" s="186"/>
      <c r="BY354" s="186"/>
      <c r="BZ354" s="186"/>
      <c r="CA354" s="187"/>
      <c r="CB354" s="37"/>
      <c r="CC354" s="37"/>
      <c r="CD354" s="37"/>
      <c r="CE354" s="37"/>
    </row>
    <row r="355" ht="19.5" customHeight="1">
      <c r="A355" s="184"/>
      <c r="B355" s="186"/>
      <c r="C355" s="187"/>
      <c r="D355" s="187"/>
      <c r="E355" s="187"/>
      <c r="F355" s="187"/>
      <c r="G355" s="187"/>
      <c r="H355" s="187"/>
      <c r="I355" s="187"/>
      <c r="J355" s="187"/>
      <c r="K355" s="187"/>
      <c r="L355" s="187"/>
      <c r="M355" s="37"/>
      <c r="N355" s="186"/>
      <c r="O355" s="187"/>
      <c r="P355" s="187"/>
      <c r="Q355" s="187"/>
      <c r="R355" s="187"/>
      <c r="S355" s="187"/>
      <c r="T355" s="186"/>
      <c r="U355" s="187"/>
      <c r="V355" s="187"/>
      <c r="W355" s="187"/>
      <c r="X355" s="187"/>
      <c r="Y355" s="187"/>
      <c r="Z355" s="186"/>
      <c r="AA355" s="187"/>
      <c r="AB355" s="187"/>
      <c r="AC355" s="187"/>
      <c r="AD355" s="187"/>
      <c r="AE355" s="187"/>
      <c r="AF355" s="186"/>
      <c r="AG355" s="187"/>
      <c r="AH355" s="187"/>
      <c r="AI355" s="187"/>
      <c r="AJ355" s="187"/>
      <c r="AK355" s="187"/>
      <c r="AL355" s="186"/>
      <c r="AM355" s="187"/>
      <c r="AN355" s="187"/>
      <c r="AO355" s="187"/>
      <c r="AP355" s="187"/>
      <c r="AQ355" s="187"/>
      <c r="AR355" s="186"/>
      <c r="AS355" s="187"/>
      <c r="AT355" s="187"/>
      <c r="AU355" s="187"/>
      <c r="AV355" s="187"/>
      <c r="AW355" s="187"/>
      <c r="AX355" s="186"/>
      <c r="AY355" s="187"/>
      <c r="AZ355" s="187"/>
      <c r="BA355" s="187"/>
      <c r="BB355" s="187"/>
      <c r="BC355" s="187"/>
      <c r="BD355" s="186"/>
      <c r="BE355" s="187"/>
      <c r="BF355" s="187"/>
      <c r="BG355" s="187"/>
      <c r="BH355" s="187"/>
      <c r="BI355" s="187"/>
      <c r="BJ355" s="187"/>
      <c r="BK355" s="186"/>
      <c r="BL355" s="186"/>
      <c r="BM355" s="186"/>
      <c r="BN355" s="187"/>
      <c r="BO355" s="186"/>
      <c r="BP355" s="186"/>
      <c r="BQ355" s="186"/>
      <c r="BR355" s="186"/>
      <c r="BS355" s="186"/>
      <c r="BT355" s="186"/>
      <c r="BU355" s="186"/>
      <c r="BV355" s="186"/>
      <c r="BW355" s="186"/>
      <c r="BX355" s="186"/>
      <c r="BY355" s="186"/>
      <c r="BZ355" s="186"/>
      <c r="CA355" s="187"/>
      <c r="CB355" s="37"/>
      <c r="CC355" s="37"/>
      <c r="CD355" s="37"/>
      <c r="CE355" s="37"/>
    </row>
    <row r="356" ht="19.5" customHeight="1">
      <c r="A356" s="184"/>
      <c r="B356" s="186"/>
      <c r="C356" s="187"/>
      <c r="D356" s="187"/>
      <c r="E356" s="187"/>
      <c r="F356" s="187"/>
      <c r="G356" s="187"/>
      <c r="H356" s="187"/>
      <c r="I356" s="187"/>
      <c r="J356" s="187"/>
      <c r="K356" s="187"/>
      <c r="L356" s="187"/>
      <c r="M356" s="37"/>
      <c r="N356" s="186"/>
      <c r="O356" s="187"/>
      <c r="P356" s="187"/>
      <c r="Q356" s="187"/>
      <c r="R356" s="187"/>
      <c r="S356" s="187"/>
      <c r="T356" s="186"/>
      <c r="U356" s="187"/>
      <c r="V356" s="187"/>
      <c r="W356" s="187"/>
      <c r="X356" s="187"/>
      <c r="Y356" s="187"/>
      <c r="Z356" s="186"/>
      <c r="AA356" s="187"/>
      <c r="AB356" s="187"/>
      <c r="AC356" s="187"/>
      <c r="AD356" s="187"/>
      <c r="AE356" s="187"/>
      <c r="AF356" s="186"/>
      <c r="AG356" s="187"/>
      <c r="AH356" s="187"/>
      <c r="AI356" s="187"/>
      <c r="AJ356" s="187"/>
      <c r="AK356" s="187"/>
      <c r="AL356" s="186"/>
      <c r="AM356" s="187"/>
      <c r="AN356" s="187"/>
      <c r="AO356" s="187"/>
      <c r="AP356" s="187"/>
      <c r="AQ356" s="187"/>
      <c r="AR356" s="186"/>
      <c r="AS356" s="187"/>
      <c r="AT356" s="187"/>
      <c r="AU356" s="187"/>
      <c r="AV356" s="187"/>
      <c r="AW356" s="187"/>
      <c r="AX356" s="186"/>
      <c r="AY356" s="187"/>
      <c r="AZ356" s="187"/>
      <c r="BA356" s="187"/>
      <c r="BB356" s="187"/>
      <c r="BC356" s="187"/>
      <c r="BD356" s="186"/>
      <c r="BE356" s="187"/>
      <c r="BF356" s="187"/>
      <c r="BG356" s="187"/>
      <c r="BH356" s="187"/>
      <c r="BI356" s="187"/>
      <c r="BJ356" s="187"/>
      <c r="BK356" s="186"/>
      <c r="BL356" s="186"/>
      <c r="BM356" s="186"/>
      <c r="BN356" s="187"/>
      <c r="BO356" s="186"/>
      <c r="BP356" s="186"/>
      <c r="BQ356" s="186"/>
      <c r="BR356" s="186"/>
      <c r="BS356" s="186"/>
      <c r="BT356" s="186"/>
      <c r="BU356" s="186"/>
      <c r="BV356" s="186"/>
      <c r="BW356" s="186"/>
      <c r="BX356" s="186"/>
      <c r="BY356" s="186"/>
      <c r="BZ356" s="186"/>
      <c r="CA356" s="187"/>
      <c r="CB356" s="37"/>
      <c r="CC356" s="37"/>
      <c r="CD356" s="37"/>
      <c r="CE356" s="37"/>
    </row>
    <row r="357" ht="19.5" customHeight="1">
      <c r="A357" s="184"/>
      <c r="B357" s="186"/>
      <c r="C357" s="187"/>
      <c r="D357" s="187"/>
      <c r="E357" s="187"/>
      <c r="F357" s="187"/>
      <c r="G357" s="187"/>
      <c r="H357" s="187"/>
      <c r="I357" s="187"/>
      <c r="J357" s="187"/>
      <c r="K357" s="187"/>
      <c r="L357" s="187"/>
      <c r="M357" s="37"/>
      <c r="N357" s="186"/>
      <c r="O357" s="187"/>
      <c r="P357" s="187"/>
      <c r="Q357" s="187"/>
      <c r="R357" s="187"/>
      <c r="S357" s="187"/>
      <c r="T357" s="186"/>
      <c r="U357" s="187"/>
      <c r="V357" s="187"/>
      <c r="W357" s="187"/>
      <c r="X357" s="187"/>
      <c r="Y357" s="187"/>
      <c r="Z357" s="186"/>
      <c r="AA357" s="187"/>
      <c r="AB357" s="187"/>
      <c r="AC357" s="187"/>
      <c r="AD357" s="187"/>
      <c r="AE357" s="187"/>
      <c r="AF357" s="186"/>
      <c r="AG357" s="187"/>
      <c r="AH357" s="187"/>
      <c r="AI357" s="187"/>
      <c r="AJ357" s="187"/>
      <c r="AK357" s="187"/>
      <c r="AL357" s="186"/>
      <c r="AM357" s="187"/>
      <c r="AN357" s="187"/>
      <c r="AO357" s="187"/>
      <c r="AP357" s="187"/>
      <c r="AQ357" s="187"/>
      <c r="AR357" s="186"/>
      <c r="AS357" s="187"/>
      <c r="AT357" s="187"/>
      <c r="AU357" s="187"/>
      <c r="AV357" s="187"/>
      <c r="AW357" s="187"/>
      <c r="AX357" s="186"/>
      <c r="AY357" s="187"/>
      <c r="AZ357" s="187"/>
      <c r="BA357" s="187"/>
      <c r="BB357" s="187"/>
      <c r="BC357" s="187"/>
      <c r="BD357" s="186"/>
      <c r="BE357" s="187"/>
      <c r="BF357" s="187"/>
      <c r="BG357" s="187"/>
      <c r="BH357" s="187"/>
      <c r="BI357" s="187"/>
      <c r="BJ357" s="187"/>
      <c r="BK357" s="186"/>
      <c r="BL357" s="186"/>
      <c r="BM357" s="186"/>
      <c r="BN357" s="187"/>
      <c r="BO357" s="186"/>
      <c r="BP357" s="186"/>
      <c r="BQ357" s="186"/>
      <c r="BR357" s="186"/>
      <c r="BS357" s="186"/>
      <c r="BT357" s="186"/>
      <c r="BU357" s="186"/>
      <c r="BV357" s="186"/>
      <c r="BW357" s="186"/>
      <c r="BX357" s="186"/>
      <c r="BY357" s="186"/>
      <c r="BZ357" s="186"/>
      <c r="CA357" s="187"/>
      <c r="CB357" s="37"/>
      <c r="CC357" s="37"/>
      <c r="CD357" s="37"/>
      <c r="CE357" s="37"/>
    </row>
    <row r="358" ht="19.5" customHeight="1">
      <c r="A358" s="184"/>
      <c r="B358" s="186"/>
      <c r="C358" s="187"/>
      <c r="D358" s="187"/>
      <c r="E358" s="187"/>
      <c r="F358" s="187"/>
      <c r="G358" s="187"/>
      <c r="H358" s="187"/>
      <c r="I358" s="187"/>
      <c r="J358" s="187"/>
      <c r="K358" s="187"/>
      <c r="L358" s="187"/>
      <c r="M358" s="37"/>
      <c r="N358" s="186"/>
      <c r="O358" s="187"/>
      <c r="P358" s="187"/>
      <c r="Q358" s="187"/>
      <c r="R358" s="187"/>
      <c r="S358" s="187"/>
      <c r="T358" s="186"/>
      <c r="U358" s="187"/>
      <c r="V358" s="187"/>
      <c r="W358" s="187"/>
      <c r="X358" s="187"/>
      <c r="Y358" s="187"/>
      <c r="Z358" s="186"/>
      <c r="AA358" s="187"/>
      <c r="AB358" s="187"/>
      <c r="AC358" s="187"/>
      <c r="AD358" s="187"/>
      <c r="AE358" s="187"/>
      <c r="AF358" s="186"/>
      <c r="AG358" s="187"/>
      <c r="AH358" s="187"/>
      <c r="AI358" s="187"/>
      <c r="AJ358" s="187"/>
      <c r="AK358" s="187"/>
      <c r="AL358" s="186"/>
      <c r="AM358" s="187"/>
      <c r="AN358" s="187"/>
      <c r="AO358" s="187"/>
      <c r="AP358" s="187"/>
      <c r="AQ358" s="187"/>
      <c r="AR358" s="186"/>
      <c r="AS358" s="187"/>
      <c r="AT358" s="187"/>
      <c r="AU358" s="187"/>
      <c r="AV358" s="187"/>
      <c r="AW358" s="187"/>
      <c r="AX358" s="186"/>
      <c r="AY358" s="187"/>
      <c r="AZ358" s="187"/>
      <c r="BA358" s="187"/>
      <c r="BB358" s="187"/>
      <c r="BC358" s="187"/>
      <c r="BD358" s="186"/>
      <c r="BE358" s="187"/>
      <c r="BF358" s="187"/>
      <c r="BG358" s="187"/>
      <c r="BH358" s="187"/>
      <c r="BI358" s="187"/>
      <c r="BJ358" s="187"/>
      <c r="BK358" s="186"/>
      <c r="BL358" s="186"/>
      <c r="BM358" s="186"/>
      <c r="BN358" s="187"/>
      <c r="BO358" s="186"/>
      <c r="BP358" s="186"/>
      <c r="BQ358" s="186"/>
      <c r="BR358" s="186"/>
      <c r="BS358" s="186"/>
      <c r="BT358" s="186"/>
      <c r="BU358" s="186"/>
      <c r="BV358" s="186"/>
      <c r="BW358" s="186"/>
      <c r="BX358" s="186"/>
      <c r="BY358" s="186"/>
      <c r="BZ358" s="186"/>
      <c r="CA358" s="187"/>
      <c r="CB358" s="37"/>
      <c r="CC358" s="37"/>
      <c r="CD358" s="37"/>
      <c r="CE358" s="37"/>
    </row>
    <row r="359" ht="19.5" customHeight="1">
      <c r="A359" s="184"/>
      <c r="B359" s="186"/>
      <c r="C359" s="187"/>
      <c r="D359" s="187"/>
      <c r="E359" s="187"/>
      <c r="F359" s="187"/>
      <c r="G359" s="187"/>
      <c r="H359" s="187"/>
      <c r="I359" s="187"/>
      <c r="J359" s="187"/>
      <c r="K359" s="187"/>
      <c r="L359" s="187"/>
      <c r="M359" s="37"/>
      <c r="N359" s="186"/>
      <c r="O359" s="187"/>
      <c r="P359" s="187"/>
      <c r="Q359" s="187"/>
      <c r="R359" s="187"/>
      <c r="S359" s="187"/>
      <c r="T359" s="186"/>
      <c r="U359" s="187"/>
      <c r="V359" s="187"/>
      <c r="W359" s="187"/>
      <c r="X359" s="187"/>
      <c r="Y359" s="187"/>
      <c r="Z359" s="186"/>
      <c r="AA359" s="187"/>
      <c r="AB359" s="187"/>
      <c r="AC359" s="187"/>
      <c r="AD359" s="187"/>
      <c r="AE359" s="187"/>
      <c r="AF359" s="186"/>
      <c r="AG359" s="187"/>
      <c r="AH359" s="187"/>
      <c r="AI359" s="187"/>
      <c r="AJ359" s="187"/>
      <c r="AK359" s="187"/>
      <c r="AL359" s="186"/>
      <c r="AM359" s="187"/>
      <c r="AN359" s="187"/>
      <c r="AO359" s="187"/>
      <c r="AP359" s="187"/>
      <c r="AQ359" s="187"/>
      <c r="AR359" s="186"/>
      <c r="AS359" s="187"/>
      <c r="AT359" s="187"/>
      <c r="AU359" s="187"/>
      <c r="AV359" s="187"/>
      <c r="AW359" s="187"/>
      <c r="AX359" s="186"/>
      <c r="AY359" s="187"/>
      <c r="AZ359" s="187"/>
      <c r="BA359" s="187"/>
      <c r="BB359" s="187"/>
      <c r="BC359" s="187"/>
      <c r="BD359" s="186"/>
      <c r="BE359" s="187"/>
      <c r="BF359" s="187"/>
      <c r="BG359" s="187"/>
      <c r="BH359" s="187"/>
      <c r="BI359" s="187"/>
      <c r="BJ359" s="187"/>
      <c r="BK359" s="186"/>
      <c r="BL359" s="186"/>
      <c r="BM359" s="186"/>
      <c r="BN359" s="187"/>
      <c r="BO359" s="186"/>
      <c r="BP359" s="186"/>
      <c r="BQ359" s="186"/>
      <c r="BR359" s="186"/>
      <c r="BS359" s="186"/>
      <c r="BT359" s="186"/>
      <c r="BU359" s="186"/>
      <c r="BV359" s="186"/>
      <c r="BW359" s="186"/>
      <c r="BX359" s="186"/>
      <c r="BY359" s="186"/>
      <c r="BZ359" s="186"/>
      <c r="CA359" s="187"/>
      <c r="CB359" s="37"/>
      <c r="CC359" s="37"/>
      <c r="CD359" s="37"/>
      <c r="CE359" s="37"/>
    </row>
    <row r="360" ht="19.5" customHeight="1">
      <c r="A360" s="184"/>
      <c r="B360" s="186"/>
      <c r="C360" s="187"/>
      <c r="D360" s="187"/>
      <c r="E360" s="187"/>
      <c r="F360" s="187"/>
      <c r="G360" s="187"/>
      <c r="H360" s="187"/>
      <c r="I360" s="187"/>
      <c r="J360" s="187"/>
      <c r="K360" s="187"/>
      <c r="L360" s="187"/>
      <c r="M360" s="37"/>
      <c r="N360" s="186"/>
      <c r="O360" s="187"/>
      <c r="P360" s="187"/>
      <c r="Q360" s="187"/>
      <c r="R360" s="187"/>
      <c r="S360" s="187"/>
      <c r="T360" s="186"/>
      <c r="U360" s="187"/>
      <c r="V360" s="187"/>
      <c r="W360" s="187"/>
      <c r="X360" s="187"/>
      <c r="Y360" s="187"/>
      <c r="Z360" s="186"/>
      <c r="AA360" s="187"/>
      <c r="AB360" s="187"/>
      <c r="AC360" s="187"/>
      <c r="AD360" s="187"/>
      <c r="AE360" s="187"/>
      <c r="AF360" s="186"/>
      <c r="AG360" s="187"/>
      <c r="AH360" s="187"/>
      <c r="AI360" s="187"/>
      <c r="AJ360" s="187"/>
      <c r="AK360" s="187"/>
      <c r="AL360" s="186"/>
      <c r="AM360" s="187"/>
      <c r="AN360" s="187"/>
      <c r="AO360" s="187"/>
      <c r="AP360" s="187"/>
      <c r="AQ360" s="187"/>
      <c r="AR360" s="186"/>
      <c r="AS360" s="187"/>
      <c r="AT360" s="187"/>
      <c r="AU360" s="187"/>
      <c r="AV360" s="187"/>
      <c r="AW360" s="187"/>
      <c r="AX360" s="186"/>
      <c r="AY360" s="187"/>
      <c r="AZ360" s="187"/>
      <c r="BA360" s="187"/>
      <c r="BB360" s="187"/>
      <c r="BC360" s="187"/>
      <c r="BD360" s="186"/>
      <c r="BE360" s="187"/>
      <c r="BF360" s="187"/>
      <c r="BG360" s="187"/>
      <c r="BH360" s="187"/>
      <c r="BI360" s="187"/>
      <c r="BJ360" s="187"/>
      <c r="BK360" s="186"/>
      <c r="BL360" s="186"/>
      <c r="BM360" s="186"/>
      <c r="BN360" s="187"/>
      <c r="BO360" s="186"/>
      <c r="BP360" s="186"/>
      <c r="BQ360" s="186"/>
      <c r="BR360" s="186"/>
      <c r="BS360" s="186"/>
      <c r="BT360" s="186"/>
      <c r="BU360" s="186"/>
      <c r="BV360" s="186"/>
      <c r="BW360" s="186"/>
      <c r="BX360" s="186"/>
      <c r="BY360" s="186"/>
      <c r="BZ360" s="186"/>
      <c r="CA360" s="187"/>
      <c r="CB360" s="37"/>
      <c r="CC360" s="37"/>
      <c r="CD360" s="37"/>
      <c r="CE360" s="37"/>
    </row>
    <row r="361" ht="19.5" customHeight="1">
      <c r="A361" s="184"/>
      <c r="B361" s="186"/>
      <c r="C361" s="187"/>
      <c r="D361" s="187"/>
      <c r="E361" s="187"/>
      <c r="F361" s="187"/>
      <c r="G361" s="187"/>
      <c r="H361" s="187"/>
      <c r="I361" s="187"/>
      <c r="J361" s="187"/>
      <c r="K361" s="187"/>
      <c r="L361" s="187"/>
      <c r="M361" s="37"/>
      <c r="N361" s="186"/>
      <c r="O361" s="187"/>
      <c r="P361" s="187"/>
      <c r="Q361" s="187"/>
      <c r="R361" s="187"/>
      <c r="S361" s="187"/>
      <c r="T361" s="186"/>
      <c r="U361" s="187"/>
      <c r="V361" s="187"/>
      <c r="W361" s="187"/>
      <c r="X361" s="187"/>
      <c r="Y361" s="187"/>
      <c r="Z361" s="186"/>
      <c r="AA361" s="187"/>
      <c r="AB361" s="187"/>
      <c r="AC361" s="187"/>
      <c r="AD361" s="187"/>
      <c r="AE361" s="187"/>
      <c r="AF361" s="186"/>
      <c r="AG361" s="187"/>
      <c r="AH361" s="187"/>
      <c r="AI361" s="187"/>
      <c r="AJ361" s="187"/>
      <c r="AK361" s="187"/>
      <c r="AL361" s="186"/>
      <c r="AM361" s="187"/>
      <c r="AN361" s="187"/>
      <c r="AO361" s="187"/>
      <c r="AP361" s="187"/>
      <c r="AQ361" s="187"/>
      <c r="AR361" s="186"/>
      <c r="AS361" s="187"/>
      <c r="AT361" s="187"/>
      <c r="AU361" s="187"/>
      <c r="AV361" s="187"/>
      <c r="AW361" s="187"/>
      <c r="AX361" s="186"/>
      <c r="AY361" s="187"/>
      <c r="AZ361" s="187"/>
      <c r="BA361" s="187"/>
      <c r="BB361" s="187"/>
      <c r="BC361" s="187"/>
      <c r="BD361" s="186"/>
      <c r="BE361" s="187"/>
      <c r="BF361" s="187"/>
      <c r="BG361" s="187"/>
      <c r="BH361" s="187"/>
      <c r="BI361" s="187"/>
      <c r="BJ361" s="187"/>
      <c r="BK361" s="186"/>
      <c r="BL361" s="186"/>
      <c r="BM361" s="186"/>
      <c r="BN361" s="187"/>
      <c r="BO361" s="186"/>
      <c r="BP361" s="186"/>
      <c r="BQ361" s="186"/>
      <c r="BR361" s="186"/>
      <c r="BS361" s="186"/>
      <c r="BT361" s="186"/>
      <c r="BU361" s="186"/>
      <c r="BV361" s="186"/>
      <c r="BW361" s="186"/>
      <c r="BX361" s="186"/>
      <c r="BY361" s="186"/>
      <c r="BZ361" s="186"/>
      <c r="CA361" s="187"/>
      <c r="CB361" s="37"/>
      <c r="CC361" s="37"/>
      <c r="CD361" s="37"/>
      <c r="CE361" s="37"/>
    </row>
    <row r="362" ht="19.5" customHeight="1">
      <c r="A362" s="184"/>
      <c r="B362" s="186"/>
      <c r="C362" s="187"/>
      <c r="D362" s="187"/>
      <c r="E362" s="187"/>
      <c r="F362" s="187"/>
      <c r="G362" s="187"/>
      <c r="H362" s="187"/>
      <c r="I362" s="187"/>
      <c r="J362" s="187"/>
      <c r="K362" s="187"/>
      <c r="L362" s="187"/>
      <c r="M362" s="37"/>
      <c r="N362" s="186"/>
      <c r="O362" s="187"/>
      <c r="P362" s="187"/>
      <c r="Q362" s="187"/>
      <c r="R362" s="187"/>
      <c r="S362" s="187"/>
      <c r="T362" s="186"/>
      <c r="U362" s="187"/>
      <c r="V362" s="187"/>
      <c r="W362" s="187"/>
      <c r="X362" s="187"/>
      <c r="Y362" s="187"/>
      <c r="Z362" s="186"/>
      <c r="AA362" s="187"/>
      <c r="AB362" s="187"/>
      <c r="AC362" s="187"/>
      <c r="AD362" s="187"/>
      <c r="AE362" s="187"/>
      <c r="AF362" s="186"/>
      <c r="AG362" s="187"/>
      <c r="AH362" s="187"/>
      <c r="AI362" s="187"/>
      <c r="AJ362" s="187"/>
      <c r="AK362" s="187"/>
      <c r="AL362" s="186"/>
      <c r="AM362" s="187"/>
      <c r="AN362" s="187"/>
      <c r="AO362" s="187"/>
      <c r="AP362" s="187"/>
      <c r="AQ362" s="187"/>
      <c r="AR362" s="186"/>
      <c r="AS362" s="187"/>
      <c r="AT362" s="187"/>
      <c r="AU362" s="187"/>
      <c r="AV362" s="187"/>
      <c r="AW362" s="187"/>
      <c r="AX362" s="186"/>
      <c r="AY362" s="187"/>
      <c r="AZ362" s="187"/>
      <c r="BA362" s="187"/>
      <c r="BB362" s="187"/>
      <c r="BC362" s="187"/>
      <c r="BD362" s="186"/>
      <c r="BE362" s="187"/>
      <c r="BF362" s="187"/>
      <c r="BG362" s="187"/>
      <c r="BH362" s="187"/>
      <c r="BI362" s="187"/>
      <c r="BJ362" s="187"/>
      <c r="BK362" s="186"/>
      <c r="BL362" s="186"/>
      <c r="BM362" s="186"/>
      <c r="BN362" s="187"/>
      <c r="BO362" s="186"/>
      <c r="BP362" s="186"/>
      <c r="BQ362" s="186"/>
      <c r="BR362" s="186"/>
      <c r="BS362" s="186"/>
      <c r="BT362" s="186"/>
      <c r="BU362" s="186"/>
      <c r="BV362" s="186"/>
      <c r="BW362" s="186"/>
      <c r="BX362" s="186"/>
      <c r="BY362" s="186"/>
      <c r="BZ362" s="186"/>
      <c r="CA362" s="187"/>
      <c r="CB362" s="37"/>
      <c r="CC362" s="37"/>
      <c r="CD362" s="37"/>
      <c r="CE362" s="37"/>
    </row>
    <row r="363" ht="19.5" customHeight="1">
      <c r="A363" s="184"/>
      <c r="B363" s="186"/>
      <c r="C363" s="187"/>
      <c r="D363" s="187"/>
      <c r="E363" s="187"/>
      <c r="F363" s="187"/>
      <c r="G363" s="187"/>
      <c r="H363" s="187"/>
      <c r="I363" s="187"/>
      <c r="J363" s="187"/>
      <c r="K363" s="187"/>
      <c r="L363" s="187"/>
      <c r="M363" s="37"/>
      <c r="N363" s="186"/>
      <c r="O363" s="187"/>
      <c r="P363" s="187"/>
      <c r="Q363" s="187"/>
      <c r="R363" s="187"/>
      <c r="S363" s="187"/>
      <c r="T363" s="186"/>
      <c r="U363" s="187"/>
      <c r="V363" s="187"/>
      <c r="W363" s="187"/>
      <c r="X363" s="187"/>
      <c r="Y363" s="187"/>
      <c r="Z363" s="186"/>
      <c r="AA363" s="187"/>
      <c r="AB363" s="187"/>
      <c r="AC363" s="187"/>
      <c r="AD363" s="187"/>
      <c r="AE363" s="187"/>
      <c r="AF363" s="186"/>
      <c r="AG363" s="187"/>
      <c r="AH363" s="187"/>
      <c r="AI363" s="187"/>
      <c r="AJ363" s="187"/>
      <c r="AK363" s="187"/>
      <c r="AL363" s="186"/>
      <c r="AM363" s="187"/>
      <c r="AN363" s="187"/>
      <c r="AO363" s="187"/>
      <c r="AP363" s="187"/>
      <c r="AQ363" s="187"/>
      <c r="AR363" s="186"/>
      <c r="AS363" s="187"/>
      <c r="AT363" s="187"/>
      <c r="AU363" s="187"/>
      <c r="AV363" s="187"/>
      <c r="AW363" s="187"/>
      <c r="AX363" s="186"/>
      <c r="AY363" s="187"/>
      <c r="AZ363" s="187"/>
      <c r="BA363" s="187"/>
      <c r="BB363" s="187"/>
      <c r="BC363" s="187"/>
      <c r="BD363" s="186"/>
      <c r="BE363" s="187"/>
      <c r="BF363" s="187"/>
      <c r="BG363" s="187"/>
      <c r="BH363" s="187"/>
      <c r="BI363" s="187"/>
      <c r="BJ363" s="187"/>
      <c r="BK363" s="186"/>
      <c r="BL363" s="186"/>
      <c r="BM363" s="186"/>
      <c r="BN363" s="187"/>
      <c r="BO363" s="186"/>
      <c r="BP363" s="186"/>
      <c r="BQ363" s="186"/>
      <c r="BR363" s="186"/>
      <c r="BS363" s="186"/>
      <c r="BT363" s="186"/>
      <c r="BU363" s="186"/>
      <c r="BV363" s="186"/>
      <c r="BW363" s="186"/>
      <c r="BX363" s="186"/>
      <c r="BY363" s="186"/>
      <c r="BZ363" s="186"/>
      <c r="CA363" s="187"/>
      <c r="CB363" s="37"/>
      <c r="CC363" s="37"/>
      <c r="CD363" s="37"/>
      <c r="CE363" s="37"/>
    </row>
    <row r="364" ht="19.5" customHeight="1">
      <c r="A364" s="184"/>
      <c r="B364" s="186"/>
      <c r="C364" s="187"/>
      <c r="D364" s="187"/>
      <c r="E364" s="187"/>
      <c r="F364" s="187"/>
      <c r="G364" s="187"/>
      <c r="H364" s="187"/>
      <c r="I364" s="187"/>
      <c r="J364" s="187"/>
      <c r="K364" s="187"/>
      <c r="L364" s="187"/>
      <c r="M364" s="37"/>
      <c r="N364" s="186"/>
      <c r="O364" s="187"/>
      <c r="P364" s="187"/>
      <c r="Q364" s="187"/>
      <c r="R364" s="187"/>
      <c r="S364" s="187"/>
      <c r="T364" s="186"/>
      <c r="U364" s="187"/>
      <c r="V364" s="187"/>
      <c r="W364" s="187"/>
      <c r="X364" s="187"/>
      <c r="Y364" s="187"/>
      <c r="Z364" s="186"/>
      <c r="AA364" s="187"/>
      <c r="AB364" s="187"/>
      <c r="AC364" s="187"/>
      <c r="AD364" s="187"/>
      <c r="AE364" s="187"/>
      <c r="AF364" s="186"/>
      <c r="AG364" s="187"/>
      <c r="AH364" s="187"/>
      <c r="AI364" s="187"/>
      <c r="AJ364" s="187"/>
      <c r="AK364" s="187"/>
      <c r="AL364" s="186"/>
      <c r="AM364" s="187"/>
      <c r="AN364" s="187"/>
      <c r="AO364" s="187"/>
      <c r="AP364" s="187"/>
      <c r="AQ364" s="187"/>
      <c r="AR364" s="186"/>
      <c r="AS364" s="187"/>
      <c r="AT364" s="187"/>
      <c r="AU364" s="187"/>
      <c r="AV364" s="187"/>
      <c r="AW364" s="187"/>
      <c r="AX364" s="186"/>
      <c r="AY364" s="187"/>
      <c r="AZ364" s="187"/>
      <c r="BA364" s="187"/>
      <c r="BB364" s="187"/>
      <c r="BC364" s="187"/>
      <c r="BD364" s="186"/>
      <c r="BE364" s="187"/>
      <c r="BF364" s="187"/>
      <c r="BG364" s="187"/>
      <c r="BH364" s="187"/>
      <c r="BI364" s="187"/>
      <c r="BJ364" s="187"/>
      <c r="BK364" s="186"/>
      <c r="BL364" s="186"/>
      <c r="BM364" s="186"/>
      <c r="BN364" s="187"/>
      <c r="BO364" s="186"/>
      <c r="BP364" s="186"/>
      <c r="BQ364" s="186"/>
      <c r="BR364" s="186"/>
      <c r="BS364" s="186"/>
      <c r="BT364" s="186"/>
      <c r="BU364" s="186"/>
      <c r="BV364" s="186"/>
      <c r="BW364" s="186"/>
      <c r="BX364" s="186"/>
      <c r="BY364" s="186"/>
      <c r="BZ364" s="186"/>
      <c r="CA364" s="187"/>
      <c r="CB364" s="37"/>
      <c r="CC364" s="37"/>
      <c r="CD364" s="37"/>
      <c r="CE364" s="37"/>
    </row>
    <row r="365" ht="19.5" customHeight="1">
      <c r="A365" s="184"/>
      <c r="B365" s="186"/>
      <c r="C365" s="187"/>
      <c r="D365" s="187"/>
      <c r="E365" s="187"/>
      <c r="F365" s="187"/>
      <c r="G365" s="187"/>
      <c r="H365" s="187"/>
      <c r="I365" s="187"/>
      <c r="J365" s="187"/>
      <c r="K365" s="187"/>
      <c r="L365" s="187"/>
      <c r="M365" s="37"/>
      <c r="N365" s="186"/>
      <c r="O365" s="187"/>
      <c r="P365" s="187"/>
      <c r="Q365" s="187"/>
      <c r="R365" s="187"/>
      <c r="S365" s="187"/>
      <c r="T365" s="186"/>
      <c r="U365" s="187"/>
      <c r="V365" s="187"/>
      <c r="W365" s="187"/>
      <c r="X365" s="187"/>
      <c r="Y365" s="187"/>
      <c r="Z365" s="186"/>
      <c r="AA365" s="187"/>
      <c r="AB365" s="187"/>
      <c r="AC365" s="187"/>
      <c r="AD365" s="187"/>
      <c r="AE365" s="187"/>
      <c r="AF365" s="186"/>
      <c r="AG365" s="187"/>
      <c r="AH365" s="187"/>
      <c r="AI365" s="187"/>
      <c r="AJ365" s="187"/>
      <c r="AK365" s="187"/>
      <c r="AL365" s="186"/>
      <c r="AM365" s="187"/>
      <c r="AN365" s="187"/>
      <c r="AO365" s="187"/>
      <c r="AP365" s="187"/>
      <c r="AQ365" s="187"/>
      <c r="AR365" s="186"/>
      <c r="AS365" s="187"/>
      <c r="AT365" s="187"/>
      <c r="AU365" s="187"/>
      <c r="AV365" s="187"/>
      <c r="AW365" s="187"/>
      <c r="AX365" s="186"/>
      <c r="AY365" s="187"/>
      <c r="AZ365" s="187"/>
      <c r="BA365" s="187"/>
      <c r="BB365" s="187"/>
      <c r="BC365" s="187"/>
      <c r="BD365" s="186"/>
      <c r="BE365" s="187"/>
      <c r="BF365" s="187"/>
      <c r="BG365" s="187"/>
      <c r="BH365" s="187"/>
      <c r="BI365" s="187"/>
      <c r="BJ365" s="187"/>
      <c r="BK365" s="186"/>
      <c r="BL365" s="186"/>
      <c r="BM365" s="186"/>
      <c r="BN365" s="187"/>
      <c r="BO365" s="186"/>
      <c r="BP365" s="186"/>
      <c r="BQ365" s="186"/>
      <c r="BR365" s="186"/>
      <c r="BS365" s="186"/>
      <c r="BT365" s="186"/>
      <c r="BU365" s="186"/>
      <c r="BV365" s="186"/>
      <c r="BW365" s="186"/>
      <c r="BX365" s="186"/>
      <c r="BY365" s="186"/>
      <c r="BZ365" s="186"/>
      <c r="CA365" s="187"/>
      <c r="CB365" s="37"/>
      <c r="CC365" s="37"/>
      <c r="CD365" s="37"/>
      <c r="CE365" s="37"/>
    </row>
    <row r="366" ht="19.5" customHeight="1">
      <c r="A366" s="184"/>
      <c r="B366" s="186"/>
      <c r="C366" s="187"/>
      <c r="D366" s="187"/>
      <c r="E366" s="187"/>
      <c r="F366" s="187"/>
      <c r="G366" s="187"/>
      <c r="H366" s="187"/>
      <c r="I366" s="187"/>
      <c r="J366" s="187"/>
      <c r="K366" s="187"/>
      <c r="L366" s="187"/>
      <c r="M366" s="37"/>
      <c r="N366" s="186"/>
      <c r="O366" s="187"/>
      <c r="P366" s="187"/>
      <c r="Q366" s="187"/>
      <c r="R366" s="187"/>
      <c r="S366" s="187"/>
      <c r="T366" s="186"/>
      <c r="U366" s="187"/>
      <c r="V366" s="187"/>
      <c r="W366" s="187"/>
      <c r="X366" s="187"/>
      <c r="Y366" s="187"/>
      <c r="Z366" s="186"/>
      <c r="AA366" s="187"/>
      <c r="AB366" s="187"/>
      <c r="AC366" s="187"/>
      <c r="AD366" s="187"/>
      <c r="AE366" s="187"/>
      <c r="AF366" s="186"/>
      <c r="AG366" s="187"/>
      <c r="AH366" s="187"/>
      <c r="AI366" s="187"/>
      <c r="AJ366" s="187"/>
      <c r="AK366" s="187"/>
      <c r="AL366" s="186"/>
      <c r="AM366" s="187"/>
      <c r="AN366" s="187"/>
      <c r="AO366" s="187"/>
      <c r="AP366" s="187"/>
      <c r="AQ366" s="187"/>
      <c r="AR366" s="186"/>
      <c r="AS366" s="187"/>
      <c r="AT366" s="187"/>
      <c r="AU366" s="187"/>
      <c r="AV366" s="187"/>
      <c r="AW366" s="187"/>
      <c r="AX366" s="186"/>
      <c r="AY366" s="187"/>
      <c r="AZ366" s="187"/>
      <c r="BA366" s="187"/>
      <c r="BB366" s="187"/>
      <c r="BC366" s="187"/>
      <c r="BD366" s="186"/>
      <c r="BE366" s="187"/>
      <c r="BF366" s="187"/>
      <c r="BG366" s="187"/>
      <c r="BH366" s="187"/>
      <c r="BI366" s="187"/>
      <c r="BJ366" s="187"/>
      <c r="BK366" s="186"/>
      <c r="BL366" s="186"/>
      <c r="BM366" s="186"/>
      <c r="BN366" s="187"/>
      <c r="BO366" s="186"/>
      <c r="BP366" s="186"/>
      <c r="BQ366" s="186"/>
      <c r="BR366" s="186"/>
      <c r="BS366" s="186"/>
      <c r="BT366" s="186"/>
      <c r="BU366" s="186"/>
      <c r="BV366" s="186"/>
      <c r="BW366" s="186"/>
      <c r="BX366" s="186"/>
      <c r="BY366" s="186"/>
      <c r="BZ366" s="186"/>
      <c r="CA366" s="187"/>
      <c r="CB366" s="37"/>
      <c r="CC366" s="37"/>
      <c r="CD366" s="37"/>
      <c r="CE366" s="37"/>
    </row>
    <row r="367" ht="19.5" customHeight="1">
      <c r="A367" s="184"/>
      <c r="B367" s="186"/>
      <c r="C367" s="187"/>
      <c r="D367" s="187"/>
      <c r="E367" s="187"/>
      <c r="F367" s="187"/>
      <c r="G367" s="187"/>
      <c r="H367" s="187"/>
      <c r="I367" s="187"/>
      <c r="J367" s="187"/>
      <c r="K367" s="187"/>
      <c r="L367" s="187"/>
      <c r="M367" s="37"/>
      <c r="N367" s="186"/>
      <c r="O367" s="187"/>
      <c r="P367" s="187"/>
      <c r="Q367" s="187"/>
      <c r="R367" s="187"/>
      <c r="S367" s="187"/>
      <c r="T367" s="186"/>
      <c r="U367" s="187"/>
      <c r="V367" s="187"/>
      <c r="W367" s="187"/>
      <c r="X367" s="187"/>
      <c r="Y367" s="187"/>
      <c r="Z367" s="186"/>
      <c r="AA367" s="187"/>
      <c r="AB367" s="187"/>
      <c r="AC367" s="187"/>
      <c r="AD367" s="187"/>
      <c r="AE367" s="187"/>
      <c r="AF367" s="186"/>
      <c r="AG367" s="187"/>
      <c r="AH367" s="187"/>
      <c r="AI367" s="187"/>
      <c r="AJ367" s="187"/>
      <c r="AK367" s="187"/>
      <c r="AL367" s="186"/>
      <c r="AM367" s="187"/>
      <c r="AN367" s="187"/>
      <c r="AO367" s="187"/>
      <c r="AP367" s="187"/>
      <c r="AQ367" s="187"/>
      <c r="AR367" s="186"/>
      <c r="AS367" s="187"/>
      <c r="AT367" s="187"/>
      <c r="AU367" s="187"/>
      <c r="AV367" s="187"/>
      <c r="AW367" s="187"/>
      <c r="AX367" s="186"/>
      <c r="AY367" s="187"/>
      <c r="AZ367" s="187"/>
      <c r="BA367" s="187"/>
      <c r="BB367" s="187"/>
      <c r="BC367" s="187"/>
      <c r="BD367" s="186"/>
      <c r="BE367" s="187"/>
      <c r="BF367" s="187"/>
      <c r="BG367" s="187"/>
      <c r="BH367" s="187"/>
      <c r="BI367" s="187"/>
      <c r="BJ367" s="187"/>
      <c r="BK367" s="186"/>
      <c r="BL367" s="186"/>
      <c r="BM367" s="186"/>
      <c r="BN367" s="187"/>
      <c r="BO367" s="186"/>
      <c r="BP367" s="186"/>
      <c r="BQ367" s="186"/>
      <c r="BR367" s="186"/>
      <c r="BS367" s="186"/>
      <c r="BT367" s="186"/>
      <c r="BU367" s="186"/>
      <c r="BV367" s="186"/>
      <c r="BW367" s="186"/>
      <c r="BX367" s="186"/>
      <c r="BY367" s="186"/>
      <c r="BZ367" s="186"/>
      <c r="CA367" s="187"/>
      <c r="CB367" s="37"/>
      <c r="CC367" s="37"/>
      <c r="CD367" s="37"/>
      <c r="CE367" s="37"/>
    </row>
    <row r="368" ht="19.5" customHeight="1">
      <c r="A368" s="184"/>
      <c r="B368" s="186"/>
      <c r="C368" s="187"/>
      <c r="D368" s="187"/>
      <c r="E368" s="187"/>
      <c r="F368" s="187"/>
      <c r="G368" s="187"/>
      <c r="H368" s="187"/>
      <c r="I368" s="187"/>
      <c r="J368" s="187"/>
      <c r="K368" s="187"/>
      <c r="L368" s="187"/>
      <c r="M368" s="37"/>
      <c r="N368" s="186"/>
      <c r="O368" s="187"/>
      <c r="P368" s="187"/>
      <c r="Q368" s="187"/>
      <c r="R368" s="187"/>
      <c r="S368" s="187"/>
      <c r="T368" s="186"/>
      <c r="U368" s="187"/>
      <c r="V368" s="187"/>
      <c r="W368" s="187"/>
      <c r="X368" s="187"/>
      <c r="Y368" s="187"/>
      <c r="Z368" s="186"/>
      <c r="AA368" s="187"/>
      <c r="AB368" s="187"/>
      <c r="AC368" s="187"/>
      <c r="AD368" s="187"/>
      <c r="AE368" s="187"/>
      <c r="AF368" s="186"/>
      <c r="AG368" s="187"/>
      <c r="AH368" s="187"/>
      <c r="AI368" s="187"/>
      <c r="AJ368" s="187"/>
      <c r="AK368" s="187"/>
      <c r="AL368" s="186"/>
      <c r="AM368" s="187"/>
      <c r="AN368" s="187"/>
      <c r="AO368" s="187"/>
      <c r="AP368" s="187"/>
      <c r="AQ368" s="187"/>
      <c r="AR368" s="186"/>
      <c r="AS368" s="187"/>
      <c r="AT368" s="187"/>
      <c r="AU368" s="187"/>
      <c r="AV368" s="187"/>
      <c r="AW368" s="187"/>
      <c r="AX368" s="186"/>
      <c r="AY368" s="187"/>
      <c r="AZ368" s="187"/>
      <c r="BA368" s="187"/>
      <c r="BB368" s="187"/>
      <c r="BC368" s="187"/>
      <c r="BD368" s="186"/>
      <c r="BE368" s="187"/>
      <c r="BF368" s="187"/>
      <c r="BG368" s="187"/>
      <c r="BH368" s="187"/>
      <c r="BI368" s="187"/>
      <c r="BJ368" s="187"/>
      <c r="BK368" s="186"/>
      <c r="BL368" s="186"/>
      <c r="BM368" s="186"/>
      <c r="BN368" s="187"/>
      <c r="BO368" s="186"/>
      <c r="BP368" s="186"/>
      <c r="BQ368" s="186"/>
      <c r="BR368" s="186"/>
      <c r="BS368" s="186"/>
      <c r="BT368" s="186"/>
      <c r="BU368" s="186"/>
      <c r="BV368" s="186"/>
      <c r="BW368" s="186"/>
      <c r="BX368" s="186"/>
      <c r="BY368" s="186"/>
      <c r="BZ368" s="186"/>
      <c r="CA368" s="187"/>
      <c r="CB368" s="37"/>
      <c r="CC368" s="37"/>
      <c r="CD368" s="37"/>
      <c r="CE368" s="37"/>
    </row>
    <row r="369" ht="19.5" customHeight="1">
      <c r="A369" s="184"/>
      <c r="B369" s="186"/>
      <c r="C369" s="187"/>
      <c r="D369" s="187"/>
      <c r="E369" s="187"/>
      <c r="F369" s="187"/>
      <c r="G369" s="187"/>
      <c r="H369" s="187"/>
      <c r="I369" s="187"/>
      <c r="J369" s="187"/>
      <c r="K369" s="187"/>
      <c r="L369" s="187"/>
      <c r="M369" s="37"/>
      <c r="N369" s="186"/>
      <c r="O369" s="187"/>
      <c r="P369" s="187"/>
      <c r="Q369" s="187"/>
      <c r="R369" s="187"/>
      <c r="S369" s="187"/>
      <c r="T369" s="186"/>
      <c r="U369" s="187"/>
      <c r="V369" s="187"/>
      <c r="W369" s="187"/>
      <c r="X369" s="187"/>
      <c r="Y369" s="187"/>
      <c r="Z369" s="186"/>
      <c r="AA369" s="187"/>
      <c r="AB369" s="187"/>
      <c r="AC369" s="187"/>
      <c r="AD369" s="187"/>
      <c r="AE369" s="187"/>
      <c r="AF369" s="186"/>
      <c r="AG369" s="187"/>
      <c r="AH369" s="187"/>
      <c r="AI369" s="187"/>
      <c r="AJ369" s="187"/>
      <c r="AK369" s="187"/>
      <c r="AL369" s="186"/>
      <c r="AM369" s="187"/>
      <c r="AN369" s="187"/>
      <c r="AO369" s="187"/>
      <c r="AP369" s="187"/>
      <c r="AQ369" s="187"/>
      <c r="AR369" s="186"/>
      <c r="AS369" s="187"/>
      <c r="AT369" s="187"/>
      <c r="AU369" s="187"/>
      <c r="AV369" s="187"/>
      <c r="AW369" s="187"/>
      <c r="AX369" s="186"/>
      <c r="AY369" s="187"/>
      <c r="AZ369" s="187"/>
      <c r="BA369" s="187"/>
      <c r="BB369" s="187"/>
      <c r="BC369" s="187"/>
      <c r="BD369" s="186"/>
      <c r="BE369" s="187"/>
      <c r="BF369" s="187"/>
      <c r="BG369" s="187"/>
      <c r="BH369" s="187"/>
      <c r="BI369" s="187"/>
      <c r="BJ369" s="187"/>
      <c r="BK369" s="186"/>
      <c r="BL369" s="186"/>
      <c r="BM369" s="186"/>
      <c r="BN369" s="187"/>
      <c r="BO369" s="186"/>
      <c r="BP369" s="186"/>
      <c r="BQ369" s="186"/>
      <c r="BR369" s="186"/>
      <c r="BS369" s="186"/>
      <c r="BT369" s="186"/>
      <c r="BU369" s="186"/>
      <c r="BV369" s="186"/>
      <c r="BW369" s="186"/>
      <c r="BX369" s="186"/>
      <c r="BY369" s="186"/>
      <c r="BZ369" s="186"/>
      <c r="CA369" s="187"/>
      <c r="CB369" s="37"/>
      <c r="CC369" s="37"/>
      <c r="CD369" s="37"/>
      <c r="CE369" s="37"/>
    </row>
    <row r="370" ht="19.5" customHeight="1">
      <c r="A370" s="184"/>
      <c r="B370" s="186"/>
      <c r="C370" s="187"/>
      <c r="D370" s="187"/>
      <c r="E370" s="187"/>
      <c r="F370" s="187"/>
      <c r="G370" s="187"/>
      <c r="H370" s="187"/>
      <c r="I370" s="187"/>
      <c r="J370" s="187"/>
      <c r="K370" s="187"/>
      <c r="L370" s="187"/>
      <c r="M370" s="37"/>
      <c r="N370" s="186"/>
      <c r="O370" s="187"/>
      <c r="P370" s="187"/>
      <c r="Q370" s="187"/>
      <c r="R370" s="187"/>
      <c r="S370" s="187"/>
      <c r="T370" s="186"/>
      <c r="U370" s="187"/>
      <c r="V370" s="187"/>
      <c r="W370" s="187"/>
      <c r="X370" s="187"/>
      <c r="Y370" s="187"/>
      <c r="Z370" s="186"/>
      <c r="AA370" s="187"/>
      <c r="AB370" s="187"/>
      <c r="AC370" s="187"/>
      <c r="AD370" s="187"/>
      <c r="AE370" s="187"/>
      <c r="AF370" s="186"/>
      <c r="AG370" s="187"/>
      <c r="AH370" s="187"/>
      <c r="AI370" s="187"/>
      <c r="AJ370" s="187"/>
      <c r="AK370" s="187"/>
      <c r="AL370" s="186"/>
      <c r="AM370" s="187"/>
      <c r="AN370" s="187"/>
      <c r="AO370" s="187"/>
      <c r="AP370" s="187"/>
      <c r="AQ370" s="187"/>
      <c r="AR370" s="186"/>
      <c r="AS370" s="187"/>
      <c r="AT370" s="187"/>
      <c r="AU370" s="187"/>
      <c r="AV370" s="187"/>
      <c r="AW370" s="187"/>
      <c r="AX370" s="186"/>
      <c r="AY370" s="187"/>
      <c r="AZ370" s="187"/>
      <c r="BA370" s="187"/>
      <c r="BB370" s="187"/>
      <c r="BC370" s="187"/>
      <c r="BD370" s="186"/>
      <c r="BE370" s="187"/>
      <c r="BF370" s="187"/>
      <c r="BG370" s="187"/>
      <c r="BH370" s="187"/>
      <c r="BI370" s="187"/>
      <c r="BJ370" s="187"/>
      <c r="BK370" s="186"/>
      <c r="BL370" s="186"/>
      <c r="BM370" s="186"/>
      <c r="BN370" s="187"/>
      <c r="BO370" s="186"/>
      <c r="BP370" s="186"/>
      <c r="BQ370" s="186"/>
      <c r="BR370" s="186"/>
      <c r="BS370" s="186"/>
      <c r="BT370" s="186"/>
      <c r="BU370" s="186"/>
      <c r="BV370" s="186"/>
      <c r="BW370" s="186"/>
      <c r="BX370" s="186"/>
      <c r="BY370" s="186"/>
      <c r="BZ370" s="186"/>
      <c r="CA370" s="187"/>
      <c r="CB370" s="37"/>
      <c r="CC370" s="37"/>
      <c r="CD370" s="37"/>
      <c r="CE370" s="37"/>
    </row>
    <row r="371" ht="19.5" customHeight="1">
      <c r="A371" s="184"/>
      <c r="B371" s="186"/>
      <c r="C371" s="187"/>
      <c r="D371" s="187"/>
      <c r="E371" s="187"/>
      <c r="F371" s="187"/>
      <c r="G371" s="187"/>
      <c r="H371" s="187"/>
      <c r="I371" s="187"/>
      <c r="J371" s="187"/>
      <c r="K371" s="187"/>
      <c r="L371" s="187"/>
      <c r="M371" s="37"/>
      <c r="N371" s="186"/>
      <c r="O371" s="187"/>
      <c r="P371" s="187"/>
      <c r="Q371" s="187"/>
      <c r="R371" s="187"/>
      <c r="S371" s="187"/>
      <c r="T371" s="186"/>
      <c r="U371" s="187"/>
      <c r="V371" s="187"/>
      <c r="W371" s="187"/>
      <c r="X371" s="187"/>
      <c r="Y371" s="187"/>
      <c r="Z371" s="186"/>
      <c r="AA371" s="187"/>
      <c r="AB371" s="187"/>
      <c r="AC371" s="187"/>
      <c r="AD371" s="187"/>
      <c r="AE371" s="187"/>
      <c r="AF371" s="186"/>
      <c r="AG371" s="187"/>
      <c r="AH371" s="187"/>
      <c r="AI371" s="187"/>
      <c r="AJ371" s="187"/>
      <c r="AK371" s="187"/>
      <c r="AL371" s="186"/>
      <c r="AM371" s="187"/>
      <c r="AN371" s="187"/>
      <c r="AO371" s="187"/>
      <c r="AP371" s="187"/>
      <c r="AQ371" s="187"/>
      <c r="AR371" s="186"/>
      <c r="AS371" s="187"/>
      <c r="AT371" s="187"/>
      <c r="AU371" s="187"/>
      <c r="AV371" s="187"/>
      <c r="AW371" s="187"/>
      <c r="AX371" s="186"/>
      <c r="AY371" s="187"/>
      <c r="AZ371" s="187"/>
      <c r="BA371" s="187"/>
      <c r="BB371" s="187"/>
      <c r="BC371" s="187"/>
      <c r="BD371" s="186"/>
      <c r="BE371" s="187"/>
      <c r="BF371" s="187"/>
      <c r="BG371" s="187"/>
      <c r="BH371" s="187"/>
      <c r="BI371" s="187"/>
      <c r="BJ371" s="187"/>
      <c r="BK371" s="186"/>
      <c r="BL371" s="186"/>
      <c r="BM371" s="186"/>
      <c r="BN371" s="187"/>
      <c r="BO371" s="186"/>
      <c r="BP371" s="186"/>
      <c r="BQ371" s="186"/>
      <c r="BR371" s="186"/>
      <c r="BS371" s="186"/>
      <c r="BT371" s="186"/>
      <c r="BU371" s="186"/>
      <c r="BV371" s="186"/>
      <c r="BW371" s="186"/>
      <c r="BX371" s="186"/>
      <c r="BY371" s="186"/>
      <c r="BZ371" s="186"/>
      <c r="CA371" s="187"/>
      <c r="CB371" s="37"/>
      <c r="CC371" s="37"/>
      <c r="CD371" s="37"/>
      <c r="CE371" s="37"/>
    </row>
    <row r="372" ht="19.5" customHeight="1">
      <c r="A372" s="184"/>
      <c r="B372" s="186"/>
      <c r="C372" s="187"/>
      <c r="D372" s="187"/>
      <c r="E372" s="187"/>
      <c r="F372" s="187"/>
      <c r="G372" s="187"/>
      <c r="H372" s="187"/>
      <c r="I372" s="187"/>
      <c r="J372" s="187"/>
      <c r="K372" s="187"/>
      <c r="L372" s="187"/>
      <c r="M372" s="37"/>
      <c r="N372" s="186"/>
      <c r="O372" s="187"/>
      <c r="P372" s="187"/>
      <c r="Q372" s="187"/>
      <c r="R372" s="187"/>
      <c r="S372" s="187"/>
      <c r="T372" s="186"/>
      <c r="U372" s="187"/>
      <c r="V372" s="187"/>
      <c r="W372" s="187"/>
      <c r="X372" s="187"/>
      <c r="Y372" s="187"/>
      <c r="Z372" s="186"/>
      <c r="AA372" s="187"/>
      <c r="AB372" s="187"/>
      <c r="AC372" s="187"/>
      <c r="AD372" s="187"/>
      <c r="AE372" s="187"/>
      <c r="AF372" s="186"/>
      <c r="AG372" s="187"/>
      <c r="AH372" s="187"/>
      <c r="AI372" s="187"/>
      <c r="AJ372" s="187"/>
      <c r="AK372" s="187"/>
      <c r="AL372" s="186"/>
      <c r="AM372" s="187"/>
      <c r="AN372" s="187"/>
      <c r="AO372" s="187"/>
      <c r="AP372" s="187"/>
      <c r="AQ372" s="187"/>
      <c r="AR372" s="186"/>
      <c r="AS372" s="187"/>
      <c r="AT372" s="187"/>
      <c r="AU372" s="187"/>
      <c r="AV372" s="187"/>
      <c r="AW372" s="187"/>
      <c r="AX372" s="186"/>
      <c r="AY372" s="187"/>
      <c r="AZ372" s="187"/>
      <c r="BA372" s="187"/>
      <c r="BB372" s="187"/>
      <c r="BC372" s="187"/>
      <c r="BD372" s="186"/>
      <c r="BE372" s="187"/>
      <c r="BF372" s="187"/>
      <c r="BG372" s="187"/>
      <c r="BH372" s="187"/>
      <c r="BI372" s="187"/>
      <c r="BJ372" s="187"/>
      <c r="BK372" s="186"/>
      <c r="BL372" s="186"/>
      <c r="BM372" s="186"/>
      <c r="BN372" s="187"/>
      <c r="BO372" s="186"/>
      <c r="BP372" s="186"/>
      <c r="BQ372" s="186"/>
      <c r="BR372" s="186"/>
      <c r="BS372" s="186"/>
      <c r="BT372" s="186"/>
      <c r="BU372" s="186"/>
      <c r="BV372" s="186"/>
      <c r="BW372" s="186"/>
      <c r="BX372" s="186"/>
      <c r="BY372" s="186"/>
      <c r="BZ372" s="186"/>
      <c r="CA372" s="187"/>
      <c r="CB372" s="37"/>
      <c r="CC372" s="37"/>
      <c r="CD372" s="37"/>
      <c r="CE372" s="37"/>
    </row>
    <row r="373" ht="19.5" customHeight="1">
      <c r="A373" s="184"/>
      <c r="B373" s="186"/>
      <c r="C373" s="187"/>
      <c r="D373" s="187"/>
      <c r="E373" s="187"/>
      <c r="F373" s="187"/>
      <c r="G373" s="187"/>
      <c r="H373" s="187"/>
      <c r="I373" s="187"/>
      <c r="J373" s="187"/>
      <c r="K373" s="187"/>
      <c r="L373" s="187"/>
      <c r="M373" s="37"/>
      <c r="N373" s="186"/>
      <c r="O373" s="187"/>
      <c r="P373" s="187"/>
      <c r="Q373" s="187"/>
      <c r="R373" s="187"/>
      <c r="S373" s="187"/>
      <c r="T373" s="186"/>
      <c r="U373" s="187"/>
      <c r="V373" s="187"/>
      <c r="W373" s="187"/>
      <c r="X373" s="187"/>
      <c r="Y373" s="187"/>
      <c r="Z373" s="186"/>
      <c r="AA373" s="187"/>
      <c r="AB373" s="187"/>
      <c r="AC373" s="187"/>
      <c r="AD373" s="187"/>
      <c r="AE373" s="187"/>
      <c r="AF373" s="186"/>
      <c r="AG373" s="187"/>
      <c r="AH373" s="187"/>
      <c r="AI373" s="187"/>
      <c r="AJ373" s="187"/>
      <c r="AK373" s="187"/>
      <c r="AL373" s="186"/>
      <c r="AM373" s="187"/>
      <c r="AN373" s="187"/>
      <c r="AO373" s="187"/>
      <c r="AP373" s="187"/>
      <c r="AQ373" s="187"/>
      <c r="AR373" s="186"/>
      <c r="AS373" s="187"/>
      <c r="AT373" s="187"/>
      <c r="AU373" s="187"/>
      <c r="AV373" s="187"/>
      <c r="AW373" s="187"/>
      <c r="AX373" s="186"/>
      <c r="AY373" s="187"/>
      <c r="AZ373" s="187"/>
      <c r="BA373" s="187"/>
      <c r="BB373" s="187"/>
      <c r="BC373" s="187"/>
      <c r="BD373" s="186"/>
      <c r="BE373" s="187"/>
      <c r="BF373" s="187"/>
      <c r="BG373" s="187"/>
      <c r="BH373" s="187"/>
      <c r="BI373" s="187"/>
      <c r="BJ373" s="187"/>
      <c r="BK373" s="186"/>
      <c r="BL373" s="186"/>
      <c r="BM373" s="186"/>
      <c r="BN373" s="187"/>
      <c r="BO373" s="186"/>
      <c r="BP373" s="186"/>
      <c r="BQ373" s="186"/>
      <c r="BR373" s="186"/>
      <c r="BS373" s="186"/>
      <c r="BT373" s="186"/>
      <c r="BU373" s="186"/>
      <c r="BV373" s="186"/>
      <c r="BW373" s="186"/>
      <c r="BX373" s="186"/>
      <c r="BY373" s="186"/>
      <c r="BZ373" s="186"/>
      <c r="CA373" s="187"/>
      <c r="CB373" s="37"/>
      <c r="CC373" s="37"/>
      <c r="CD373" s="37"/>
      <c r="CE373" s="37"/>
    </row>
    <row r="374" ht="19.5" customHeight="1">
      <c r="A374" s="184"/>
      <c r="B374" s="186"/>
      <c r="C374" s="187"/>
      <c r="D374" s="187"/>
      <c r="E374" s="187"/>
      <c r="F374" s="187"/>
      <c r="G374" s="187"/>
      <c r="H374" s="187"/>
      <c r="I374" s="187"/>
      <c r="J374" s="187"/>
      <c r="K374" s="187"/>
      <c r="L374" s="187"/>
      <c r="M374" s="37"/>
      <c r="N374" s="186"/>
      <c r="O374" s="187"/>
      <c r="P374" s="187"/>
      <c r="Q374" s="187"/>
      <c r="R374" s="187"/>
      <c r="S374" s="187"/>
      <c r="T374" s="186"/>
      <c r="U374" s="187"/>
      <c r="V374" s="187"/>
      <c r="W374" s="187"/>
      <c r="X374" s="187"/>
      <c r="Y374" s="187"/>
      <c r="Z374" s="186"/>
      <c r="AA374" s="187"/>
      <c r="AB374" s="187"/>
      <c r="AC374" s="187"/>
      <c r="AD374" s="187"/>
      <c r="AE374" s="187"/>
      <c r="AF374" s="186"/>
      <c r="AG374" s="187"/>
      <c r="AH374" s="187"/>
      <c r="AI374" s="187"/>
      <c r="AJ374" s="187"/>
      <c r="AK374" s="187"/>
      <c r="AL374" s="186"/>
      <c r="AM374" s="187"/>
      <c r="AN374" s="187"/>
      <c r="AO374" s="187"/>
      <c r="AP374" s="187"/>
      <c r="AQ374" s="187"/>
      <c r="AR374" s="186"/>
      <c r="AS374" s="187"/>
      <c r="AT374" s="187"/>
      <c r="AU374" s="187"/>
      <c r="AV374" s="187"/>
      <c r="AW374" s="187"/>
      <c r="AX374" s="186"/>
      <c r="AY374" s="187"/>
      <c r="AZ374" s="187"/>
      <c r="BA374" s="187"/>
      <c r="BB374" s="187"/>
      <c r="BC374" s="187"/>
      <c r="BD374" s="186"/>
      <c r="BE374" s="187"/>
      <c r="BF374" s="187"/>
      <c r="BG374" s="187"/>
      <c r="BH374" s="187"/>
      <c r="BI374" s="187"/>
      <c r="BJ374" s="187"/>
      <c r="BK374" s="186"/>
      <c r="BL374" s="186"/>
      <c r="BM374" s="186"/>
      <c r="BN374" s="187"/>
      <c r="BO374" s="186"/>
      <c r="BP374" s="186"/>
      <c r="BQ374" s="186"/>
      <c r="BR374" s="186"/>
      <c r="BS374" s="186"/>
      <c r="BT374" s="186"/>
      <c r="BU374" s="186"/>
      <c r="BV374" s="186"/>
      <c r="BW374" s="186"/>
      <c r="BX374" s="186"/>
      <c r="BY374" s="186"/>
      <c r="BZ374" s="186"/>
      <c r="CA374" s="187"/>
      <c r="CB374" s="37"/>
      <c r="CC374" s="37"/>
      <c r="CD374" s="37"/>
      <c r="CE374" s="37"/>
    </row>
    <row r="375" ht="19.5" customHeight="1">
      <c r="A375" s="184"/>
      <c r="B375" s="186"/>
      <c r="C375" s="187"/>
      <c r="D375" s="187"/>
      <c r="E375" s="187"/>
      <c r="F375" s="187"/>
      <c r="G375" s="187"/>
      <c r="H375" s="187"/>
      <c r="I375" s="187"/>
      <c r="J375" s="187"/>
      <c r="K375" s="187"/>
      <c r="L375" s="187"/>
      <c r="M375" s="37"/>
      <c r="N375" s="186"/>
      <c r="O375" s="187"/>
      <c r="P375" s="187"/>
      <c r="Q375" s="187"/>
      <c r="R375" s="187"/>
      <c r="S375" s="187"/>
      <c r="T375" s="186"/>
      <c r="U375" s="187"/>
      <c r="V375" s="187"/>
      <c r="W375" s="187"/>
      <c r="X375" s="187"/>
      <c r="Y375" s="187"/>
      <c r="Z375" s="186"/>
      <c r="AA375" s="187"/>
      <c r="AB375" s="187"/>
      <c r="AC375" s="187"/>
      <c r="AD375" s="187"/>
      <c r="AE375" s="187"/>
      <c r="AF375" s="186"/>
      <c r="AG375" s="187"/>
      <c r="AH375" s="187"/>
      <c r="AI375" s="187"/>
      <c r="AJ375" s="187"/>
      <c r="AK375" s="187"/>
      <c r="AL375" s="186"/>
      <c r="AM375" s="187"/>
      <c r="AN375" s="187"/>
      <c r="AO375" s="187"/>
      <c r="AP375" s="187"/>
      <c r="AQ375" s="187"/>
      <c r="AR375" s="186"/>
      <c r="AS375" s="187"/>
      <c r="AT375" s="187"/>
      <c r="AU375" s="187"/>
      <c r="AV375" s="187"/>
      <c r="AW375" s="187"/>
      <c r="AX375" s="186"/>
      <c r="AY375" s="187"/>
      <c r="AZ375" s="187"/>
      <c r="BA375" s="187"/>
      <c r="BB375" s="187"/>
      <c r="BC375" s="187"/>
      <c r="BD375" s="186"/>
      <c r="BE375" s="187"/>
      <c r="BF375" s="187"/>
      <c r="BG375" s="187"/>
      <c r="BH375" s="187"/>
      <c r="BI375" s="187"/>
      <c r="BJ375" s="187"/>
      <c r="BK375" s="186"/>
      <c r="BL375" s="186"/>
      <c r="BM375" s="186"/>
      <c r="BN375" s="187"/>
      <c r="BO375" s="186"/>
      <c r="BP375" s="186"/>
      <c r="BQ375" s="186"/>
      <c r="BR375" s="186"/>
      <c r="BS375" s="186"/>
      <c r="BT375" s="186"/>
      <c r="BU375" s="186"/>
      <c r="BV375" s="186"/>
      <c r="BW375" s="186"/>
      <c r="BX375" s="186"/>
      <c r="BY375" s="186"/>
      <c r="BZ375" s="186"/>
      <c r="CA375" s="187"/>
      <c r="CB375" s="37"/>
      <c r="CC375" s="37"/>
      <c r="CD375" s="37"/>
      <c r="CE375" s="37"/>
    </row>
    <row r="376" ht="19.5" customHeight="1">
      <c r="A376" s="184"/>
      <c r="B376" s="186"/>
      <c r="C376" s="187"/>
      <c r="D376" s="187"/>
      <c r="E376" s="187"/>
      <c r="F376" s="187"/>
      <c r="G376" s="187"/>
      <c r="H376" s="187"/>
      <c r="I376" s="187"/>
      <c r="J376" s="187"/>
      <c r="K376" s="187"/>
      <c r="L376" s="187"/>
      <c r="M376" s="37"/>
      <c r="N376" s="186"/>
      <c r="O376" s="187"/>
      <c r="P376" s="187"/>
      <c r="Q376" s="187"/>
      <c r="R376" s="187"/>
      <c r="S376" s="187"/>
      <c r="T376" s="186"/>
      <c r="U376" s="187"/>
      <c r="V376" s="187"/>
      <c r="W376" s="187"/>
      <c r="X376" s="187"/>
      <c r="Y376" s="187"/>
      <c r="Z376" s="186"/>
      <c r="AA376" s="187"/>
      <c r="AB376" s="187"/>
      <c r="AC376" s="187"/>
      <c r="AD376" s="187"/>
      <c r="AE376" s="187"/>
      <c r="AF376" s="186"/>
      <c r="AG376" s="187"/>
      <c r="AH376" s="187"/>
      <c r="AI376" s="187"/>
      <c r="AJ376" s="187"/>
      <c r="AK376" s="187"/>
      <c r="AL376" s="186"/>
      <c r="AM376" s="187"/>
      <c r="AN376" s="187"/>
      <c r="AO376" s="187"/>
      <c r="AP376" s="187"/>
      <c r="AQ376" s="187"/>
      <c r="AR376" s="186"/>
      <c r="AS376" s="187"/>
      <c r="AT376" s="187"/>
      <c r="AU376" s="187"/>
      <c r="AV376" s="187"/>
      <c r="AW376" s="187"/>
      <c r="AX376" s="186"/>
      <c r="AY376" s="187"/>
      <c r="AZ376" s="187"/>
      <c r="BA376" s="187"/>
      <c r="BB376" s="187"/>
      <c r="BC376" s="187"/>
      <c r="BD376" s="186"/>
      <c r="BE376" s="187"/>
      <c r="BF376" s="187"/>
      <c r="BG376" s="187"/>
      <c r="BH376" s="187"/>
      <c r="BI376" s="187"/>
      <c r="BJ376" s="187"/>
      <c r="BK376" s="186"/>
      <c r="BL376" s="186"/>
      <c r="BM376" s="186"/>
      <c r="BN376" s="187"/>
      <c r="BO376" s="186"/>
      <c r="BP376" s="186"/>
      <c r="BQ376" s="186"/>
      <c r="BR376" s="186"/>
      <c r="BS376" s="186"/>
      <c r="BT376" s="186"/>
      <c r="BU376" s="186"/>
      <c r="BV376" s="186"/>
      <c r="BW376" s="186"/>
      <c r="BX376" s="186"/>
      <c r="BY376" s="186"/>
      <c r="BZ376" s="186"/>
      <c r="CA376" s="187"/>
      <c r="CB376" s="37"/>
      <c r="CC376" s="37"/>
      <c r="CD376" s="37"/>
      <c r="CE376" s="37"/>
    </row>
    <row r="377" ht="19.5" customHeight="1">
      <c r="A377" s="184"/>
      <c r="B377" s="186"/>
      <c r="C377" s="187"/>
      <c r="D377" s="187"/>
      <c r="E377" s="187"/>
      <c r="F377" s="187"/>
      <c r="G377" s="187"/>
      <c r="H377" s="187"/>
      <c r="I377" s="187"/>
      <c r="J377" s="187"/>
      <c r="K377" s="187"/>
      <c r="L377" s="187"/>
      <c r="M377" s="37"/>
      <c r="N377" s="186"/>
      <c r="O377" s="187"/>
      <c r="P377" s="187"/>
      <c r="Q377" s="187"/>
      <c r="R377" s="187"/>
      <c r="S377" s="187"/>
      <c r="T377" s="186"/>
      <c r="U377" s="187"/>
      <c r="V377" s="187"/>
      <c r="W377" s="187"/>
      <c r="X377" s="187"/>
      <c r="Y377" s="187"/>
      <c r="Z377" s="186"/>
      <c r="AA377" s="187"/>
      <c r="AB377" s="187"/>
      <c r="AC377" s="187"/>
      <c r="AD377" s="187"/>
      <c r="AE377" s="187"/>
      <c r="AF377" s="186"/>
      <c r="AG377" s="187"/>
      <c r="AH377" s="187"/>
      <c r="AI377" s="187"/>
      <c r="AJ377" s="187"/>
      <c r="AK377" s="187"/>
      <c r="AL377" s="186"/>
      <c r="AM377" s="187"/>
      <c r="AN377" s="187"/>
      <c r="AO377" s="187"/>
      <c r="AP377" s="187"/>
      <c r="AQ377" s="187"/>
      <c r="AR377" s="186"/>
      <c r="AS377" s="187"/>
      <c r="AT377" s="187"/>
      <c r="AU377" s="187"/>
      <c r="AV377" s="187"/>
      <c r="AW377" s="187"/>
      <c r="AX377" s="186"/>
      <c r="AY377" s="187"/>
      <c r="AZ377" s="187"/>
      <c r="BA377" s="187"/>
      <c r="BB377" s="187"/>
      <c r="BC377" s="187"/>
      <c r="BD377" s="186"/>
      <c r="BE377" s="187"/>
      <c r="BF377" s="187"/>
      <c r="BG377" s="187"/>
      <c r="BH377" s="187"/>
      <c r="BI377" s="187"/>
      <c r="BJ377" s="187"/>
      <c r="BK377" s="186"/>
      <c r="BL377" s="186"/>
      <c r="BM377" s="186"/>
      <c r="BN377" s="187"/>
      <c r="BO377" s="186"/>
      <c r="BP377" s="186"/>
      <c r="BQ377" s="186"/>
      <c r="BR377" s="186"/>
      <c r="BS377" s="186"/>
      <c r="BT377" s="186"/>
      <c r="BU377" s="186"/>
      <c r="BV377" s="186"/>
      <c r="BW377" s="186"/>
      <c r="BX377" s="186"/>
      <c r="BY377" s="186"/>
      <c r="BZ377" s="186"/>
      <c r="CA377" s="187"/>
      <c r="CB377" s="37"/>
      <c r="CC377" s="37"/>
      <c r="CD377" s="37"/>
      <c r="CE377" s="37"/>
    </row>
    <row r="378" ht="19.5" customHeight="1">
      <c r="A378" s="184"/>
      <c r="B378" s="186"/>
      <c r="C378" s="187"/>
      <c r="D378" s="187"/>
      <c r="E378" s="187"/>
      <c r="F378" s="187"/>
      <c r="G378" s="187"/>
      <c r="H378" s="187"/>
      <c r="I378" s="187"/>
      <c r="J378" s="187"/>
      <c r="K378" s="187"/>
      <c r="L378" s="187"/>
      <c r="M378" s="37"/>
      <c r="N378" s="186"/>
      <c r="O378" s="187"/>
      <c r="P378" s="187"/>
      <c r="Q378" s="187"/>
      <c r="R378" s="187"/>
      <c r="S378" s="187"/>
      <c r="T378" s="186"/>
      <c r="U378" s="187"/>
      <c r="V378" s="187"/>
      <c r="W378" s="187"/>
      <c r="X378" s="187"/>
      <c r="Y378" s="187"/>
      <c r="Z378" s="186"/>
      <c r="AA378" s="187"/>
      <c r="AB378" s="187"/>
      <c r="AC378" s="187"/>
      <c r="AD378" s="187"/>
      <c r="AE378" s="187"/>
      <c r="AF378" s="186"/>
      <c r="AG378" s="187"/>
      <c r="AH378" s="187"/>
      <c r="AI378" s="187"/>
      <c r="AJ378" s="187"/>
      <c r="AK378" s="187"/>
      <c r="AL378" s="186"/>
      <c r="AM378" s="187"/>
      <c r="AN378" s="187"/>
      <c r="AO378" s="187"/>
      <c r="AP378" s="187"/>
      <c r="AQ378" s="187"/>
      <c r="AR378" s="186"/>
      <c r="AS378" s="187"/>
      <c r="AT378" s="187"/>
      <c r="AU378" s="187"/>
      <c r="AV378" s="187"/>
      <c r="AW378" s="187"/>
      <c r="AX378" s="186"/>
      <c r="AY378" s="187"/>
      <c r="AZ378" s="187"/>
      <c r="BA378" s="187"/>
      <c r="BB378" s="187"/>
      <c r="BC378" s="187"/>
      <c r="BD378" s="186"/>
      <c r="BE378" s="187"/>
      <c r="BF378" s="187"/>
      <c r="BG378" s="187"/>
      <c r="BH378" s="187"/>
      <c r="BI378" s="187"/>
      <c r="BJ378" s="187"/>
      <c r="BK378" s="186"/>
      <c r="BL378" s="186"/>
      <c r="BM378" s="186"/>
      <c r="BN378" s="187"/>
      <c r="BO378" s="186"/>
      <c r="BP378" s="186"/>
      <c r="BQ378" s="186"/>
      <c r="BR378" s="186"/>
      <c r="BS378" s="186"/>
      <c r="BT378" s="186"/>
      <c r="BU378" s="186"/>
      <c r="BV378" s="186"/>
      <c r="BW378" s="186"/>
      <c r="BX378" s="186"/>
      <c r="BY378" s="186"/>
      <c r="BZ378" s="186"/>
      <c r="CA378" s="187"/>
      <c r="CB378" s="37"/>
      <c r="CC378" s="37"/>
      <c r="CD378" s="37"/>
      <c r="CE378" s="37"/>
    </row>
    <row r="379" ht="19.5" customHeight="1">
      <c r="A379" s="184"/>
      <c r="B379" s="186"/>
      <c r="C379" s="187"/>
      <c r="D379" s="187"/>
      <c r="E379" s="187"/>
      <c r="F379" s="187"/>
      <c r="G379" s="187"/>
      <c r="H379" s="187"/>
      <c r="I379" s="187"/>
      <c r="J379" s="187"/>
      <c r="K379" s="187"/>
      <c r="L379" s="187"/>
      <c r="M379" s="37"/>
      <c r="N379" s="186"/>
      <c r="O379" s="187"/>
      <c r="P379" s="187"/>
      <c r="Q379" s="187"/>
      <c r="R379" s="187"/>
      <c r="S379" s="187"/>
      <c r="T379" s="186"/>
      <c r="U379" s="187"/>
      <c r="V379" s="187"/>
      <c r="W379" s="187"/>
      <c r="X379" s="187"/>
      <c r="Y379" s="187"/>
      <c r="Z379" s="186"/>
      <c r="AA379" s="187"/>
      <c r="AB379" s="187"/>
      <c r="AC379" s="187"/>
      <c r="AD379" s="187"/>
      <c r="AE379" s="187"/>
      <c r="AF379" s="186"/>
      <c r="AG379" s="187"/>
      <c r="AH379" s="187"/>
      <c r="AI379" s="187"/>
      <c r="AJ379" s="187"/>
      <c r="AK379" s="187"/>
      <c r="AL379" s="186"/>
      <c r="AM379" s="187"/>
      <c r="AN379" s="187"/>
      <c r="AO379" s="187"/>
      <c r="AP379" s="187"/>
      <c r="AQ379" s="187"/>
      <c r="AR379" s="186"/>
      <c r="AS379" s="187"/>
      <c r="AT379" s="187"/>
      <c r="AU379" s="187"/>
      <c r="AV379" s="187"/>
      <c r="AW379" s="187"/>
      <c r="AX379" s="186"/>
      <c r="AY379" s="187"/>
      <c r="AZ379" s="187"/>
      <c r="BA379" s="187"/>
      <c r="BB379" s="187"/>
      <c r="BC379" s="187"/>
      <c r="BD379" s="186"/>
      <c r="BE379" s="187"/>
      <c r="BF379" s="187"/>
      <c r="BG379" s="187"/>
      <c r="BH379" s="187"/>
      <c r="BI379" s="187"/>
      <c r="BJ379" s="187"/>
      <c r="BK379" s="186"/>
      <c r="BL379" s="186"/>
      <c r="BM379" s="186"/>
      <c r="BN379" s="187"/>
      <c r="BO379" s="186"/>
      <c r="BP379" s="186"/>
      <c r="BQ379" s="186"/>
      <c r="BR379" s="186"/>
      <c r="BS379" s="186"/>
      <c r="BT379" s="186"/>
      <c r="BU379" s="186"/>
      <c r="BV379" s="186"/>
      <c r="BW379" s="186"/>
      <c r="BX379" s="186"/>
      <c r="BY379" s="186"/>
      <c r="BZ379" s="186"/>
      <c r="CA379" s="187"/>
      <c r="CB379" s="37"/>
      <c r="CC379" s="37"/>
      <c r="CD379" s="37"/>
      <c r="CE379" s="37"/>
    </row>
    <row r="380" ht="19.5" customHeight="1">
      <c r="A380" s="184"/>
      <c r="B380" s="186"/>
      <c r="C380" s="187"/>
      <c r="D380" s="187"/>
      <c r="E380" s="187"/>
      <c r="F380" s="187"/>
      <c r="G380" s="187"/>
      <c r="H380" s="187"/>
      <c r="I380" s="187"/>
      <c r="J380" s="187"/>
      <c r="K380" s="187"/>
      <c r="L380" s="187"/>
      <c r="M380" s="37"/>
      <c r="N380" s="186"/>
      <c r="O380" s="187"/>
      <c r="P380" s="187"/>
      <c r="Q380" s="187"/>
      <c r="R380" s="187"/>
      <c r="S380" s="187"/>
      <c r="T380" s="186"/>
      <c r="U380" s="187"/>
      <c r="V380" s="187"/>
      <c r="W380" s="187"/>
      <c r="X380" s="187"/>
      <c r="Y380" s="187"/>
      <c r="Z380" s="186"/>
      <c r="AA380" s="187"/>
      <c r="AB380" s="187"/>
      <c r="AC380" s="187"/>
      <c r="AD380" s="187"/>
      <c r="AE380" s="187"/>
      <c r="AF380" s="186"/>
      <c r="AG380" s="187"/>
      <c r="AH380" s="187"/>
      <c r="AI380" s="187"/>
      <c r="AJ380" s="187"/>
      <c r="AK380" s="187"/>
      <c r="AL380" s="186"/>
      <c r="AM380" s="187"/>
      <c r="AN380" s="187"/>
      <c r="AO380" s="187"/>
      <c r="AP380" s="187"/>
      <c r="AQ380" s="187"/>
      <c r="AR380" s="186"/>
      <c r="AS380" s="187"/>
      <c r="AT380" s="187"/>
      <c r="AU380" s="187"/>
      <c r="AV380" s="187"/>
      <c r="AW380" s="187"/>
      <c r="AX380" s="186"/>
      <c r="AY380" s="187"/>
      <c r="AZ380" s="187"/>
      <c r="BA380" s="187"/>
      <c r="BB380" s="187"/>
      <c r="BC380" s="187"/>
      <c r="BD380" s="186"/>
      <c r="BE380" s="187"/>
      <c r="BF380" s="187"/>
      <c r="BG380" s="187"/>
      <c r="BH380" s="187"/>
      <c r="BI380" s="187"/>
      <c r="BJ380" s="187"/>
      <c r="BK380" s="186"/>
      <c r="BL380" s="186"/>
      <c r="BM380" s="186"/>
      <c r="BN380" s="187"/>
      <c r="BO380" s="186"/>
      <c r="BP380" s="186"/>
      <c r="BQ380" s="186"/>
      <c r="BR380" s="186"/>
      <c r="BS380" s="186"/>
      <c r="BT380" s="186"/>
      <c r="BU380" s="186"/>
      <c r="BV380" s="186"/>
      <c r="BW380" s="186"/>
      <c r="BX380" s="186"/>
      <c r="BY380" s="186"/>
      <c r="BZ380" s="186"/>
      <c r="CA380" s="187"/>
      <c r="CB380" s="37"/>
      <c r="CC380" s="37"/>
      <c r="CD380" s="37"/>
      <c r="CE380" s="37"/>
    </row>
    <row r="381" ht="19.5" customHeight="1">
      <c r="A381" s="184"/>
      <c r="B381" s="186"/>
      <c r="C381" s="187"/>
      <c r="D381" s="187"/>
      <c r="E381" s="187"/>
      <c r="F381" s="187"/>
      <c r="G381" s="187"/>
      <c r="H381" s="187"/>
      <c r="I381" s="187"/>
      <c r="J381" s="187"/>
      <c r="K381" s="187"/>
      <c r="L381" s="187"/>
      <c r="M381" s="37"/>
      <c r="N381" s="186"/>
      <c r="O381" s="187"/>
      <c r="P381" s="187"/>
      <c r="Q381" s="187"/>
      <c r="R381" s="187"/>
      <c r="S381" s="187"/>
      <c r="T381" s="186"/>
      <c r="U381" s="187"/>
      <c r="V381" s="187"/>
      <c r="W381" s="187"/>
      <c r="X381" s="187"/>
      <c r="Y381" s="187"/>
      <c r="Z381" s="186"/>
      <c r="AA381" s="187"/>
      <c r="AB381" s="187"/>
      <c r="AC381" s="187"/>
      <c r="AD381" s="187"/>
      <c r="AE381" s="187"/>
      <c r="AF381" s="186"/>
      <c r="AG381" s="187"/>
      <c r="AH381" s="187"/>
      <c r="AI381" s="187"/>
      <c r="AJ381" s="187"/>
      <c r="AK381" s="187"/>
      <c r="AL381" s="186"/>
      <c r="AM381" s="187"/>
      <c r="AN381" s="187"/>
      <c r="AO381" s="187"/>
      <c r="AP381" s="187"/>
      <c r="AQ381" s="187"/>
      <c r="AR381" s="186"/>
      <c r="AS381" s="187"/>
      <c r="AT381" s="187"/>
      <c r="AU381" s="187"/>
      <c r="AV381" s="187"/>
      <c r="AW381" s="187"/>
      <c r="AX381" s="186"/>
      <c r="AY381" s="187"/>
      <c r="AZ381" s="187"/>
      <c r="BA381" s="187"/>
      <c r="BB381" s="187"/>
      <c r="BC381" s="187"/>
      <c r="BD381" s="186"/>
      <c r="BE381" s="187"/>
      <c r="BF381" s="187"/>
      <c r="BG381" s="187"/>
      <c r="BH381" s="187"/>
      <c r="BI381" s="187"/>
      <c r="BJ381" s="187"/>
      <c r="BK381" s="186"/>
      <c r="BL381" s="186"/>
      <c r="BM381" s="186"/>
      <c r="BN381" s="187"/>
      <c r="BO381" s="186"/>
      <c r="BP381" s="186"/>
      <c r="BQ381" s="186"/>
      <c r="BR381" s="186"/>
      <c r="BS381" s="186"/>
      <c r="BT381" s="186"/>
      <c r="BU381" s="186"/>
      <c r="BV381" s="186"/>
      <c r="BW381" s="186"/>
      <c r="BX381" s="186"/>
      <c r="BY381" s="186"/>
      <c r="BZ381" s="186"/>
      <c r="CA381" s="187"/>
      <c r="CB381" s="37"/>
      <c r="CC381" s="37"/>
      <c r="CD381" s="37"/>
      <c r="CE381" s="37"/>
    </row>
    <row r="382" ht="19.5" customHeight="1">
      <c r="A382" s="184"/>
      <c r="B382" s="186"/>
      <c r="C382" s="187"/>
      <c r="D382" s="187"/>
      <c r="E382" s="187"/>
      <c r="F382" s="187"/>
      <c r="G382" s="187"/>
      <c r="H382" s="187"/>
      <c r="I382" s="187"/>
      <c r="J382" s="187"/>
      <c r="K382" s="187"/>
      <c r="L382" s="187"/>
      <c r="M382" s="37"/>
      <c r="N382" s="186"/>
      <c r="O382" s="187"/>
      <c r="P382" s="187"/>
      <c r="Q382" s="187"/>
      <c r="R382" s="187"/>
      <c r="S382" s="187"/>
      <c r="T382" s="186"/>
      <c r="U382" s="187"/>
      <c r="V382" s="187"/>
      <c r="W382" s="187"/>
      <c r="X382" s="187"/>
      <c r="Y382" s="187"/>
      <c r="Z382" s="186"/>
      <c r="AA382" s="187"/>
      <c r="AB382" s="187"/>
      <c r="AC382" s="187"/>
      <c r="AD382" s="187"/>
      <c r="AE382" s="187"/>
      <c r="AF382" s="186"/>
      <c r="AG382" s="187"/>
      <c r="AH382" s="187"/>
      <c r="AI382" s="187"/>
      <c r="AJ382" s="187"/>
      <c r="AK382" s="187"/>
      <c r="AL382" s="186"/>
      <c r="AM382" s="187"/>
      <c r="AN382" s="187"/>
      <c r="AO382" s="187"/>
      <c r="AP382" s="187"/>
      <c r="AQ382" s="187"/>
      <c r="AR382" s="186"/>
      <c r="AS382" s="187"/>
      <c r="AT382" s="187"/>
      <c r="AU382" s="187"/>
      <c r="AV382" s="187"/>
      <c r="AW382" s="187"/>
      <c r="AX382" s="186"/>
      <c r="AY382" s="187"/>
      <c r="AZ382" s="187"/>
      <c r="BA382" s="187"/>
      <c r="BB382" s="187"/>
      <c r="BC382" s="187"/>
      <c r="BD382" s="186"/>
      <c r="BE382" s="187"/>
      <c r="BF382" s="187"/>
      <c r="BG382" s="187"/>
      <c r="BH382" s="187"/>
      <c r="BI382" s="187"/>
      <c r="BJ382" s="187"/>
      <c r="BK382" s="186"/>
      <c r="BL382" s="186"/>
      <c r="BM382" s="186"/>
      <c r="BN382" s="187"/>
      <c r="BO382" s="186"/>
      <c r="BP382" s="186"/>
      <c r="BQ382" s="186"/>
      <c r="BR382" s="186"/>
      <c r="BS382" s="186"/>
      <c r="BT382" s="186"/>
      <c r="BU382" s="186"/>
      <c r="BV382" s="186"/>
      <c r="BW382" s="186"/>
      <c r="BX382" s="186"/>
      <c r="BY382" s="186"/>
      <c r="BZ382" s="186"/>
      <c r="CA382" s="187"/>
      <c r="CB382" s="37"/>
      <c r="CC382" s="37"/>
      <c r="CD382" s="37"/>
      <c r="CE382" s="37"/>
    </row>
    <row r="383" ht="19.5" customHeight="1">
      <c r="A383" s="184"/>
      <c r="B383" s="186"/>
      <c r="C383" s="187"/>
      <c r="D383" s="187"/>
      <c r="E383" s="187"/>
      <c r="F383" s="187"/>
      <c r="G383" s="187"/>
      <c r="H383" s="187"/>
      <c r="I383" s="187"/>
      <c r="J383" s="187"/>
      <c r="K383" s="187"/>
      <c r="L383" s="187"/>
      <c r="M383" s="37"/>
      <c r="N383" s="186"/>
      <c r="O383" s="187"/>
      <c r="P383" s="187"/>
      <c r="Q383" s="187"/>
      <c r="R383" s="187"/>
      <c r="S383" s="187"/>
      <c r="T383" s="186"/>
      <c r="U383" s="187"/>
      <c r="V383" s="187"/>
      <c r="W383" s="187"/>
      <c r="X383" s="187"/>
      <c r="Y383" s="187"/>
      <c r="Z383" s="186"/>
      <c r="AA383" s="187"/>
      <c r="AB383" s="187"/>
      <c r="AC383" s="187"/>
      <c r="AD383" s="187"/>
      <c r="AE383" s="187"/>
      <c r="AF383" s="186"/>
      <c r="AG383" s="187"/>
      <c r="AH383" s="187"/>
      <c r="AI383" s="187"/>
      <c r="AJ383" s="187"/>
      <c r="AK383" s="187"/>
      <c r="AL383" s="186"/>
      <c r="AM383" s="187"/>
      <c r="AN383" s="187"/>
      <c r="AO383" s="187"/>
      <c r="AP383" s="187"/>
      <c r="AQ383" s="187"/>
      <c r="AR383" s="186"/>
      <c r="AS383" s="187"/>
      <c r="AT383" s="187"/>
      <c r="AU383" s="187"/>
      <c r="AV383" s="187"/>
      <c r="AW383" s="187"/>
      <c r="AX383" s="186"/>
      <c r="AY383" s="187"/>
      <c r="AZ383" s="187"/>
      <c r="BA383" s="187"/>
      <c r="BB383" s="187"/>
      <c r="BC383" s="187"/>
      <c r="BD383" s="186"/>
      <c r="BE383" s="187"/>
      <c r="BF383" s="187"/>
      <c r="BG383" s="187"/>
      <c r="BH383" s="187"/>
      <c r="BI383" s="187"/>
      <c r="BJ383" s="187"/>
      <c r="BK383" s="186"/>
      <c r="BL383" s="186"/>
      <c r="BM383" s="186"/>
      <c r="BN383" s="187"/>
      <c r="BO383" s="186"/>
      <c r="BP383" s="186"/>
      <c r="BQ383" s="186"/>
      <c r="BR383" s="186"/>
      <c r="BS383" s="186"/>
      <c r="BT383" s="186"/>
      <c r="BU383" s="186"/>
      <c r="BV383" s="186"/>
      <c r="BW383" s="186"/>
      <c r="BX383" s="186"/>
      <c r="BY383" s="186"/>
      <c r="BZ383" s="186"/>
      <c r="CA383" s="187"/>
      <c r="CB383" s="37"/>
      <c r="CC383" s="37"/>
      <c r="CD383" s="37"/>
      <c r="CE383" s="37"/>
    </row>
    <row r="384" ht="19.5" customHeight="1">
      <c r="A384" s="184"/>
      <c r="B384" s="186"/>
      <c r="C384" s="187"/>
      <c r="D384" s="187"/>
      <c r="E384" s="187"/>
      <c r="F384" s="187"/>
      <c r="G384" s="187"/>
      <c r="H384" s="187"/>
      <c r="I384" s="187"/>
      <c r="J384" s="187"/>
      <c r="K384" s="187"/>
      <c r="L384" s="187"/>
      <c r="M384" s="37"/>
      <c r="N384" s="186"/>
      <c r="O384" s="187"/>
      <c r="P384" s="187"/>
      <c r="Q384" s="187"/>
      <c r="R384" s="187"/>
      <c r="S384" s="187"/>
      <c r="T384" s="186"/>
      <c r="U384" s="187"/>
      <c r="V384" s="187"/>
      <c r="W384" s="187"/>
      <c r="X384" s="187"/>
      <c r="Y384" s="187"/>
      <c r="Z384" s="186"/>
      <c r="AA384" s="187"/>
      <c r="AB384" s="187"/>
      <c r="AC384" s="187"/>
      <c r="AD384" s="187"/>
      <c r="AE384" s="187"/>
      <c r="AF384" s="186"/>
      <c r="AG384" s="187"/>
      <c r="AH384" s="187"/>
      <c r="AI384" s="187"/>
      <c r="AJ384" s="187"/>
      <c r="AK384" s="187"/>
      <c r="AL384" s="186"/>
      <c r="AM384" s="187"/>
      <c r="AN384" s="187"/>
      <c r="AO384" s="187"/>
      <c r="AP384" s="187"/>
      <c r="AQ384" s="187"/>
      <c r="AR384" s="186"/>
      <c r="AS384" s="187"/>
      <c r="AT384" s="187"/>
      <c r="AU384" s="187"/>
      <c r="AV384" s="187"/>
      <c r="AW384" s="187"/>
      <c r="AX384" s="186"/>
      <c r="AY384" s="187"/>
      <c r="AZ384" s="187"/>
      <c r="BA384" s="187"/>
      <c r="BB384" s="187"/>
      <c r="BC384" s="187"/>
      <c r="BD384" s="186"/>
      <c r="BE384" s="187"/>
      <c r="BF384" s="187"/>
      <c r="BG384" s="187"/>
      <c r="BH384" s="187"/>
      <c r="BI384" s="187"/>
      <c r="BJ384" s="187"/>
      <c r="BK384" s="186"/>
      <c r="BL384" s="186"/>
      <c r="BM384" s="186"/>
      <c r="BN384" s="187"/>
      <c r="BO384" s="186"/>
      <c r="BP384" s="186"/>
      <c r="BQ384" s="186"/>
      <c r="BR384" s="186"/>
      <c r="BS384" s="186"/>
      <c r="BT384" s="186"/>
      <c r="BU384" s="186"/>
      <c r="BV384" s="186"/>
      <c r="BW384" s="186"/>
      <c r="BX384" s="186"/>
      <c r="BY384" s="186"/>
      <c r="BZ384" s="186"/>
      <c r="CA384" s="187"/>
      <c r="CB384" s="37"/>
      <c r="CC384" s="37"/>
      <c r="CD384" s="37"/>
      <c r="CE384" s="37"/>
    </row>
    <row r="385" ht="19.5" customHeight="1">
      <c r="A385" s="184"/>
      <c r="B385" s="186"/>
      <c r="C385" s="187"/>
      <c r="D385" s="187"/>
      <c r="E385" s="187"/>
      <c r="F385" s="187"/>
      <c r="G385" s="187"/>
      <c r="H385" s="187"/>
      <c r="I385" s="187"/>
      <c r="J385" s="187"/>
      <c r="K385" s="187"/>
      <c r="L385" s="187"/>
      <c r="M385" s="37"/>
      <c r="N385" s="186"/>
      <c r="O385" s="187"/>
      <c r="P385" s="187"/>
      <c r="Q385" s="187"/>
      <c r="R385" s="187"/>
      <c r="S385" s="187"/>
      <c r="T385" s="186"/>
      <c r="U385" s="187"/>
      <c r="V385" s="187"/>
      <c r="W385" s="187"/>
      <c r="X385" s="187"/>
      <c r="Y385" s="187"/>
      <c r="Z385" s="186"/>
      <c r="AA385" s="187"/>
      <c r="AB385" s="187"/>
      <c r="AC385" s="187"/>
      <c r="AD385" s="187"/>
      <c r="AE385" s="187"/>
      <c r="AF385" s="186"/>
      <c r="AG385" s="187"/>
      <c r="AH385" s="187"/>
      <c r="AI385" s="187"/>
      <c r="AJ385" s="187"/>
      <c r="AK385" s="187"/>
      <c r="AL385" s="186"/>
      <c r="AM385" s="187"/>
      <c r="AN385" s="187"/>
      <c r="AO385" s="187"/>
      <c r="AP385" s="187"/>
      <c r="AQ385" s="187"/>
      <c r="AR385" s="186"/>
      <c r="AS385" s="187"/>
      <c r="AT385" s="187"/>
      <c r="AU385" s="187"/>
      <c r="AV385" s="187"/>
      <c r="AW385" s="187"/>
      <c r="AX385" s="186"/>
      <c r="AY385" s="187"/>
      <c r="AZ385" s="187"/>
      <c r="BA385" s="187"/>
      <c r="BB385" s="187"/>
      <c r="BC385" s="187"/>
      <c r="BD385" s="186"/>
      <c r="BE385" s="187"/>
      <c r="BF385" s="187"/>
      <c r="BG385" s="187"/>
      <c r="BH385" s="187"/>
      <c r="BI385" s="187"/>
      <c r="BJ385" s="187"/>
      <c r="BK385" s="186"/>
      <c r="BL385" s="186"/>
      <c r="BM385" s="186"/>
      <c r="BN385" s="187"/>
      <c r="BO385" s="186"/>
      <c r="BP385" s="186"/>
      <c r="BQ385" s="186"/>
      <c r="BR385" s="186"/>
      <c r="BS385" s="186"/>
      <c r="BT385" s="186"/>
      <c r="BU385" s="186"/>
      <c r="BV385" s="186"/>
      <c r="BW385" s="186"/>
      <c r="BX385" s="186"/>
      <c r="BY385" s="186"/>
      <c r="BZ385" s="186"/>
      <c r="CA385" s="187"/>
      <c r="CB385" s="37"/>
      <c r="CC385" s="37"/>
      <c r="CD385" s="37"/>
      <c r="CE385" s="37"/>
    </row>
    <row r="386" ht="19.5" customHeight="1">
      <c r="A386" s="184"/>
      <c r="B386" s="186"/>
      <c r="C386" s="187"/>
      <c r="D386" s="187"/>
      <c r="E386" s="187"/>
      <c r="F386" s="187"/>
      <c r="G386" s="187"/>
      <c r="H386" s="187"/>
      <c r="I386" s="187"/>
      <c r="J386" s="187"/>
      <c r="K386" s="187"/>
      <c r="L386" s="187"/>
      <c r="M386" s="37"/>
      <c r="N386" s="186"/>
      <c r="O386" s="187"/>
      <c r="P386" s="187"/>
      <c r="Q386" s="187"/>
      <c r="R386" s="187"/>
      <c r="S386" s="187"/>
      <c r="T386" s="186"/>
      <c r="U386" s="187"/>
      <c r="V386" s="187"/>
      <c r="W386" s="187"/>
      <c r="X386" s="187"/>
      <c r="Y386" s="187"/>
      <c r="Z386" s="186"/>
      <c r="AA386" s="187"/>
      <c r="AB386" s="187"/>
      <c r="AC386" s="187"/>
      <c r="AD386" s="187"/>
      <c r="AE386" s="187"/>
      <c r="AF386" s="186"/>
      <c r="AG386" s="187"/>
      <c r="AH386" s="187"/>
      <c r="AI386" s="187"/>
      <c r="AJ386" s="187"/>
      <c r="AK386" s="187"/>
      <c r="AL386" s="186"/>
      <c r="AM386" s="187"/>
      <c r="AN386" s="187"/>
      <c r="AO386" s="187"/>
      <c r="AP386" s="187"/>
      <c r="AQ386" s="187"/>
      <c r="AR386" s="186"/>
      <c r="AS386" s="187"/>
      <c r="AT386" s="187"/>
      <c r="AU386" s="187"/>
      <c r="AV386" s="187"/>
      <c r="AW386" s="187"/>
      <c r="AX386" s="186"/>
      <c r="AY386" s="187"/>
      <c r="AZ386" s="187"/>
      <c r="BA386" s="187"/>
      <c r="BB386" s="187"/>
      <c r="BC386" s="187"/>
      <c r="BD386" s="186"/>
      <c r="BE386" s="187"/>
      <c r="BF386" s="187"/>
      <c r="BG386" s="187"/>
      <c r="BH386" s="187"/>
      <c r="BI386" s="187"/>
      <c r="BJ386" s="187"/>
      <c r="BK386" s="186"/>
      <c r="BL386" s="186"/>
      <c r="BM386" s="186"/>
      <c r="BN386" s="187"/>
      <c r="BO386" s="186"/>
      <c r="BP386" s="186"/>
      <c r="BQ386" s="186"/>
      <c r="BR386" s="186"/>
      <c r="BS386" s="186"/>
      <c r="BT386" s="186"/>
      <c r="BU386" s="186"/>
      <c r="BV386" s="186"/>
      <c r="BW386" s="186"/>
      <c r="BX386" s="186"/>
      <c r="BY386" s="186"/>
      <c r="BZ386" s="186"/>
      <c r="CA386" s="187"/>
      <c r="CB386" s="37"/>
      <c r="CC386" s="37"/>
      <c r="CD386" s="37"/>
      <c r="CE386" s="37"/>
    </row>
    <row r="387" ht="19.5" customHeight="1">
      <c r="A387" s="184"/>
      <c r="B387" s="186"/>
      <c r="C387" s="187"/>
      <c r="D387" s="187"/>
      <c r="E387" s="187"/>
      <c r="F387" s="187"/>
      <c r="G387" s="187"/>
      <c r="H387" s="187"/>
      <c r="I387" s="187"/>
      <c r="J387" s="187"/>
      <c r="K387" s="187"/>
      <c r="L387" s="187"/>
      <c r="M387" s="37"/>
      <c r="N387" s="186"/>
      <c r="O387" s="187"/>
      <c r="P387" s="187"/>
      <c r="Q387" s="187"/>
      <c r="R387" s="187"/>
      <c r="S387" s="187"/>
      <c r="T387" s="186"/>
      <c r="U387" s="187"/>
      <c r="V387" s="187"/>
      <c r="W387" s="187"/>
      <c r="X387" s="187"/>
      <c r="Y387" s="187"/>
      <c r="Z387" s="186"/>
      <c r="AA387" s="187"/>
      <c r="AB387" s="187"/>
      <c r="AC387" s="187"/>
      <c r="AD387" s="187"/>
      <c r="AE387" s="187"/>
      <c r="AF387" s="186"/>
      <c r="AG387" s="187"/>
      <c r="AH387" s="187"/>
      <c r="AI387" s="187"/>
      <c r="AJ387" s="187"/>
      <c r="AK387" s="187"/>
      <c r="AL387" s="186"/>
      <c r="AM387" s="187"/>
      <c r="AN387" s="187"/>
      <c r="AO387" s="187"/>
      <c r="AP387" s="187"/>
      <c r="AQ387" s="187"/>
      <c r="AR387" s="186"/>
      <c r="AS387" s="187"/>
      <c r="AT387" s="187"/>
      <c r="AU387" s="187"/>
      <c r="AV387" s="187"/>
      <c r="AW387" s="187"/>
      <c r="AX387" s="186"/>
      <c r="AY387" s="187"/>
      <c r="AZ387" s="187"/>
      <c r="BA387" s="187"/>
      <c r="BB387" s="187"/>
      <c r="BC387" s="187"/>
      <c r="BD387" s="186"/>
      <c r="BE387" s="187"/>
      <c r="BF387" s="187"/>
      <c r="BG387" s="187"/>
      <c r="BH387" s="187"/>
      <c r="BI387" s="187"/>
      <c r="BJ387" s="187"/>
      <c r="BK387" s="186"/>
      <c r="BL387" s="186"/>
      <c r="BM387" s="186"/>
      <c r="BN387" s="187"/>
      <c r="BO387" s="186"/>
      <c r="BP387" s="186"/>
      <c r="BQ387" s="186"/>
      <c r="BR387" s="186"/>
      <c r="BS387" s="186"/>
      <c r="BT387" s="186"/>
      <c r="BU387" s="186"/>
      <c r="BV387" s="186"/>
      <c r="BW387" s="186"/>
      <c r="BX387" s="186"/>
      <c r="BY387" s="186"/>
      <c r="BZ387" s="186"/>
      <c r="CA387" s="187"/>
      <c r="CB387" s="37"/>
      <c r="CC387" s="37"/>
      <c r="CD387" s="37"/>
      <c r="CE387" s="37"/>
    </row>
    <row r="388" ht="19.5" customHeight="1">
      <c r="A388" s="184"/>
      <c r="B388" s="186"/>
      <c r="C388" s="187"/>
      <c r="D388" s="187"/>
      <c r="E388" s="187"/>
      <c r="F388" s="187"/>
      <c r="G388" s="187"/>
      <c r="H388" s="187"/>
      <c r="I388" s="187"/>
      <c r="J388" s="187"/>
      <c r="K388" s="187"/>
      <c r="L388" s="187"/>
      <c r="M388" s="37"/>
      <c r="N388" s="186"/>
      <c r="O388" s="187"/>
      <c r="P388" s="187"/>
      <c r="Q388" s="187"/>
      <c r="R388" s="187"/>
      <c r="S388" s="187"/>
      <c r="T388" s="186"/>
      <c r="U388" s="187"/>
      <c r="V388" s="187"/>
      <c r="W388" s="187"/>
      <c r="X388" s="187"/>
      <c r="Y388" s="187"/>
      <c r="Z388" s="186"/>
      <c r="AA388" s="187"/>
      <c r="AB388" s="187"/>
      <c r="AC388" s="187"/>
      <c r="AD388" s="187"/>
      <c r="AE388" s="187"/>
      <c r="AF388" s="186"/>
      <c r="AG388" s="187"/>
      <c r="AH388" s="187"/>
      <c r="AI388" s="187"/>
      <c r="AJ388" s="187"/>
      <c r="AK388" s="187"/>
      <c r="AL388" s="186"/>
      <c r="AM388" s="187"/>
      <c r="AN388" s="187"/>
      <c r="AO388" s="187"/>
      <c r="AP388" s="187"/>
      <c r="AQ388" s="187"/>
      <c r="AR388" s="186"/>
      <c r="AS388" s="187"/>
      <c r="AT388" s="187"/>
      <c r="AU388" s="187"/>
      <c r="AV388" s="187"/>
      <c r="AW388" s="187"/>
      <c r="AX388" s="186"/>
      <c r="AY388" s="187"/>
      <c r="AZ388" s="187"/>
      <c r="BA388" s="187"/>
      <c r="BB388" s="187"/>
      <c r="BC388" s="187"/>
      <c r="BD388" s="186"/>
      <c r="BE388" s="187"/>
      <c r="BF388" s="187"/>
      <c r="BG388" s="187"/>
      <c r="BH388" s="187"/>
      <c r="BI388" s="187"/>
      <c r="BJ388" s="187"/>
      <c r="BK388" s="186"/>
      <c r="BL388" s="186"/>
      <c r="BM388" s="186"/>
      <c r="BN388" s="187"/>
      <c r="BO388" s="186"/>
      <c r="BP388" s="186"/>
      <c r="BQ388" s="186"/>
      <c r="BR388" s="186"/>
      <c r="BS388" s="186"/>
      <c r="BT388" s="186"/>
      <c r="BU388" s="186"/>
      <c r="BV388" s="186"/>
      <c r="BW388" s="186"/>
      <c r="BX388" s="186"/>
      <c r="BY388" s="186"/>
      <c r="BZ388" s="186"/>
      <c r="CA388" s="187"/>
      <c r="CB388" s="37"/>
      <c r="CC388" s="37"/>
      <c r="CD388" s="37"/>
      <c r="CE388" s="37"/>
    </row>
    <row r="389" ht="19.5" customHeight="1">
      <c r="A389" s="184"/>
      <c r="B389" s="186"/>
      <c r="C389" s="187"/>
      <c r="D389" s="187"/>
      <c r="E389" s="187"/>
      <c r="F389" s="187"/>
      <c r="G389" s="187"/>
      <c r="H389" s="187"/>
      <c r="I389" s="187"/>
      <c r="J389" s="187"/>
      <c r="K389" s="187"/>
      <c r="L389" s="187"/>
      <c r="M389" s="37"/>
      <c r="N389" s="186"/>
      <c r="O389" s="187"/>
      <c r="P389" s="187"/>
      <c r="Q389" s="187"/>
      <c r="R389" s="187"/>
      <c r="S389" s="187"/>
      <c r="T389" s="186"/>
      <c r="U389" s="187"/>
      <c r="V389" s="187"/>
      <c r="W389" s="187"/>
      <c r="X389" s="187"/>
      <c r="Y389" s="187"/>
      <c r="Z389" s="186"/>
      <c r="AA389" s="187"/>
      <c r="AB389" s="187"/>
      <c r="AC389" s="187"/>
      <c r="AD389" s="187"/>
      <c r="AE389" s="187"/>
      <c r="AF389" s="186"/>
      <c r="AG389" s="187"/>
      <c r="AH389" s="187"/>
      <c r="AI389" s="187"/>
      <c r="AJ389" s="187"/>
      <c r="AK389" s="187"/>
      <c r="AL389" s="186"/>
      <c r="AM389" s="187"/>
      <c r="AN389" s="187"/>
      <c r="AO389" s="187"/>
      <c r="AP389" s="187"/>
      <c r="AQ389" s="187"/>
      <c r="AR389" s="186"/>
      <c r="AS389" s="187"/>
      <c r="AT389" s="187"/>
      <c r="AU389" s="187"/>
      <c r="AV389" s="187"/>
      <c r="AW389" s="187"/>
      <c r="AX389" s="186"/>
      <c r="AY389" s="187"/>
      <c r="AZ389" s="187"/>
      <c r="BA389" s="187"/>
      <c r="BB389" s="187"/>
      <c r="BC389" s="187"/>
      <c r="BD389" s="186"/>
      <c r="BE389" s="187"/>
      <c r="BF389" s="187"/>
      <c r="BG389" s="187"/>
      <c r="BH389" s="187"/>
      <c r="BI389" s="187"/>
      <c r="BJ389" s="187"/>
      <c r="BK389" s="186"/>
      <c r="BL389" s="186"/>
      <c r="BM389" s="186"/>
      <c r="BN389" s="187"/>
      <c r="BO389" s="186"/>
      <c r="BP389" s="186"/>
      <c r="BQ389" s="186"/>
      <c r="BR389" s="186"/>
      <c r="BS389" s="186"/>
      <c r="BT389" s="186"/>
      <c r="BU389" s="186"/>
      <c r="BV389" s="186"/>
      <c r="BW389" s="186"/>
      <c r="BX389" s="186"/>
      <c r="BY389" s="186"/>
      <c r="BZ389" s="186"/>
      <c r="CA389" s="187"/>
      <c r="CB389" s="37"/>
      <c r="CC389" s="37"/>
      <c r="CD389" s="37"/>
      <c r="CE389" s="37"/>
    </row>
    <row r="390" ht="19.5" customHeight="1">
      <c r="A390" s="184"/>
      <c r="B390" s="186"/>
      <c r="C390" s="187"/>
      <c r="D390" s="187"/>
      <c r="E390" s="187"/>
      <c r="F390" s="187"/>
      <c r="G390" s="187"/>
      <c r="H390" s="187"/>
      <c r="I390" s="187"/>
      <c r="J390" s="187"/>
      <c r="K390" s="187"/>
      <c r="L390" s="187"/>
      <c r="M390" s="37"/>
      <c r="N390" s="186"/>
      <c r="O390" s="187"/>
      <c r="P390" s="187"/>
      <c r="Q390" s="187"/>
      <c r="R390" s="187"/>
      <c r="S390" s="187"/>
      <c r="T390" s="186"/>
      <c r="U390" s="187"/>
      <c r="V390" s="187"/>
      <c r="W390" s="187"/>
      <c r="X390" s="187"/>
      <c r="Y390" s="187"/>
      <c r="Z390" s="186"/>
      <c r="AA390" s="187"/>
      <c r="AB390" s="187"/>
      <c r="AC390" s="187"/>
      <c r="AD390" s="187"/>
      <c r="AE390" s="187"/>
      <c r="AF390" s="186"/>
      <c r="AG390" s="187"/>
      <c r="AH390" s="187"/>
      <c r="AI390" s="187"/>
      <c r="AJ390" s="187"/>
      <c r="AK390" s="187"/>
      <c r="AL390" s="186"/>
      <c r="AM390" s="187"/>
      <c r="AN390" s="187"/>
      <c r="AO390" s="187"/>
      <c r="AP390" s="187"/>
      <c r="AQ390" s="187"/>
      <c r="AR390" s="186"/>
      <c r="AS390" s="187"/>
      <c r="AT390" s="187"/>
      <c r="AU390" s="187"/>
      <c r="AV390" s="187"/>
      <c r="AW390" s="187"/>
      <c r="AX390" s="186"/>
      <c r="AY390" s="187"/>
      <c r="AZ390" s="187"/>
      <c r="BA390" s="187"/>
      <c r="BB390" s="187"/>
      <c r="BC390" s="187"/>
      <c r="BD390" s="186"/>
      <c r="BE390" s="187"/>
      <c r="BF390" s="187"/>
      <c r="BG390" s="187"/>
      <c r="BH390" s="187"/>
      <c r="BI390" s="187"/>
      <c r="BJ390" s="187"/>
      <c r="BK390" s="186"/>
      <c r="BL390" s="186"/>
      <c r="BM390" s="186"/>
      <c r="BN390" s="187"/>
      <c r="BO390" s="186"/>
      <c r="BP390" s="186"/>
      <c r="BQ390" s="186"/>
      <c r="BR390" s="186"/>
      <c r="BS390" s="186"/>
      <c r="BT390" s="186"/>
      <c r="BU390" s="186"/>
      <c r="BV390" s="186"/>
      <c r="BW390" s="186"/>
      <c r="BX390" s="186"/>
      <c r="BY390" s="186"/>
      <c r="BZ390" s="186"/>
      <c r="CA390" s="187"/>
      <c r="CB390" s="37"/>
      <c r="CC390" s="37"/>
      <c r="CD390" s="37"/>
      <c r="CE390" s="37"/>
    </row>
    <row r="391" ht="19.5" customHeight="1">
      <c r="A391" s="184"/>
      <c r="B391" s="186"/>
      <c r="C391" s="187"/>
      <c r="D391" s="187"/>
      <c r="E391" s="187"/>
      <c r="F391" s="187"/>
      <c r="G391" s="187"/>
      <c r="H391" s="187"/>
      <c r="I391" s="187"/>
      <c r="J391" s="187"/>
      <c r="K391" s="187"/>
      <c r="L391" s="187"/>
      <c r="M391" s="37"/>
      <c r="N391" s="186"/>
      <c r="O391" s="187"/>
      <c r="P391" s="187"/>
      <c r="Q391" s="187"/>
      <c r="R391" s="187"/>
      <c r="S391" s="187"/>
      <c r="T391" s="186"/>
      <c r="U391" s="187"/>
      <c r="V391" s="187"/>
      <c r="W391" s="187"/>
      <c r="X391" s="187"/>
      <c r="Y391" s="187"/>
      <c r="Z391" s="186"/>
      <c r="AA391" s="187"/>
      <c r="AB391" s="187"/>
      <c r="AC391" s="187"/>
      <c r="AD391" s="187"/>
      <c r="AE391" s="187"/>
      <c r="AF391" s="186"/>
      <c r="AG391" s="187"/>
      <c r="AH391" s="187"/>
      <c r="AI391" s="187"/>
      <c r="AJ391" s="187"/>
      <c r="AK391" s="187"/>
      <c r="AL391" s="186"/>
      <c r="AM391" s="187"/>
      <c r="AN391" s="187"/>
      <c r="AO391" s="187"/>
      <c r="AP391" s="187"/>
      <c r="AQ391" s="187"/>
      <c r="AR391" s="186"/>
      <c r="AS391" s="187"/>
      <c r="AT391" s="187"/>
      <c r="AU391" s="187"/>
      <c r="AV391" s="187"/>
      <c r="AW391" s="187"/>
      <c r="AX391" s="186"/>
      <c r="AY391" s="187"/>
      <c r="AZ391" s="187"/>
      <c r="BA391" s="187"/>
      <c r="BB391" s="187"/>
      <c r="BC391" s="187"/>
      <c r="BD391" s="186"/>
      <c r="BE391" s="187"/>
      <c r="BF391" s="187"/>
      <c r="BG391" s="187"/>
      <c r="BH391" s="187"/>
      <c r="BI391" s="187"/>
      <c r="BJ391" s="187"/>
      <c r="BK391" s="186"/>
      <c r="BL391" s="186"/>
      <c r="BM391" s="186"/>
      <c r="BN391" s="187"/>
      <c r="BO391" s="186"/>
      <c r="BP391" s="186"/>
      <c r="BQ391" s="186"/>
      <c r="BR391" s="186"/>
      <c r="BS391" s="186"/>
      <c r="BT391" s="186"/>
      <c r="BU391" s="186"/>
      <c r="BV391" s="186"/>
      <c r="BW391" s="186"/>
      <c r="BX391" s="186"/>
      <c r="BY391" s="186"/>
      <c r="BZ391" s="186"/>
      <c r="CA391" s="187"/>
      <c r="CB391" s="37"/>
      <c r="CC391" s="37"/>
      <c r="CD391" s="37"/>
      <c r="CE391" s="37"/>
    </row>
    <row r="392" ht="19.5" customHeight="1">
      <c r="A392" s="184"/>
      <c r="B392" s="186"/>
      <c r="C392" s="187"/>
      <c r="D392" s="187"/>
      <c r="E392" s="187"/>
      <c r="F392" s="187"/>
      <c r="G392" s="187"/>
      <c r="H392" s="187"/>
      <c r="I392" s="187"/>
      <c r="J392" s="187"/>
      <c r="K392" s="187"/>
      <c r="L392" s="187"/>
      <c r="M392" s="37"/>
      <c r="N392" s="186"/>
      <c r="O392" s="187"/>
      <c r="P392" s="187"/>
      <c r="Q392" s="187"/>
      <c r="R392" s="187"/>
      <c r="S392" s="187"/>
      <c r="T392" s="186"/>
      <c r="U392" s="187"/>
      <c r="V392" s="187"/>
      <c r="W392" s="187"/>
      <c r="X392" s="187"/>
      <c r="Y392" s="187"/>
      <c r="Z392" s="186"/>
      <c r="AA392" s="187"/>
      <c r="AB392" s="187"/>
      <c r="AC392" s="187"/>
      <c r="AD392" s="187"/>
      <c r="AE392" s="187"/>
      <c r="AF392" s="186"/>
      <c r="AG392" s="187"/>
      <c r="AH392" s="187"/>
      <c r="AI392" s="187"/>
      <c r="AJ392" s="187"/>
      <c r="AK392" s="187"/>
      <c r="AL392" s="186"/>
      <c r="AM392" s="187"/>
      <c r="AN392" s="187"/>
      <c r="AO392" s="187"/>
      <c r="AP392" s="187"/>
      <c r="AQ392" s="187"/>
      <c r="AR392" s="186"/>
      <c r="AS392" s="187"/>
      <c r="AT392" s="187"/>
      <c r="AU392" s="187"/>
      <c r="AV392" s="187"/>
      <c r="AW392" s="187"/>
      <c r="AX392" s="186"/>
      <c r="AY392" s="187"/>
      <c r="AZ392" s="187"/>
      <c r="BA392" s="187"/>
      <c r="BB392" s="187"/>
      <c r="BC392" s="187"/>
      <c r="BD392" s="186"/>
      <c r="BE392" s="187"/>
      <c r="BF392" s="187"/>
      <c r="BG392" s="187"/>
      <c r="BH392" s="187"/>
      <c r="BI392" s="187"/>
      <c r="BJ392" s="187"/>
      <c r="BK392" s="186"/>
      <c r="BL392" s="186"/>
      <c r="BM392" s="186"/>
      <c r="BN392" s="187"/>
      <c r="BO392" s="186"/>
      <c r="BP392" s="186"/>
      <c r="BQ392" s="186"/>
      <c r="BR392" s="186"/>
      <c r="BS392" s="186"/>
      <c r="BT392" s="186"/>
      <c r="BU392" s="186"/>
      <c r="BV392" s="186"/>
      <c r="BW392" s="186"/>
      <c r="BX392" s="186"/>
      <c r="BY392" s="186"/>
      <c r="BZ392" s="186"/>
      <c r="CA392" s="187"/>
      <c r="CB392" s="37"/>
      <c r="CC392" s="37"/>
      <c r="CD392" s="37"/>
      <c r="CE392" s="37"/>
    </row>
    <row r="393" ht="19.5" customHeight="1">
      <c r="A393" s="184"/>
      <c r="B393" s="186"/>
      <c r="C393" s="187"/>
      <c r="D393" s="187"/>
      <c r="E393" s="187"/>
      <c r="F393" s="187"/>
      <c r="G393" s="187"/>
      <c r="H393" s="187"/>
      <c r="I393" s="187"/>
      <c r="J393" s="187"/>
      <c r="K393" s="187"/>
      <c r="L393" s="187"/>
      <c r="M393" s="37"/>
      <c r="N393" s="186"/>
      <c r="O393" s="187"/>
      <c r="P393" s="187"/>
      <c r="Q393" s="187"/>
      <c r="R393" s="187"/>
      <c r="S393" s="187"/>
      <c r="T393" s="186"/>
      <c r="U393" s="187"/>
      <c r="V393" s="187"/>
      <c r="W393" s="187"/>
      <c r="X393" s="187"/>
      <c r="Y393" s="187"/>
      <c r="Z393" s="186"/>
      <c r="AA393" s="187"/>
      <c r="AB393" s="187"/>
      <c r="AC393" s="187"/>
      <c r="AD393" s="187"/>
      <c r="AE393" s="187"/>
      <c r="AF393" s="186"/>
      <c r="AG393" s="187"/>
      <c r="AH393" s="187"/>
      <c r="AI393" s="187"/>
      <c r="AJ393" s="187"/>
      <c r="AK393" s="187"/>
      <c r="AL393" s="186"/>
      <c r="AM393" s="187"/>
      <c r="AN393" s="187"/>
      <c r="AO393" s="187"/>
      <c r="AP393" s="187"/>
      <c r="AQ393" s="187"/>
      <c r="AR393" s="186"/>
      <c r="AS393" s="187"/>
      <c r="AT393" s="187"/>
      <c r="AU393" s="187"/>
      <c r="AV393" s="187"/>
      <c r="AW393" s="187"/>
      <c r="AX393" s="186"/>
      <c r="AY393" s="187"/>
      <c r="AZ393" s="187"/>
      <c r="BA393" s="187"/>
      <c r="BB393" s="187"/>
      <c r="BC393" s="187"/>
      <c r="BD393" s="186"/>
      <c r="BE393" s="187"/>
      <c r="BF393" s="187"/>
      <c r="BG393" s="187"/>
      <c r="BH393" s="187"/>
      <c r="BI393" s="187"/>
      <c r="BJ393" s="187"/>
      <c r="BK393" s="186"/>
      <c r="BL393" s="186"/>
      <c r="BM393" s="186"/>
      <c r="BN393" s="187"/>
      <c r="BO393" s="186"/>
      <c r="BP393" s="186"/>
      <c r="BQ393" s="186"/>
      <c r="BR393" s="186"/>
      <c r="BS393" s="186"/>
      <c r="BT393" s="186"/>
      <c r="BU393" s="186"/>
      <c r="BV393" s="186"/>
      <c r="BW393" s="186"/>
      <c r="BX393" s="186"/>
      <c r="BY393" s="186"/>
      <c r="BZ393" s="186"/>
      <c r="CA393" s="187"/>
      <c r="CB393" s="37"/>
      <c r="CC393" s="37"/>
      <c r="CD393" s="37"/>
      <c r="CE393" s="37"/>
    </row>
    <row r="394" ht="19.5" customHeight="1">
      <c r="A394" s="184"/>
      <c r="B394" s="186"/>
      <c r="C394" s="187"/>
      <c r="D394" s="187"/>
      <c r="E394" s="187"/>
      <c r="F394" s="187"/>
      <c r="G394" s="187"/>
      <c r="H394" s="187"/>
      <c r="I394" s="187"/>
      <c r="J394" s="187"/>
      <c r="K394" s="187"/>
      <c r="L394" s="187"/>
      <c r="M394" s="37"/>
      <c r="N394" s="186"/>
      <c r="O394" s="187"/>
      <c r="P394" s="187"/>
      <c r="Q394" s="187"/>
      <c r="R394" s="187"/>
      <c r="S394" s="187"/>
      <c r="T394" s="186"/>
      <c r="U394" s="187"/>
      <c r="V394" s="187"/>
      <c r="W394" s="187"/>
      <c r="X394" s="187"/>
      <c r="Y394" s="187"/>
      <c r="Z394" s="186"/>
      <c r="AA394" s="187"/>
      <c r="AB394" s="187"/>
      <c r="AC394" s="187"/>
      <c r="AD394" s="187"/>
      <c r="AE394" s="187"/>
      <c r="AF394" s="186"/>
      <c r="AG394" s="187"/>
      <c r="AH394" s="187"/>
      <c r="AI394" s="187"/>
      <c r="AJ394" s="187"/>
      <c r="AK394" s="187"/>
      <c r="AL394" s="186"/>
      <c r="AM394" s="187"/>
      <c r="AN394" s="187"/>
      <c r="AO394" s="187"/>
      <c r="AP394" s="187"/>
      <c r="AQ394" s="187"/>
      <c r="AR394" s="186"/>
      <c r="AS394" s="187"/>
      <c r="AT394" s="187"/>
      <c r="AU394" s="187"/>
      <c r="AV394" s="187"/>
      <c r="AW394" s="187"/>
      <c r="AX394" s="186"/>
      <c r="AY394" s="187"/>
      <c r="AZ394" s="187"/>
      <c r="BA394" s="187"/>
      <c r="BB394" s="187"/>
      <c r="BC394" s="187"/>
      <c r="BD394" s="186"/>
      <c r="BE394" s="187"/>
      <c r="BF394" s="187"/>
      <c r="BG394" s="187"/>
      <c r="BH394" s="187"/>
      <c r="BI394" s="187"/>
      <c r="BJ394" s="187"/>
      <c r="BK394" s="186"/>
      <c r="BL394" s="186"/>
      <c r="BM394" s="186"/>
      <c r="BN394" s="187"/>
      <c r="BO394" s="186"/>
      <c r="BP394" s="186"/>
      <c r="BQ394" s="186"/>
      <c r="BR394" s="186"/>
      <c r="BS394" s="186"/>
      <c r="BT394" s="186"/>
      <c r="BU394" s="186"/>
      <c r="BV394" s="186"/>
      <c r="BW394" s="186"/>
      <c r="BX394" s="186"/>
      <c r="BY394" s="186"/>
      <c r="BZ394" s="186"/>
      <c r="CA394" s="187"/>
      <c r="CB394" s="37"/>
      <c r="CC394" s="37"/>
      <c r="CD394" s="37"/>
      <c r="CE394" s="37"/>
    </row>
    <row r="395" ht="19.5" customHeight="1">
      <c r="A395" s="184"/>
      <c r="B395" s="186"/>
      <c r="C395" s="187"/>
      <c r="D395" s="187"/>
      <c r="E395" s="187"/>
      <c r="F395" s="187"/>
      <c r="G395" s="187"/>
      <c r="H395" s="187"/>
      <c r="I395" s="187"/>
      <c r="J395" s="187"/>
      <c r="K395" s="187"/>
      <c r="L395" s="187"/>
      <c r="M395" s="37"/>
      <c r="N395" s="186"/>
      <c r="O395" s="187"/>
      <c r="P395" s="187"/>
      <c r="Q395" s="187"/>
      <c r="R395" s="187"/>
      <c r="S395" s="187"/>
      <c r="T395" s="186"/>
      <c r="U395" s="187"/>
      <c r="V395" s="187"/>
      <c r="W395" s="187"/>
      <c r="X395" s="187"/>
      <c r="Y395" s="187"/>
      <c r="Z395" s="186"/>
      <c r="AA395" s="187"/>
      <c r="AB395" s="187"/>
      <c r="AC395" s="187"/>
      <c r="AD395" s="187"/>
      <c r="AE395" s="187"/>
      <c r="AF395" s="186"/>
      <c r="AG395" s="187"/>
      <c r="AH395" s="187"/>
      <c r="AI395" s="187"/>
      <c r="AJ395" s="187"/>
      <c r="AK395" s="187"/>
      <c r="AL395" s="186"/>
      <c r="AM395" s="187"/>
      <c r="AN395" s="187"/>
      <c r="AO395" s="187"/>
      <c r="AP395" s="187"/>
      <c r="AQ395" s="187"/>
      <c r="AR395" s="186"/>
      <c r="AS395" s="187"/>
      <c r="AT395" s="187"/>
      <c r="AU395" s="187"/>
      <c r="AV395" s="187"/>
      <c r="AW395" s="187"/>
      <c r="AX395" s="186"/>
      <c r="AY395" s="187"/>
      <c r="AZ395" s="187"/>
      <c r="BA395" s="187"/>
      <c r="BB395" s="187"/>
      <c r="BC395" s="187"/>
      <c r="BD395" s="186"/>
      <c r="BE395" s="187"/>
      <c r="BF395" s="187"/>
      <c r="BG395" s="187"/>
      <c r="BH395" s="187"/>
      <c r="BI395" s="187"/>
      <c r="BJ395" s="187"/>
      <c r="BK395" s="186"/>
      <c r="BL395" s="186"/>
      <c r="BM395" s="186"/>
      <c r="BN395" s="187"/>
      <c r="BO395" s="186"/>
      <c r="BP395" s="186"/>
      <c r="BQ395" s="186"/>
      <c r="BR395" s="186"/>
      <c r="BS395" s="186"/>
      <c r="BT395" s="186"/>
      <c r="BU395" s="186"/>
      <c r="BV395" s="186"/>
      <c r="BW395" s="186"/>
      <c r="BX395" s="186"/>
      <c r="BY395" s="186"/>
      <c r="BZ395" s="186"/>
      <c r="CA395" s="187"/>
      <c r="CB395" s="37"/>
      <c r="CC395" s="37"/>
      <c r="CD395" s="37"/>
      <c r="CE395" s="37"/>
    </row>
    <row r="396" ht="19.5" customHeight="1">
      <c r="A396" s="184"/>
      <c r="B396" s="186"/>
      <c r="C396" s="187"/>
      <c r="D396" s="187"/>
      <c r="E396" s="187"/>
      <c r="F396" s="187"/>
      <c r="G396" s="187"/>
      <c r="H396" s="187"/>
      <c r="I396" s="187"/>
      <c r="J396" s="187"/>
      <c r="K396" s="187"/>
      <c r="L396" s="187"/>
      <c r="M396" s="37"/>
      <c r="N396" s="186"/>
      <c r="O396" s="187"/>
      <c r="P396" s="187"/>
      <c r="Q396" s="187"/>
      <c r="R396" s="187"/>
      <c r="S396" s="187"/>
      <c r="T396" s="186"/>
      <c r="U396" s="187"/>
      <c r="V396" s="187"/>
      <c r="W396" s="187"/>
      <c r="X396" s="187"/>
      <c r="Y396" s="187"/>
      <c r="Z396" s="186"/>
      <c r="AA396" s="187"/>
      <c r="AB396" s="187"/>
      <c r="AC396" s="187"/>
      <c r="AD396" s="187"/>
      <c r="AE396" s="187"/>
      <c r="AF396" s="186"/>
      <c r="AG396" s="187"/>
      <c r="AH396" s="187"/>
      <c r="AI396" s="187"/>
      <c r="AJ396" s="187"/>
      <c r="AK396" s="187"/>
      <c r="AL396" s="186"/>
      <c r="AM396" s="187"/>
      <c r="AN396" s="187"/>
      <c r="AO396" s="187"/>
      <c r="AP396" s="187"/>
      <c r="AQ396" s="187"/>
      <c r="AR396" s="186"/>
      <c r="AS396" s="187"/>
      <c r="AT396" s="187"/>
      <c r="AU396" s="187"/>
      <c r="AV396" s="187"/>
      <c r="AW396" s="187"/>
      <c r="AX396" s="186"/>
      <c r="AY396" s="187"/>
      <c r="AZ396" s="187"/>
      <c r="BA396" s="187"/>
      <c r="BB396" s="187"/>
      <c r="BC396" s="187"/>
      <c r="BD396" s="186"/>
      <c r="BE396" s="187"/>
      <c r="BF396" s="187"/>
      <c r="BG396" s="187"/>
      <c r="BH396" s="187"/>
      <c r="BI396" s="187"/>
      <c r="BJ396" s="187"/>
      <c r="BK396" s="186"/>
      <c r="BL396" s="186"/>
      <c r="BM396" s="186"/>
      <c r="BN396" s="187"/>
      <c r="BO396" s="186"/>
      <c r="BP396" s="186"/>
      <c r="BQ396" s="186"/>
      <c r="BR396" s="186"/>
      <c r="BS396" s="186"/>
      <c r="BT396" s="186"/>
      <c r="BU396" s="186"/>
      <c r="BV396" s="186"/>
      <c r="BW396" s="186"/>
      <c r="BX396" s="186"/>
      <c r="BY396" s="186"/>
      <c r="BZ396" s="186"/>
      <c r="CA396" s="187"/>
      <c r="CB396" s="37"/>
      <c r="CC396" s="37"/>
      <c r="CD396" s="37"/>
      <c r="CE396" s="37"/>
    </row>
    <row r="397" ht="19.5" customHeight="1">
      <c r="A397" s="184"/>
      <c r="B397" s="186"/>
      <c r="C397" s="187"/>
      <c r="D397" s="187"/>
      <c r="E397" s="187"/>
      <c r="F397" s="187"/>
      <c r="G397" s="187"/>
      <c r="H397" s="187"/>
      <c r="I397" s="187"/>
      <c r="J397" s="187"/>
      <c r="K397" s="187"/>
      <c r="L397" s="187"/>
      <c r="M397" s="37"/>
      <c r="N397" s="186"/>
      <c r="O397" s="187"/>
      <c r="P397" s="187"/>
      <c r="Q397" s="187"/>
      <c r="R397" s="187"/>
      <c r="S397" s="187"/>
      <c r="T397" s="186"/>
      <c r="U397" s="187"/>
      <c r="V397" s="187"/>
      <c r="W397" s="187"/>
      <c r="X397" s="187"/>
      <c r="Y397" s="187"/>
      <c r="Z397" s="186"/>
      <c r="AA397" s="187"/>
      <c r="AB397" s="187"/>
      <c r="AC397" s="187"/>
      <c r="AD397" s="187"/>
      <c r="AE397" s="187"/>
      <c r="AF397" s="186"/>
      <c r="AG397" s="187"/>
      <c r="AH397" s="187"/>
      <c r="AI397" s="187"/>
      <c r="AJ397" s="187"/>
      <c r="AK397" s="187"/>
      <c r="AL397" s="186"/>
      <c r="AM397" s="187"/>
      <c r="AN397" s="187"/>
      <c r="AO397" s="187"/>
      <c r="AP397" s="187"/>
      <c r="AQ397" s="187"/>
      <c r="AR397" s="186"/>
      <c r="AS397" s="187"/>
      <c r="AT397" s="187"/>
      <c r="AU397" s="187"/>
      <c r="AV397" s="187"/>
      <c r="AW397" s="187"/>
      <c r="AX397" s="186"/>
      <c r="AY397" s="187"/>
      <c r="AZ397" s="187"/>
      <c r="BA397" s="187"/>
      <c r="BB397" s="187"/>
      <c r="BC397" s="187"/>
      <c r="BD397" s="186"/>
      <c r="BE397" s="187"/>
      <c r="BF397" s="187"/>
      <c r="BG397" s="187"/>
      <c r="BH397" s="187"/>
      <c r="BI397" s="187"/>
      <c r="BJ397" s="187"/>
      <c r="BK397" s="186"/>
      <c r="BL397" s="186"/>
      <c r="BM397" s="186"/>
      <c r="BN397" s="187"/>
      <c r="BO397" s="186"/>
      <c r="BP397" s="186"/>
      <c r="BQ397" s="186"/>
      <c r="BR397" s="186"/>
      <c r="BS397" s="186"/>
      <c r="BT397" s="186"/>
      <c r="BU397" s="186"/>
      <c r="BV397" s="186"/>
      <c r="BW397" s="186"/>
      <c r="BX397" s="186"/>
      <c r="BY397" s="186"/>
      <c r="BZ397" s="186"/>
      <c r="CA397" s="187"/>
      <c r="CB397" s="37"/>
      <c r="CC397" s="37"/>
      <c r="CD397" s="37"/>
      <c r="CE397" s="37"/>
    </row>
    <row r="398" ht="19.5" customHeight="1">
      <c r="A398" s="184"/>
      <c r="B398" s="186"/>
      <c r="C398" s="187"/>
      <c r="D398" s="187"/>
      <c r="E398" s="187"/>
      <c r="F398" s="187"/>
      <c r="G398" s="187"/>
      <c r="H398" s="187"/>
      <c r="I398" s="187"/>
      <c r="J398" s="187"/>
      <c r="K398" s="187"/>
      <c r="L398" s="187"/>
      <c r="M398" s="37"/>
      <c r="N398" s="186"/>
      <c r="O398" s="187"/>
      <c r="P398" s="187"/>
      <c r="Q398" s="187"/>
      <c r="R398" s="187"/>
      <c r="S398" s="187"/>
      <c r="T398" s="186"/>
      <c r="U398" s="187"/>
      <c r="V398" s="187"/>
      <c r="W398" s="187"/>
      <c r="X398" s="187"/>
      <c r="Y398" s="187"/>
      <c r="Z398" s="186"/>
      <c r="AA398" s="187"/>
      <c r="AB398" s="187"/>
      <c r="AC398" s="187"/>
      <c r="AD398" s="187"/>
      <c r="AE398" s="187"/>
      <c r="AF398" s="186"/>
      <c r="AG398" s="187"/>
      <c r="AH398" s="187"/>
      <c r="AI398" s="187"/>
      <c r="AJ398" s="187"/>
      <c r="AK398" s="187"/>
      <c r="AL398" s="186"/>
      <c r="AM398" s="187"/>
      <c r="AN398" s="187"/>
      <c r="AO398" s="187"/>
      <c r="AP398" s="187"/>
      <c r="AQ398" s="187"/>
      <c r="AR398" s="186"/>
      <c r="AS398" s="187"/>
      <c r="AT398" s="187"/>
      <c r="AU398" s="187"/>
      <c r="AV398" s="187"/>
      <c r="AW398" s="187"/>
      <c r="AX398" s="186"/>
      <c r="AY398" s="187"/>
      <c r="AZ398" s="187"/>
      <c r="BA398" s="187"/>
      <c r="BB398" s="187"/>
      <c r="BC398" s="187"/>
      <c r="BD398" s="186"/>
      <c r="BE398" s="187"/>
      <c r="BF398" s="187"/>
      <c r="BG398" s="187"/>
      <c r="BH398" s="187"/>
      <c r="BI398" s="187"/>
      <c r="BJ398" s="187"/>
      <c r="BK398" s="186"/>
      <c r="BL398" s="186"/>
      <c r="BM398" s="186"/>
      <c r="BN398" s="187"/>
      <c r="BO398" s="186"/>
      <c r="BP398" s="186"/>
      <c r="BQ398" s="186"/>
      <c r="BR398" s="186"/>
      <c r="BS398" s="186"/>
      <c r="BT398" s="186"/>
      <c r="BU398" s="186"/>
      <c r="BV398" s="186"/>
      <c r="BW398" s="186"/>
      <c r="BX398" s="186"/>
      <c r="BY398" s="186"/>
      <c r="BZ398" s="186"/>
      <c r="CA398" s="187"/>
      <c r="CB398" s="37"/>
      <c r="CC398" s="37"/>
      <c r="CD398" s="37"/>
      <c r="CE398" s="37"/>
    </row>
    <row r="399" ht="19.5" customHeight="1">
      <c r="A399" s="184"/>
      <c r="B399" s="186"/>
      <c r="C399" s="187"/>
      <c r="D399" s="187"/>
      <c r="E399" s="187"/>
      <c r="F399" s="187"/>
      <c r="G399" s="187"/>
      <c r="H399" s="187"/>
      <c r="I399" s="187"/>
      <c r="J399" s="187"/>
      <c r="K399" s="187"/>
      <c r="L399" s="187"/>
      <c r="M399" s="37"/>
      <c r="N399" s="186"/>
      <c r="O399" s="187"/>
      <c r="P399" s="187"/>
      <c r="Q399" s="187"/>
      <c r="R399" s="187"/>
      <c r="S399" s="187"/>
      <c r="T399" s="186"/>
      <c r="U399" s="187"/>
      <c r="V399" s="187"/>
      <c r="W399" s="187"/>
      <c r="X399" s="187"/>
      <c r="Y399" s="187"/>
      <c r="Z399" s="186"/>
      <c r="AA399" s="187"/>
      <c r="AB399" s="187"/>
      <c r="AC399" s="187"/>
      <c r="AD399" s="187"/>
      <c r="AE399" s="187"/>
      <c r="AF399" s="186"/>
      <c r="AG399" s="187"/>
      <c r="AH399" s="187"/>
      <c r="AI399" s="187"/>
      <c r="AJ399" s="187"/>
      <c r="AK399" s="187"/>
      <c r="AL399" s="186"/>
      <c r="AM399" s="187"/>
      <c r="AN399" s="187"/>
      <c r="AO399" s="187"/>
      <c r="AP399" s="187"/>
      <c r="AQ399" s="187"/>
      <c r="AR399" s="186"/>
      <c r="AS399" s="187"/>
      <c r="AT399" s="187"/>
      <c r="AU399" s="187"/>
      <c r="AV399" s="187"/>
      <c r="AW399" s="187"/>
      <c r="AX399" s="186"/>
      <c r="AY399" s="187"/>
      <c r="AZ399" s="187"/>
      <c r="BA399" s="187"/>
      <c r="BB399" s="187"/>
      <c r="BC399" s="187"/>
      <c r="BD399" s="186"/>
      <c r="BE399" s="187"/>
      <c r="BF399" s="187"/>
      <c r="BG399" s="187"/>
      <c r="BH399" s="187"/>
      <c r="BI399" s="187"/>
      <c r="BJ399" s="187"/>
      <c r="BK399" s="186"/>
      <c r="BL399" s="186"/>
      <c r="BM399" s="186"/>
      <c r="BN399" s="187"/>
      <c r="BO399" s="186"/>
      <c r="BP399" s="186"/>
      <c r="BQ399" s="186"/>
      <c r="BR399" s="186"/>
      <c r="BS399" s="186"/>
      <c r="BT399" s="186"/>
      <c r="BU399" s="186"/>
      <c r="BV399" s="186"/>
      <c r="BW399" s="186"/>
      <c r="BX399" s="186"/>
      <c r="BY399" s="186"/>
      <c r="BZ399" s="186"/>
      <c r="CA399" s="187"/>
      <c r="CB399" s="37"/>
      <c r="CC399" s="37"/>
      <c r="CD399" s="37"/>
      <c r="CE399" s="37"/>
    </row>
    <row r="400" ht="19.5" customHeight="1">
      <c r="A400" s="184"/>
      <c r="B400" s="186"/>
      <c r="C400" s="187"/>
      <c r="D400" s="187"/>
      <c r="E400" s="187"/>
      <c r="F400" s="187"/>
      <c r="G400" s="187"/>
      <c r="H400" s="187"/>
      <c r="I400" s="187"/>
      <c r="J400" s="187"/>
      <c r="K400" s="187"/>
      <c r="L400" s="187"/>
      <c r="M400" s="37"/>
      <c r="N400" s="186"/>
      <c r="O400" s="187"/>
      <c r="P400" s="187"/>
      <c r="Q400" s="187"/>
      <c r="R400" s="187"/>
      <c r="S400" s="187"/>
      <c r="T400" s="186"/>
      <c r="U400" s="187"/>
      <c r="V400" s="187"/>
      <c r="W400" s="187"/>
      <c r="X400" s="187"/>
      <c r="Y400" s="187"/>
      <c r="Z400" s="186"/>
      <c r="AA400" s="187"/>
      <c r="AB400" s="187"/>
      <c r="AC400" s="187"/>
      <c r="AD400" s="187"/>
      <c r="AE400" s="187"/>
      <c r="AF400" s="186"/>
      <c r="AG400" s="187"/>
      <c r="AH400" s="187"/>
      <c r="AI400" s="187"/>
      <c r="AJ400" s="187"/>
      <c r="AK400" s="187"/>
      <c r="AL400" s="186"/>
      <c r="AM400" s="187"/>
      <c r="AN400" s="187"/>
      <c r="AO400" s="187"/>
      <c r="AP400" s="187"/>
      <c r="AQ400" s="187"/>
      <c r="AR400" s="186"/>
      <c r="AS400" s="187"/>
      <c r="AT400" s="187"/>
      <c r="AU400" s="187"/>
      <c r="AV400" s="187"/>
      <c r="AW400" s="187"/>
      <c r="AX400" s="186"/>
      <c r="AY400" s="187"/>
      <c r="AZ400" s="187"/>
      <c r="BA400" s="187"/>
      <c r="BB400" s="187"/>
      <c r="BC400" s="187"/>
      <c r="BD400" s="186"/>
      <c r="BE400" s="187"/>
      <c r="BF400" s="187"/>
      <c r="BG400" s="187"/>
      <c r="BH400" s="187"/>
      <c r="BI400" s="187"/>
      <c r="BJ400" s="187"/>
      <c r="BK400" s="186"/>
      <c r="BL400" s="186"/>
      <c r="BM400" s="186"/>
      <c r="BN400" s="187"/>
      <c r="BO400" s="186"/>
      <c r="BP400" s="186"/>
      <c r="BQ400" s="186"/>
      <c r="BR400" s="186"/>
      <c r="BS400" s="186"/>
      <c r="BT400" s="186"/>
      <c r="BU400" s="186"/>
      <c r="BV400" s="186"/>
      <c r="BW400" s="186"/>
      <c r="BX400" s="186"/>
      <c r="BY400" s="186"/>
      <c r="BZ400" s="186"/>
      <c r="CA400" s="187"/>
      <c r="CB400" s="37"/>
      <c r="CC400" s="37"/>
      <c r="CD400" s="37"/>
      <c r="CE400" s="37"/>
    </row>
    <row r="401" ht="19.5" customHeight="1">
      <c r="A401" s="184"/>
      <c r="B401" s="186"/>
      <c r="C401" s="187"/>
      <c r="D401" s="187"/>
      <c r="E401" s="187"/>
      <c r="F401" s="187"/>
      <c r="G401" s="187"/>
      <c r="H401" s="187"/>
      <c r="I401" s="187"/>
      <c r="J401" s="187"/>
      <c r="K401" s="187"/>
      <c r="L401" s="187"/>
      <c r="M401" s="37"/>
      <c r="N401" s="186"/>
      <c r="O401" s="187"/>
      <c r="P401" s="187"/>
      <c r="Q401" s="187"/>
      <c r="R401" s="187"/>
      <c r="S401" s="187"/>
      <c r="T401" s="186"/>
      <c r="U401" s="187"/>
      <c r="V401" s="187"/>
      <c r="W401" s="187"/>
      <c r="X401" s="187"/>
      <c r="Y401" s="187"/>
      <c r="Z401" s="186"/>
      <c r="AA401" s="187"/>
      <c r="AB401" s="187"/>
      <c r="AC401" s="187"/>
      <c r="AD401" s="187"/>
      <c r="AE401" s="187"/>
      <c r="AF401" s="186"/>
      <c r="AG401" s="187"/>
      <c r="AH401" s="187"/>
      <c r="AI401" s="187"/>
      <c r="AJ401" s="187"/>
      <c r="AK401" s="187"/>
      <c r="AL401" s="186"/>
      <c r="AM401" s="187"/>
      <c r="AN401" s="187"/>
      <c r="AO401" s="187"/>
      <c r="AP401" s="187"/>
      <c r="AQ401" s="187"/>
      <c r="AR401" s="186"/>
      <c r="AS401" s="187"/>
      <c r="AT401" s="187"/>
      <c r="AU401" s="187"/>
      <c r="AV401" s="187"/>
      <c r="AW401" s="187"/>
      <c r="AX401" s="186"/>
      <c r="AY401" s="187"/>
      <c r="AZ401" s="187"/>
      <c r="BA401" s="187"/>
      <c r="BB401" s="187"/>
      <c r="BC401" s="187"/>
      <c r="BD401" s="186"/>
      <c r="BE401" s="187"/>
      <c r="BF401" s="187"/>
      <c r="BG401" s="187"/>
      <c r="BH401" s="187"/>
      <c r="BI401" s="187"/>
      <c r="BJ401" s="187"/>
      <c r="BK401" s="186"/>
      <c r="BL401" s="186"/>
      <c r="BM401" s="186"/>
      <c r="BN401" s="187"/>
      <c r="BO401" s="186"/>
      <c r="BP401" s="186"/>
      <c r="BQ401" s="186"/>
      <c r="BR401" s="186"/>
      <c r="BS401" s="186"/>
      <c r="BT401" s="186"/>
      <c r="BU401" s="186"/>
      <c r="BV401" s="186"/>
      <c r="BW401" s="186"/>
      <c r="BX401" s="186"/>
      <c r="BY401" s="186"/>
      <c r="BZ401" s="186"/>
      <c r="CA401" s="187"/>
      <c r="CB401" s="37"/>
      <c r="CC401" s="37"/>
      <c r="CD401" s="37"/>
      <c r="CE401" s="37"/>
    </row>
    <row r="402" ht="19.5" customHeight="1">
      <c r="A402" s="184"/>
      <c r="B402" s="186"/>
      <c r="C402" s="187"/>
      <c r="D402" s="187"/>
      <c r="E402" s="187"/>
      <c r="F402" s="187"/>
      <c r="G402" s="187"/>
      <c r="H402" s="187"/>
      <c r="I402" s="187"/>
      <c r="J402" s="187"/>
      <c r="K402" s="187"/>
      <c r="L402" s="187"/>
      <c r="M402" s="37"/>
      <c r="N402" s="186"/>
      <c r="O402" s="187"/>
      <c r="P402" s="187"/>
      <c r="Q402" s="187"/>
      <c r="R402" s="187"/>
      <c r="S402" s="187"/>
      <c r="T402" s="186"/>
      <c r="U402" s="187"/>
      <c r="V402" s="187"/>
      <c r="W402" s="187"/>
      <c r="X402" s="187"/>
      <c r="Y402" s="187"/>
      <c r="Z402" s="186"/>
      <c r="AA402" s="187"/>
      <c r="AB402" s="187"/>
      <c r="AC402" s="187"/>
      <c r="AD402" s="187"/>
      <c r="AE402" s="187"/>
      <c r="AF402" s="186"/>
      <c r="AG402" s="187"/>
      <c r="AH402" s="187"/>
      <c r="AI402" s="187"/>
      <c r="AJ402" s="187"/>
      <c r="AK402" s="187"/>
      <c r="AL402" s="186"/>
      <c r="AM402" s="187"/>
      <c r="AN402" s="187"/>
      <c r="AO402" s="187"/>
      <c r="AP402" s="187"/>
      <c r="AQ402" s="187"/>
      <c r="AR402" s="186"/>
      <c r="AS402" s="187"/>
      <c r="AT402" s="187"/>
      <c r="AU402" s="187"/>
      <c r="AV402" s="187"/>
      <c r="AW402" s="187"/>
      <c r="AX402" s="186"/>
      <c r="AY402" s="187"/>
      <c r="AZ402" s="187"/>
      <c r="BA402" s="187"/>
      <c r="BB402" s="187"/>
      <c r="BC402" s="187"/>
      <c r="BD402" s="186"/>
      <c r="BE402" s="187"/>
      <c r="BF402" s="187"/>
      <c r="BG402" s="187"/>
      <c r="BH402" s="187"/>
      <c r="BI402" s="187"/>
      <c r="BJ402" s="187"/>
      <c r="BK402" s="186"/>
      <c r="BL402" s="186"/>
      <c r="BM402" s="186"/>
      <c r="BN402" s="187"/>
      <c r="BO402" s="186"/>
      <c r="BP402" s="186"/>
      <c r="BQ402" s="186"/>
      <c r="BR402" s="186"/>
      <c r="BS402" s="186"/>
      <c r="BT402" s="186"/>
      <c r="BU402" s="186"/>
      <c r="BV402" s="186"/>
      <c r="BW402" s="186"/>
      <c r="BX402" s="186"/>
      <c r="BY402" s="186"/>
      <c r="BZ402" s="186"/>
      <c r="CA402" s="187"/>
      <c r="CB402" s="37"/>
      <c r="CC402" s="37"/>
      <c r="CD402" s="37"/>
      <c r="CE402" s="37"/>
    </row>
    <row r="403" ht="19.5" customHeight="1">
      <c r="A403" s="184"/>
      <c r="B403" s="186"/>
      <c r="C403" s="187"/>
      <c r="D403" s="187"/>
      <c r="E403" s="187"/>
      <c r="F403" s="187"/>
      <c r="G403" s="187"/>
      <c r="H403" s="187"/>
      <c r="I403" s="187"/>
      <c r="J403" s="187"/>
      <c r="K403" s="187"/>
      <c r="L403" s="187"/>
      <c r="M403" s="37"/>
      <c r="N403" s="186"/>
      <c r="O403" s="187"/>
      <c r="P403" s="187"/>
      <c r="Q403" s="187"/>
      <c r="R403" s="187"/>
      <c r="S403" s="187"/>
      <c r="T403" s="186"/>
      <c r="U403" s="187"/>
      <c r="V403" s="187"/>
      <c r="W403" s="187"/>
      <c r="X403" s="187"/>
      <c r="Y403" s="187"/>
      <c r="Z403" s="186"/>
      <c r="AA403" s="187"/>
      <c r="AB403" s="187"/>
      <c r="AC403" s="187"/>
      <c r="AD403" s="187"/>
      <c r="AE403" s="187"/>
      <c r="AF403" s="186"/>
      <c r="AG403" s="187"/>
      <c r="AH403" s="187"/>
      <c r="AI403" s="187"/>
      <c r="AJ403" s="187"/>
      <c r="AK403" s="187"/>
      <c r="AL403" s="186"/>
      <c r="AM403" s="187"/>
      <c r="AN403" s="187"/>
      <c r="AO403" s="187"/>
      <c r="AP403" s="187"/>
      <c r="AQ403" s="187"/>
      <c r="AR403" s="186"/>
      <c r="AS403" s="187"/>
      <c r="AT403" s="187"/>
      <c r="AU403" s="187"/>
      <c r="AV403" s="187"/>
      <c r="AW403" s="187"/>
      <c r="AX403" s="186"/>
      <c r="AY403" s="187"/>
      <c r="AZ403" s="187"/>
      <c r="BA403" s="187"/>
      <c r="BB403" s="187"/>
      <c r="BC403" s="187"/>
      <c r="BD403" s="186"/>
      <c r="BE403" s="187"/>
      <c r="BF403" s="187"/>
      <c r="BG403" s="187"/>
      <c r="BH403" s="187"/>
      <c r="BI403" s="187"/>
      <c r="BJ403" s="187"/>
      <c r="BK403" s="186"/>
      <c r="BL403" s="186"/>
      <c r="BM403" s="186"/>
      <c r="BN403" s="187"/>
      <c r="BO403" s="186"/>
      <c r="BP403" s="186"/>
      <c r="BQ403" s="186"/>
      <c r="BR403" s="186"/>
      <c r="BS403" s="186"/>
      <c r="BT403" s="186"/>
      <c r="BU403" s="186"/>
      <c r="BV403" s="186"/>
      <c r="BW403" s="186"/>
      <c r="BX403" s="186"/>
      <c r="BY403" s="186"/>
      <c r="BZ403" s="186"/>
      <c r="CA403" s="187"/>
      <c r="CB403" s="37"/>
      <c r="CC403" s="37"/>
      <c r="CD403" s="37"/>
      <c r="CE403" s="37"/>
    </row>
    <row r="404" ht="19.5" customHeight="1">
      <c r="A404" s="184"/>
      <c r="B404" s="186"/>
      <c r="C404" s="187"/>
      <c r="D404" s="187"/>
      <c r="E404" s="187"/>
      <c r="F404" s="187"/>
      <c r="G404" s="187"/>
      <c r="H404" s="187"/>
      <c r="I404" s="187"/>
      <c r="J404" s="187"/>
      <c r="K404" s="187"/>
      <c r="L404" s="187"/>
      <c r="M404" s="37"/>
      <c r="N404" s="186"/>
      <c r="O404" s="187"/>
      <c r="P404" s="187"/>
      <c r="Q404" s="187"/>
      <c r="R404" s="187"/>
      <c r="S404" s="187"/>
      <c r="T404" s="186"/>
      <c r="U404" s="187"/>
      <c r="V404" s="187"/>
      <c r="W404" s="187"/>
      <c r="X404" s="187"/>
      <c r="Y404" s="187"/>
      <c r="Z404" s="186"/>
      <c r="AA404" s="187"/>
      <c r="AB404" s="187"/>
      <c r="AC404" s="187"/>
      <c r="AD404" s="187"/>
      <c r="AE404" s="187"/>
      <c r="AF404" s="186"/>
      <c r="AG404" s="187"/>
      <c r="AH404" s="187"/>
      <c r="AI404" s="187"/>
      <c r="AJ404" s="187"/>
      <c r="AK404" s="187"/>
      <c r="AL404" s="186"/>
      <c r="AM404" s="187"/>
      <c r="AN404" s="187"/>
      <c r="AO404" s="187"/>
      <c r="AP404" s="187"/>
      <c r="AQ404" s="187"/>
      <c r="AR404" s="186"/>
      <c r="AS404" s="187"/>
      <c r="AT404" s="187"/>
      <c r="AU404" s="187"/>
      <c r="AV404" s="187"/>
      <c r="AW404" s="187"/>
      <c r="AX404" s="186"/>
      <c r="AY404" s="187"/>
      <c r="AZ404" s="187"/>
      <c r="BA404" s="187"/>
      <c r="BB404" s="187"/>
      <c r="BC404" s="187"/>
      <c r="BD404" s="186"/>
      <c r="BE404" s="187"/>
      <c r="BF404" s="187"/>
      <c r="BG404" s="187"/>
      <c r="BH404" s="187"/>
      <c r="BI404" s="187"/>
      <c r="BJ404" s="187"/>
      <c r="BK404" s="186"/>
      <c r="BL404" s="186"/>
      <c r="BM404" s="186"/>
      <c r="BN404" s="187"/>
      <c r="BO404" s="186"/>
      <c r="BP404" s="186"/>
      <c r="BQ404" s="186"/>
      <c r="BR404" s="186"/>
      <c r="BS404" s="186"/>
      <c r="BT404" s="186"/>
      <c r="BU404" s="186"/>
      <c r="BV404" s="186"/>
      <c r="BW404" s="186"/>
      <c r="BX404" s="186"/>
      <c r="BY404" s="186"/>
      <c r="BZ404" s="186"/>
      <c r="CA404" s="187"/>
      <c r="CB404" s="37"/>
      <c r="CC404" s="37"/>
      <c r="CD404" s="37"/>
      <c r="CE404" s="37"/>
    </row>
    <row r="405" ht="19.5" customHeight="1">
      <c r="A405" s="184"/>
      <c r="B405" s="186"/>
      <c r="C405" s="187"/>
      <c r="D405" s="187"/>
      <c r="E405" s="187"/>
      <c r="F405" s="187"/>
      <c r="G405" s="187"/>
      <c r="H405" s="187"/>
      <c r="I405" s="187"/>
      <c r="J405" s="187"/>
      <c r="K405" s="187"/>
      <c r="L405" s="187"/>
      <c r="M405" s="37"/>
      <c r="N405" s="186"/>
      <c r="O405" s="187"/>
      <c r="P405" s="187"/>
      <c r="Q405" s="187"/>
      <c r="R405" s="187"/>
      <c r="S405" s="187"/>
      <c r="T405" s="186"/>
      <c r="U405" s="187"/>
      <c r="V405" s="187"/>
      <c r="W405" s="187"/>
      <c r="X405" s="187"/>
      <c r="Y405" s="187"/>
      <c r="Z405" s="186"/>
      <c r="AA405" s="187"/>
      <c r="AB405" s="187"/>
      <c r="AC405" s="187"/>
      <c r="AD405" s="187"/>
      <c r="AE405" s="187"/>
      <c r="AF405" s="186"/>
      <c r="AG405" s="187"/>
      <c r="AH405" s="187"/>
      <c r="AI405" s="187"/>
      <c r="AJ405" s="187"/>
      <c r="AK405" s="187"/>
      <c r="AL405" s="186"/>
      <c r="AM405" s="187"/>
      <c r="AN405" s="187"/>
      <c r="AO405" s="187"/>
      <c r="AP405" s="187"/>
      <c r="AQ405" s="187"/>
      <c r="AR405" s="186"/>
      <c r="AS405" s="187"/>
      <c r="AT405" s="187"/>
      <c r="AU405" s="187"/>
      <c r="AV405" s="187"/>
      <c r="AW405" s="187"/>
      <c r="AX405" s="186"/>
      <c r="AY405" s="187"/>
      <c r="AZ405" s="187"/>
      <c r="BA405" s="187"/>
      <c r="BB405" s="187"/>
      <c r="BC405" s="187"/>
      <c r="BD405" s="186"/>
      <c r="BE405" s="187"/>
      <c r="BF405" s="187"/>
      <c r="BG405" s="187"/>
      <c r="BH405" s="187"/>
      <c r="BI405" s="187"/>
      <c r="BJ405" s="187"/>
      <c r="BK405" s="186"/>
      <c r="BL405" s="186"/>
      <c r="BM405" s="186"/>
      <c r="BN405" s="187"/>
      <c r="BO405" s="186"/>
      <c r="BP405" s="186"/>
      <c r="BQ405" s="186"/>
      <c r="BR405" s="186"/>
      <c r="BS405" s="186"/>
      <c r="BT405" s="186"/>
      <c r="BU405" s="186"/>
      <c r="BV405" s="186"/>
      <c r="BW405" s="186"/>
      <c r="BX405" s="186"/>
      <c r="BY405" s="186"/>
      <c r="BZ405" s="186"/>
      <c r="CA405" s="187"/>
      <c r="CB405" s="37"/>
      <c r="CC405" s="37"/>
      <c r="CD405" s="37"/>
      <c r="CE405" s="37"/>
    </row>
    <row r="406" ht="19.5" customHeight="1">
      <c r="A406" s="184"/>
      <c r="B406" s="186"/>
      <c r="C406" s="187"/>
      <c r="D406" s="187"/>
      <c r="E406" s="187"/>
      <c r="F406" s="187"/>
      <c r="G406" s="187"/>
      <c r="H406" s="187"/>
      <c r="I406" s="187"/>
      <c r="J406" s="187"/>
      <c r="K406" s="187"/>
      <c r="L406" s="187"/>
      <c r="M406" s="37"/>
      <c r="N406" s="186"/>
      <c r="O406" s="187"/>
      <c r="P406" s="187"/>
      <c r="Q406" s="187"/>
      <c r="R406" s="187"/>
      <c r="S406" s="187"/>
      <c r="T406" s="186"/>
      <c r="U406" s="187"/>
      <c r="V406" s="187"/>
      <c r="W406" s="187"/>
      <c r="X406" s="187"/>
      <c r="Y406" s="187"/>
      <c r="Z406" s="186"/>
      <c r="AA406" s="187"/>
      <c r="AB406" s="187"/>
      <c r="AC406" s="187"/>
      <c r="AD406" s="187"/>
      <c r="AE406" s="187"/>
      <c r="AF406" s="186"/>
      <c r="AG406" s="187"/>
      <c r="AH406" s="187"/>
      <c r="AI406" s="187"/>
      <c r="AJ406" s="187"/>
      <c r="AK406" s="187"/>
      <c r="AL406" s="186"/>
      <c r="AM406" s="187"/>
      <c r="AN406" s="187"/>
      <c r="AO406" s="187"/>
      <c r="AP406" s="187"/>
      <c r="AQ406" s="187"/>
      <c r="AR406" s="186"/>
      <c r="AS406" s="187"/>
      <c r="AT406" s="187"/>
      <c r="AU406" s="187"/>
      <c r="AV406" s="187"/>
      <c r="AW406" s="187"/>
      <c r="AX406" s="186"/>
      <c r="AY406" s="187"/>
      <c r="AZ406" s="187"/>
      <c r="BA406" s="187"/>
      <c r="BB406" s="187"/>
      <c r="BC406" s="187"/>
      <c r="BD406" s="186"/>
      <c r="BE406" s="187"/>
      <c r="BF406" s="187"/>
      <c r="BG406" s="187"/>
      <c r="BH406" s="187"/>
      <c r="BI406" s="187"/>
      <c r="BJ406" s="187"/>
      <c r="BK406" s="186"/>
      <c r="BL406" s="186"/>
      <c r="BM406" s="186"/>
      <c r="BN406" s="187"/>
      <c r="BO406" s="186"/>
      <c r="BP406" s="186"/>
      <c r="BQ406" s="186"/>
      <c r="BR406" s="186"/>
      <c r="BS406" s="186"/>
      <c r="BT406" s="186"/>
      <c r="BU406" s="186"/>
      <c r="BV406" s="186"/>
      <c r="BW406" s="186"/>
      <c r="BX406" s="186"/>
      <c r="BY406" s="186"/>
      <c r="BZ406" s="186"/>
      <c r="CA406" s="187"/>
      <c r="CB406" s="37"/>
      <c r="CC406" s="37"/>
      <c r="CD406" s="37"/>
      <c r="CE406" s="37"/>
    </row>
    <row r="407" ht="19.5" customHeight="1">
      <c r="A407" s="184"/>
      <c r="B407" s="186"/>
      <c r="C407" s="187"/>
      <c r="D407" s="187"/>
      <c r="E407" s="187"/>
      <c r="F407" s="187"/>
      <c r="G407" s="187"/>
      <c r="H407" s="187"/>
      <c r="I407" s="187"/>
      <c r="J407" s="187"/>
      <c r="K407" s="187"/>
      <c r="L407" s="187"/>
      <c r="M407" s="37"/>
      <c r="N407" s="186"/>
      <c r="O407" s="187"/>
      <c r="P407" s="187"/>
      <c r="Q407" s="187"/>
      <c r="R407" s="187"/>
      <c r="S407" s="187"/>
      <c r="T407" s="186"/>
      <c r="U407" s="187"/>
      <c r="V407" s="187"/>
      <c r="W407" s="187"/>
      <c r="X407" s="187"/>
      <c r="Y407" s="187"/>
      <c r="Z407" s="186"/>
      <c r="AA407" s="187"/>
      <c r="AB407" s="187"/>
      <c r="AC407" s="187"/>
      <c r="AD407" s="187"/>
      <c r="AE407" s="187"/>
      <c r="AF407" s="186"/>
      <c r="AG407" s="187"/>
      <c r="AH407" s="187"/>
      <c r="AI407" s="187"/>
      <c r="AJ407" s="187"/>
      <c r="AK407" s="187"/>
      <c r="AL407" s="186"/>
      <c r="AM407" s="187"/>
      <c r="AN407" s="187"/>
      <c r="AO407" s="187"/>
      <c r="AP407" s="187"/>
      <c r="AQ407" s="187"/>
      <c r="AR407" s="186"/>
      <c r="AS407" s="187"/>
      <c r="AT407" s="187"/>
      <c r="AU407" s="187"/>
      <c r="AV407" s="187"/>
      <c r="AW407" s="187"/>
      <c r="AX407" s="186"/>
      <c r="AY407" s="187"/>
      <c r="AZ407" s="187"/>
      <c r="BA407" s="187"/>
      <c r="BB407" s="187"/>
      <c r="BC407" s="187"/>
      <c r="BD407" s="186"/>
      <c r="BE407" s="187"/>
      <c r="BF407" s="187"/>
      <c r="BG407" s="187"/>
      <c r="BH407" s="187"/>
      <c r="BI407" s="187"/>
      <c r="BJ407" s="187"/>
      <c r="BK407" s="186"/>
      <c r="BL407" s="186"/>
      <c r="BM407" s="186"/>
      <c r="BN407" s="187"/>
      <c r="BO407" s="186"/>
      <c r="BP407" s="186"/>
      <c r="BQ407" s="186"/>
      <c r="BR407" s="186"/>
      <c r="BS407" s="186"/>
      <c r="BT407" s="186"/>
      <c r="BU407" s="186"/>
      <c r="BV407" s="186"/>
      <c r="BW407" s="186"/>
      <c r="BX407" s="186"/>
      <c r="BY407" s="186"/>
      <c r="BZ407" s="186"/>
      <c r="CA407" s="187"/>
      <c r="CB407" s="37"/>
      <c r="CC407" s="37"/>
      <c r="CD407" s="37"/>
      <c r="CE407" s="37"/>
    </row>
    <row r="408" ht="19.5" customHeight="1">
      <c r="A408" s="184"/>
      <c r="B408" s="186"/>
      <c r="C408" s="187"/>
      <c r="D408" s="187"/>
      <c r="E408" s="187"/>
      <c r="F408" s="187"/>
      <c r="G408" s="187"/>
      <c r="H408" s="187"/>
      <c r="I408" s="187"/>
      <c r="J408" s="187"/>
      <c r="K408" s="187"/>
      <c r="L408" s="187"/>
      <c r="M408" s="37"/>
      <c r="N408" s="186"/>
      <c r="O408" s="187"/>
      <c r="P408" s="187"/>
      <c r="Q408" s="187"/>
      <c r="R408" s="187"/>
      <c r="S408" s="187"/>
      <c r="T408" s="186"/>
      <c r="U408" s="187"/>
      <c r="V408" s="187"/>
      <c r="W408" s="187"/>
      <c r="X408" s="187"/>
      <c r="Y408" s="187"/>
      <c r="Z408" s="186"/>
      <c r="AA408" s="187"/>
      <c r="AB408" s="187"/>
      <c r="AC408" s="187"/>
      <c r="AD408" s="187"/>
      <c r="AE408" s="187"/>
      <c r="AF408" s="186"/>
      <c r="AG408" s="187"/>
      <c r="AH408" s="187"/>
      <c r="AI408" s="187"/>
      <c r="AJ408" s="187"/>
      <c r="AK408" s="187"/>
      <c r="AL408" s="186"/>
      <c r="AM408" s="187"/>
      <c r="AN408" s="187"/>
      <c r="AO408" s="187"/>
      <c r="AP408" s="187"/>
      <c r="AQ408" s="187"/>
      <c r="AR408" s="186"/>
      <c r="AS408" s="187"/>
      <c r="AT408" s="187"/>
      <c r="AU408" s="187"/>
      <c r="AV408" s="187"/>
      <c r="AW408" s="187"/>
      <c r="AX408" s="186"/>
      <c r="AY408" s="187"/>
      <c r="AZ408" s="187"/>
      <c r="BA408" s="187"/>
      <c r="BB408" s="187"/>
      <c r="BC408" s="187"/>
      <c r="BD408" s="186"/>
      <c r="BE408" s="187"/>
      <c r="BF408" s="187"/>
      <c r="BG408" s="187"/>
      <c r="BH408" s="187"/>
      <c r="BI408" s="187"/>
      <c r="BJ408" s="187"/>
      <c r="BK408" s="186"/>
      <c r="BL408" s="186"/>
      <c r="BM408" s="186"/>
      <c r="BN408" s="187"/>
      <c r="BO408" s="186"/>
      <c r="BP408" s="186"/>
      <c r="BQ408" s="186"/>
      <c r="BR408" s="186"/>
      <c r="BS408" s="186"/>
      <c r="BT408" s="186"/>
      <c r="BU408" s="186"/>
      <c r="BV408" s="186"/>
      <c r="BW408" s="186"/>
      <c r="BX408" s="186"/>
      <c r="BY408" s="186"/>
      <c r="BZ408" s="186"/>
      <c r="CA408" s="187"/>
      <c r="CB408" s="37"/>
      <c r="CC408" s="37"/>
      <c r="CD408" s="37"/>
      <c r="CE408" s="37"/>
    </row>
    <row r="409" ht="19.5" customHeight="1">
      <c r="A409" s="184"/>
      <c r="B409" s="186"/>
      <c r="C409" s="187"/>
      <c r="D409" s="187"/>
      <c r="E409" s="187"/>
      <c r="F409" s="187"/>
      <c r="G409" s="187"/>
      <c r="H409" s="187"/>
      <c r="I409" s="187"/>
      <c r="J409" s="187"/>
      <c r="K409" s="187"/>
      <c r="L409" s="187"/>
      <c r="M409" s="37"/>
      <c r="N409" s="186"/>
      <c r="O409" s="187"/>
      <c r="P409" s="187"/>
      <c r="Q409" s="187"/>
      <c r="R409" s="187"/>
      <c r="S409" s="187"/>
      <c r="T409" s="186"/>
      <c r="U409" s="187"/>
      <c r="V409" s="187"/>
      <c r="W409" s="187"/>
      <c r="X409" s="187"/>
      <c r="Y409" s="187"/>
      <c r="Z409" s="186"/>
      <c r="AA409" s="187"/>
      <c r="AB409" s="187"/>
      <c r="AC409" s="187"/>
      <c r="AD409" s="187"/>
      <c r="AE409" s="187"/>
      <c r="AF409" s="186"/>
      <c r="AG409" s="187"/>
      <c r="AH409" s="187"/>
      <c r="AI409" s="187"/>
      <c r="AJ409" s="187"/>
      <c r="AK409" s="187"/>
      <c r="AL409" s="186"/>
      <c r="AM409" s="187"/>
      <c r="AN409" s="187"/>
      <c r="AO409" s="187"/>
      <c r="AP409" s="187"/>
      <c r="AQ409" s="187"/>
      <c r="AR409" s="186"/>
      <c r="AS409" s="187"/>
      <c r="AT409" s="187"/>
      <c r="AU409" s="187"/>
      <c r="AV409" s="187"/>
      <c r="AW409" s="187"/>
      <c r="AX409" s="186"/>
      <c r="AY409" s="187"/>
      <c r="AZ409" s="187"/>
      <c r="BA409" s="187"/>
      <c r="BB409" s="187"/>
      <c r="BC409" s="187"/>
      <c r="BD409" s="186"/>
      <c r="BE409" s="187"/>
      <c r="BF409" s="187"/>
      <c r="BG409" s="187"/>
      <c r="BH409" s="187"/>
      <c r="BI409" s="187"/>
      <c r="BJ409" s="187"/>
      <c r="BK409" s="186"/>
      <c r="BL409" s="186"/>
      <c r="BM409" s="186"/>
      <c r="BN409" s="187"/>
      <c r="BO409" s="186"/>
      <c r="BP409" s="186"/>
      <c r="BQ409" s="186"/>
      <c r="BR409" s="186"/>
      <c r="BS409" s="186"/>
      <c r="BT409" s="186"/>
      <c r="BU409" s="186"/>
      <c r="BV409" s="186"/>
      <c r="BW409" s="186"/>
      <c r="BX409" s="186"/>
      <c r="BY409" s="186"/>
      <c r="BZ409" s="186"/>
      <c r="CA409" s="187"/>
      <c r="CB409" s="37"/>
      <c r="CC409" s="37"/>
      <c r="CD409" s="37"/>
      <c r="CE409" s="37"/>
    </row>
    <row r="410" ht="19.5" customHeight="1">
      <c r="A410" s="184"/>
      <c r="B410" s="186"/>
      <c r="C410" s="187"/>
      <c r="D410" s="187"/>
      <c r="E410" s="187"/>
      <c r="F410" s="187"/>
      <c r="G410" s="187"/>
      <c r="H410" s="187"/>
      <c r="I410" s="187"/>
      <c r="J410" s="187"/>
      <c r="K410" s="187"/>
      <c r="L410" s="187"/>
      <c r="M410" s="37"/>
      <c r="N410" s="186"/>
      <c r="O410" s="187"/>
      <c r="P410" s="187"/>
      <c r="Q410" s="187"/>
      <c r="R410" s="187"/>
      <c r="S410" s="187"/>
      <c r="T410" s="186"/>
      <c r="U410" s="187"/>
      <c r="V410" s="187"/>
      <c r="W410" s="187"/>
      <c r="X410" s="187"/>
      <c r="Y410" s="187"/>
      <c r="Z410" s="186"/>
      <c r="AA410" s="187"/>
      <c r="AB410" s="187"/>
      <c r="AC410" s="187"/>
      <c r="AD410" s="187"/>
      <c r="AE410" s="187"/>
      <c r="AF410" s="186"/>
      <c r="AG410" s="187"/>
      <c r="AH410" s="187"/>
      <c r="AI410" s="187"/>
      <c r="AJ410" s="187"/>
      <c r="AK410" s="187"/>
      <c r="AL410" s="186"/>
      <c r="AM410" s="187"/>
      <c r="AN410" s="187"/>
      <c r="AO410" s="187"/>
      <c r="AP410" s="187"/>
      <c r="AQ410" s="187"/>
      <c r="AR410" s="186"/>
      <c r="AS410" s="187"/>
      <c r="AT410" s="187"/>
      <c r="AU410" s="187"/>
      <c r="AV410" s="187"/>
      <c r="AW410" s="187"/>
      <c r="AX410" s="186"/>
      <c r="AY410" s="187"/>
      <c r="AZ410" s="187"/>
      <c r="BA410" s="187"/>
      <c r="BB410" s="187"/>
      <c r="BC410" s="187"/>
      <c r="BD410" s="186"/>
      <c r="BE410" s="187"/>
      <c r="BF410" s="187"/>
      <c r="BG410" s="187"/>
      <c r="BH410" s="187"/>
      <c r="BI410" s="187"/>
      <c r="BJ410" s="187"/>
      <c r="BK410" s="186"/>
      <c r="BL410" s="186"/>
      <c r="BM410" s="186"/>
      <c r="BN410" s="187"/>
      <c r="BO410" s="186"/>
      <c r="BP410" s="186"/>
      <c r="BQ410" s="186"/>
      <c r="BR410" s="186"/>
      <c r="BS410" s="186"/>
      <c r="BT410" s="186"/>
      <c r="BU410" s="186"/>
      <c r="BV410" s="186"/>
      <c r="BW410" s="186"/>
      <c r="BX410" s="186"/>
      <c r="BY410" s="186"/>
      <c r="BZ410" s="186"/>
      <c r="CA410" s="187"/>
      <c r="CB410" s="37"/>
      <c r="CC410" s="37"/>
      <c r="CD410" s="37"/>
      <c r="CE410" s="37"/>
    </row>
    <row r="411" ht="19.5" customHeight="1">
      <c r="A411" s="184"/>
      <c r="B411" s="186"/>
      <c r="C411" s="187"/>
      <c r="D411" s="187"/>
      <c r="E411" s="187"/>
      <c r="F411" s="187"/>
      <c r="G411" s="187"/>
      <c r="H411" s="187"/>
      <c r="I411" s="187"/>
      <c r="J411" s="187"/>
      <c r="K411" s="187"/>
      <c r="L411" s="187"/>
      <c r="M411" s="37"/>
      <c r="N411" s="186"/>
      <c r="O411" s="187"/>
      <c r="P411" s="187"/>
      <c r="Q411" s="187"/>
      <c r="R411" s="187"/>
      <c r="S411" s="187"/>
      <c r="T411" s="186"/>
      <c r="U411" s="187"/>
      <c r="V411" s="187"/>
      <c r="W411" s="187"/>
      <c r="X411" s="187"/>
      <c r="Y411" s="187"/>
      <c r="Z411" s="186"/>
      <c r="AA411" s="187"/>
      <c r="AB411" s="187"/>
      <c r="AC411" s="187"/>
      <c r="AD411" s="187"/>
      <c r="AE411" s="187"/>
      <c r="AF411" s="186"/>
      <c r="AG411" s="187"/>
      <c r="AH411" s="187"/>
      <c r="AI411" s="187"/>
      <c r="AJ411" s="187"/>
      <c r="AK411" s="187"/>
      <c r="AL411" s="186"/>
      <c r="AM411" s="187"/>
      <c r="AN411" s="187"/>
      <c r="AO411" s="187"/>
      <c r="AP411" s="187"/>
      <c r="AQ411" s="187"/>
      <c r="AR411" s="186"/>
      <c r="AS411" s="187"/>
      <c r="AT411" s="187"/>
      <c r="AU411" s="187"/>
      <c r="AV411" s="187"/>
      <c r="AW411" s="187"/>
      <c r="AX411" s="186"/>
      <c r="AY411" s="187"/>
      <c r="AZ411" s="187"/>
      <c r="BA411" s="187"/>
      <c r="BB411" s="187"/>
      <c r="BC411" s="187"/>
      <c r="BD411" s="186"/>
      <c r="BE411" s="187"/>
      <c r="BF411" s="187"/>
      <c r="BG411" s="187"/>
      <c r="BH411" s="187"/>
      <c r="BI411" s="187"/>
      <c r="BJ411" s="187"/>
      <c r="BK411" s="186"/>
      <c r="BL411" s="186"/>
      <c r="BM411" s="186"/>
      <c r="BN411" s="187"/>
      <c r="BO411" s="186"/>
      <c r="BP411" s="186"/>
      <c r="BQ411" s="186"/>
      <c r="BR411" s="186"/>
      <c r="BS411" s="186"/>
      <c r="BT411" s="186"/>
      <c r="BU411" s="186"/>
      <c r="BV411" s="186"/>
      <c r="BW411" s="186"/>
      <c r="BX411" s="186"/>
      <c r="BY411" s="186"/>
      <c r="BZ411" s="186"/>
      <c r="CA411" s="187"/>
      <c r="CB411" s="37"/>
      <c r="CC411" s="37"/>
      <c r="CD411" s="37"/>
      <c r="CE411" s="37"/>
    </row>
    <row r="412" ht="19.5" customHeight="1">
      <c r="A412" s="184"/>
      <c r="B412" s="186"/>
      <c r="C412" s="187"/>
      <c r="D412" s="187"/>
      <c r="E412" s="187"/>
      <c r="F412" s="187"/>
      <c r="G412" s="187"/>
      <c r="H412" s="187"/>
      <c r="I412" s="187"/>
      <c r="J412" s="187"/>
      <c r="K412" s="187"/>
      <c r="L412" s="187"/>
      <c r="M412" s="37"/>
      <c r="N412" s="186"/>
      <c r="O412" s="187"/>
      <c r="P412" s="187"/>
      <c r="Q412" s="187"/>
      <c r="R412" s="187"/>
      <c r="S412" s="187"/>
      <c r="T412" s="186"/>
      <c r="U412" s="187"/>
      <c r="V412" s="187"/>
      <c r="W412" s="187"/>
      <c r="X412" s="187"/>
      <c r="Y412" s="187"/>
      <c r="Z412" s="186"/>
      <c r="AA412" s="187"/>
      <c r="AB412" s="187"/>
      <c r="AC412" s="187"/>
      <c r="AD412" s="187"/>
      <c r="AE412" s="187"/>
      <c r="AF412" s="186"/>
      <c r="AG412" s="187"/>
      <c r="AH412" s="187"/>
      <c r="AI412" s="187"/>
      <c r="AJ412" s="187"/>
      <c r="AK412" s="187"/>
      <c r="AL412" s="186"/>
      <c r="AM412" s="187"/>
      <c r="AN412" s="187"/>
      <c r="AO412" s="187"/>
      <c r="AP412" s="187"/>
      <c r="AQ412" s="187"/>
      <c r="AR412" s="186"/>
      <c r="AS412" s="187"/>
      <c r="AT412" s="187"/>
      <c r="AU412" s="187"/>
      <c r="AV412" s="187"/>
      <c r="AW412" s="187"/>
      <c r="AX412" s="186"/>
      <c r="AY412" s="187"/>
      <c r="AZ412" s="187"/>
      <c r="BA412" s="187"/>
      <c r="BB412" s="187"/>
      <c r="BC412" s="187"/>
      <c r="BD412" s="186"/>
      <c r="BE412" s="187"/>
      <c r="BF412" s="187"/>
      <c r="BG412" s="187"/>
      <c r="BH412" s="187"/>
      <c r="BI412" s="187"/>
      <c r="BJ412" s="187"/>
      <c r="BK412" s="186"/>
      <c r="BL412" s="186"/>
      <c r="BM412" s="186"/>
      <c r="BN412" s="187"/>
      <c r="BO412" s="186"/>
      <c r="BP412" s="186"/>
      <c r="BQ412" s="186"/>
      <c r="BR412" s="186"/>
      <c r="BS412" s="186"/>
      <c r="BT412" s="186"/>
      <c r="BU412" s="186"/>
      <c r="BV412" s="186"/>
      <c r="BW412" s="186"/>
      <c r="BX412" s="186"/>
      <c r="BY412" s="186"/>
      <c r="BZ412" s="186"/>
      <c r="CA412" s="187"/>
      <c r="CB412" s="37"/>
      <c r="CC412" s="37"/>
      <c r="CD412" s="37"/>
      <c r="CE412" s="37"/>
    </row>
    <row r="413" ht="19.5" customHeight="1">
      <c r="A413" s="184"/>
      <c r="B413" s="186"/>
      <c r="C413" s="187"/>
      <c r="D413" s="187"/>
      <c r="E413" s="187"/>
      <c r="F413" s="187"/>
      <c r="G413" s="187"/>
      <c r="H413" s="187"/>
      <c r="I413" s="187"/>
      <c r="J413" s="187"/>
      <c r="K413" s="187"/>
      <c r="L413" s="187"/>
      <c r="M413" s="37"/>
      <c r="N413" s="186"/>
      <c r="O413" s="187"/>
      <c r="P413" s="187"/>
      <c r="Q413" s="187"/>
      <c r="R413" s="187"/>
      <c r="S413" s="187"/>
      <c r="T413" s="186"/>
      <c r="U413" s="187"/>
      <c r="V413" s="187"/>
      <c r="W413" s="187"/>
      <c r="X413" s="187"/>
      <c r="Y413" s="187"/>
      <c r="Z413" s="186"/>
      <c r="AA413" s="187"/>
      <c r="AB413" s="187"/>
      <c r="AC413" s="187"/>
      <c r="AD413" s="187"/>
      <c r="AE413" s="187"/>
      <c r="AF413" s="186"/>
      <c r="AG413" s="187"/>
      <c r="AH413" s="187"/>
      <c r="AI413" s="187"/>
      <c r="AJ413" s="187"/>
      <c r="AK413" s="187"/>
      <c r="AL413" s="186"/>
      <c r="AM413" s="187"/>
      <c r="AN413" s="187"/>
      <c r="AO413" s="187"/>
      <c r="AP413" s="187"/>
      <c r="AQ413" s="187"/>
      <c r="AR413" s="186"/>
      <c r="AS413" s="187"/>
      <c r="AT413" s="187"/>
      <c r="AU413" s="187"/>
      <c r="AV413" s="187"/>
      <c r="AW413" s="187"/>
      <c r="AX413" s="186"/>
      <c r="AY413" s="187"/>
      <c r="AZ413" s="187"/>
      <c r="BA413" s="187"/>
      <c r="BB413" s="187"/>
      <c r="BC413" s="187"/>
      <c r="BD413" s="186"/>
      <c r="BE413" s="187"/>
      <c r="BF413" s="187"/>
      <c r="BG413" s="187"/>
      <c r="BH413" s="187"/>
      <c r="BI413" s="187"/>
      <c r="BJ413" s="187"/>
      <c r="BK413" s="186"/>
      <c r="BL413" s="186"/>
      <c r="BM413" s="186"/>
      <c r="BN413" s="187"/>
      <c r="BO413" s="186"/>
      <c r="BP413" s="186"/>
      <c r="BQ413" s="186"/>
      <c r="BR413" s="186"/>
      <c r="BS413" s="186"/>
      <c r="BT413" s="186"/>
      <c r="BU413" s="186"/>
      <c r="BV413" s="186"/>
      <c r="BW413" s="186"/>
      <c r="BX413" s="186"/>
      <c r="BY413" s="186"/>
      <c r="BZ413" s="186"/>
      <c r="CA413" s="187"/>
      <c r="CB413" s="37"/>
      <c r="CC413" s="37"/>
      <c r="CD413" s="37"/>
      <c r="CE413" s="37"/>
    </row>
    <row r="414" ht="19.5" customHeight="1">
      <c r="A414" s="184"/>
      <c r="B414" s="186"/>
      <c r="C414" s="187"/>
      <c r="D414" s="187"/>
      <c r="E414" s="187"/>
      <c r="F414" s="187"/>
      <c r="G414" s="187"/>
      <c r="H414" s="187"/>
      <c r="I414" s="187"/>
      <c r="J414" s="187"/>
      <c r="K414" s="187"/>
      <c r="L414" s="187"/>
      <c r="M414" s="37"/>
      <c r="N414" s="186"/>
      <c r="O414" s="187"/>
      <c r="P414" s="187"/>
      <c r="Q414" s="187"/>
      <c r="R414" s="187"/>
      <c r="S414" s="187"/>
      <c r="T414" s="186"/>
      <c r="U414" s="187"/>
      <c r="V414" s="187"/>
      <c r="W414" s="187"/>
      <c r="X414" s="187"/>
      <c r="Y414" s="187"/>
      <c r="Z414" s="186"/>
      <c r="AA414" s="187"/>
      <c r="AB414" s="187"/>
      <c r="AC414" s="187"/>
      <c r="AD414" s="187"/>
      <c r="AE414" s="187"/>
      <c r="AF414" s="186"/>
      <c r="AG414" s="187"/>
      <c r="AH414" s="187"/>
      <c r="AI414" s="187"/>
      <c r="AJ414" s="187"/>
      <c r="AK414" s="187"/>
      <c r="AL414" s="186"/>
      <c r="AM414" s="187"/>
      <c r="AN414" s="187"/>
      <c r="AO414" s="187"/>
      <c r="AP414" s="187"/>
      <c r="AQ414" s="187"/>
      <c r="AR414" s="186"/>
      <c r="AS414" s="187"/>
      <c r="AT414" s="187"/>
      <c r="AU414" s="187"/>
      <c r="AV414" s="187"/>
      <c r="AW414" s="187"/>
      <c r="AX414" s="186"/>
      <c r="AY414" s="187"/>
      <c r="AZ414" s="187"/>
      <c r="BA414" s="187"/>
      <c r="BB414" s="187"/>
      <c r="BC414" s="187"/>
      <c r="BD414" s="186"/>
      <c r="BE414" s="187"/>
      <c r="BF414" s="187"/>
      <c r="BG414" s="187"/>
      <c r="BH414" s="187"/>
      <c r="BI414" s="187"/>
      <c r="BJ414" s="187"/>
      <c r="BK414" s="186"/>
      <c r="BL414" s="186"/>
      <c r="BM414" s="186"/>
      <c r="BN414" s="187"/>
      <c r="BO414" s="186"/>
      <c r="BP414" s="186"/>
      <c r="BQ414" s="186"/>
      <c r="BR414" s="186"/>
      <c r="BS414" s="186"/>
      <c r="BT414" s="186"/>
      <c r="BU414" s="186"/>
      <c r="BV414" s="186"/>
      <c r="BW414" s="186"/>
      <c r="BX414" s="186"/>
      <c r="BY414" s="186"/>
      <c r="BZ414" s="186"/>
      <c r="CA414" s="187"/>
      <c r="CB414" s="37"/>
      <c r="CC414" s="37"/>
      <c r="CD414" s="37"/>
      <c r="CE414" s="37"/>
    </row>
    <row r="415" ht="19.5" customHeight="1">
      <c r="A415" s="184"/>
      <c r="B415" s="186"/>
      <c r="C415" s="187"/>
      <c r="D415" s="187"/>
      <c r="E415" s="187"/>
      <c r="F415" s="187"/>
      <c r="G415" s="187"/>
      <c r="H415" s="187"/>
      <c r="I415" s="187"/>
      <c r="J415" s="187"/>
      <c r="K415" s="187"/>
      <c r="L415" s="187"/>
      <c r="M415" s="37"/>
      <c r="N415" s="186"/>
      <c r="O415" s="187"/>
      <c r="P415" s="187"/>
      <c r="Q415" s="187"/>
      <c r="R415" s="187"/>
      <c r="S415" s="187"/>
      <c r="T415" s="186"/>
      <c r="U415" s="187"/>
      <c r="V415" s="187"/>
      <c r="W415" s="187"/>
      <c r="X415" s="187"/>
      <c r="Y415" s="187"/>
      <c r="Z415" s="186"/>
      <c r="AA415" s="187"/>
      <c r="AB415" s="187"/>
      <c r="AC415" s="187"/>
      <c r="AD415" s="187"/>
      <c r="AE415" s="187"/>
      <c r="AF415" s="186"/>
      <c r="AG415" s="187"/>
      <c r="AH415" s="187"/>
      <c r="AI415" s="187"/>
      <c r="AJ415" s="187"/>
      <c r="AK415" s="187"/>
      <c r="AL415" s="186"/>
      <c r="AM415" s="187"/>
      <c r="AN415" s="187"/>
      <c r="AO415" s="187"/>
      <c r="AP415" s="187"/>
      <c r="AQ415" s="187"/>
      <c r="AR415" s="186"/>
      <c r="AS415" s="187"/>
      <c r="AT415" s="187"/>
      <c r="AU415" s="187"/>
      <c r="AV415" s="187"/>
      <c r="AW415" s="187"/>
      <c r="AX415" s="186"/>
      <c r="AY415" s="187"/>
      <c r="AZ415" s="187"/>
      <c r="BA415" s="187"/>
      <c r="BB415" s="187"/>
      <c r="BC415" s="187"/>
      <c r="BD415" s="186"/>
      <c r="BE415" s="187"/>
      <c r="BF415" s="187"/>
      <c r="BG415" s="187"/>
      <c r="BH415" s="187"/>
      <c r="BI415" s="187"/>
      <c r="BJ415" s="187"/>
      <c r="BK415" s="186"/>
      <c r="BL415" s="186"/>
      <c r="BM415" s="186"/>
      <c r="BN415" s="187"/>
      <c r="BO415" s="186"/>
      <c r="BP415" s="186"/>
      <c r="BQ415" s="186"/>
      <c r="BR415" s="186"/>
      <c r="BS415" s="186"/>
      <c r="BT415" s="186"/>
      <c r="BU415" s="186"/>
      <c r="BV415" s="186"/>
      <c r="BW415" s="186"/>
      <c r="BX415" s="186"/>
      <c r="BY415" s="186"/>
      <c r="BZ415" s="186"/>
      <c r="CA415" s="187"/>
      <c r="CB415" s="37"/>
      <c r="CC415" s="37"/>
      <c r="CD415" s="37"/>
      <c r="CE415" s="37"/>
    </row>
    <row r="416" ht="19.5" customHeight="1">
      <c r="A416" s="184"/>
      <c r="B416" s="186"/>
      <c r="C416" s="187"/>
      <c r="D416" s="187"/>
      <c r="E416" s="187"/>
      <c r="F416" s="187"/>
      <c r="G416" s="187"/>
      <c r="H416" s="187"/>
      <c r="I416" s="187"/>
      <c r="J416" s="187"/>
      <c r="K416" s="187"/>
      <c r="L416" s="187"/>
      <c r="M416" s="37"/>
      <c r="N416" s="186"/>
      <c r="O416" s="187"/>
      <c r="P416" s="187"/>
      <c r="Q416" s="187"/>
      <c r="R416" s="187"/>
      <c r="S416" s="187"/>
      <c r="T416" s="186"/>
      <c r="U416" s="187"/>
      <c r="V416" s="187"/>
      <c r="W416" s="187"/>
      <c r="X416" s="187"/>
      <c r="Y416" s="187"/>
      <c r="Z416" s="186"/>
      <c r="AA416" s="187"/>
      <c r="AB416" s="187"/>
      <c r="AC416" s="187"/>
      <c r="AD416" s="187"/>
      <c r="AE416" s="187"/>
      <c r="AF416" s="186"/>
      <c r="AG416" s="187"/>
      <c r="AH416" s="187"/>
      <c r="AI416" s="187"/>
      <c r="AJ416" s="187"/>
      <c r="AK416" s="187"/>
      <c r="AL416" s="186"/>
      <c r="AM416" s="187"/>
      <c r="AN416" s="187"/>
      <c r="AO416" s="187"/>
      <c r="AP416" s="187"/>
      <c r="AQ416" s="187"/>
      <c r="AR416" s="186"/>
      <c r="AS416" s="187"/>
      <c r="AT416" s="187"/>
      <c r="AU416" s="187"/>
      <c r="AV416" s="187"/>
      <c r="AW416" s="187"/>
      <c r="AX416" s="186"/>
      <c r="AY416" s="187"/>
      <c r="AZ416" s="187"/>
      <c r="BA416" s="187"/>
      <c r="BB416" s="187"/>
      <c r="BC416" s="187"/>
      <c r="BD416" s="186"/>
      <c r="BE416" s="187"/>
      <c r="BF416" s="187"/>
      <c r="BG416" s="187"/>
      <c r="BH416" s="187"/>
      <c r="BI416" s="187"/>
      <c r="BJ416" s="187"/>
      <c r="BK416" s="186"/>
      <c r="BL416" s="186"/>
      <c r="BM416" s="186"/>
      <c r="BN416" s="187"/>
      <c r="BO416" s="186"/>
      <c r="BP416" s="186"/>
      <c r="BQ416" s="186"/>
      <c r="BR416" s="186"/>
      <c r="BS416" s="186"/>
      <c r="BT416" s="186"/>
      <c r="BU416" s="186"/>
      <c r="BV416" s="186"/>
      <c r="BW416" s="186"/>
      <c r="BX416" s="186"/>
      <c r="BY416" s="186"/>
      <c r="BZ416" s="186"/>
      <c r="CA416" s="187"/>
      <c r="CB416" s="37"/>
      <c r="CC416" s="37"/>
      <c r="CD416" s="37"/>
      <c r="CE416" s="37"/>
    </row>
    <row r="417" ht="19.5" customHeight="1">
      <c r="A417" s="184"/>
      <c r="B417" s="186"/>
      <c r="C417" s="187"/>
      <c r="D417" s="187"/>
      <c r="E417" s="187"/>
      <c r="F417" s="187"/>
      <c r="G417" s="187"/>
      <c r="H417" s="187"/>
      <c r="I417" s="187"/>
      <c r="J417" s="187"/>
      <c r="K417" s="187"/>
      <c r="L417" s="187"/>
      <c r="M417" s="37"/>
      <c r="N417" s="186"/>
      <c r="O417" s="187"/>
      <c r="P417" s="187"/>
      <c r="Q417" s="187"/>
      <c r="R417" s="187"/>
      <c r="S417" s="187"/>
      <c r="T417" s="186"/>
      <c r="U417" s="187"/>
      <c r="V417" s="187"/>
      <c r="W417" s="187"/>
      <c r="X417" s="187"/>
      <c r="Y417" s="187"/>
      <c r="Z417" s="186"/>
      <c r="AA417" s="187"/>
      <c r="AB417" s="187"/>
      <c r="AC417" s="187"/>
      <c r="AD417" s="187"/>
      <c r="AE417" s="187"/>
      <c r="AF417" s="186"/>
      <c r="AG417" s="187"/>
      <c r="AH417" s="187"/>
      <c r="AI417" s="187"/>
      <c r="AJ417" s="187"/>
      <c r="AK417" s="187"/>
      <c r="AL417" s="186"/>
      <c r="AM417" s="187"/>
      <c r="AN417" s="187"/>
      <c r="AO417" s="187"/>
      <c r="AP417" s="187"/>
      <c r="AQ417" s="187"/>
      <c r="AR417" s="186"/>
      <c r="AS417" s="187"/>
      <c r="AT417" s="187"/>
      <c r="AU417" s="187"/>
      <c r="AV417" s="187"/>
      <c r="AW417" s="187"/>
      <c r="AX417" s="186"/>
      <c r="AY417" s="187"/>
      <c r="AZ417" s="187"/>
      <c r="BA417" s="187"/>
      <c r="BB417" s="187"/>
      <c r="BC417" s="187"/>
      <c r="BD417" s="186"/>
      <c r="BE417" s="187"/>
      <c r="BF417" s="187"/>
      <c r="BG417" s="187"/>
      <c r="BH417" s="187"/>
      <c r="BI417" s="187"/>
      <c r="BJ417" s="187"/>
      <c r="BK417" s="186"/>
      <c r="BL417" s="186"/>
      <c r="BM417" s="186"/>
      <c r="BN417" s="187"/>
      <c r="BO417" s="186"/>
      <c r="BP417" s="186"/>
      <c r="BQ417" s="186"/>
      <c r="BR417" s="186"/>
      <c r="BS417" s="186"/>
      <c r="BT417" s="186"/>
      <c r="BU417" s="186"/>
      <c r="BV417" s="186"/>
      <c r="BW417" s="186"/>
      <c r="BX417" s="186"/>
      <c r="BY417" s="186"/>
      <c r="BZ417" s="186"/>
      <c r="CA417" s="187"/>
      <c r="CB417" s="37"/>
      <c r="CC417" s="37"/>
      <c r="CD417" s="37"/>
      <c r="CE417" s="37"/>
    </row>
    <row r="418" ht="19.5" customHeight="1">
      <c r="A418" s="184"/>
      <c r="B418" s="186"/>
      <c r="C418" s="187"/>
      <c r="D418" s="187"/>
      <c r="E418" s="187"/>
      <c r="F418" s="187"/>
      <c r="G418" s="187"/>
      <c r="H418" s="187"/>
      <c r="I418" s="187"/>
      <c r="J418" s="187"/>
      <c r="K418" s="187"/>
      <c r="L418" s="187"/>
      <c r="M418" s="37"/>
      <c r="N418" s="186"/>
      <c r="O418" s="187"/>
      <c r="P418" s="187"/>
      <c r="Q418" s="187"/>
      <c r="R418" s="187"/>
      <c r="S418" s="187"/>
      <c r="T418" s="186"/>
      <c r="U418" s="187"/>
      <c r="V418" s="187"/>
      <c r="W418" s="187"/>
      <c r="X418" s="187"/>
      <c r="Y418" s="187"/>
      <c r="Z418" s="186"/>
      <c r="AA418" s="187"/>
      <c r="AB418" s="187"/>
      <c r="AC418" s="187"/>
      <c r="AD418" s="187"/>
      <c r="AE418" s="187"/>
      <c r="AF418" s="186"/>
      <c r="AG418" s="187"/>
      <c r="AH418" s="187"/>
      <c r="AI418" s="187"/>
      <c r="AJ418" s="187"/>
      <c r="AK418" s="187"/>
      <c r="AL418" s="186"/>
      <c r="AM418" s="187"/>
      <c r="AN418" s="187"/>
      <c r="AO418" s="187"/>
      <c r="AP418" s="187"/>
      <c r="AQ418" s="187"/>
      <c r="AR418" s="186"/>
      <c r="AS418" s="187"/>
      <c r="AT418" s="187"/>
      <c r="AU418" s="187"/>
      <c r="AV418" s="187"/>
      <c r="AW418" s="187"/>
      <c r="AX418" s="186"/>
      <c r="AY418" s="187"/>
      <c r="AZ418" s="187"/>
      <c r="BA418" s="187"/>
      <c r="BB418" s="187"/>
      <c r="BC418" s="187"/>
      <c r="BD418" s="186"/>
      <c r="BE418" s="187"/>
      <c r="BF418" s="187"/>
      <c r="BG418" s="187"/>
      <c r="BH418" s="187"/>
      <c r="BI418" s="187"/>
      <c r="BJ418" s="187"/>
      <c r="BK418" s="186"/>
      <c r="BL418" s="186"/>
      <c r="BM418" s="186"/>
      <c r="BN418" s="187"/>
      <c r="BO418" s="186"/>
      <c r="BP418" s="186"/>
      <c r="BQ418" s="186"/>
      <c r="BR418" s="186"/>
      <c r="BS418" s="186"/>
      <c r="BT418" s="186"/>
      <c r="BU418" s="186"/>
      <c r="BV418" s="186"/>
      <c r="BW418" s="186"/>
      <c r="BX418" s="186"/>
      <c r="BY418" s="186"/>
      <c r="BZ418" s="186"/>
      <c r="CA418" s="187"/>
      <c r="CB418" s="37"/>
      <c r="CC418" s="37"/>
      <c r="CD418" s="37"/>
      <c r="CE418" s="37"/>
    </row>
    <row r="419" ht="19.5" customHeight="1">
      <c r="A419" s="184"/>
      <c r="B419" s="186"/>
      <c r="C419" s="187"/>
      <c r="D419" s="187"/>
      <c r="E419" s="187"/>
      <c r="F419" s="187"/>
      <c r="G419" s="187"/>
      <c r="H419" s="187"/>
      <c r="I419" s="187"/>
      <c r="J419" s="187"/>
      <c r="K419" s="187"/>
      <c r="L419" s="187"/>
      <c r="M419" s="37"/>
      <c r="N419" s="186"/>
      <c r="O419" s="187"/>
      <c r="P419" s="187"/>
      <c r="Q419" s="187"/>
      <c r="R419" s="187"/>
      <c r="S419" s="187"/>
      <c r="T419" s="186"/>
      <c r="U419" s="187"/>
      <c r="V419" s="187"/>
      <c r="W419" s="187"/>
      <c r="X419" s="187"/>
      <c r="Y419" s="187"/>
      <c r="Z419" s="186"/>
      <c r="AA419" s="187"/>
      <c r="AB419" s="187"/>
      <c r="AC419" s="187"/>
      <c r="AD419" s="187"/>
      <c r="AE419" s="187"/>
      <c r="AF419" s="186"/>
      <c r="AG419" s="187"/>
      <c r="AH419" s="187"/>
      <c r="AI419" s="187"/>
      <c r="AJ419" s="187"/>
      <c r="AK419" s="187"/>
      <c r="AL419" s="186"/>
      <c r="AM419" s="187"/>
      <c r="AN419" s="187"/>
      <c r="AO419" s="187"/>
      <c r="AP419" s="187"/>
      <c r="AQ419" s="187"/>
      <c r="AR419" s="186"/>
      <c r="AS419" s="187"/>
      <c r="AT419" s="187"/>
      <c r="AU419" s="187"/>
      <c r="AV419" s="187"/>
      <c r="AW419" s="187"/>
      <c r="AX419" s="186"/>
      <c r="AY419" s="187"/>
      <c r="AZ419" s="187"/>
      <c r="BA419" s="187"/>
      <c r="BB419" s="187"/>
      <c r="BC419" s="187"/>
      <c r="BD419" s="186"/>
      <c r="BE419" s="187"/>
      <c r="BF419" s="187"/>
      <c r="BG419" s="187"/>
      <c r="BH419" s="187"/>
      <c r="BI419" s="187"/>
      <c r="BJ419" s="187"/>
      <c r="BK419" s="186"/>
      <c r="BL419" s="186"/>
      <c r="BM419" s="186"/>
      <c r="BN419" s="187"/>
      <c r="BO419" s="186"/>
      <c r="BP419" s="186"/>
      <c r="BQ419" s="186"/>
      <c r="BR419" s="186"/>
      <c r="BS419" s="186"/>
      <c r="BT419" s="186"/>
      <c r="BU419" s="186"/>
      <c r="BV419" s="186"/>
      <c r="BW419" s="186"/>
      <c r="BX419" s="186"/>
      <c r="BY419" s="186"/>
      <c r="BZ419" s="186"/>
      <c r="CA419" s="187"/>
      <c r="CB419" s="37"/>
      <c r="CC419" s="37"/>
      <c r="CD419" s="37"/>
      <c r="CE419" s="37"/>
    </row>
    <row r="420" ht="19.5" customHeight="1">
      <c r="A420" s="184"/>
      <c r="B420" s="186"/>
      <c r="C420" s="187"/>
      <c r="D420" s="187"/>
      <c r="E420" s="187"/>
      <c r="F420" s="187"/>
      <c r="G420" s="187"/>
      <c r="H420" s="187"/>
      <c r="I420" s="187"/>
      <c r="J420" s="187"/>
      <c r="K420" s="187"/>
      <c r="L420" s="187"/>
      <c r="M420" s="37"/>
      <c r="N420" s="186"/>
      <c r="O420" s="187"/>
      <c r="P420" s="187"/>
      <c r="Q420" s="187"/>
      <c r="R420" s="187"/>
      <c r="S420" s="187"/>
      <c r="T420" s="186"/>
      <c r="U420" s="187"/>
      <c r="V420" s="187"/>
      <c r="W420" s="187"/>
      <c r="X420" s="187"/>
      <c r="Y420" s="187"/>
      <c r="Z420" s="186"/>
      <c r="AA420" s="187"/>
      <c r="AB420" s="187"/>
      <c r="AC420" s="187"/>
      <c r="AD420" s="187"/>
      <c r="AE420" s="187"/>
      <c r="AF420" s="186"/>
      <c r="AG420" s="187"/>
      <c r="AH420" s="187"/>
      <c r="AI420" s="187"/>
      <c r="AJ420" s="187"/>
      <c r="AK420" s="187"/>
      <c r="AL420" s="186"/>
      <c r="AM420" s="187"/>
      <c r="AN420" s="187"/>
      <c r="AO420" s="187"/>
      <c r="AP420" s="187"/>
      <c r="AQ420" s="187"/>
      <c r="AR420" s="186"/>
      <c r="AS420" s="187"/>
      <c r="AT420" s="187"/>
      <c r="AU420" s="187"/>
      <c r="AV420" s="187"/>
      <c r="AW420" s="187"/>
      <c r="AX420" s="186"/>
      <c r="AY420" s="187"/>
      <c r="AZ420" s="187"/>
      <c r="BA420" s="187"/>
      <c r="BB420" s="187"/>
      <c r="BC420" s="187"/>
      <c r="BD420" s="186"/>
      <c r="BE420" s="187"/>
      <c r="BF420" s="187"/>
      <c r="BG420" s="187"/>
      <c r="BH420" s="187"/>
      <c r="BI420" s="187"/>
      <c r="BJ420" s="187"/>
      <c r="BK420" s="186"/>
      <c r="BL420" s="186"/>
      <c r="BM420" s="186"/>
      <c r="BN420" s="187"/>
      <c r="BO420" s="186"/>
      <c r="BP420" s="186"/>
      <c r="BQ420" s="186"/>
      <c r="BR420" s="186"/>
      <c r="BS420" s="186"/>
      <c r="BT420" s="186"/>
      <c r="BU420" s="186"/>
      <c r="BV420" s="186"/>
      <c r="BW420" s="186"/>
      <c r="BX420" s="186"/>
      <c r="BY420" s="186"/>
      <c r="BZ420" s="186"/>
      <c r="CA420" s="187"/>
      <c r="CB420" s="37"/>
      <c r="CC420" s="37"/>
      <c r="CD420" s="37"/>
      <c r="CE420" s="37"/>
    </row>
    <row r="421" ht="19.5" customHeight="1">
      <c r="A421" s="184"/>
      <c r="B421" s="186"/>
      <c r="C421" s="187"/>
      <c r="D421" s="187"/>
      <c r="E421" s="187"/>
      <c r="F421" s="187"/>
      <c r="G421" s="187"/>
      <c r="H421" s="187"/>
      <c r="I421" s="187"/>
      <c r="J421" s="187"/>
      <c r="K421" s="187"/>
      <c r="L421" s="187"/>
      <c r="M421" s="37"/>
      <c r="N421" s="186"/>
      <c r="O421" s="187"/>
      <c r="P421" s="187"/>
      <c r="Q421" s="187"/>
      <c r="R421" s="187"/>
      <c r="S421" s="187"/>
      <c r="T421" s="186"/>
      <c r="U421" s="187"/>
      <c r="V421" s="187"/>
      <c r="W421" s="187"/>
      <c r="X421" s="187"/>
      <c r="Y421" s="187"/>
      <c r="Z421" s="186"/>
      <c r="AA421" s="187"/>
      <c r="AB421" s="187"/>
      <c r="AC421" s="187"/>
      <c r="AD421" s="187"/>
      <c r="AE421" s="187"/>
      <c r="AF421" s="186"/>
      <c r="AG421" s="187"/>
      <c r="AH421" s="187"/>
      <c r="AI421" s="187"/>
      <c r="AJ421" s="187"/>
      <c r="AK421" s="187"/>
      <c r="AL421" s="186"/>
      <c r="AM421" s="187"/>
      <c r="AN421" s="187"/>
      <c r="AO421" s="187"/>
      <c r="AP421" s="187"/>
      <c r="AQ421" s="187"/>
      <c r="AR421" s="186"/>
      <c r="AS421" s="187"/>
      <c r="AT421" s="187"/>
      <c r="AU421" s="187"/>
      <c r="AV421" s="187"/>
      <c r="AW421" s="187"/>
      <c r="AX421" s="186"/>
      <c r="AY421" s="187"/>
      <c r="AZ421" s="187"/>
      <c r="BA421" s="187"/>
      <c r="BB421" s="187"/>
      <c r="BC421" s="187"/>
      <c r="BD421" s="186"/>
      <c r="BE421" s="187"/>
      <c r="BF421" s="187"/>
      <c r="BG421" s="187"/>
      <c r="BH421" s="187"/>
      <c r="BI421" s="187"/>
      <c r="BJ421" s="187"/>
      <c r="BK421" s="186"/>
      <c r="BL421" s="186"/>
      <c r="BM421" s="186"/>
      <c r="BN421" s="187"/>
      <c r="BO421" s="186"/>
      <c r="BP421" s="186"/>
      <c r="BQ421" s="186"/>
      <c r="BR421" s="186"/>
      <c r="BS421" s="186"/>
      <c r="BT421" s="186"/>
      <c r="BU421" s="186"/>
      <c r="BV421" s="186"/>
      <c r="BW421" s="186"/>
      <c r="BX421" s="186"/>
      <c r="BY421" s="186"/>
      <c r="BZ421" s="186"/>
      <c r="CA421" s="187"/>
      <c r="CB421" s="37"/>
      <c r="CC421" s="37"/>
      <c r="CD421" s="37"/>
      <c r="CE421" s="37"/>
    </row>
    <row r="422" ht="19.5" customHeight="1">
      <c r="A422" s="184"/>
      <c r="B422" s="186"/>
      <c r="C422" s="187"/>
      <c r="D422" s="187"/>
      <c r="E422" s="187"/>
      <c r="F422" s="187"/>
      <c r="G422" s="187"/>
      <c r="H422" s="187"/>
      <c r="I422" s="187"/>
      <c r="J422" s="187"/>
      <c r="K422" s="187"/>
      <c r="L422" s="187"/>
      <c r="M422" s="37"/>
      <c r="N422" s="186"/>
      <c r="O422" s="187"/>
      <c r="P422" s="187"/>
      <c r="Q422" s="187"/>
      <c r="R422" s="187"/>
      <c r="S422" s="187"/>
      <c r="T422" s="186"/>
      <c r="U422" s="187"/>
      <c r="V422" s="187"/>
      <c r="W422" s="187"/>
      <c r="X422" s="187"/>
      <c r="Y422" s="187"/>
      <c r="Z422" s="186"/>
      <c r="AA422" s="187"/>
      <c r="AB422" s="187"/>
      <c r="AC422" s="187"/>
      <c r="AD422" s="187"/>
      <c r="AE422" s="187"/>
      <c r="AF422" s="186"/>
      <c r="AG422" s="187"/>
      <c r="AH422" s="187"/>
      <c r="AI422" s="187"/>
      <c r="AJ422" s="187"/>
      <c r="AK422" s="187"/>
      <c r="AL422" s="186"/>
      <c r="AM422" s="187"/>
      <c r="AN422" s="187"/>
      <c r="AO422" s="187"/>
      <c r="AP422" s="187"/>
      <c r="AQ422" s="187"/>
      <c r="AR422" s="186"/>
      <c r="AS422" s="187"/>
      <c r="AT422" s="187"/>
      <c r="AU422" s="187"/>
      <c r="AV422" s="187"/>
      <c r="AW422" s="187"/>
      <c r="AX422" s="186"/>
      <c r="AY422" s="187"/>
      <c r="AZ422" s="187"/>
      <c r="BA422" s="187"/>
      <c r="BB422" s="187"/>
      <c r="BC422" s="187"/>
      <c r="BD422" s="186"/>
      <c r="BE422" s="187"/>
      <c r="BF422" s="187"/>
      <c r="BG422" s="187"/>
      <c r="BH422" s="187"/>
      <c r="BI422" s="187"/>
      <c r="BJ422" s="187"/>
      <c r="BK422" s="186"/>
      <c r="BL422" s="186"/>
      <c r="BM422" s="186"/>
      <c r="BN422" s="187"/>
      <c r="BO422" s="186"/>
      <c r="BP422" s="186"/>
      <c r="BQ422" s="186"/>
      <c r="BR422" s="186"/>
      <c r="BS422" s="186"/>
      <c r="BT422" s="186"/>
      <c r="BU422" s="186"/>
      <c r="BV422" s="186"/>
      <c r="BW422" s="186"/>
      <c r="BX422" s="186"/>
      <c r="BY422" s="186"/>
      <c r="BZ422" s="186"/>
      <c r="CA422" s="187"/>
      <c r="CB422" s="37"/>
      <c r="CC422" s="37"/>
      <c r="CD422" s="37"/>
      <c r="CE422" s="37"/>
    </row>
    <row r="423" ht="19.5" customHeight="1">
      <c r="A423" s="184"/>
      <c r="B423" s="186"/>
      <c r="C423" s="187"/>
      <c r="D423" s="187"/>
      <c r="E423" s="187"/>
      <c r="F423" s="187"/>
      <c r="G423" s="187"/>
      <c r="H423" s="187"/>
      <c r="I423" s="187"/>
      <c r="J423" s="187"/>
      <c r="K423" s="187"/>
      <c r="L423" s="187"/>
      <c r="M423" s="37"/>
      <c r="N423" s="186"/>
      <c r="O423" s="187"/>
      <c r="P423" s="187"/>
      <c r="Q423" s="187"/>
      <c r="R423" s="187"/>
      <c r="S423" s="187"/>
      <c r="T423" s="186"/>
      <c r="U423" s="187"/>
      <c r="V423" s="187"/>
      <c r="W423" s="187"/>
      <c r="X423" s="187"/>
      <c r="Y423" s="187"/>
      <c r="Z423" s="186"/>
      <c r="AA423" s="187"/>
      <c r="AB423" s="187"/>
      <c r="AC423" s="187"/>
      <c r="AD423" s="187"/>
      <c r="AE423" s="187"/>
      <c r="AF423" s="186"/>
      <c r="AG423" s="187"/>
      <c r="AH423" s="187"/>
      <c r="AI423" s="187"/>
      <c r="AJ423" s="187"/>
      <c r="AK423" s="187"/>
      <c r="AL423" s="186"/>
      <c r="AM423" s="187"/>
      <c r="AN423" s="187"/>
      <c r="AO423" s="187"/>
      <c r="AP423" s="187"/>
      <c r="AQ423" s="187"/>
      <c r="AR423" s="186"/>
      <c r="AS423" s="187"/>
      <c r="AT423" s="187"/>
      <c r="AU423" s="187"/>
      <c r="AV423" s="187"/>
      <c r="AW423" s="187"/>
      <c r="AX423" s="186"/>
      <c r="AY423" s="187"/>
      <c r="AZ423" s="187"/>
      <c r="BA423" s="187"/>
      <c r="BB423" s="187"/>
      <c r="BC423" s="187"/>
      <c r="BD423" s="186"/>
      <c r="BE423" s="187"/>
      <c r="BF423" s="187"/>
      <c r="BG423" s="187"/>
      <c r="BH423" s="187"/>
      <c r="BI423" s="187"/>
      <c r="BJ423" s="187"/>
      <c r="BK423" s="186"/>
      <c r="BL423" s="186"/>
      <c r="BM423" s="186"/>
      <c r="BN423" s="187"/>
      <c r="BO423" s="186"/>
      <c r="BP423" s="186"/>
      <c r="BQ423" s="186"/>
      <c r="BR423" s="186"/>
      <c r="BS423" s="186"/>
      <c r="BT423" s="186"/>
      <c r="BU423" s="186"/>
      <c r="BV423" s="186"/>
      <c r="BW423" s="186"/>
      <c r="BX423" s="186"/>
      <c r="BY423" s="186"/>
      <c r="BZ423" s="186"/>
      <c r="CA423" s="187"/>
      <c r="CB423" s="37"/>
      <c r="CC423" s="37"/>
      <c r="CD423" s="37"/>
      <c r="CE423" s="37"/>
    </row>
    <row r="424" ht="19.5" customHeight="1">
      <c r="A424" s="184"/>
      <c r="B424" s="186"/>
      <c r="C424" s="187"/>
      <c r="D424" s="187"/>
      <c r="E424" s="187"/>
      <c r="F424" s="187"/>
      <c r="G424" s="187"/>
      <c r="H424" s="187"/>
      <c r="I424" s="187"/>
      <c r="J424" s="187"/>
      <c r="K424" s="187"/>
      <c r="L424" s="187"/>
      <c r="M424" s="37"/>
      <c r="N424" s="186"/>
      <c r="O424" s="187"/>
      <c r="P424" s="187"/>
      <c r="Q424" s="187"/>
      <c r="R424" s="187"/>
      <c r="S424" s="187"/>
      <c r="T424" s="186"/>
      <c r="U424" s="187"/>
      <c r="V424" s="187"/>
      <c r="W424" s="187"/>
      <c r="X424" s="187"/>
      <c r="Y424" s="187"/>
      <c r="Z424" s="186"/>
      <c r="AA424" s="187"/>
      <c r="AB424" s="187"/>
      <c r="AC424" s="187"/>
      <c r="AD424" s="187"/>
      <c r="AE424" s="187"/>
      <c r="AF424" s="186"/>
      <c r="AG424" s="187"/>
      <c r="AH424" s="187"/>
      <c r="AI424" s="187"/>
      <c r="AJ424" s="187"/>
      <c r="AK424" s="187"/>
      <c r="AL424" s="186"/>
      <c r="AM424" s="187"/>
      <c r="AN424" s="187"/>
      <c r="AO424" s="187"/>
      <c r="AP424" s="187"/>
      <c r="AQ424" s="187"/>
      <c r="AR424" s="186"/>
      <c r="AS424" s="187"/>
      <c r="AT424" s="187"/>
      <c r="AU424" s="187"/>
      <c r="AV424" s="187"/>
      <c r="AW424" s="187"/>
      <c r="AX424" s="186"/>
      <c r="AY424" s="187"/>
      <c r="AZ424" s="187"/>
      <c r="BA424" s="187"/>
      <c r="BB424" s="187"/>
      <c r="BC424" s="187"/>
      <c r="BD424" s="186"/>
      <c r="BE424" s="187"/>
      <c r="BF424" s="187"/>
      <c r="BG424" s="187"/>
      <c r="BH424" s="187"/>
      <c r="BI424" s="187"/>
      <c r="BJ424" s="187"/>
      <c r="BK424" s="186"/>
      <c r="BL424" s="186"/>
      <c r="BM424" s="186"/>
      <c r="BN424" s="187"/>
      <c r="BO424" s="186"/>
      <c r="BP424" s="186"/>
      <c r="BQ424" s="186"/>
      <c r="BR424" s="186"/>
      <c r="BS424" s="186"/>
      <c r="BT424" s="186"/>
      <c r="BU424" s="186"/>
      <c r="BV424" s="186"/>
      <c r="BW424" s="186"/>
      <c r="BX424" s="186"/>
      <c r="BY424" s="186"/>
      <c r="BZ424" s="186"/>
      <c r="CA424" s="187"/>
      <c r="CB424" s="37"/>
      <c r="CC424" s="37"/>
      <c r="CD424" s="37"/>
      <c r="CE424" s="37"/>
    </row>
    <row r="425" ht="19.5" customHeight="1">
      <c r="A425" s="184"/>
      <c r="B425" s="186"/>
      <c r="C425" s="187"/>
      <c r="D425" s="187"/>
      <c r="E425" s="187"/>
      <c r="F425" s="187"/>
      <c r="G425" s="187"/>
      <c r="H425" s="187"/>
      <c r="I425" s="187"/>
      <c r="J425" s="187"/>
      <c r="K425" s="187"/>
      <c r="L425" s="187"/>
      <c r="M425" s="37"/>
      <c r="N425" s="186"/>
      <c r="O425" s="187"/>
      <c r="P425" s="187"/>
      <c r="Q425" s="187"/>
      <c r="R425" s="187"/>
      <c r="S425" s="187"/>
      <c r="T425" s="186"/>
      <c r="U425" s="187"/>
      <c r="V425" s="187"/>
      <c r="W425" s="187"/>
      <c r="X425" s="187"/>
      <c r="Y425" s="187"/>
      <c r="Z425" s="186"/>
      <c r="AA425" s="187"/>
      <c r="AB425" s="187"/>
      <c r="AC425" s="187"/>
      <c r="AD425" s="187"/>
      <c r="AE425" s="187"/>
      <c r="AF425" s="186"/>
      <c r="AG425" s="187"/>
      <c r="AH425" s="187"/>
      <c r="AI425" s="187"/>
      <c r="AJ425" s="187"/>
      <c r="AK425" s="187"/>
      <c r="AL425" s="186"/>
      <c r="AM425" s="187"/>
      <c r="AN425" s="187"/>
      <c r="AO425" s="187"/>
      <c r="AP425" s="187"/>
      <c r="AQ425" s="187"/>
      <c r="AR425" s="186"/>
      <c r="AS425" s="187"/>
      <c r="AT425" s="187"/>
      <c r="AU425" s="187"/>
      <c r="AV425" s="187"/>
      <c r="AW425" s="187"/>
      <c r="AX425" s="186"/>
      <c r="AY425" s="187"/>
      <c r="AZ425" s="187"/>
      <c r="BA425" s="187"/>
      <c r="BB425" s="187"/>
      <c r="BC425" s="187"/>
      <c r="BD425" s="186"/>
      <c r="BE425" s="187"/>
      <c r="BF425" s="187"/>
      <c r="BG425" s="187"/>
      <c r="BH425" s="187"/>
      <c r="BI425" s="187"/>
      <c r="BJ425" s="187"/>
      <c r="BK425" s="186"/>
      <c r="BL425" s="186"/>
      <c r="BM425" s="186"/>
      <c r="BN425" s="187"/>
      <c r="BO425" s="186"/>
      <c r="BP425" s="186"/>
      <c r="BQ425" s="186"/>
      <c r="BR425" s="186"/>
      <c r="BS425" s="186"/>
      <c r="BT425" s="186"/>
      <c r="BU425" s="186"/>
      <c r="BV425" s="186"/>
      <c r="BW425" s="186"/>
      <c r="BX425" s="186"/>
      <c r="BY425" s="186"/>
      <c r="BZ425" s="186"/>
      <c r="CA425" s="187"/>
      <c r="CB425" s="37"/>
      <c r="CC425" s="37"/>
      <c r="CD425" s="37"/>
      <c r="CE425" s="37"/>
    </row>
    <row r="426" ht="19.5" customHeight="1">
      <c r="A426" s="184"/>
      <c r="B426" s="186"/>
      <c r="C426" s="187"/>
      <c r="D426" s="187"/>
      <c r="E426" s="187"/>
      <c r="F426" s="187"/>
      <c r="G426" s="187"/>
      <c r="H426" s="187"/>
      <c r="I426" s="187"/>
      <c r="J426" s="187"/>
      <c r="K426" s="187"/>
      <c r="L426" s="187"/>
      <c r="M426" s="37"/>
      <c r="N426" s="186"/>
      <c r="O426" s="187"/>
      <c r="P426" s="187"/>
      <c r="Q426" s="187"/>
      <c r="R426" s="187"/>
      <c r="S426" s="187"/>
      <c r="T426" s="186"/>
      <c r="U426" s="187"/>
      <c r="V426" s="187"/>
      <c r="W426" s="187"/>
      <c r="X426" s="187"/>
      <c r="Y426" s="187"/>
      <c r="Z426" s="186"/>
      <c r="AA426" s="187"/>
      <c r="AB426" s="187"/>
      <c r="AC426" s="187"/>
      <c r="AD426" s="187"/>
      <c r="AE426" s="187"/>
      <c r="AF426" s="186"/>
      <c r="AG426" s="187"/>
      <c r="AH426" s="187"/>
      <c r="AI426" s="187"/>
      <c r="AJ426" s="187"/>
      <c r="AK426" s="187"/>
      <c r="AL426" s="186"/>
      <c r="AM426" s="187"/>
      <c r="AN426" s="187"/>
      <c r="AO426" s="187"/>
      <c r="AP426" s="187"/>
      <c r="AQ426" s="187"/>
      <c r="AR426" s="186"/>
      <c r="AS426" s="187"/>
      <c r="AT426" s="187"/>
      <c r="AU426" s="187"/>
      <c r="AV426" s="187"/>
      <c r="AW426" s="187"/>
      <c r="AX426" s="186"/>
      <c r="AY426" s="187"/>
      <c r="AZ426" s="187"/>
      <c r="BA426" s="187"/>
      <c r="BB426" s="187"/>
      <c r="BC426" s="187"/>
      <c r="BD426" s="186"/>
      <c r="BE426" s="187"/>
      <c r="BF426" s="187"/>
      <c r="BG426" s="187"/>
      <c r="BH426" s="187"/>
      <c r="BI426" s="187"/>
      <c r="BJ426" s="187"/>
      <c r="BK426" s="186"/>
      <c r="BL426" s="186"/>
      <c r="BM426" s="186"/>
      <c r="BN426" s="187"/>
      <c r="BO426" s="186"/>
      <c r="BP426" s="186"/>
      <c r="BQ426" s="186"/>
      <c r="BR426" s="186"/>
      <c r="BS426" s="186"/>
      <c r="BT426" s="186"/>
      <c r="BU426" s="186"/>
      <c r="BV426" s="186"/>
      <c r="BW426" s="186"/>
      <c r="BX426" s="186"/>
      <c r="BY426" s="186"/>
      <c r="BZ426" s="186"/>
      <c r="CA426" s="187"/>
      <c r="CB426" s="37"/>
      <c r="CC426" s="37"/>
      <c r="CD426" s="37"/>
      <c r="CE426" s="37"/>
    </row>
    <row r="427" ht="19.5" customHeight="1">
      <c r="A427" s="184"/>
      <c r="B427" s="186"/>
      <c r="C427" s="187"/>
      <c r="D427" s="187"/>
      <c r="E427" s="187"/>
      <c r="F427" s="187"/>
      <c r="G427" s="187"/>
      <c r="H427" s="187"/>
      <c r="I427" s="187"/>
      <c r="J427" s="187"/>
      <c r="K427" s="187"/>
      <c r="L427" s="187"/>
      <c r="M427" s="37"/>
      <c r="N427" s="186"/>
      <c r="O427" s="187"/>
      <c r="P427" s="187"/>
      <c r="Q427" s="187"/>
      <c r="R427" s="187"/>
      <c r="S427" s="187"/>
      <c r="T427" s="186"/>
      <c r="U427" s="187"/>
      <c r="V427" s="187"/>
      <c r="W427" s="187"/>
      <c r="X427" s="187"/>
      <c r="Y427" s="187"/>
      <c r="Z427" s="186"/>
      <c r="AA427" s="187"/>
      <c r="AB427" s="187"/>
      <c r="AC427" s="187"/>
      <c r="AD427" s="187"/>
      <c r="AE427" s="187"/>
      <c r="AF427" s="186"/>
      <c r="AG427" s="187"/>
      <c r="AH427" s="187"/>
      <c r="AI427" s="187"/>
      <c r="AJ427" s="187"/>
      <c r="AK427" s="187"/>
      <c r="AL427" s="186"/>
      <c r="AM427" s="187"/>
      <c r="AN427" s="187"/>
      <c r="AO427" s="187"/>
      <c r="AP427" s="187"/>
      <c r="AQ427" s="187"/>
      <c r="AR427" s="186"/>
      <c r="AS427" s="187"/>
      <c r="AT427" s="187"/>
      <c r="AU427" s="187"/>
      <c r="AV427" s="187"/>
      <c r="AW427" s="187"/>
      <c r="AX427" s="186"/>
      <c r="AY427" s="187"/>
      <c r="AZ427" s="187"/>
      <c r="BA427" s="187"/>
      <c r="BB427" s="187"/>
      <c r="BC427" s="187"/>
      <c r="BD427" s="186"/>
      <c r="BE427" s="187"/>
      <c r="BF427" s="187"/>
      <c r="BG427" s="187"/>
      <c r="BH427" s="187"/>
      <c r="BI427" s="187"/>
      <c r="BJ427" s="187"/>
      <c r="BK427" s="186"/>
      <c r="BL427" s="186"/>
      <c r="BM427" s="186"/>
      <c r="BN427" s="187"/>
      <c r="BO427" s="186"/>
      <c r="BP427" s="186"/>
      <c r="BQ427" s="186"/>
      <c r="BR427" s="186"/>
      <c r="BS427" s="186"/>
      <c r="BT427" s="186"/>
      <c r="BU427" s="186"/>
      <c r="BV427" s="186"/>
      <c r="BW427" s="186"/>
      <c r="BX427" s="186"/>
      <c r="BY427" s="186"/>
      <c r="BZ427" s="186"/>
      <c r="CA427" s="187"/>
      <c r="CB427" s="37"/>
      <c r="CC427" s="37"/>
      <c r="CD427" s="37"/>
      <c r="CE427" s="37"/>
    </row>
    <row r="428" ht="19.5" customHeight="1">
      <c r="A428" s="184"/>
      <c r="B428" s="186"/>
      <c r="C428" s="187"/>
      <c r="D428" s="187"/>
      <c r="E428" s="187"/>
      <c r="F428" s="187"/>
      <c r="G428" s="187"/>
      <c r="H428" s="187"/>
      <c r="I428" s="187"/>
      <c r="J428" s="187"/>
      <c r="K428" s="187"/>
      <c r="L428" s="187"/>
      <c r="M428" s="37"/>
      <c r="N428" s="186"/>
      <c r="O428" s="187"/>
      <c r="P428" s="187"/>
      <c r="Q428" s="187"/>
      <c r="R428" s="187"/>
      <c r="S428" s="187"/>
      <c r="T428" s="186"/>
      <c r="U428" s="187"/>
      <c r="V428" s="187"/>
      <c r="W428" s="187"/>
      <c r="X428" s="187"/>
      <c r="Y428" s="187"/>
      <c r="Z428" s="186"/>
      <c r="AA428" s="187"/>
      <c r="AB428" s="187"/>
      <c r="AC428" s="187"/>
      <c r="AD428" s="187"/>
      <c r="AE428" s="187"/>
      <c r="AF428" s="186"/>
      <c r="AG428" s="187"/>
      <c r="AH428" s="187"/>
      <c r="AI428" s="187"/>
      <c r="AJ428" s="187"/>
      <c r="AK428" s="187"/>
      <c r="AL428" s="186"/>
      <c r="AM428" s="187"/>
      <c r="AN428" s="187"/>
      <c r="AO428" s="187"/>
      <c r="AP428" s="187"/>
      <c r="AQ428" s="187"/>
      <c r="AR428" s="186"/>
      <c r="AS428" s="187"/>
      <c r="AT428" s="187"/>
      <c r="AU428" s="187"/>
      <c r="AV428" s="187"/>
      <c r="AW428" s="187"/>
      <c r="AX428" s="186"/>
      <c r="AY428" s="187"/>
      <c r="AZ428" s="187"/>
      <c r="BA428" s="187"/>
      <c r="BB428" s="187"/>
      <c r="BC428" s="187"/>
      <c r="BD428" s="186"/>
      <c r="BE428" s="187"/>
      <c r="BF428" s="187"/>
      <c r="BG428" s="187"/>
      <c r="BH428" s="187"/>
      <c r="BI428" s="187"/>
      <c r="BJ428" s="187"/>
      <c r="BK428" s="186"/>
      <c r="BL428" s="186"/>
      <c r="BM428" s="186"/>
      <c r="BN428" s="187"/>
      <c r="BO428" s="186"/>
      <c r="BP428" s="186"/>
      <c r="BQ428" s="186"/>
      <c r="BR428" s="186"/>
      <c r="BS428" s="186"/>
      <c r="BT428" s="186"/>
      <c r="BU428" s="186"/>
      <c r="BV428" s="186"/>
      <c r="BW428" s="186"/>
      <c r="BX428" s="186"/>
      <c r="BY428" s="186"/>
      <c r="BZ428" s="186"/>
      <c r="CA428" s="187"/>
      <c r="CB428" s="37"/>
      <c r="CC428" s="37"/>
      <c r="CD428" s="37"/>
      <c r="CE428" s="37"/>
    </row>
    <row r="429" ht="19.5" customHeight="1">
      <c r="A429" s="184"/>
      <c r="B429" s="186"/>
      <c r="C429" s="187"/>
      <c r="D429" s="187"/>
      <c r="E429" s="187"/>
      <c r="F429" s="187"/>
      <c r="G429" s="187"/>
      <c r="H429" s="187"/>
      <c r="I429" s="187"/>
      <c r="J429" s="187"/>
      <c r="K429" s="187"/>
      <c r="L429" s="187"/>
      <c r="M429" s="37"/>
      <c r="N429" s="186"/>
      <c r="O429" s="187"/>
      <c r="P429" s="187"/>
      <c r="Q429" s="187"/>
      <c r="R429" s="187"/>
      <c r="S429" s="187"/>
      <c r="T429" s="186"/>
      <c r="U429" s="187"/>
      <c r="V429" s="187"/>
      <c r="W429" s="187"/>
      <c r="X429" s="187"/>
      <c r="Y429" s="187"/>
      <c r="Z429" s="186"/>
      <c r="AA429" s="187"/>
      <c r="AB429" s="187"/>
      <c r="AC429" s="187"/>
      <c r="AD429" s="187"/>
      <c r="AE429" s="187"/>
      <c r="AF429" s="186"/>
      <c r="AG429" s="187"/>
      <c r="AH429" s="187"/>
      <c r="AI429" s="187"/>
      <c r="AJ429" s="187"/>
      <c r="AK429" s="187"/>
      <c r="AL429" s="186"/>
      <c r="AM429" s="187"/>
      <c r="AN429" s="187"/>
      <c r="AO429" s="187"/>
      <c r="AP429" s="187"/>
      <c r="AQ429" s="187"/>
      <c r="AR429" s="186"/>
      <c r="AS429" s="187"/>
      <c r="AT429" s="187"/>
      <c r="AU429" s="187"/>
      <c r="AV429" s="187"/>
      <c r="AW429" s="187"/>
      <c r="AX429" s="186"/>
      <c r="AY429" s="187"/>
      <c r="AZ429" s="187"/>
      <c r="BA429" s="187"/>
      <c r="BB429" s="187"/>
      <c r="BC429" s="187"/>
      <c r="BD429" s="186"/>
      <c r="BE429" s="187"/>
      <c r="BF429" s="187"/>
      <c r="BG429" s="187"/>
      <c r="BH429" s="187"/>
      <c r="BI429" s="187"/>
      <c r="BJ429" s="187"/>
      <c r="BK429" s="186"/>
      <c r="BL429" s="186"/>
      <c r="BM429" s="186"/>
      <c r="BN429" s="187"/>
      <c r="BO429" s="186"/>
      <c r="BP429" s="186"/>
      <c r="BQ429" s="186"/>
      <c r="BR429" s="186"/>
      <c r="BS429" s="186"/>
      <c r="BT429" s="186"/>
      <c r="BU429" s="186"/>
      <c r="BV429" s="186"/>
      <c r="BW429" s="186"/>
      <c r="BX429" s="186"/>
      <c r="BY429" s="186"/>
      <c r="BZ429" s="186"/>
      <c r="CA429" s="187"/>
      <c r="CB429" s="37"/>
      <c r="CC429" s="37"/>
      <c r="CD429" s="37"/>
      <c r="CE429" s="37"/>
    </row>
    <row r="430" ht="19.5" customHeight="1">
      <c r="A430" s="184"/>
      <c r="B430" s="186"/>
      <c r="C430" s="187"/>
      <c r="D430" s="187"/>
      <c r="E430" s="187"/>
      <c r="F430" s="187"/>
      <c r="G430" s="187"/>
      <c r="H430" s="187"/>
      <c r="I430" s="187"/>
      <c r="J430" s="187"/>
      <c r="K430" s="187"/>
      <c r="L430" s="187"/>
      <c r="M430" s="37"/>
      <c r="N430" s="186"/>
      <c r="O430" s="187"/>
      <c r="P430" s="187"/>
      <c r="Q430" s="187"/>
      <c r="R430" s="187"/>
      <c r="S430" s="187"/>
      <c r="T430" s="186"/>
      <c r="U430" s="187"/>
      <c r="V430" s="187"/>
      <c r="W430" s="187"/>
      <c r="X430" s="187"/>
      <c r="Y430" s="187"/>
      <c r="Z430" s="186"/>
      <c r="AA430" s="187"/>
      <c r="AB430" s="187"/>
      <c r="AC430" s="187"/>
      <c r="AD430" s="187"/>
      <c r="AE430" s="187"/>
      <c r="AF430" s="186"/>
      <c r="AG430" s="187"/>
      <c r="AH430" s="187"/>
      <c r="AI430" s="187"/>
      <c r="AJ430" s="187"/>
      <c r="AK430" s="187"/>
      <c r="AL430" s="186"/>
      <c r="AM430" s="187"/>
      <c r="AN430" s="187"/>
      <c r="AO430" s="187"/>
      <c r="AP430" s="187"/>
      <c r="AQ430" s="187"/>
      <c r="AR430" s="186"/>
      <c r="AS430" s="187"/>
      <c r="AT430" s="187"/>
      <c r="AU430" s="187"/>
      <c r="AV430" s="187"/>
      <c r="AW430" s="187"/>
      <c r="AX430" s="186"/>
      <c r="AY430" s="187"/>
      <c r="AZ430" s="187"/>
      <c r="BA430" s="187"/>
      <c r="BB430" s="187"/>
      <c r="BC430" s="187"/>
      <c r="BD430" s="186"/>
      <c r="BE430" s="187"/>
      <c r="BF430" s="187"/>
      <c r="BG430" s="187"/>
      <c r="BH430" s="187"/>
      <c r="BI430" s="187"/>
      <c r="BJ430" s="187"/>
      <c r="BK430" s="186"/>
      <c r="BL430" s="186"/>
      <c r="BM430" s="186"/>
      <c r="BN430" s="187"/>
      <c r="BO430" s="186"/>
      <c r="BP430" s="186"/>
      <c r="BQ430" s="186"/>
      <c r="BR430" s="186"/>
      <c r="BS430" s="186"/>
      <c r="BT430" s="186"/>
      <c r="BU430" s="186"/>
      <c r="BV430" s="186"/>
      <c r="BW430" s="186"/>
      <c r="BX430" s="186"/>
      <c r="BY430" s="186"/>
      <c r="BZ430" s="186"/>
      <c r="CA430" s="187"/>
      <c r="CB430" s="37"/>
      <c r="CC430" s="37"/>
      <c r="CD430" s="37"/>
      <c r="CE430" s="37"/>
    </row>
    <row r="431" ht="19.5" customHeight="1">
      <c r="A431" s="184"/>
      <c r="B431" s="186"/>
      <c r="C431" s="187"/>
      <c r="D431" s="187"/>
      <c r="E431" s="187"/>
      <c r="F431" s="187"/>
      <c r="G431" s="187"/>
      <c r="H431" s="187"/>
      <c r="I431" s="187"/>
      <c r="J431" s="187"/>
      <c r="K431" s="187"/>
      <c r="L431" s="187"/>
      <c r="M431" s="37"/>
      <c r="N431" s="186"/>
      <c r="O431" s="187"/>
      <c r="P431" s="187"/>
      <c r="Q431" s="187"/>
      <c r="R431" s="187"/>
      <c r="S431" s="187"/>
      <c r="T431" s="186"/>
      <c r="U431" s="187"/>
      <c r="V431" s="187"/>
      <c r="W431" s="187"/>
      <c r="X431" s="187"/>
      <c r="Y431" s="187"/>
      <c r="Z431" s="186"/>
      <c r="AA431" s="187"/>
      <c r="AB431" s="187"/>
      <c r="AC431" s="187"/>
      <c r="AD431" s="187"/>
      <c r="AE431" s="187"/>
      <c r="AF431" s="186"/>
      <c r="AG431" s="187"/>
      <c r="AH431" s="187"/>
      <c r="AI431" s="187"/>
      <c r="AJ431" s="187"/>
      <c r="AK431" s="187"/>
      <c r="AL431" s="186"/>
      <c r="AM431" s="187"/>
      <c r="AN431" s="187"/>
      <c r="AO431" s="187"/>
      <c r="AP431" s="187"/>
      <c r="AQ431" s="187"/>
      <c r="AR431" s="186"/>
      <c r="AS431" s="187"/>
      <c r="AT431" s="187"/>
      <c r="AU431" s="187"/>
      <c r="AV431" s="187"/>
      <c r="AW431" s="187"/>
      <c r="AX431" s="186"/>
      <c r="AY431" s="187"/>
      <c r="AZ431" s="187"/>
      <c r="BA431" s="187"/>
      <c r="BB431" s="187"/>
      <c r="BC431" s="187"/>
      <c r="BD431" s="186"/>
      <c r="BE431" s="187"/>
      <c r="BF431" s="187"/>
      <c r="BG431" s="187"/>
      <c r="BH431" s="187"/>
      <c r="BI431" s="187"/>
      <c r="BJ431" s="187"/>
      <c r="BK431" s="186"/>
      <c r="BL431" s="186"/>
      <c r="BM431" s="186"/>
      <c r="BN431" s="187"/>
      <c r="BO431" s="186"/>
      <c r="BP431" s="186"/>
      <c r="BQ431" s="186"/>
      <c r="BR431" s="186"/>
      <c r="BS431" s="186"/>
      <c r="BT431" s="186"/>
      <c r="BU431" s="186"/>
      <c r="BV431" s="186"/>
      <c r="BW431" s="186"/>
      <c r="BX431" s="186"/>
      <c r="BY431" s="186"/>
      <c r="BZ431" s="186"/>
      <c r="CA431" s="187"/>
      <c r="CB431" s="37"/>
      <c r="CC431" s="37"/>
      <c r="CD431" s="37"/>
      <c r="CE431" s="37"/>
    </row>
    <row r="432" ht="19.5" customHeight="1">
      <c r="A432" s="184"/>
      <c r="B432" s="186"/>
      <c r="C432" s="187"/>
      <c r="D432" s="187"/>
      <c r="E432" s="187"/>
      <c r="F432" s="187"/>
      <c r="G432" s="187"/>
      <c r="H432" s="187"/>
      <c r="I432" s="187"/>
      <c r="J432" s="187"/>
      <c r="K432" s="187"/>
      <c r="L432" s="187"/>
      <c r="M432" s="37"/>
      <c r="N432" s="186"/>
      <c r="O432" s="187"/>
      <c r="P432" s="187"/>
      <c r="Q432" s="187"/>
      <c r="R432" s="187"/>
      <c r="S432" s="187"/>
      <c r="T432" s="186"/>
      <c r="U432" s="187"/>
      <c r="V432" s="187"/>
      <c r="W432" s="187"/>
      <c r="X432" s="187"/>
      <c r="Y432" s="187"/>
      <c r="Z432" s="186"/>
      <c r="AA432" s="187"/>
      <c r="AB432" s="187"/>
      <c r="AC432" s="187"/>
      <c r="AD432" s="187"/>
      <c r="AE432" s="187"/>
      <c r="AF432" s="186"/>
      <c r="AG432" s="187"/>
      <c r="AH432" s="187"/>
      <c r="AI432" s="187"/>
      <c r="AJ432" s="187"/>
      <c r="AK432" s="187"/>
      <c r="AL432" s="186"/>
      <c r="AM432" s="187"/>
      <c r="AN432" s="187"/>
      <c r="AO432" s="187"/>
      <c r="AP432" s="187"/>
      <c r="AQ432" s="187"/>
      <c r="AR432" s="186"/>
      <c r="AS432" s="187"/>
      <c r="AT432" s="187"/>
      <c r="AU432" s="187"/>
      <c r="AV432" s="187"/>
      <c r="AW432" s="187"/>
      <c r="AX432" s="186"/>
      <c r="AY432" s="187"/>
      <c r="AZ432" s="187"/>
      <c r="BA432" s="187"/>
      <c r="BB432" s="187"/>
      <c r="BC432" s="187"/>
      <c r="BD432" s="186"/>
      <c r="BE432" s="187"/>
      <c r="BF432" s="187"/>
      <c r="BG432" s="187"/>
      <c r="BH432" s="187"/>
      <c r="BI432" s="187"/>
      <c r="BJ432" s="187"/>
      <c r="BK432" s="186"/>
      <c r="BL432" s="186"/>
      <c r="BM432" s="186"/>
      <c r="BN432" s="187"/>
      <c r="BO432" s="186"/>
      <c r="BP432" s="186"/>
      <c r="BQ432" s="186"/>
      <c r="BR432" s="186"/>
      <c r="BS432" s="186"/>
      <c r="BT432" s="186"/>
      <c r="BU432" s="186"/>
      <c r="BV432" s="186"/>
      <c r="BW432" s="186"/>
      <c r="BX432" s="186"/>
      <c r="BY432" s="186"/>
      <c r="BZ432" s="186"/>
      <c r="CA432" s="187"/>
      <c r="CB432" s="37"/>
      <c r="CC432" s="37"/>
      <c r="CD432" s="37"/>
      <c r="CE432" s="37"/>
    </row>
    <row r="433" ht="19.5" customHeight="1">
      <c r="A433" s="184"/>
      <c r="B433" s="186"/>
      <c r="C433" s="187"/>
      <c r="D433" s="187"/>
      <c r="E433" s="187"/>
      <c r="F433" s="187"/>
      <c r="G433" s="187"/>
      <c r="H433" s="187"/>
      <c r="I433" s="187"/>
      <c r="J433" s="187"/>
      <c r="K433" s="187"/>
      <c r="L433" s="187"/>
      <c r="M433" s="37"/>
      <c r="N433" s="186"/>
      <c r="O433" s="187"/>
      <c r="P433" s="187"/>
      <c r="Q433" s="187"/>
      <c r="R433" s="187"/>
      <c r="S433" s="187"/>
      <c r="T433" s="186"/>
      <c r="U433" s="187"/>
      <c r="V433" s="187"/>
      <c r="W433" s="187"/>
      <c r="X433" s="187"/>
      <c r="Y433" s="187"/>
      <c r="Z433" s="186"/>
      <c r="AA433" s="187"/>
      <c r="AB433" s="187"/>
      <c r="AC433" s="187"/>
      <c r="AD433" s="187"/>
      <c r="AE433" s="187"/>
      <c r="AF433" s="186"/>
      <c r="AG433" s="187"/>
      <c r="AH433" s="187"/>
      <c r="AI433" s="187"/>
      <c r="AJ433" s="187"/>
      <c r="AK433" s="187"/>
      <c r="AL433" s="186"/>
      <c r="AM433" s="187"/>
      <c r="AN433" s="187"/>
      <c r="AO433" s="187"/>
      <c r="AP433" s="187"/>
      <c r="AQ433" s="187"/>
      <c r="AR433" s="186"/>
      <c r="AS433" s="187"/>
      <c r="AT433" s="187"/>
      <c r="AU433" s="187"/>
      <c r="AV433" s="187"/>
      <c r="AW433" s="187"/>
      <c r="AX433" s="186"/>
      <c r="AY433" s="187"/>
      <c r="AZ433" s="187"/>
      <c r="BA433" s="187"/>
      <c r="BB433" s="187"/>
      <c r="BC433" s="187"/>
      <c r="BD433" s="186"/>
      <c r="BE433" s="187"/>
      <c r="BF433" s="187"/>
      <c r="BG433" s="187"/>
      <c r="BH433" s="187"/>
      <c r="BI433" s="187"/>
      <c r="BJ433" s="187"/>
      <c r="BK433" s="186"/>
      <c r="BL433" s="186"/>
      <c r="BM433" s="186"/>
      <c r="BN433" s="187"/>
      <c r="BO433" s="186"/>
      <c r="BP433" s="186"/>
      <c r="BQ433" s="186"/>
      <c r="BR433" s="186"/>
      <c r="BS433" s="186"/>
      <c r="BT433" s="186"/>
      <c r="BU433" s="186"/>
      <c r="BV433" s="186"/>
      <c r="BW433" s="186"/>
      <c r="BX433" s="186"/>
      <c r="BY433" s="186"/>
      <c r="BZ433" s="186"/>
      <c r="CA433" s="187"/>
      <c r="CB433" s="37"/>
      <c r="CC433" s="37"/>
      <c r="CD433" s="37"/>
      <c r="CE433" s="37"/>
    </row>
    <row r="434" ht="19.5" customHeight="1">
      <c r="A434" s="184"/>
      <c r="B434" s="186"/>
      <c r="C434" s="187"/>
      <c r="D434" s="187"/>
      <c r="E434" s="187"/>
      <c r="F434" s="187"/>
      <c r="G434" s="187"/>
      <c r="H434" s="187"/>
      <c r="I434" s="187"/>
      <c r="J434" s="187"/>
      <c r="K434" s="187"/>
      <c r="L434" s="187"/>
      <c r="M434" s="37"/>
      <c r="N434" s="186"/>
      <c r="O434" s="187"/>
      <c r="P434" s="187"/>
      <c r="Q434" s="187"/>
      <c r="R434" s="187"/>
      <c r="S434" s="187"/>
      <c r="T434" s="186"/>
      <c r="U434" s="187"/>
      <c r="V434" s="187"/>
      <c r="W434" s="187"/>
      <c r="X434" s="187"/>
      <c r="Y434" s="187"/>
      <c r="Z434" s="186"/>
      <c r="AA434" s="187"/>
      <c r="AB434" s="187"/>
      <c r="AC434" s="187"/>
      <c r="AD434" s="187"/>
      <c r="AE434" s="187"/>
      <c r="AF434" s="186"/>
      <c r="AG434" s="187"/>
      <c r="AH434" s="187"/>
      <c r="AI434" s="187"/>
      <c r="AJ434" s="187"/>
      <c r="AK434" s="187"/>
      <c r="AL434" s="186"/>
      <c r="AM434" s="187"/>
      <c r="AN434" s="187"/>
      <c r="AO434" s="187"/>
      <c r="AP434" s="187"/>
      <c r="AQ434" s="187"/>
      <c r="AR434" s="186"/>
      <c r="AS434" s="187"/>
      <c r="AT434" s="187"/>
      <c r="AU434" s="187"/>
      <c r="AV434" s="187"/>
      <c r="AW434" s="187"/>
      <c r="AX434" s="186"/>
      <c r="AY434" s="187"/>
      <c r="AZ434" s="187"/>
      <c r="BA434" s="187"/>
      <c r="BB434" s="187"/>
      <c r="BC434" s="187"/>
      <c r="BD434" s="186"/>
      <c r="BE434" s="187"/>
      <c r="BF434" s="187"/>
      <c r="BG434" s="187"/>
      <c r="BH434" s="187"/>
      <c r="BI434" s="187"/>
      <c r="BJ434" s="187"/>
      <c r="BK434" s="186"/>
      <c r="BL434" s="186"/>
      <c r="BM434" s="186"/>
      <c r="BN434" s="187"/>
      <c r="BO434" s="186"/>
      <c r="BP434" s="186"/>
      <c r="BQ434" s="186"/>
      <c r="BR434" s="186"/>
      <c r="BS434" s="186"/>
      <c r="BT434" s="186"/>
      <c r="BU434" s="186"/>
      <c r="BV434" s="186"/>
      <c r="BW434" s="186"/>
      <c r="BX434" s="186"/>
      <c r="BY434" s="186"/>
      <c r="BZ434" s="186"/>
      <c r="CA434" s="187"/>
      <c r="CB434" s="37"/>
      <c r="CC434" s="37"/>
      <c r="CD434" s="37"/>
      <c r="CE434" s="37"/>
    </row>
    <row r="435" ht="19.5" customHeight="1">
      <c r="A435" s="184"/>
      <c r="B435" s="186"/>
      <c r="C435" s="187"/>
      <c r="D435" s="187"/>
      <c r="E435" s="187"/>
      <c r="F435" s="187"/>
      <c r="G435" s="187"/>
      <c r="H435" s="187"/>
      <c r="I435" s="187"/>
      <c r="J435" s="187"/>
      <c r="K435" s="187"/>
      <c r="L435" s="187"/>
      <c r="M435" s="37"/>
      <c r="N435" s="186"/>
      <c r="O435" s="187"/>
      <c r="P435" s="187"/>
      <c r="Q435" s="187"/>
      <c r="R435" s="187"/>
      <c r="S435" s="187"/>
      <c r="T435" s="186"/>
      <c r="U435" s="187"/>
      <c r="V435" s="187"/>
      <c r="W435" s="187"/>
      <c r="X435" s="187"/>
      <c r="Y435" s="187"/>
      <c r="Z435" s="186"/>
      <c r="AA435" s="187"/>
      <c r="AB435" s="187"/>
      <c r="AC435" s="187"/>
      <c r="AD435" s="187"/>
      <c r="AE435" s="187"/>
      <c r="AF435" s="186"/>
      <c r="AG435" s="187"/>
      <c r="AH435" s="187"/>
      <c r="AI435" s="187"/>
      <c r="AJ435" s="187"/>
      <c r="AK435" s="187"/>
      <c r="AL435" s="186"/>
      <c r="AM435" s="187"/>
      <c r="AN435" s="187"/>
      <c r="AO435" s="187"/>
      <c r="AP435" s="187"/>
      <c r="AQ435" s="187"/>
      <c r="AR435" s="186"/>
      <c r="AS435" s="187"/>
      <c r="AT435" s="187"/>
      <c r="AU435" s="187"/>
      <c r="AV435" s="187"/>
      <c r="AW435" s="187"/>
      <c r="AX435" s="186"/>
      <c r="AY435" s="187"/>
      <c r="AZ435" s="187"/>
      <c r="BA435" s="187"/>
      <c r="BB435" s="187"/>
      <c r="BC435" s="187"/>
      <c r="BD435" s="186"/>
      <c r="BE435" s="187"/>
      <c r="BF435" s="187"/>
      <c r="BG435" s="187"/>
      <c r="BH435" s="187"/>
      <c r="BI435" s="187"/>
      <c r="BJ435" s="187"/>
      <c r="BK435" s="186"/>
      <c r="BL435" s="186"/>
      <c r="BM435" s="186"/>
      <c r="BN435" s="187"/>
      <c r="BO435" s="186"/>
      <c r="BP435" s="186"/>
      <c r="BQ435" s="186"/>
      <c r="BR435" s="186"/>
      <c r="BS435" s="186"/>
      <c r="BT435" s="186"/>
      <c r="BU435" s="186"/>
      <c r="BV435" s="186"/>
      <c r="BW435" s="186"/>
      <c r="BX435" s="186"/>
      <c r="BY435" s="186"/>
      <c r="BZ435" s="186"/>
      <c r="CA435" s="187"/>
      <c r="CB435" s="37"/>
      <c r="CC435" s="37"/>
      <c r="CD435" s="37"/>
      <c r="CE435" s="37"/>
    </row>
    <row r="436" ht="19.5" customHeight="1">
      <c r="A436" s="184"/>
      <c r="B436" s="186"/>
      <c r="C436" s="187"/>
      <c r="D436" s="187"/>
      <c r="E436" s="187"/>
      <c r="F436" s="187"/>
      <c r="G436" s="187"/>
      <c r="H436" s="187"/>
      <c r="I436" s="187"/>
      <c r="J436" s="187"/>
      <c r="K436" s="187"/>
      <c r="L436" s="187"/>
      <c r="M436" s="37"/>
      <c r="N436" s="186"/>
      <c r="O436" s="187"/>
      <c r="P436" s="187"/>
      <c r="Q436" s="187"/>
      <c r="R436" s="187"/>
      <c r="S436" s="187"/>
      <c r="T436" s="186"/>
      <c r="U436" s="187"/>
      <c r="V436" s="187"/>
      <c r="W436" s="187"/>
      <c r="X436" s="187"/>
      <c r="Y436" s="187"/>
      <c r="Z436" s="186"/>
      <c r="AA436" s="187"/>
      <c r="AB436" s="187"/>
      <c r="AC436" s="187"/>
      <c r="AD436" s="187"/>
      <c r="AE436" s="187"/>
      <c r="AF436" s="186"/>
      <c r="AG436" s="187"/>
      <c r="AH436" s="187"/>
      <c r="AI436" s="187"/>
      <c r="AJ436" s="187"/>
      <c r="AK436" s="187"/>
      <c r="AL436" s="186"/>
      <c r="AM436" s="187"/>
      <c r="AN436" s="187"/>
      <c r="AO436" s="187"/>
      <c r="AP436" s="187"/>
      <c r="AQ436" s="187"/>
      <c r="AR436" s="186"/>
      <c r="AS436" s="187"/>
      <c r="AT436" s="187"/>
      <c r="AU436" s="187"/>
      <c r="AV436" s="187"/>
      <c r="AW436" s="187"/>
      <c r="AX436" s="186"/>
      <c r="AY436" s="187"/>
      <c r="AZ436" s="187"/>
      <c r="BA436" s="187"/>
      <c r="BB436" s="187"/>
      <c r="BC436" s="187"/>
      <c r="BD436" s="186"/>
      <c r="BE436" s="187"/>
      <c r="BF436" s="187"/>
      <c r="BG436" s="187"/>
      <c r="BH436" s="187"/>
      <c r="BI436" s="187"/>
      <c r="BJ436" s="187"/>
      <c r="BK436" s="186"/>
      <c r="BL436" s="186"/>
      <c r="BM436" s="186"/>
      <c r="BN436" s="187"/>
      <c r="BO436" s="186"/>
      <c r="BP436" s="186"/>
      <c r="BQ436" s="186"/>
      <c r="BR436" s="186"/>
      <c r="BS436" s="186"/>
      <c r="BT436" s="186"/>
      <c r="BU436" s="186"/>
      <c r="BV436" s="186"/>
      <c r="BW436" s="186"/>
      <c r="BX436" s="186"/>
      <c r="BY436" s="186"/>
      <c r="BZ436" s="186"/>
      <c r="CA436" s="187"/>
      <c r="CB436" s="37"/>
      <c r="CC436" s="37"/>
      <c r="CD436" s="37"/>
      <c r="CE436" s="37"/>
    </row>
    <row r="437" ht="19.5" customHeight="1">
      <c r="A437" s="184"/>
      <c r="B437" s="186"/>
      <c r="C437" s="187"/>
      <c r="D437" s="187"/>
      <c r="E437" s="187"/>
      <c r="F437" s="187"/>
      <c r="G437" s="187"/>
      <c r="H437" s="187"/>
      <c r="I437" s="187"/>
      <c r="J437" s="187"/>
      <c r="K437" s="187"/>
      <c r="L437" s="187"/>
      <c r="M437" s="37"/>
      <c r="N437" s="186"/>
      <c r="O437" s="187"/>
      <c r="P437" s="187"/>
      <c r="Q437" s="187"/>
      <c r="R437" s="187"/>
      <c r="S437" s="187"/>
      <c r="T437" s="186"/>
      <c r="U437" s="187"/>
      <c r="V437" s="187"/>
      <c r="W437" s="187"/>
      <c r="X437" s="187"/>
      <c r="Y437" s="187"/>
      <c r="Z437" s="186"/>
      <c r="AA437" s="187"/>
      <c r="AB437" s="187"/>
      <c r="AC437" s="187"/>
      <c r="AD437" s="187"/>
      <c r="AE437" s="187"/>
      <c r="AF437" s="186"/>
      <c r="AG437" s="187"/>
      <c r="AH437" s="187"/>
      <c r="AI437" s="187"/>
      <c r="AJ437" s="187"/>
      <c r="AK437" s="187"/>
      <c r="AL437" s="186"/>
      <c r="AM437" s="187"/>
      <c r="AN437" s="187"/>
      <c r="AO437" s="187"/>
      <c r="AP437" s="187"/>
      <c r="AQ437" s="187"/>
      <c r="AR437" s="186"/>
      <c r="AS437" s="187"/>
      <c r="AT437" s="187"/>
      <c r="AU437" s="187"/>
      <c r="AV437" s="187"/>
      <c r="AW437" s="187"/>
      <c r="AX437" s="186"/>
      <c r="AY437" s="187"/>
      <c r="AZ437" s="187"/>
      <c r="BA437" s="187"/>
      <c r="BB437" s="187"/>
      <c r="BC437" s="187"/>
      <c r="BD437" s="186"/>
      <c r="BE437" s="187"/>
      <c r="BF437" s="187"/>
      <c r="BG437" s="187"/>
      <c r="BH437" s="187"/>
      <c r="BI437" s="187"/>
      <c r="BJ437" s="187"/>
      <c r="BK437" s="186"/>
      <c r="BL437" s="186"/>
      <c r="BM437" s="186"/>
      <c r="BN437" s="187"/>
      <c r="BO437" s="186"/>
      <c r="BP437" s="186"/>
      <c r="BQ437" s="186"/>
      <c r="BR437" s="186"/>
      <c r="BS437" s="186"/>
      <c r="BT437" s="186"/>
      <c r="BU437" s="186"/>
      <c r="BV437" s="186"/>
      <c r="BW437" s="186"/>
      <c r="BX437" s="186"/>
      <c r="BY437" s="186"/>
      <c r="BZ437" s="186"/>
      <c r="CA437" s="187"/>
      <c r="CB437" s="37"/>
      <c r="CC437" s="37"/>
      <c r="CD437" s="37"/>
      <c r="CE437" s="37"/>
    </row>
    <row r="438" ht="19.5" customHeight="1">
      <c r="A438" s="184"/>
      <c r="B438" s="186"/>
      <c r="C438" s="187"/>
      <c r="D438" s="187"/>
      <c r="E438" s="187"/>
      <c r="F438" s="187"/>
      <c r="G438" s="187"/>
      <c r="H438" s="187"/>
      <c r="I438" s="187"/>
      <c r="J438" s="187"/>
      <c r="K438" s="187"/>
      <c r="L438" s="187"/>
      <c r="M438" s="37"/>
      <c r="N438" s="186"/>
      <c r="O438" s="187"/>
      <c r="P438" s="187"/>
      <c r="Q438" s="187"/>
      <c r="R438" s="187"/>
      <c r="S438" s="187"/>
      <c r="T438" s="186"/>
      <c r="U438" s="187"/>
      <c r="V438" s="187"/>
      <c r="W438" s="187"/>
      <c r="X438" s="187"/>
      <c r="Y438" s="187"/>
      <c r="Z438" s="186"/>
      <c r="AA438" s="187"/>
      <c r="AB438" s="187"/>
      <c r="AC438" s="187"/>
      <c r="AD438" s="187"/>
      <c r="AE438" s="187"/>
      <c r="AF438" s="186"/>
      <c r="AG438" s="187"/>
      <c r="AH438" s="187"/>
      <c r="AI438" s="187"/>
      <c r="AJ438" s="187"/>
      <c r="AK438" s="187"/>
      <c r="AL438" s="186"/>
      <c r="AM438" s="187"/>
      <c r="AN438" s="187"/>
      <c r="AO438" s="187"/>
      <c r="AP438" s="187"/>
      <c r="AQ438" s="187"/>
      <c r="AR438" s="186"/>
      <c r="AS438" s="187"/>
      <c r="AT438" s="187"/>
      <c r="AU438" s="187"/>
      <c r="AV438" s="187"/>
      <c r="AW438" s="187"/>
      <c r="AX438" s="186"/>
      <c r="AY438" s="187"/>
      <c r="AZ438" s="187"/>
      <c r="BA438" s="187"/>
      <c r="BB438" s="187"/>
      <c r="BC438" s="187"/>
      <c r="BD438" s="186"/>
      <c r="BE438" s="187"/>
      <c r="BF438" s="187"/>
      <c r="BG438" s="187"/>
      <c r="BH438" s="187"/>
      <c r="BI438" s="187"/>
      <c r="BJ438" s="187"/>
      <c r="BK438" s="186"/>
      <c r="BL438" s="186"/>
      <c r="BM438" s="186"/>
      <c r="BN438" s="187"/>
      <c r="BO438" s="186"/>
      <c r="BP438" s="186"/>
      <c r="BQ438" s="186"/>
      <c r="BR438" s="186"/>
      <c r="BS438" s="186"/>
      <c r="BT438" s="186"/>
      <c r="BU438" s="186"/>
      <c r="BV438" s="186"/>
      <c r="BW438" s="186"/>
      <c r="BX438" s="186"/>
      <c r="BY438" s="186"/>
      <c r="BZ438" s="186"/>
      <c r="CA438" s="187"/>
      <c r="CB438" s="37"/>
      <c r="CC438" s="37"/>
      <c r="CD438" s="37"/>
      <c r="CE438" s="37"/>
    </row>
    <row r="439" ht="19.5" customHeight="1">
      <c r="A439" s="184"/>
      <c r="B439" s="186"/>
      <c r="C439" s="187"/>
      <c r="D439" s="187"/>
      <c r="E439" s="187"/>
      <c r="F439" s="187"/>
      <c r="G439" s="187"/>
      <c r="H439" s="187"/>
      <c r="I439" s="187"/>
      <c r="J439" s="187"/>
      <c r="K439" s="187"/>
      <c r="L439" s="187"/>
      <c r="M439" s="37"/>
      <c r="N439" s="186"/>
      <c r="O439" s="187"/>
      <c r="P439" s="187"/>
      <c r="Q439" s="187"/>
      <c r="R439" s="187"/>
      <c r="S439" s="187"/>
      <c r="T439" s="186"/>
      <c r="U439" s="187"/>
      <c r="V439" s="187"/>
      <c r="W439" s="187"/>
      <c r="X439" s="187"/>
      <c r="Y439" s="187"/>
      <c r="Z439" s="186"/>
      <c r="AA439" s="187"/>
      <c r="AB439" s="187"/>
      <c r="AC439" s="187"/>
      <c r="AD439" s="187"/>
      <c r="AE439" s="187"/>
      <c r="AF439" s="186"/>
      <c r="AG439" s="187"/>
      <c r="AH439" s="187"/>
      <c r="AI439" s="187"/>
      <c r="AJ439" s="187"/>
      <c r="AK439" s="187"/>
      <c r="AL439" s="186"/>
      <c r="AM439" s="187"/>
      <c r="AN439" s="187"/>
      <c r="AO439" s="187"/>
      <c r="AP439" s="187"/>
      <c r="AQ439" s="187"/>
      <c r="AR439" s="186"/>
      <c r="AS439" s="187"/>
      <c r="AT439" s="187"/>
      <c r="AU439" s="187"/>
      <c r="AV439" s="187"/>
      <c r="AW439" s="187"/>
      <c r="AX439" s="186"/>
      <c r="AY439" s="187"/>
      <c r="AZ439" s="187"/>
      <c r="BA439" s="187"/>
      <c r="BB439" s="187"/>
      <c r="BC439" s="187"/>
      <c r="BD439" s="186"/>
      <c r="BE439" s="187"/>
      <c r="BF439" s="187"/>
      <c r="BG439" s="187"/>
      <c r="BH439" s="187"/>
      <c r="BI439" s="187"/>
      <c r="BJ439" s="187"/>
      <c r="BK439" s="186"/>
      <c r="BL439" s="186"/>
      <c r="BM439" s="186"/>
      <c r="BN439" s="187"/>
      <c r="BO439" s="186"/>
      <c r="BP439" s="186"/>
      <c r="BQ439" s="186"/>
      <c r="BR439" s="186"/>
      <c r="BS439" s="186"/>
      <c r="BT439" s="186"/>
      <c r="BU439" s="186"/>
      <c r="BV439" s="186"/>
      <c r="BW439" s="186"/>
      <c r="BX439" s="186"/>
      <c r="BY439" s="186"/>
      <c r="BZ439" s="186"/>
      <c r="CA439" s="187"/>
      <c r="CB439" s="37"/>
      <c r="CC439" s="37"/>
      <c r="CD439" s="37"/>
      <c r="CE439" s="37"/>
    </row>
    <row r="440" ht="19.5" customHeight="1">
      <c r="A440" s="184"/>
      <c r="B440" s="186"/>
      <c r="C440" s="187"/>
      <c r="D440" s="187"/>
      <c r="E440" s="187"/>
      <c r="F440" s="187"/>
      <c r="G440" s="187"/>
      <c r="H440" s="187"/>
      <c r="I440" s="187"/>
      <c r="J440" s="187"/>
      <c r="K440" s="187"/>
      <c r="L440" s="187"/>
      <c r="M440" s="37"/>
      <c r="N440" s="186"/>
      <c r="O440" s="187"/>
      <c r="P440" s="187"/>
      <c r="Q440" s="187"/>
      <c r="R440" s="187"/>
      <c r="S440" s="187"/>
      <c r="T440" s="186"/>
      <c r="U440" s="187"/>
      <c r="V440" s="187"/>
      <c r="W440" s="187"/>
      <c r="X440" s="187"/>
      <c r="Y440" s="187"/>
      <c r="Z440" s="186"/>
      <c r="AA440" s="187"/>
      <c r="AB440" s="187"/>
      <c r="AC440" s="187"/>
      <c r="AD440" s="187"/>
      <c r="AE440" s="187"/>
      <c r="AF440" s="186"/>
      <c r="AG440" s="187"/>
      <c r="AH440" s="187"/>
      <c r="AI440" s="187"/>
      <c r="AJ440" s="187"/>
      <c r="AK440" s="187"/>
      <c r="AL440" s="186"/>
      <c r="AM440" s="187"/>
      <c r="AN440" s="187"/>
      <c r="AO440" s="187"/>
      <c r="AP440" s="187"/>
      <c r="AQ440" s="187"/>
      <c r="AR440" s="186"/>
      <c r="AS440" s="187"/>
      <c r="AT440" s="187"/>
      <c r="AU440" s="187"/>
      <c r="AV440" s="187"/>
      <c r="AW440" s="187"/>
      <c r="AX440" s="186"/>
      <c r="AY440" s="187"/>
      <c r="AZ440" s="187"/>
      <c r="BA440" s="187"/>
      <c r="BB440" s="187"/>
      <c r="BC440" s="187"/>
      <c r="BD440" s="186"/>
      <c r="BE440" s="187"/>
      <c r="BF440" s="187"/>
      <c r="BG440" s="187"/>
      <c r="BH440" s="187"/>
      <c r="BI440" s="187"/>
      <c r="BJ440" s="187"/>
      <c r="BK440" s="186"/>
      <c r="BL440" s="186"/>
      <c r="BM440" s="186"/>
      <c r="BN440" s="187"/>
      <c r="BO440" s="186"/>
      <c r="BP440" s="186"/>
      <c r="BQ440" s="186"/>
      <c r="BR440" s="186"/>
      <c r="BS440" s="186"/>
      <c r="BT440" s="186"/>
      <c r="BU440" s="186"/>
      <c r="BV440" s="186"/>
      <c r="BW440" s="186"/>
      <c r="BX440" s="186"/>
      <c r="BY440" s="186"/>
      <c r="BZ440" s="186"/>
      <c r="CA440" s="187"/>
      <c r="CB440" s="37"/>
      <c r="CC440" s="37"/>
      <c r="CD440" s="37"/>
      <c r="CE440" s="37"/>
    </row>
    <row r="441" ht="19.5" customHeight="1">
      <c r="A441" s="184"/>
      <c r="B441" s="186"/>
      <c r="C441" s="187"/>
      <c r="D441" s="187"/>
      <c r="E441" s="187"/>
      <c r="F441" s="187"/>
      <c r="G441" s="187"/>
      <c r="H441" s="187"/>
      <c r="I441" s="187"/>
      <c r="J441" s="187"/>
      <c r="K441" s="187"/>
      <c r="L441" s="187"/>
      <c r="M441" s="37"/>
      <c r="N441" s="186"/>
      <c r="O441" s="187"/>
      <c r="P441" s="187"/>
      <c r="Q441" s="187"/>
      <c r="R441" s="187"/>
      <c r="S441" s="187"/>
      <c r="T441" s="186"/>
      <c r="U441" s="187"/>
      <c r="V441" s="187"/>
      <c r="W441" s="187"/>
      <c r="X441" s="187"/>
      <c r="Y441" s="187"/>
      <c r="Z441" s="186"/>
      <c r="AA441" s="187"/>
      <c r="AB441" s="187"/>
      <c r="AC441" s="187"/>
      <c r="AD441" s="187"/>
      <c r="AE441" s="187"/>
      <c r="AF441" s="186"/>
      <c r="AG441" s="187"/>
      <c r="AH441" s="187"/>
      <c r="AI441" s="187"/>
      <c r="AJ441" s="187"/>
      <c r="AK441" s="187"/>
      <c r="AL441" s="186"/>
      <c r="AM441" s="187"/>
      <c r="AN441" s="187"/>
      <c r="AO441" s="187"/>
      <c r="AP441" s="187"/>
      <c r="AQ441" s="187"/>
      <c r="AR441" s="186"/>
      <c r="AS441" s="187"/>
      <c r="AT441" s="187"/>
      <c r="AU441" s="187"/>
      <c r="AV441" s="187"/>
      <c r="AW441" s="187"/>
      <c r="AX441" s="186"/>
      <c r="AY441" s="187"/>
      <c r="AZ441" s="187"/>
      <c r="BA441" s="187"/>
      <c r="BB441" s="187"/>
      <c r="BC441" s="187"/>
      <c r="BD441" s="186"/>
      <c r="BE441" s="187"/>
      <c r="BF441" s="187"/>
      <c r="BG441" s="187"/>
      <c r="BH441" s="187"/>
      <c r="BI441" s="187"/>
      <c r="BJ441" s="187"/>
      <c r="BK441" s="186"/>
      <c r="BL441" s="186"/>
      <c r="BM441" s="186"/>
      <c r="BN441" s="187"/>
      <c r="BO441" s="186"/>
      <c r="BP441" s="186"/>
      <c r="BQ441" s="186"/>
      <c r="BR441" s="186"/>
      <c r="BS441" s="186"/>
      <c r="BT441" s="186"/>
      <c r="BU441" s="186"/>
      <c r="BV441" s="186"/>
      <c r="BW441" s="186"/>
      <c r="BX441" s="186"/>
      <c r="BY441" s="186"/>
      <c r="BZ441" s="186"/>
      <c r="CA441" s="187"/>
      <c r="CB441" s="37"/>
      <c r="CC441" s="37"/>
      <c r="CD441" s="37"/>
      <c r="CE441" s="37"/>
    </row>
    <row r="442" ht="19.5" customHeight="1">
      <c r="A442" s="184"/>
      <c r="B442" s="186"/>
      <c r="C442" s="187"/>
      <c r="D442" s="187"/>
      <c r="E442" s="187"/>
      <c r="F442" s="187"/>
      <c r="G442" s="187"/>
      <c r="H442" s="187"/>
      <c r="I442" s="187"/>
      <c r="J442" s="187"/>
      <c r="K442" s="187"/>
      <c r="L442" s="187"/>
      <c r="M442" s="37"/>
      <c r="N442" s="186"/>
      <c r="O442" s="187"/>
      <c r="P442" s="187"/>
      <c r="Q442" s="187"/>
      <c r="R442" s="187"/>
      <c r="S442" s="187"/>
      <c r="T442" s="186"/>
      <c r="U442" s="187"/>
      <c r="V442" s="187"/>
      <c r="W442" s="187"/>
      <c r="X442" s="187"/>
      <c r="Y442" s="187"/>
      <c r="Z442" s="186"/>
      <c r="AA442" s="187"/>
      <c r="AB442" s="187"/>
      <c r="AC442" s="187"/>
      <c r="AD442" s="187"/>
      <c r="AE442" s="187"/>
      <c r="AF442" s="186"/>
      <c r="AG442" s="187"/>
      <c r="AH442" s="187"/>
      <c r="AI442" s="187"/>
      <c r="AJ442" s="187"/>
      <c r="AK442" s="187"/>
      <c r="AL442" s="186"/>
      <c r="AM442" s="187"/>
      <c r="AN442" s="187"/>
      <c r="AO442" s="187"/>
      <c r="AP442" s="187"/>
      <c r="AQ442" s="187"/>
      <c r="AR442" s="186"/>
      <c r="AS442" s="187"/>
      <c r="AT442" s="187"/>
      <c r="AU442" s="187"/>
      <c r="AV442" s="187"/>
      <c r="AW442" s="187"/>
      <c r="AX442" s="186"/>
      <c r="AY442" s="187"/>
      <c r="AZ442" s="187"/>
      <c r="BA442" s="187"/>
      <c r="BB442" s="187"/>
      <c r="BC442" s="187"/>
      <c r="BD442" s="186"/>
      <c r="BE442" s="187"/>
      <c r="BF442" s="187"/>
      <c r="BG442" s="187"/>
      <c r="BH442" s="187"/>
      <c r="BI442" s="187"/>
      <c r="BJ442" s="187"/>
      <c r="BK442" s="186"/>
      <c r="BL442" s="186"/>
      <c r="BM442" s="186"/>
      <c r="BN442" s="187"/>
      <c r="BO442" s="186"/>
      <c r="BP442" s="186"/>
      <c r="BQ442" s="186"/>
      <c r="BR442" s="186"/>
      <c r="BS442" s="186"/>
      <c r="BT442" s="186"/>
      <c r="BU442" s="186"/>
      <c r="BV442" s="186"/>
      <c r="BW442" s="186"/>
      <c r="BX442" s="186"/>
      <c r="BY442" s="186"/>
      <c r="BZ442" s="186"/>
      <c r="CA442" s="187"/>
      <c r="CB442" s="37"/>
      <c r="CC442" s="37"/>
      <c r="CD442" s="37"/>
      <c r="CE442" s="37"/>
    </row>
    <row r="443" ht="19.5" customHeight="1">
      <c r="A443" s="184"/>
      <c r="B443" s="186"/>
      <c r="C443" s="187"/>
      <c r="D443" s="187"/>
      <c r="E443" s="187"/>
      <c r="F443" s="187"/>
      <c r="G443" s="187"/>
      <c r="H443" s="187"/>
      <c r="I443" s="187"/>
      <c r="J443" s="187"/>
      <c r="K443" s="187"/>
      <c r="L443" s="187"/>
      <c r="M443" s="37"/>
      <c r="N443" s="186"/>
      <c r="O443" s="187"/>
      <c r="P443" s="187"/>
      <c r="Q443" s="187"/>
      <c r="R443" s="187"/>
      <c r="S443" s="187"/>
      <c r="T443" s="186"/>
      <c r="U443" s="187"/>
      <c r="V443" s="187"/>
      <c r="W443" s="187"/>
      <c r="X443" s="187"/>
      <c r="Y443" s="187"/>
      <c r="Z443" s="186"/>
      <c r="AA443" s="187"/>
      <c r="AB443" s="187"/>
      <c r="AC443" s="187"/>
      <c r="AD443" s="187"/>
      <c r="AE443" s="187"/>
      <c r="AF443" s="186"/>
      <c r="AG443" s="187"/>
      <c r="AH443" s="187"/>
      <c r="AI443" s="187"/>
      <c r="AJ443" s="187"/>
      <c r="AK443" s="187"/>
      <c r="AL443" s="186"/>
      <c r="AM443" s="187"/>
      <c r="AN443" s="187"/>
      <c r="AO443" s="187"/>
      <c r="AP443" s="187"/>
      <c r="AQ443" s="187"/>
      <c r="AR443" s="186"/>
      <c r="AS443" s="187"/>
      <c r="AT443" s="187"/>
      <c r="AU443" s="187"/>
      <c r="AV443" s="187"/>
      <c r="AW443" s="187"/>
      <c r="AX443" s="186"/>
      <c r="AY443" s="187"/>
      <c r="AZ443" s="187"/>
      <c r="BA443" s="187"/>
      <c r="BB443" s="187"/>
      <c r="BC443" s="187"/>
      <c r="BD443" s="186"/>
      <c r="BE443" s="187"/>
      <c r="BF443" s="187"/>
      <c r="BG443" s="187"/>
      <c r="BH443" s="187"/>
      <c r="BI443" s="187"/>
      <c r="BJ443" s="187"/>
      <c r="BK443" s="186"/>
      <c r="BL443" s="186"/>
      <c r="BM443" s="186"/>
      <c r="BN443" s="187"/>
      <c r="BO443" s="186"/>
      <c r="BP443" s="186"/>
      <c r="BQ443" s="186"/>
      <c r="BR443" s="186"/>
      <c r="BS443" s="186"/>
      <c r="BT443" s="186"/>
      <c r="BU443" s="186"/>
      <c r="BV443" s="186"/>
      <c r="BW443" s="186"/>
      <c r="BX443" s="186"/>
      <c r="BY443" s="186"/>
      <c r="BZ443" s="186"/>
      <c r="CA443" s="187"/>
      <c r="CB443" s="37"/>
      <c r="CC443" s="37"/>
      <c r="CD443" s="37"/>
      <c r="CE443" s="37"/>
    </row>
    <row r="444" ht="19.5" customHeight="1">
      <c r="A444" s="184"/>
      <c r="B444" s="186"/>
      <c r="C444" s="187"/>
      <c r="D444" s="187"/>
      <c r="E444" s="187"/>
      <c r="F444" s="187"/>
      <c r="G444" s="187"/>
      <c r="H444" s="187"/>
      <c r="I444" s="187"/>
      <c r="J444" s="187"/>
      <c r="K444" s="187"/>
      <c r="L444" s="187"/>
      <c r="M444" s="37"/>
      <c r="N444" s="186"/>
      <c r="O444" s="187"/>
      <c r="P444" s="187"/>
      <c r="Q444" s="187"/>
      <c r="R444" s="187"/>
      <c r="S444" s="187"/>
      <c r="T444" s="186"/>
      <c r="U444" s="187"/>
      <c r="V444" s="187"/>
      <c r="W444" s="187"/>
      <c r="X444" s="187"/>
      <c r="Y444" s="187"/>
      <c r="Z444" s="186"/>
      <c r="AA444" s="187"/>
      <c r="AB444" s="187"/>
      <c r="AC444" s="187"/>
      <c r="AD444" s="187"/>
      <c r="AE444" s="187"/>
      <c r="AF444" s="186"/>
      <c r="AG444" s="187"/>
      <c r="AH444" s="187"/>
      <c r="AI444" s="187"/>
      <c r="AJ444" s="187"/>
      <c r="AK444" s="187"/>
      <c r="AL444" s="186"/>
      <c r="AM444" s="187"/>
      <c r="AN444" s="187"/>
      <c r="AO444" s="187"/>
      <c r="AP444" s="187"/>
      <c r="AQ444" s="187"/>
      <c r="AR444" s="186"/>
      <c r="AS444" s="187"/>
      <c r="AT444" s="187"/>
      <c r="AU444" s="187"/>
      <c r="AV444" s="187"/>
      <c r="AW444" s="187"/>
      <c r="AX444" s="186"/>
      <c r="AY444" s="187"/>
      <c r="AZ444" s="187"/>
      <c r="BA444" s="187"/>
      <c r="BB444" s="187"/>
      <c r="BC444" s="187"/>
      <c r="BD444" s="186"/>
      <c r="BE444" s="187"/>
      <c r="BF444" s="187"/>
      <c r="BG444" s="187"/>
      <c r="BH444" s="187"/>
      <c r="BI444" s="187"/>
      <c r="BJ444" s="187"/>
      <c r="BK444" s="186"/>
      <c r="BL444" s="186"/>
      <c r="BM444" s="186"/>
      <c r="BN444" s="187"/>
      <c r="BO444" s="186"/>
      <c r="BP444" s="186"/>
      <c r="BQ444" s="186"/>
      <c r="BR444" s="186"/>
      <c r="BS444" s="186"/>
      <c r="BT444" s="186"/>
      <c r="BU444" s="186"/>
      <c r="BV444" s="186"/>
      <c r="BW444" s="186"/>
      <c r="BX444" s="186"/>
      <c r="BY444" s="186"/>
      <c r="BZ444" s="186"/>
      <c r="CA444" s="187"/>
      <c r="CB444" s="37"/>
      <c r="CC444" s="37"/>
      <c r="CD444" s="37"/>
      <c r="CE444" s="37"/>
    </row>
    <row r="445" ht="19.5" customHeight="1">
      <c r="A445" s="184"/>
      <c r="B445" s="186"/>
      <c r="C445" s="187"/>
      <c r="D445" s="187"/>
      <c r="E445" s="187"/>
      <c r="F445" s="187"/>
      <c r="G445" s="187"/>
      <c r="H445" s="187"/>
      <c r="I445" s="187"/>
      <c r="J445" s="187"/>
      <c r="K445" s="187"/>
      <c r="L445" s="187"/>
      <c r="M445" s="37"/>
      <c r="N445" s="186"/>
      <c r="O445" s="187"/>
      <c r="P445" s="187"/>
      <c r="Q445" s="187"/>
      <c r="R445" s="187"/>
      <c r="S445" s="187"/>
      <c r="T445" s="186"/>
      <c r="U445" s="187"/>
      <c r="V445" s="187"/>
      <c r="W445" s="187"/>
      <c r="X445" s="187"/>
      <c r="Y445" s="187"/>
      <c r="Z445" s="186"/>
      <c r="AA445" s="187"/>
      <c r="AB445" s="187"/>
      <c r="AC445" s="187"/>
      <c r="AD445" s="187"/>
      <c r="AE445" s="187"/>
      <c r="AF445" s="186"/>
      <c r="AG445" s="187"/>
      <c r="AH445" s="187"/>
      <c r="AI445" s="187"/>
      <c r="AJ445" s="187"/>
      <c r="AK445" s="187"/>
      <c r="AL445" s="186"/>
      <c r="AM445" s="187"/>
      <c r="AN445" s="187"/>
      <c r="AO445" s="187"/>
      <c r="AP445" s="187"/>
      <c r="AQ445" s="187"/>
      <c r="AR445" s="186"/>
      <c r="AS445" s="187"/>
      <c r="AT445" s="187"/>
      <c r="AU445" s="187"/>
      <c r="AV445" s="187"/>
      <c r="AW445" s="187"/>
      <c r="AX445" s="186"/>
      <c r="AY445" s="187"/>
      <c r="AZ445" s="187"/>
      <c r="BA445" s="187"/>
      <c r="BB445" s="187"/>
      <c r="BC445" s="187"/>
      <c r="BD445" s="186"/>
      <c r="BE445" s="187"/>
      <c r="BF445" s="187"/>
      <c r="BG445" s="187"/>
      <c r="BH445" s="187"/>
      <c r="BI445" s="187"/>
      <c r="BJ445" s="187"/>
      <c r="BK445" s="186"/>
      <c r="BL445" s="186"/>
      <c r="BM445" s="186"/>
      <c r="BN445" s="187"/>
      <c r="BO445" s="186"/>
      <c r="BP445" s="186"/>
      <c r="BQ445" s="186"/>
      <c r="BR445" s="186"/>
      <c r="BS445" s="186"/>
      <c r="BT445" s="186"/>
      <c r="BU445" s="186"/>
      <c r="BV445" s="186"/>
      <c r="BW445" s="186"/>
      <c r="BX445" s="186"/>
      <c r="BY445" s="186"/>
      <c r="BZ445" s="186"/>
      <c r="CA445" s="187"/>
      <c r="CB445" s="37"/>
      <c r="CC445" s="37"/>
      <c r="CD445" s="37"/>
      <c r="CE445" s="37"/>
    </row>
    <row r="446" ht="19.5" customHeight="1">
      <c r="A446" s="184"/>
      <c r="B446" s="186"/>
      <c r="C446" s="187"/>
      <c r="D446" s="187"/>
      <c r="E446" s="187"/>
      <c r="F446" s="187"/>
      <c r="G446" s="187"/>
      <c r="H446" s="187"/>
      <c r="I446" s="187"/>
      <c r="J446" s="187"/>
      <c r="K446" s="187"/>
      <c r="L446" s="187"/>
      <c r="M446" s="37"/>
      <c r="N446" s="186"/>
      <c r="O446" s="187"/>
      <c r="P446" s="187"/>
      <c r="Q446" s="187"/>
      <c r="R446" s="187"/>
      <c r="S446" s="187"/>
      <c r="T446" s="186"/>
      <c r="U446" s="187"/>
      <c r="V446" s="187"/>
      <c r="W446" s="187"/>
      <c r="X446" s="187"/>
      <c r="Y446" s="187"/>
      <c r="Z446" s="186"/>
      <c r="AA446" s="187"/>
      <c r="AB446" s="187"/>
      <c r="AC446" s="187"/>
      <c r="AD446" s="187"/>
      <c r="AE446" s="187"/>
      <c r="AF446" s="186"/>
      <c r="AG446" s="187"/>
      <c r="AH446" s="187"/>
      <c r="AI446" s="187"/>
      <c r="AJ446" s="187"/>
      <c r="AK446" s="187"/>
      <c r="AL446" s="186"/>
      <c r="AM446" s="187"/>
      <c r="AN446" s="187"/>
      <c r="AO446" s="187"/>
      <c r="AP446" s="187"/>
      <c r="AQ446" s="187"/>
      <c r="AR446" s="186"/>
      <c r="AS446" s="187"/>
      <c r="AT446" s="187"/>
      <c r="AU446" s="187"/>
      <c r="AV446" s="187"/>
      <c r="AW446" s="187"/>
      <c r="AX446" s="186"/>
      <c r="AY446" s="187"/>
      <c r="AZ446" s="187"/>
      <c r="BA446" s="187"/>
      <c r="BB446" s="187"/>
      <c r="BC446" s="187"/>
      <c r="BD446" s="186"/>
      <c r="BE446" s="187"/>
      <c r="BF446" s="187"/>
      <c r="BG446" s="187"/>
      <c r="BH446" s="187"/>
      <c r="BI446" s="187"/>
      <c r="BJ446" s="187"/>
      <c r="BK446" s="186"/>
      <c r="BL446" s="186"/>
      <c r="BM446" s="186"/>
      <c r="BN446" s="187"/>
      <c r="BO446" s="186"/>
      <c r="BP446" s="186"/>
      <c r="BQ446" s="186"/>
      <c r="BR446" s="186"/>
      <c r="BS446" s="186"/>
      <c r="BT446" s="186"/>
      <c r="BU446" s="186"/>
      <c r="BV446" s="186"/>
      <c r="BW446" s="186"/>
      <c r="BX446" s="186"/>
      <c r="BY446" s="186"/>
      <c r="BZ446" s="186"/>
      <c r="CA446" s="187"/>
      <c r="CB446" s="37"/>
      <c r="CC446" s="37"/>
      <c r="CD446" s="37"/>
      <c r="CE446" s="37"/>
    </row>
    <row r="447" ht="19.5" customHeight="1">
      <c r="A447" s="184"/>
      <c r="B447" s="186"/>
      <c r="C447" s="187"/>
      <c r="D447" s="187"/>
      <c r="E447" s="187"/>
      <c r="F447" s="187"/>
      <c r="G447" s="187"/>
      <c r="H447" s="187"/>
      <c r="I447" s="187"/>
      <c r="J447" s="187"/>
      <c r="K447" s="187"/>
      <c r="L447" s="187"/>
      <c r="M447" s="37"/>
      <c r="N447" s="186"/>
      <c r="O447" s="187"/>
      <c r="P447" s="187"/>
      <c r="Q447" s="187"/>
      <c r="R447" s="187"/>
      <c r="S447" s="187"/>
      <c r="T447" s="186"/>
      <c r="U447" s="187"/>
      <c r="V447" s="187"/>
      <c r="W447" s="187"/>
      <c r="X447" s="187"/>
      <c r="Y447" s="187"/>
      <c r="Z447" s="186"/>
      <c r="AA447" s="187"/>
      <c r="AB447" s="187"/>
      <c r="AC447" s="187"/>
      <c r="AD447" s="187"/>
      <c r="AE447" s="187"/>
      <c r="AF447" s="186"/>
      <c r="AG447" s="187"/>
      <c r="AH447" s="187"/>
      <c r="AI447" s="187"/>
      <c r="AJ447" s="187"/>
      <c r="AK447" s="187"/>
      <c r="AL447" s="186"/>
      <c r="AM447" s="187"/>
      <c r="AN447" s="187"/>
      <c r="AO447" s="187"/>
      <c r="AP447" s="187"/>
      <c r="AQ447" s="187"/>
      <c r="AR447" s="186"/>
      <c r="AS447" s="187"/>
      <c r="AT447" s="187"/>
      <c r="AU447" s="187"/>
      <c r="AV447" s="187"/>
      <c r="AW447" s="187"/>
      <c r="AX447" s="186"/>
      <c r="AY447" s="187"/>
      <c r="AZ447" s="187"/>
      <c r="BA447" s="187"/>
      <c r="BB447" s="187"/>
      <c r="BC447" s="187"/>
      <c r="BD447" s="186"/>
      <c r="BE447" s="187"/>
      <c r="BF447" s="187"/>
      <c r="BG447" s="187"/>
      <c r="BH447" s="187"/>
      <c r="BI447" s="187"/>
      <c r="BJ447" s="187"/>
      <c r="BK447" s="186"/>
      <c r="BL447" s="186"/>
      <c r="BM447" s="186"/>
      <c r="BN447" s="187"/>
      <c r="BO447" s="186"/>
      <c r="BP447" s="186"/>
      <c r="BQ447" s="186"/>
      <c r="BR447" s="186"/>
      <c r="BS447" s="186"/>
      <c r="BT447" s="186"/>
      <c r="BU447" s="186"/>
      <c r="BV447" s="186"/>
      <c r="BW447" s="186"/>
      <c r="BX447" s="186"/>
      <c r="BY447" s="186"/>
      <c r="BZ447" s="186"/>
      <c r="CA447" s="187"/>
      <c r="CB447" s="37"/>
      <c r="CC447" s="37"/>
      <c r="CD447" s="37"/>
      <c r="CE447" s="37"/>
    </row>
    <row r="448" ht="19.5" customHeight="1">
      <c r="A448" s="184"/>
      <c r="B448" s="186"/>
      <c r="C448" s="187"/>
      <c r="D448" s="187"/>
      <c r="E448" s="187"/>
      <c r="F448" s="187"/>
      <c r="G448" s="187"/>
      <c r="H448" s="187"/>
      <c r="I448" s="187"/>
      <c r="J448" s="187"/>
      <c r="K448" s="187"/>
      <c r="L448" s="187"/>
      <c r="M448" s="37"/>
      <c r="N448" s="186"/>
      <c r="O448" s="187"/>
      <c r="P448" s="187"/>
      <c r="Q448" s="187"/>
      <c r="R448" s="187"/>
      <c r="S448" s="187"/>
      <c r="T448" s="186"/>
      <c r="U448" s="187"/>
      <c r="V448" s="187"/>
      <c r="W448" s="187"/>
      <c r="X448" s="187"/>
      <c r="Y448" s="187"/>
      <c r="Z448" s="186"/>
      <c r="AA448" s="187"/>
      <c r="AB448" s="187"/>
      <c r="AC448" s="187"/>
      <c r="AD448" s="187"/>
      <c r="AE448" s="187"/>
      <c r="AF448" s="186"/>
      <c r="AG448" s="187"/>
      <c r="AH448" s="187"/>
      <c r="AI448" s="187"/>
      <c r="AJ448" s="187"/>
      <c r="AK448" s="187"/>
      <c r="AL448" s="186"/>
      <c r="AM448" s="187"/>
      <c r="AN448" s="187"/>
      <c r="AO448" s="187"/>
      <c r="AP448" s="187"/>
      <c r="AQ448" s="187"/>
      <c r="AR448" s="186"/>
      <c r="AS448" s="187"/>
      <c r="AT448" s="187"/>
      <c r="AU448" s="187"/>
      <c r="AV448" s="187"/>
      <c r="AW448" s="187"/>
      <c r="AX448" s="186"/>
      <c r="AY448" s="187"/>
      <c r="AZ448" s="187"/>
      <c r="BA448" s="187"/>
      <c r="BB448" s="187"/>
      <c r="BC448" s="187"/>
      <c r="BD448" s="186"/>
      <c r="BE448" s="187"/>
      <c r="BF448" s="187"/>
      <c r="BG448" s="187"/>
      <c r="BH448" s="187"/>
      <c r="BI448" s="187"/>
      <c r="BJ448" s="187"/>
      <c r="BK448" s="186"/>
      <c r="BL448" s="186"/>
      <c r="BM448" s="186"/>
      <c r="BN448" s="187"/>
      <c r="BO448" s="186"/>
      <c r="BP448" s="186"/>
      <c r="BQ448" s="186"/>
      <c r="BR448" s="186"/>
      <c r="BS448" s="186"/>
      <c r="BT448" s="186"/>
      <c r="BU448" s="186"/>
      <c r="BV448" s="186"/>
      <c r="BW448" s="186"/>
      <c r="BX448" s="186"/>
      <c r="BY448" s="186"/>
      <c r="BZ448" s="186"/>
      <c r="CA448" s="187"/>
      <c r="CB448" s="37"/>
      <c r="CC448" s="37"/>
      <c r="CD448" s="37"/>
      <c r="CE448" s="37"/>
    </row>
    <row r="449" ht="19.5" customHeight="1">
      <c r="A449" s="184"/>
      <c r="B449" s="186"/>
      <c r="C449" s="187"/>
      <c r="D449" s="187"/>
      <c r="E449" s="187"/>
      <c r="F449" s="187"/>
      <c r="G449" s="187"/>
      <c r="H449" s="187"/>
      <c r="I449" s="187"/>
      <c r="J449" s="187"/>
      <c r="K449" s="187"/>
      <c r="L449" s="187"/>
      <c r="M449" s="37"/>
      <c r="N449" s="186"/>
      <c r="O449" s="187"/>
      <c r="P449" s="187"/>
      <c r="Q449" s="187"/>
      <c r="R449" s="187"/>
      <c r="S449" s="187"/>
      <c r="T449" s="186"/>
      <c r="U449" s="187"/>
      <c r="V449" s="187"/>
      <c r="W449" s="187"/>
      <c r="X449" s="187"/>
      <c r="Y449" s="187"/>
      <c r="Z449" s="186"/>
      <c r="AA449" s="187"/>
      <c r="AB449" s="187"/>
      <c r="AC449" s="187"/>
      <c r="AD449" s="187"/>
      <c r="AE449" s="187"/>
      <c r="AF449" s="186"/>
      <c r="AG449" s="187"/>
      <c r="AH449" s="187"/>
      <c r="AI449" s="187"/>
      <c r="AJ449" s="187"/>
      <c r="AK449" s="187"/>
      <c r="AL449" s="186"/>
      <c r="AM449" s="187"/>
      <c r="AN449" s="187"/>
      <c r="AO449" s="187"/>
      <c r="AP449" s="187"/>
      <c r="AQ449" s="187"/>
      <c r="AR449" s="186"/>
      <c r="AS449" s="187"/>
      <c r="AT449" s="187"/>
      <c r="AU449" s="187"/>
      <c r="AV449" s="187"/>
      <c r="AW449" s="187"/>
      <c r="AX449" s="186"/>
      <c r="AY449" s="187"/>
      <c r="AZ449" s="187"/>
      <c r="BA449" s="187"/>
      <c r="BB449" s="187"/>
      <c r="BC449" s="187"/>
      <c r="BD449" s="186"/>
      <c r="BE449" s="187"/>
      <c r="BF449" s="187"/>
      <c r="BG449" s="187"/>
      <c r="BH449" s="187"/>
      <c r="BI449" s="187"/>
      <c r="BJ449" s="187"/>
      <c r="BK449" s="186"/>
      <c r="BL449" s="186"/>
      <c r="BM449" s="186"/>
      <c r="BN449" s="187"/>
      <c r="BO449" s="186"/>
      <c r="BP449" s="186"/>
      <c r="BQ449" s="186"/>
      <c r="BR449" s="186"/>
      <c r="BS449" s="186"/>
      <c r="BT449" s="186"/>
      <c r="BU449" s="186"/>
      <c r="BV449" s="186"/>
      <c r="BW449" s="186"/>
      <c r="BX449" s="186"/>
      <c r="BY449" s="186"/>
      <c r="BZ449" s="186"/>
      <c r="CA449" s="187"/>
      <c r="CB449" s="37"/>
      <c r="CC449" s="37"/>
      <c r="CD449" s="37"/>
      <c r="CE449" s="37"/>
    </row>
    <row r="450" ht="19.5" customHeight="1">
      <c r="A450" s="184"/>
      <c r="B450" s="186"/>
      <c r="C450" s="187"/>
      <c r="D450" s="187"/>
      <c r="E450" s="187"/>
      <c r="F450" s="187"/>
      <c r="G450" s="187"/>
      <c r="H450" s="187"/>
      <c r="I450" s="187"/>
      <c r="J450" s="187"/>
      <c r="K450" s="187"/>
      <c r="L450" s="187"/>
      <c r="M450" s="37"/>
      <c r="N450" s="186"/>
      <c r="O450" s="187"/>
      <c r="P450" s="187"/>
      <c r="Q450" s="187"/>
      <c r="R450" s="187"/>
      <c r="S450" s="187"/>
      <c r="T450" s="186"/>
      <c r="U450" s="187"/>
      <c r="V450" s="187"/>
      <c r="W450" s="187"/>
      <c r="X450" s="187"/>
      <c r="Y450" s="187"/>
      <c r="Z450" s="186"/>
      <c r="AA450" s="187"/>
      <c r="AB450" s="187"/>
      <c r="AC450" s="187"/>
      <c r="AD450" s="187"/>
      <c r="AE450" s="187"/>
      <c r="AF450" s="186"/>
      <c r="AG450" s="187"/>
      <c r="AH450" s="187"/>
      <c r="AI450" s="187"/>
      <c r="AJ450" s="187"/>
      <c r="AK450" s="187"/>
      <c r="AL450" s="186"/>
      <c r="AM450" s="187"/>
      <c r="AN450" s="187"/>
      <c r="AO450" s="187"/>
      <c r="AP450" s="187"/>
      <c r="AQ450" s="187"/>
      <c r="AR450" s="186"/>
      <c r="AS450" s="187"/>
      <c r="AT450" s="187"/>
      <c r="AU450" s="187"/>
      <c r="AV450" s="187"/>
      <c r="AW450" s="187"/>
      <c r="AX450" s="186"/>
      <c r="AY450" s="187"/>
      <c r="AZ450" s="187"/>
      <c r="BA450" s="187"/>
      <c r="BB450" s="187"/>
      <c r="BC450" s="187"/>
      <c r="BD450" s="186"/>
      <c r="BE450" s="187"/>
      <c r="BF450" s="187"/>
      <c r="BG450" s="187"/>
      <c r="BH450" s="187"/>
      <c r="BI450" s="187"/>
      <c r="BJ450" s="187"/>
      <c r="BK450" s="186"/>
      <c r="BL450" s="186"/>
      <c r="BM450" s="186"/>
      <c r="BN450" s="187"/>
      <c r="BO450" s="186"/>
      <c r="BP450" s="186"/>
      <c r="BQ450" s="186"/>
      <c r="BR450" s="186"/>
      <c r="BS450" s="186"/>
      <c r="BT450" s="186"/>
      <c r="BU450" s="186"/>
      <c r="BV450" s="186"/>
      <c r="BW450" s="186"/>
      <c r="BX450" s="186"/>
      <c r="BY450" s="186"/>
      <c r="BZ450" s="186"/>
      <c r="CA450" s="187"/>
      <c r="CB450" s="37"/>
      <c r="CC450" s="37"/>
      <c r="CD450" s="37"/>
      <c r="CE450" s="37"/>
    </row>
    <row r="451" ht="19.5" customHeight="1">
      <c r="A451" s="184"/>
      <c r="B451" s="186"/>
      <c r="C451" s="187"/>
      <c r="D451" s="187"/>
      <c r="E451" s="187"/>
      <c r="F451" s="187"/>
      <c r="G451" s="187"/>
      <c r="H451" s="187"/>
      <c r="I451" s="187"/>
      <c r="J451" s="187"/>
      <c r="K451" s="187"/>
      <c r="L451" s="187"/>
      <c r="M451" s="37"/>
      <c r="N451" s="186"/>
      <c r="O451" s="187"/>
      <c r="P451" s="187"/>
      <c r="Q451" s="187"/>
      <c r="R451" s="187"/>
      <c r="S451" s="187"/>
      <c r="T451" s="186"/>
      <c r="U451" s="187"/>
      <c r="V451" s="187"/>
      <c r="W451" s="187"/>
      <c r="X451" s="187"/>
      <c r="Y451" s="187"/>
      <c r="Z451" s="186"/>
      <c r="AA451" s="187"/>
      <c r="AB451" s="187"/>
      <c r="AC451" s="187"/>
      <c r="AD451" s="187"/>
      <c r="AE451" s="187"/>
      <c r="AF451" s="186"/>
      <c r="AG451" s="187"/>
      <c r="AH451" s="187"/>
      <c r="AI451" s="187"/>
      <c r="AJ451" s="187"/>
      <c r="AK451" s="187"/>
      <c r="AL451" s="186"/>
      <c r="AM451" s="187"/>
      <c r="AN451" s="187"/>
      <c r="AO451" s="187"/>
      <c r="AP451" s="187"/>
      <c r="AQ451" s="187"/>
      <c r="AR451" s="186"/>
      <c r="AS451" s="187"/>
      <c r="AT451" s="187"/>
      <c r="AU451" s="187"/>
      <c r="AV451" s="187"/>
      <c r="AW451" s="187"/>
      <c r="AX451" s="186"/>
      <c r="AY451" s="187"/>
      <c r="AZ451" s="187"/>
      <c r="BA451" s="187"/>
      <c r="BB451" s="187"/>
      <c r="BC451" s="187"/>
      <c r="BD451" s="186"/>
      <c r="BE451" s="187"/>
      <c r="BF451" s="187"/>
      <c r="BG451" s="187"/>
      <c r="BH451" s="187"/>
      <c r="BI451" s="187"/>
      <c r="BJ451" s="187"/>
      <c r="BK451" s="186"/>
      <c r="BL451" s="186"/>
      <c r="BM451" s="186"/>
      <c r="BN451" s="187"/>
      <c r="BO451" s="186"/>
      <c r="BP451" s="186"/>
      <c r="BQ451" s="186"/>
      <c r="BR451" s="186"/>
      <c r="BS451" s="186"/>
      <c r="BT451" s="186"/>
      <c r="BU451" s="186"/>
      <c r="BV451" s="186"/>
      <c r="BW451" s="186"/>
      <c r="BX451" s="186"/>
      <c r="BY451" s="186"/>
      <c r="BZ451" s="186"/>
      <c r="CA451" s="187"/>
      <c r="CB451" s="37"/>
      <c r="CC451" s="37"/>
      <c r="CD451" s="37"/>
      <c r="CE451" s="37"/>
    </row>
    <row r="452" ht="19.5" customHeight="1">
      <c r="A452" s="184"/>
      <c r="B452" s="186"/>
      <c r="C452" s="187"/>
      <c r="D452" s="187"/>
      <c r="E452" s="187"/>
      <c r="F452" s="187"/>
      <c r="G452" s="187"/>
      <c r="H452" s="187"/>
      <c r="I452" s="187"/>
      <c r="J452" s="187"/>
      <c r="K452" s="187"/>
      <c r="L452" s="187"/>
      <c r="M452" s="37"/>
      <c r="N452" s="186"/>
      <c r="O452" s="187"/>
      <c r="P452" s="187"/>
      <c r="Q452" s="187"/>
      <c r="R452" s="187"/>
      <c r="S452" s="187"/>
      <c r="T452" s="186"/>
      <c r="U452" s="187"/>
      <c r="V452" s="187"/>
      <c r="W452" s="187"/>
      <c r="X452" s="187"/>
      <c r="Y452" s="187"/>
      <c r="Z452" s="186"/>
      <c r="AA452" s="187"/>
      <c r="AB452" s="187"/>
      <c r="AC452" s="187"/>
      <c r="AD452" s="187"/>
      <c r="AE452" s="187"/>
      <c r="AF452" s="186"/>
      <c r="AG452" s="187"/>
      <c r="AH452" s="187"/>
      <c r="AI452" s="187"/>
      <c r="AJ452" s="187"/>
      <c r="AK452" s="187"/>
      <c r="AL452" s="186"/>
      <c r="AM452" s="187"/>
      <c r="AN452" s="187"/>
      <c r="AO452" s="187"/>
      <c r="AP452" s="187"/>
      <c r="AQ452" s="187"/>
      <c r="AR452" s="186"/>
      <c r="AS452" s="187"/>
      <c r="AT452" s="187"/>
      <c r="AU452" s="187"/>
      <c r="AV452" s="187"/>
      <c r="AW452" s="187"/>
      <c r="AX452" s="186"/>
      <c r="AY452" s="187"/>
      <c r="AZ452" s="187"/>
      <c r="BA452" s="187"/>
      <c r="BB452" s="187"/>
      <c r="BC452" s="187"/>
      <c r="BD452" s="186"/>
      <c r="BE452" s="187"/>
      <c r="BF452" s="187"/>
      <c r="BG452" s="187"/>
      <c r="BH452" s="187"/>
      <c r="BI452" s="187"/>
      <c r="BJ452" s="187"/>
      <c r="BK452" s="186"/>
      <c r="BL452" s="186"/>
      <c r="BM452" s="186"/>
      <c r="BN452" s="187"/>
      <c r="BO452" s="186"/>
      <c r="BP452" s="186"/>
      <c r="BQ452" s="186"/>
      <c r="BR452" s="186"/>
      <c r="BS452" s="186"/>
      <c r="BT452" s="186"/>
      <c r="BU452" s="186"/>
      <c r="BV452" s="186"/>
      <c r="BW452" s="186"/>
      <c r="BX452" s="186"/>
      <c r="BY452" s="186"/>
      <c r="BZ452" s="186"/>
      <c r="CA452" s="187"/>
      <c r="CB452" s="37"/>
      <c r="CC452" s="37"/>
      <c r="CD452" s="37"/>
      <c r="CE452" s="37"/>
    </row>
    <row r="453" ht="19.5" customHeight="1">
      <c r="A453" s="184"/>
      <c r="B453" s="186"/>
      <c r="C453" s="187"/>
      <c r="D453" s="187"/>
      <c r="E453" s="187"/>
      <c r="F453" s="187"/>
      <c r="G453" s="187"/>
      <c r="H453" s="187"/>
      <c r="I453" s="187"/>
      <c r="J453" s="187"/>
      <c r="K453" s="187"/>
      <c r="L453" s="187"/>
      <c r="M453" s="37"/>
      <c r="N453" s="186"/>
      <c r="O453" s="187"/>
      <c r="P453" s="187"/>
      <c r="Q453" s="187"/>
      <c r="R453" s="187"/>
      <c r="S453" s="187"/>
      <c r="T453" s="186"/>
      <c r="U453" s="187"/>
      <c r="V453" s="187"/>
      <c r="W453" s="187"/>
      <c r="X453" s="187"/>
      <c r="Y453" s="187"/>
      <c r="Z453" s="186"/>
      <c r="AA453" s="187"/>
      <c r="AB453" s="187"/>
      <c r="AC453" s="187"/>
      <c r="AD453" s="187"/>
      <c r="AE453" s="187"/>
      <c r="AF453" s="186"/>
      <c r="AG453" s="187"/>
      <c r="AH453" s="187"/>
      <c r="AI453" s="187"/>
      <c r="AJ453" s="187"/>
      <c r="AK453" s="187"/>
      <c r="AL453" s="186"/>
      <c r="AM453" s="187"/>
      <c r="AN453" s="187"/>
      <c r="AO453" s="187"/>
      <c r="AP453" s="187"/>
      <c r="AQ453" s="187"/>
      <c r="AR453" s="186"/>
      <c r="AS453" s="187"/>
      <c r="AT453" s="187"/>
      <c r="AU453" s="187"/>
      <c r="AV453" s="187"/>
      <c r="AW453" s="187"/>
      <c r="AX453" s="186"/>
      <c r="AY453" s="187"/>
      <c r="AZ453" s="187"/>
      <c r="BA453" s="187"/>
      <c r="BB453" s="187"/>
      <c r="BC453" s="187"/>
      <c r="BD453" s="186"/>
      <c r="BE453" s="187"/>
      <c r="BF453" s="187"/>
      <c r="BG453" s="187"/>
      <c r="BH453" s="187"/>
      <c r="BI453" s="187"/>
      <c r="BJ453" s="187"/>
      <c r="BK453" s="186"/>
      <c r="BL453" s="186"/>
      <c r="BM453" s="186"/>
      <c r="BN453" s="187"/>
      <c r="BO453" s="186"/>
      <c r="BP453" s="186"/>
      <c r="BQ453" s="186"/>
      <c r="BR453" s="186"/>
      <c r="BS453" s="186"/>
      <c r="BT453" s="186"/>
      <c r="BU453" s="186"/>
      <c r="BV453" s="186"/>
      <c r="BW453" s="186"/>
      <c r="BX453" s="186"/>
      <c r="BY453" s="186"/>
      <c r="BZ453" s="186"/>
      <c r="CA453" s="187"/>
      <c r="CB453" s="37"/>
      <c r="CC453" s="37"/>
      <c r="CD453" s="37"/>
      <c r="CE453" s="37"/>
    </row>
    <row r="454" ht="19.5" customHeight="1">
      <c r="A454" s="184"/>
      <c r="B454" s="186"/>
      <c r="C454" s="187"/>
      <c r="D454" s="187"/>
      <c r="E454" s="187"/>
      <c r="F454" s="187"/>
      <c r="G454" s="187"/>
      <c r="H454" s="187"/>
      <c r="I454" s="187"/>
      <c r="J454" s="187"/>
      <c r="K454" s="187"/>
      <c r="L454" s="187"/>
      <c r="M454" s="37"/>
      <c r="N454" s="186"/>
      <c r="O454" s="187"/>
      <c r="P454" s="187"/>
      <c r="Q454" s="187"/>
      <c r="R454" s="187"/>
      <c r="S454" s="187"/>
      <c r="T454" s="186"/>
      <c r="U454" s="187"/>
      <c r="V454" s="187"/>
      <c r="W454" s="187"/>
      <c r="X454" s="187"/>
      <c r="Y454" s="187"/>
      <c r="Z454" s="186"/>
      <c r="AA454" s="187"/>
      <c r="AB454" s="187"/>
      <c r="AC454" s="187"/>
      <c r="AD454" s="187"/>
      <c r="AE454" s="187"/>
      <c r="AF454" s="186"/>
      <c r="AG454" s="187"/>
      <c r="AH454" s="187"/>
      <c r="AI454" s="187"/>
      <c r="AJ454" s="187"/>
      <c r="AK454" s="187"/>
      <c r="AL454" s="186"/>
      <c r="AM454" s="187"/>
      <c r="AN454" s="187"/>
      <c r="AO454" s="187"/>
      <c r="AP454" s="187"/>
      <c r="AQ454" s="187"/>
      <c r="AR454" s="186"/>
      <c r="AS454" s="187"/>
      <c r="AT454" s="187"/>
      <c r="AU454" s="187"/>
      <c r="AV454" s="187"/>
      <c r="AW454" s="187"/>
      <c r="AX454" s="186"/>
      <c r="AY454" s="187"/>
      <c r="AZ454" s="187"/>
      <c r="BA454" s="187"/>
      <c r="BB454" s="187"/>
      <c r="BC454" s="187"/>
      <c r="BD454" s="186"/>
      <c r="BE454" s="187"/>
      <c r="BF454" s="187"/>
      <c r="BG454" s="187"/>
      <c r="BH454" s="187"/>
      <c r="BI454" s="187"/>
      <c r="BJ454" s="187"/>
      <c r="BK454" s="186"/>
      <c r="BL454" s="186"/>
      <c r="BM454" s="186"/>
      <c r="BN454" s="187"/>
      <c r="BO454" s="186"/>
      <c r="BP454" s="186"/>
      <c r="BQ454" s="186"/>
      <c r="BR454" s="186"/>
      <c r="BS454" s="186"/>
      <c r="BT454" s="186"/>
      <c r="BU454" s="186"/>
      <c r="BV454" s="186"/>
      <c r="BW454" s="186"/>
      <c r="BX454" s="186"/>
      <c r="BY454" s="186"/>
      <c r="BZ454" s="186"/>
      <c r="CA454" s="187"/>
      <c r="CB454" s="37"/>
      <c r="CC454" s="37"/>
      <c r="CD454" s="37"/>
      <c r="CE454" s="37"/>
    </row>
    <row r="455" ht="19.5" customHeight="1">
      <c r="A455" s="184"/>
      <c r="B455" s="186"/>
      <c r="C455" s="187"/>
      <c r="D455" s="187"/>
      <c r="E455" s="187"/>
      <c r="F455" s="187"/>
      <c r="G455" s="187"/>
      <c r="H455" s="187"/>
      <c r="I455" s="187"/>
      <c r="J455" s="187"/>
      <c r="K455" s="187"/>
      <c r="L455" s="187"/>
      <c r="M455" s="37"/>
      <c r="N455" s="186"/>
      <c r="O455" s="187"/>
      <c r="P455" s="187"/>
      <c r="Q455" s="187"/>
      <c r="R455" s="187"/>
      <c r="S455" s="187"/>
      <c r="T455" s="186"/>
      <c r="U455" s="187"/>
      <c r="V455" s="187"/>
      <c r="W455" s="187"/>
      <c r="X455" s="187"/>
      <c r="Y455" s="187"/>
      <c r="Z455" s="186"/>
      <c r="AA455" s="187"/>
      <c r="AB455" s="187"/>
      <c r="AC455" s="187"/>
      <c r="AD455" s="187"/>
      <c r="AE455" s="187"/>
      <c r="AF455" s="186"/>
      <c r="AG455" s="187"/>
      <c r="AH455" s="187"/>
      <c r="AI455" s="187"/>
      <c r="AJ455" s="187"/>
      <c r="AK455" s="187"/>
      <c r="AL455" s="186"/>
      <c r="AM455" s="187"/>
      <c r="AN455" s="187"/>
      <c r="AO455" s="187"/>
      <c r="AP455" s="187"/>
      <c r="AQ455" s="187"/>
      <c r="AR455" s="186"/>
      <c r="AS455" s="187"/>
      <c r="AT455" s="187"/>
      <c r="AU455" s="187"/>
      <c r="AV455" s="187"/>
      <c r="AW455" s="187"/>
      <c r="AX455" s="186"/>
      <c r="AY455" s="187"/>
      <c r="AZ455" s="187"/>
      <c r="BA455" s="187"/>
      <c r="BB455" s="187"/>
      <c r="BC455" s="187"/>
      <c r="BD455" s="186"/>
      <c r="BE455" s="187"/>
      <c r="BF455" s="187"/>
      <c r="BG455" s="187"/>
      <c r="BH455" s="187"/>
      <c r="BI455" s="187"/>
      <c r="BJ455" s="187"/>
      <c r="BK455" s="186"/>
      <c r="BL455" s="186"/>
      <c r="BM455" s="186"/>
      <c r="BN455" s="187"/>
      <c r="BO455" s="186"/>
      <c r="BP455" s="186"/>
      <c r="BQ455" s="186"/>
      <c r="BR455" s="186"/>
      <c r="BS455" s="186"/>
      <c r="BT455" s="186"/>
      <c r="BU455" s="186"/>
      <c r="BV455" s="186"/>
      <c r="BW455" s="186"/>
      <c r="BX455" s="186"/>
      <c r="BY455" s="186"/>
      <c r="BZ455" s="186"/>
      <c r="CA455" s="187"/>
      <c r="CB455" s="37"/>
      <c r="CC455" s="37"/>
      <c r="CD455" s="37"/>
      <c r="CE455" s="37"/>
    </row>
    <row r="456" ht="19.5" customHeight="1">
      <c r="A456" s="184"/>
      <c r="B456" s="186"/>
      <c r="C456" s="187"/>
      <c r="D456" s="187"/>
      <c r="E456" s="187"/>
      <c r="F456" s="187"/>
      <c r="G456" s="187"/>
      <c r="H456" s="187"/>
      <c r="I456" s="187"/>
      <c r="J456" s="187"/>
      <c r="K456" s="187"/>
      <c r="L456" s="187"/>
      <c r="M456" s="37"/>
      <c r="N456" s="186"/>
      <c r="O456" s="187"/>
      <c r="P456" s="187"/>
      <c r="Q456" s="187"/>
      <c r="R456" s="187"/>
      <c r="S456" s="187"/>
      <c r="T456" s="186"/>
      <c r="U456" s="187"/>
      <c r="V456" s="187"/>
      <c r="W456" s="187"/>
      <c r="X456" s="187"/>
      <c r="Y456" s="187"/>
      <c r="Z456" s="186"/>
      <c r="AA456" s="187"/>
      <c r="AB456" s="187"/>
      <c r="AC456" s="187"/>
      <c r="AD456" s="187"/>
      <c r="AE456" s="187"/>
      <c r="AF456" s="186"/>
      <c r="AG456" s="187"/>
      <c r="AH456" s="187"/>
      <c r="AI456" s="187"/>
      <c r="AJ456" s="187"/>
      <c r="AK456" s="187"/>
      <c r="AL456" s="186"/>
      <c r="AM456" s="187"/>
      <c r="AN456" s="187"/>
      <c r="AO456" s="187"/>
      <c r="AP456" s="187"/>
      <c r="AQ456" s="187"/>
      <c r="AR456" s="186"/>
      <c r="AS456" s="187"/>
      <c r="AT456" s="187"/>
      <c r="AU456" s="187"/>
      <c r="AV456" s="187"/>
      <c r="AW456" s="187"/>
      <c r="AX456" s="186"/>
      <c r="AY456" s="187"/>
      <c r="AZ456" s="187"/>
      <c r="BA456" s="187"/>
      <c r="BB456" s="187"/>
      <c r="BC456" s="187"/>
      <c r="BD456" s="186"/>
      <c r="BE456" s="187"/>
      <c r="BF456" s="187"/>
      <c r="BG456" s="187"/>
      <c r="BH456" s="187"/>
      <c r="BI456" s="187"/>
      <c r="BJ456" s="187"/>
      <c r="BK456" s="186"/>
      <c r="BL456" s="186"/>
      <c r="BM456" s="186"/>
      <c r="BN456" s="187"/>
      <c r="BO456" s="186"/>
      <c r="BP456" s="186"/>
      <c r="BQ456" s="186"/>
      <c r="BR456" s="186"/>
      <c r="BS456" s="186"/>
      <c r="BT456" s="186"/>
      <c r="BU456" s="186"/>
      <c r="BV456" s="186"/>
      <c r="BW456" s="186"/>
      <c r="BX456" s="186"/>
      <c r="BY456" s="186"/>
      <c r="BZ456" s="186"/>
      <c r="CA456" s="187"/>
      <c r="CB456" s="37"/>
      <c r="CC456" s="37"/>
      <c r="CD456" s="37"/>
      <c r="CE456" s="37"/>
    </row>
    <row r="457" ht="19.5" customHeight="1">
      <c r="A457" s="184"/>
      <c r="B457" s="186"/>
      <c r="C457" s="187"/>
      <c r="D457" s="187"/>
      <c r="E457" s="187"/>
      <c r="F457" s="187"/>
      <c r="G457" s="187"/>
      <c r="H457" s="187"/>
      <c r="I457" s="187"/>
      <c r="J457" s="187"/>
      <c r="K457" s="187"/>
      <c r="L457" s="187"/>
      <c r="M457" s="37"/>
      <c r="N457" s="186"/>
      <c r="O457" s="187"/>
      <c r="P457" s="187"/>
      <c r="Q457" s="187"/>
      <c r="R457" s="187"/>
      <c r="S457" s="187"/>
      <c r="T457" s="186"/>
      <c r="U457" s="187"/>
      <c r="V457" s="187"/>
      <c r="W457" s="187"/>
      <c r="X457" s="187"/>
      <c r="Y457" s="187"/>
      <c r="Z457" s="186"/>
      <c r="AA457" s="187"/>
      <c r="AB457" s="187"/>
      <c r="AC457" s="187"/>
      <c r="AD457" s="187"/>
      <c r="AE457" s="187"/>
      <c r="AF457" s="186"/>
      <c r="AG457" s="187"/>
      <c r="AH457" s="187"/>
      <c r="AI457" s="187"/>
      <c r="AJ457" s="187"/>
      <c r="AK457" s="187"/>
      <c r="AL457" s="186"/>
      <c r="AM457" s="187"/>
      <c r="AN457" s="187"/>
      <c r="AO457" s="187"/>
      <c r="AP457" s="187"/>
      <c r="AQ457" s="187"/>
      <c r="AR457" s="186"/>
      <c r="AS457" s="187"/>
      <c r="AT457" s="187"/>
      <c r="AU457" s="187"/>
      <c r="AV457" s="187"/>
      <c r="AW457" s="187"/>
      <c r="AX457" s="186"/>
      <c r="AY457" s="187"/>
      <c r="AZ457" s="187"/>
      <c r="BA457" s="187"/>
      <c r="BB457" s="187"/>
      <c r="BC457" s="187"/>
      <c r="BD457" s="186"/>
      <c r="BE457" s="187"/>
      <c r="BF457" s="187"/>
      <c r="BG457" s="187"/>
      <c r="BH457" s="187"/>
      <c r="BI457" s="187"/>
      <c r="BJ457" s="187"/>
      <c r="BK457" s="186"/>
      <c r="BL457" s="186"/>
      <c r="BM457" s="186"/>
      <c r="BN457" s="187"/>
      <c r="BO457" s="186"/>
      <c r="BP457" s="186"/>
      <c r="BQ457" s="186"/>
      <c r="BR457" s="186"/>
      <c r="BS457" s="186"/>
      <c r="BT457" s="186"/>
      <c r="BU457" s="186"/>
      <c r="BV457" s="186"/>
      <c r="BW457" s="186"/>
      <c r="BX457" s="186"/>
      <c r="BY457" s="186"/>
      <c r="BZ457" s="186"/>
      <c r="CA457" s="187"/>
      <c r="CB457" s="37"/>
      <c r="CC457" s="37"/>
      <c r="CD457" s="37"/>
      <c r="CE457" s="37"/>
    </row>
    <row r="458" ht="19.5" customHeight="1">
      <c r="A458" s="184"/>
      <c r="B458" s="186"/>
      <c r="C458" s="187"/>
      <c r="D458" s="187"/>
      <c r="E458" s="187"/>
      <c r="F458" s="187"/>
      <c r="G458" s="187"/>
      <c r="H458" s="187"/>
      <c r="I458" s="187"/>
      <c r="J458" s="187"/>
      <c r="K458" s="187"/>
      <c r="L458" s="187"/>
      <c r="M458" s="37"/>
      <c r="N458" s="186"/>
      <c r="O458" s="187"/>
      <c r="P458" s="187"/>
      <c r="Q458" s="187"/>
      <c r="R458" s="187"/>
      <c r="S458" s="187"/>
      <c r="T458" s="186"/>
      <c r="U458" s="187"/>
      <c r="V458" s="187"/>
      <c r="W458" s="187"/>
      <c r="X458" s="187"/>
      <c r="Y458" s="187"/>
      <c r="Z458" s="186"/>
      <c r="AA458" s="187"/>
      <c r="AB458" s="187"/>
      <c r="AC458" s="187"/>
      <c r="AD458" s="187"/>
      <c r="AE458" s="187"/>
      <c r="AF458" s="186"/>
      <c r="AG458" s="187"/>
      <c r="AH458" s="187"/>
      <c r="AI458" s="187"/>
      <c r="AJ458" s="187"/>
      <c r="AK458" s="187"/>
      <c r="AL458" s="186"/>
      <c r="AM458" s="187"/>
      <c r="AN458" s="187"/>
      <c r="AO458" s="187"/>
      <c r="AP458" s="187"/>
      <c r="AQ458" s="187"/>
      <c r="AR458" s="186"/>
      <c r="AS458" s="187"/>
      <c r="AT458" s="187"/>
      <c r="AU458" s="187"/>
      <c r="AV458" s="187"/>
      <c r="AW458" s="187"/>
      <c r="AX458" s="186"/>
      <c r="AY458" s="187"/>
      <c r="AZ458" s="187"/>
      <c r="BA458" s="187"/>
      <c r="BB458" s="187"/>
      <c r="BC458" s="187"/>
      <c r="BD458" s="186"/>
      <c r="BE458" s="187"/>
      <c r="BF458" s="187"/>
      <c r="BG458" s="187"/>
      <c r="BH458" s="187"/>
      <c r="BI458" s="187"/>
      <c r="BJ458" s="187"/>
      <c r="BK458" s="186"/>
      <c r="BL458" s="186"/>
      <c r="BM458" s="186"/>
      <c r="BN458" s="187"/>
      <c r="BO458" s="186"/>
      <c r="BP458" s="186"/>
      <c r="BQ458" s="186"/>
      <c r="BR458" s="186"/>
      <c r="BS458" s="186"/>
      <c r="BT458" s="186"/>
      <c r="BU458" s="186"/>
      <c r="BV458" s="186"/>
      <c r="BW458" s="186"/>
      <c r="BX458" s="186"/>
      <c r="BY458" s="186"/>
      <c r="BZ458" s="186"/>
      <c r="CA458" s="187"/>
      <c r="CB458" s="37"/>
      <c r="CC458" s="37"/>
      <c r="CD458" s="37"/>
      <c r="CE458" s="37"/>
    </row>
    <row r="459" ht="19.5" customHeight="1">
      <c r="A459" s="184"/>
      <c r="B459" s="186"/>
      <c r="C459" s="187"/>
      <c r="D459" s="187"/>
      <c r="E459" s="187"/>
      <c r="F459" s="187"/>
      <c r="G459" s="187"/>
      <c r="H459" s="187"/>
      <c r="I459" s="187"/>
      <c r="J459" s="187"/>
      <c r="K459" s="187"/>
      <c r="L459" s="187"/>
      <c r="M459" s="37"/>
      <c r="N459" s="186"/>
      <c r="O459" s="187"/>
      <c r="P459" s="187"/>
      <c r="Q459" s="187"/>
      <c r="R459" s="187"/>
      <c r="S459" s="187"/>
      <c r="T459" s="186"/>
      <c r="U459" s="187"/>
      <c r="V459" s="187"/>
      <c r="W459" s="187"/>
      <c r="X459" s="187"/>
      <c r="Y459" s="187"/>
      <c r="Z459" s="186"/>
      <c r="AA459" s="187"/>
      <c r="AB459" s="187"/>
      <c r="AC459" s="187"/>
      <c r="AD459" s="187"/>
      <c r="AE459" s="187"/>
      <c r="AF459" s="186"/>
      <c r="AG459" s="187"/>
      <c r="AH459" s="187"/>
      <c r="AI459" s="187"/>
      <c r="AJ459" s="187"/>
      <c r="AK459" s="187"/>
      <c r="AL459" s="186"/>
      <c r="AM459" s="187"/>
      <c r="AN459" s="187"/>
      <c r="AO459" s="187"/>
      <c r="AP459" s="187"/>
      <c r="AQ459" s="187"/>
      <c r="AR459" s="186"/>
      <c r="AS459" s="187"/>
      <c r="AT459" s="187"/>
      <c r="AU459" s="187"/>
      <c r="AV459" s="187"/>
      <c r="AW459" s="187"/>
      <c r="AX459" s="186"/>
      <c r="AY459" s="187"/>
      <c r="AZ459" s="187"/>
      <c r="BA459" s="187"/>
      <c r="BB459" s="187"/>
      <c r="BC459" s="187"/>
      <c r="BD459" s="186"/>
      <c r="BE459" s="187"/>
      <c r="BF459" s="187"/>
      <c r="BG459" s="187"/>
      <c r="BH459" s="187"/>
      <c r="BI459" s="187"/>
      <c r="BJ459" s="187"/>
      <c r="BK459" s="186"/>
      <c r="BL459" s="186"/>
      <c r="BM459" s="186"/>
      <c r="BN459" s="187"/>
      <c r="BO459" s="186"/>
      <c r="BP459" s="186"/>
      <c r="BQ459" s="186"/>
      <c r="BR459" s="186"/>
      <c r="BS459" s="186"/>
      <c r="BT459" s="186"/>
      <c r="BU459" s="186"/>
      <c r="BV459" s="186"/>
      <c r="BW459" s="186"/>
      <c r="BX459" s="186"/>
      <c r="BY459" s="186"/>
      <c r="BZ459" s="186"/>
      <c r="CA459" s="187"/>
      <c r="CB459" s="37"/>
      <c r="CC459" s="37"/>
      <c r="CD459" s="37"/>
      <c r="CE459" s="37"/>
    </row>
    <row r="460" ht="19.5" customHeight="1">
      <c r="A460" s="184"/>
      <c r="B460" s="186"/>
      <c r="C460" s="187"/>
      <c r="D460" s="187"/>
      <c r="E460" s="187"/>
      <c r="F460" s="187"/>
      <c r="G460" s="187"/>
      <c r="H460" s="187"/>
      <c r="I460" s="187"/>
      <c r="J460" s="187"/>
      <c r="K460" s="187"/>
      <c r="L460" s="187"/>
      <c r="M460" s="37"/>
      <c r="N460" s="186"/>
      <c r="O460" s="187"/>
      <c r="P460" s="187"/>
      <c r="Q460" s="187"/>
      <c r="R460" s="187"/>
      <c r="S460" s="187"/>
      <c r="T460" s="186"/>
      <c r="U460" s="187"/>
      <c r="V460" s="187"/>
      <c r="W460" s="187"/>
      <c r="X460" s="187"/>
      <c r="Y460" s="187"/>
      <c r="Z460" s="186"/>
      <c r="AA460" s="187"/>
      <c r="AB460" s="187"/>
      <c r="AC460" s="187"/>
      <c r="AD460" s="187"/>
      <c r="AE460" s="187"/>
      <c r="AF460" s="186"/>
      <c r="AG460" s="187"/>
      <c r="AH460" s="187"/>
      <c r="AI460" s="187"/>
      <c r="AJ460" s="187"/>
      <c r="AK460" s="187"/>
      <c r="AL460" s="186"/>
      <c r="AM460" s="187"/>
      <c r="AN460" s="187"/>
      <c r="AO460" s="187"/>
      <c r="AP460" s="187"/>
      <c r="AQ460" s="187"/>
      <c r="AR460" s="186"/>
      <c r="AS460" s="187"/>
      <c r="AT460" s="187"/>
      <c r="AU460" s="187"/>
      <c r="AV460" s="187"/>
      <c r="AW460" s="187"/>
      <c r="AX460" s="186"/>
      <c r="AY460" s="187"/>
      <c r="AZ460" s="187"/>
      <c r="BA460" s="187"/>
      <c r="BB460" s="187"/>
      <c r="BC460" s="187"/>
      <c r="BD460" s="186"/>
      <c r="BE460" s="187"/>
      <c r="BF460" s="187"/>
      <c r="BG460" s="187"/>
      <c r="BH460" s="187"/>
      <c r="BI460" s="187"/>
      <c r="BJ460" s="187"/>
      <c r="BK460" s="186"/>
      <c r="BL460" s="186"/>
      <c r="BM460" s="186"/>
      <c r="BN460" s="187"/>
      <c r="BO460" s="186"/>
      <c r="BP460" s="186"/>
      <c r="BQ460" s="186"/>
      <c r="BR460" s="186"/>
      <c r="BS460" s="186"/>
      <c r="BT460" s="186"/>
      <c r="BU460" s="186"/>
      <c r="BV460" s="186"/>
      <c r="BW460" s="186"/>
      <c r="BX460" s="186"/>
      <c r="BY460" s="186"/>
      <c r="BZ460" s="186"/>
      <c r="CA460" s="187"/>
      <c r="CB460" s="37"/>
      <c r="CC460" s="37"/>
      <c r="CD460" s="37"/>
      <c r="CE460" s="37"/>
    </row>
    <row r="461" ht="19.5" customHeight="1">
      <c r="A461" s="184"/>
      <c r="B461" s="186"/>
      <c r="C461" s="187"/>
      <c r="D461" s="187"/>
      <c r="E461" s="187"/>
      <c r="F461" s="187"/>
      <c r="G461" s="187"/>
      <c r="H461" s="187"/>
      <c r="I461" s="187"/>
      <c r="J461" s="187"/>
      <c r="K461" s="187"/>
      <c r="L461" s="187"/>
      <c r="M461" s="37"/>
      <c r="N461" s="186"/>
      <c r="O461" s="187"/>
      <c r="P461" s="187"/>
      <c r="Q461" s="187"/>
      <c r="R461" s="187"/>
      <c r="S461" s="187"/>
      <c r="T461" s="186"/>
      <c r="U461" s="187"/>
      <c r="V461" s="187"/>
      <c r="W461" s="187"/>
      <c r="X461" s="187"/>
      <c r="Y461" s="187"/>
      <c r="Z461" s="186"/>
      <c r="AA461" s="187"/>
      <c r="AB461" s="187"/>
      <c r="AC461" s="187"/>
      <c r="AD461" s="187"/>
      <c r="AE461" s="187"/>
      <c r="AF461" s="186"/>
      <c r="AG461" s="187"/>
      <c r="AH461" s="187"/>
      <c r="AI461" s="187"/>
      <c r="AJ461" s="187"/>
      <c r="AK461" s="187"/>
      <c r="AL461" s="186"/>
      <c r="AM461" s="187"/>
      <c r="AN461" s="187"/>
      <c r="AO461" s="187"/>
      <c r="AP461" s="187"/>
      <c r="AQ461" s="187"/>
      <c r="AR461" s="186"/>
      <c r="AS461" s="187"/>
      <c r="AT461" s="187"/>
      <c r="AU461" s="187"/>
      <c r="AV461" s="187"/>
      <c r="AW461" s="187"/>
      <c r="AX461" s="186"/>
      <c r="AY461" s="187"/>
      <c r="AZ461" s="187"/>
      <c r="BA461" s="187"/>
      <c r="BB461" s="187"/>
      <c r="BC461" s="187"/>
      <c r="BD461" s="186"/>
      <c r="BE461" s="187"/>
      <c r="BF461" s="187"/>
      <c r="BG461" s="187"/>
      <c r="BH461" s="187"/>
      <c r="BI461" s="187"/>
      <c r="BJ461" s="187"/>
      <c r="BK461" s="186"/>
      <c r="BL461" s="186"/>
      <c r="BM461" s="186"/>
      <c r="BN461" s="187"/>
      <c r="BO461" s="186"/>
      <c r="BP461" s="186"/>
      <c r="BQ461" s="186"/>
      <c r="BR461" s="186"/>
      <c r="BS461" s="186"/>
      <c r="BT461" s="186"/>
      <c r="BU461" s="186"/>
      <c r="BV461" s="186"/>
      <c r="BW461" s="186"/>
      <c r="BX461" s="186"/>
      <c r="BY461" s="186"/>
      <c r="BZ461" s="186"/>
      <c r="CA461" s="187"/>
      <c r="CB461" s="37"/>
      <c r="CC461" s="37"/>
      <c r="CD461" s="37"/>
      <c r="CE461" s="37"/>
    </row>
    <row r="462" ht="19.5" customHeight="1">
      <c r="A462" s="184"/>
      <c r="B462" s="186"/>
      <c r="C462" s="187"/>
      <c r="D462" s="187"/>
      <c r="E462" s="187"/>
      <c r="F462" s="187"/>
      <c r="G462" s="187"/>
      <c r="H462" s="187"/>
      <c r="I462" s="187"/>
      <c r="J462" s="187"/>
      <c r="K462" s="187"/>
      <c r="L462" s="187"/>
      <c r="M462" s="37"/>
      <c r="N462" s="186"/>
      <c r="O462" s="187"/>
      <c r="P462" s="187"/>
      <c r="Q462" s="187"/>
      <c r="R462" s="187"/>
      <c r="S462" s="187"/>
      <c r="T462" s="186"/>
      <c r="U462" s="187"/>
      <c r="V462" s="187"/>
      <c r="W462" s="187"/>
      <c r="X462" s="187"/>
      <c r="Y462" s="187"/>
      <c r="Z462" s="186"/>
      <c r="AA462" s="187"/>
      <c r="AB462" s="187"/>
      <c r="AC462" s="187"/>
      <c r="AD462" s="187"/>
      <c r="AE462" s="187"/>
      <c r="AF462" s="186"/>
      <c r="AG462" s="187"/>
      <c r="AH462" s="187"/>
      <c r="AI462" s="187"/>
      <c r="AJ462" s="187"/>
      <c r="AK462" s="187"/>
      <c r="AL462" s="186"/>
      <c r="AM462" s="187"/>
      <c r="AN462" s="187"/>
      <c r="AO462" s="187"/>
      <c r="AP462" s="187"/>
      <c r="AQ462" s="187"/>
      <c r="AR462" s="186"/>
      <c r="AS462" s="187"/>
      <c r="AT462" s="187"/>
      <c r="AU462" s="187"/>
      <c r="AV462" s="187"/>
      <c r="AW462" s="187"/>
      <c r="AX462" s="186"/>
      <c r="AY462" s="187"/>
      <c r="AZ462" s="187"/>
      <c r="BA462" s="187"/>
      <c r="BB462" s="187"/>
      <c r="BC462" s="187"/>
      <c r="BD462" s="186"/>
      <c r="BE462" s="187"/>
      <c r="BF462" s="187"/>
      <c r="BG462" s="187"/>
      <c r="BH462" s="187"/>
      <c r="BI462" s="187"/>
      <c r="BJ462" s="187"/>
      <c r="BK462" s="186"/>
      <c r="BL462" s="186"/>
      <c r="BM462" s="186"/>
      <c r="BN462" s="187"/>
      <c r="BO462" s="186"/>
      <c r="BP462" s="186"/>
      <c r="BQ462" s="186"/>
      <c r="BR462" s="186"/>
      <c r="BS462" s="186"/>
      <c r="BT462" s="186"/>
      <c r="BU462" s="186"/>
      <c r="BV462" s="186"/>
      <c r="BW462" s="186"/>
      <c r="BX462" s="186"/>
      <c r="BY462" s="186"/>
      <c r="BZ462" s="186"/>
      <c r="CA462" s="187"/>
      <c r="CB462" s="37"/>
      <c r="CC462" s="37"/>
      <c r="CD462" s="37"/>
      <c r="CE462" s="37"/>
    </row>
    <row r="463" ht="19.5" customHeight="1">
      <c r="A463" s="184"/>
      <c r="B463" s="186"/>
      <c r="C463" s="187"/>
      <c r="D463" s="187"/>
      <c r="E463" s="187"/>
      <c r="F463" s="187"/>
      <c r="G463" s="187"/>
      <c r="H463" s="187"/>
      <c r="I463" s="187"/>
      <c r="J463" s="187"/>
      <c r="K463" s="187"/>
      <c r="L463" s="187"/>
      <c r="M463" s="37"/>
      <c r="N463" s="186"/>
      <c r="O463" s="187"/>
      <c r="P463" s="187"/>
      <c r="Q463" s="187"/>
      <c r="R463" s="187"/>
      <c r="S463" s="187"/>
      <c r="T463" s="186"/>
      <c r="U463" s="187"/>
      <c r="V463" s="187"/>
      <c r="W463" s="187"/>
      <c r="X463" s="187"/>
      <c r="Y463" s="187"/>
      <c r="Z463" s="186"/>
      <c r="AA463" s="187"/>
      <c r="AB463" s="187"/>
      <c r="AC463" s="187"/>
      <c r="AD463" s="187"/>
      <c r="AE463" s="187"/>
      <c r="AF463" s="186"/>
      <c r="AG463" s="187"/>
      <c r="AH463" s="187"/>
      <c r="AI463" s="187"/>
      <c r="AJ463" s="187"/>
      <c r="AK463" s="187"/>
      <c r="AL463" s="186"/>
      <c r="AM463" s="187"/>
      <c r="AN463" s="187"/>
      <c r="AO463" s="187"/>
      <c r="AP463" s="187"/>
      <c r="AQ463" s="187"/>
      <c r="AR463" s="186"/>
      <c r="AS463" s="187"/>
      <c r="AT463" s="187"/>
      <c r="AU463" s="187"/>
      <c r="AV463" s="187"/>
      <c r="AW463" s="187"/>
      <c r="AX463" s="186"/>
      <c r="AY463" s="187"/>
      <c r="AZ463" s="187"/>
      <c r="BA463" s="187"/>
      <c r="BB463" s="187"/>
      <c r="BC463" s="187"/>
      <c r="BD463" s="186"/>
      <c r="BE463" s="187"/>
      <c r="BF463" s="187"/>
      <c r="BG463" s="187"/>
      <c r="BH463" s="187"/>
      <c r="BI463" s="187"/>
      <c r="BJ463" s="187"/>
      <c r="BK463" s="186"/>
      <c r="BL463" s="186"/>
      <c r="BM463" s="186"/>
      <c r="BN463" s="187"/>
      <c r="BO463" s="186"/>
      <c r="BP463" s="186"/>
      <c r="BQ463" s="186"/>
      <c r="BR463" s="186"/>
      <c r="BS463" s="186"/>
      <c r="BT463" s="186"/>
      <c r="BU463" s="186"/>
      <c r="BV463" s="186"/>
      <c r="BW463" s="186"/>
      <c r="BX463" s="186"/>
      <c r="BY463" s="186"/>
      <c r="BZ463" s="186"/>
      <c r="CA463" s="187"/>
      <c r="CB463" s="37"/>
      <c r="CC463" s="37"/>
      <c r="CD463" s="37"/>
      <c r="CE463" s="37"/>
    </row>
    <row r="464" ht="19.5" customHeight="1">
      <c r="A464" s="184"/>
      <c r="B464" s="186"/>
      <c r="C464" s="187"/>
      <c r="D464" s="187"/>
      <c r="E464" s="187"/>
      <c r="F464" s="187"/>
      <c r="G464" s="187"/>
      <c r="H464" s="187"/>
      <c r="I464" s="187"/>
      <c r="J464" s="187"/>
      <c r="K464" s="187"/>
      <c r="L464" s="187"/>
      <c r="M464" s="37"/>
      <c r="N464" s="186"/>
      <c r="O464" s="187"/>
      <c r="P464" s="187"/>
      <c r="Q464" s="187"/>
      <c r="R464" s="187"/>
      <c r="S464" s="187"/>
      <c r="T464" s="186"/>
      <c r="U464" s="187"/>
      <c r="V464" s="187"/>
      <c r="W464" s="187"/>
      <c r="X464" s="187"/>
      <c r="Y464" s="187"/>
      <c r="Z464" s="186"/>
      <c r="AA464" s="187"/>
      <c r="AB464" s="187"/>
      <c r="AC464" s="187"/>
      <c r="AD464" s="187"/>
      <c r="AE464" s="187"/>
      <c r="AF464" s="186"/>
      <c r="AG464" s="187"/>
      <c r="AH464" s="187"/>
      <c r="AI464" s="187"/>
      <c r="AJ464" s="187"/>
      <c r="AK464" s="187"/>
      <c r="AL464" s="186"/>
      <c r="AM464" s="187"/>
      <c r="AN464" s="187"/>
      <c r="AO464" s="187"/>
      <c r="AP464" s="187"/>
      <c r="AQ464" s="187"/>
      <c r="AR464" s="186"/>
      <c r="AS464" s="187"/>
      <c r="AT464" s="187"/>
      <c r="AU464" s="187"/>
      <c r="AV464" s="187"/>
      <c r="AW464" s="187"/>
      <c r="AX464" s="186"/>
      <c r="AY464" s="187"/>
      <c r="AZ464" s="187"/>
      <c r="BA464" s="187"/>
      <c r="BB464" s="187"/>
      <c r="BC464" s="187"/>
      <c r="BD464" s="186"/>
      <c r="BE464" s="187"/>
      <c r="BF464" s="187"/>
      <c r="BG464" s="187"/>
      <c r="BH464" s="187"/>
      <c r="BI464" s="187"/>
      <c r="BJ464" s="187"/>
      <c r="BK464" s="186"/>
      <c r="BL464" s="186"/>
      <c r="BM464" s="186"/>
      <c r="BN464" s="187"/>
      <c r="BO464" s="186"/>
      <c r="BP464" s="186"/>
      <c r="BQ464" s="186"/>
      <c r="BR464" s="186"/>
      <c r="BS464" s="186"/>
      <c r="BT464" s="186"/>
      <c r="BU464" s="186"/>
      <c r="BV464" s="186"/>
      <c r="BW464" s="186"/>
      <c r="BX464" s="186"/>
      <c r="BY464" s="186"/>
      <c r="BZ464" s="186"/>
      <c r="CA464" s="187"/>
      <c r="CB464" s="37"/>
      <c r="CC464" s="37"/>
      <c r="CD464" s="37"/>
      <c r="CE464" s="37"/>
    </row>
    <row r="465" ht="19.5" customHeight="1">
      <c r="A465" s="184"/>
      <c r="B465" s="186"/>
      <c r="C465" s="187"/>
      <c r="D465" s="187"/>
      <c r="E465" s="187"/>
      <c r="F465" s="187"/>
      <c r="G465" s="187"/>
      <c r="H465" s="187"/>
      <c r="I465" s="187"/>
      <c r="J465" s="187"/>
      <c r="K465" s="187"/>
      <c r="L465" s="187"/>
      <c r="M465" s="37"/>
      <c r="N465" s="186"/>
      <c r="O465" s="187"/>
      <c r="P465" s="187"/>
      <c r="Q465" s="187"/>
      <c r="R465" s="187"/>
      <c r="S465" s="187"/>
      <c r="T465" s="186"/>
      <c r="U465" s="187"/>
      <c r="V465" s="187"/>
      <c r="W465" s="187"/>
      <c r="X465" s="187"/>
      <c r="Y465" s="187"/>
      <c r="Z465" s="186"/>
      <c r="AA465" s="187"/>
      <c r="AB465" s="187"/>
      <c r="AC465" s="187"/>
      <c r="AD465" s="187"/>
      <c r="AE465" s="187"/>
      <c r="AF465" s="186"/>
      <c r="AG465" s="187"/>
      <c r="AH465" s="187"/>
      <c r="AI465" s="187"/>
      <c r="AJ465" s="187"/>
      <c r="AK465" s="187"/>
      <c r="AL465" s="186"/>
      <c r="AM465" s="187"/>
      <c r="AN465" s="187"/>
      <c r="AO465" s="187"/>
      <c r="AP465" s="187"/>
      <c r="AQ465" s="187"/>
      <c r="AR465" s="186"/>
      <c r="AS465" s="187"/>
      <c r="AT465" s="187"/>
      <c r="AU465" s="187"/>
      <c r="AV465" s="187"/>
      <c r="AW465" s="187"/>
      <c r="AX465" s="186"/>
      <c r="AY465" s="187"/>
      <c r="AZ465" s="187"/>
      <c r="BA465" s="187"/>
      <c r="BB465" s="187"/>
      <c r="BC465" s="187"/>
      <c r="BD465" s="186"/>
      <c r="BE465" s="187"/>
      <c r="BF465" s="187"/>
      <c r="BG465" s="187"/>
      <c r="BH465" s="187"/>
      <c r="BI465" s="187"/>
      <c r="BJ465" s="187"/>
      <c r="BK465" s="186"/>
      <c r="BL465" s="186"/>
      <c r="BM465" s="186"/>
      <c r="BN465" s="187"/>
      <c r="BO465" s="186"/>
      <c r="BP465" s="186"/>
      <c r="BQ465" s="186"/>
      <c r="BR465" s="186"/>
      <c r="BS465" s="186"/>
      <c r="BT465" s="186"/>
      <c r="BU465" s="186"/>
      <c r="BV465" s="186"/>
      <c r="BW465" s="186"/>
      <c r="BX465" s="186"/>
      <c r="BY465" s="186"/>
      <c r="BZ465" s="186"/>
      <c r="CA465" s="187"/>
      <c r="CB465" s="37"/>
      <c r="CC465" s="37"/>
      <c r="CD465" s="37"/>
      <c r="CE465" s="37"/>
    </row>
    <row r="466" ht="19.5" customHeight="1">
      <c r="A466" s="184"/>
      <c r="B466" s="186"/>
      <c r="C466" s="187"/>
      <c r="D466" s="187"/>
      <c r="E466" s="187"/>
      <c r="F466" s="187"/>
      <c r="G466" s="187"/>
      <c r="H466" s="187"/>
      <c r="I466" s="187"/>
      <c r="J466" s="187"/>
      <c r="K466" s="187"/>
      <c r="L466" s="187"/>
      <c r="M466" s="37"/>
      <c r="N466" s="186"/>
      <c r="O466" s="187"/>
      <c r="P466" s="187"/>
      <c r="Q466" s="187"/>
      <c r="R466" s="187"/>
      <c r="S466" s="187"/>
      <c r="T466" s="186"/>
      <c r="U466" s="187"/>
      <c r="V466" s="187"/>
      <c r="W466" s="187"/>
      <c r="X466" s="187"/>
      <c r="Y466" s="187"/>
      <c r="Z466" s="186"/>
      <c r="AA466" s="187"/>
      <c r="AB466" s="187"/>
      <c r="AC466" s="187"/>
      <c r="AD466" s="187"/>
      <c r="AE466" s="187"/>
      <c r="AF466" s="186"/>
      <c r="AG466" s="187"/>
      <c r="AH466" s="187"/>
      <c r="AI466" s="187"/>
      <c r="AJ466" s="187"/>
      <c r="AK466" s="187"/>
      <c r="AL466" s="186"/>
      <c r="AM466" s="187"/>
      <c r="AN466" s="187"/>
      <c r="AO466" s="187"/>
      <c r="AP466" s="187"/>
      <c r="AQ466" s="187"/>
      <c r="AR466" s="186"/>
      <c r="AS466" s="187"/>
      <c r="AT466" s="187"/>
      <c r="AU466" s="187"/>
      <c r="AV466" s="187"/>
      <c r="AW466" s="187"/>
      <c r="AX466" s="186"/>
      <c r="AY466" s="187"/>
      <c r="AZ466" s="187"/>
      <c r="BA466" s="187"/>
      <c r="BB466" s="187"/>
      <c r="BC466" s="187"/>
      <c r="BD466" s="186"/>
      <c r="BE466" s="187"/>
      <c r="BF466" s="187"/>
      <c r="BG466" s="187"/>
      <c r="BH466" s="187"/>
      <c r="BI466" s="187"/>
      <c r="BJ466" s="187"/>
      <c r="BK466" s="186"/>
      <c r="BL466" s="186"/>
      <c r="BM466" s="186"/>
      <c r="BN466" s="187"/>
      <c r="BO466" s="186"/>
      <c r="BP466" s="186"/>
      <c r="BQ466" s="186"/>
      <c r="BR466" s="186"/>
      <c r="BS466" s="186"/>
      <c r="BT466" s="186"/>
      <c r="BU466" s="186"/>
      <c r="BV466" s="186"/>
      <c r="BW466" s="186"/>
      <c r="BX466" s="186"/>
      <c r="BY466" s="186"/>
      <c r="BZ466" s="186"/>
      <c r="CA466" s="187"/>
      <c r="CB466" s="37"/>
      <c r="CC466" s="37"/>
      <c r="CD466" s="37"/>
      <c r="CE466" s="37"/>
    </row>
    <row r="467" ht="19.5" customHeight="1">
      <c r="A467" s="184"/>
      <c r="B467" s="186"/>
      <c r="C467" s="187"/>
      <c r="D467" s="187"/>
      <c r="E467" s="187"/>
      <c r="F467" s="187"/>
      <c r="G467" s="187"/>
      <c r="H467" s="187"/>
      <c r="I467" s="187"/>
      <c r="J467" s="187"/>
      <c r="K467" s="187"/>
      <c r="L467" s="187"/>
      <c r="M467" s="37"/>
      <c r="N467" s="186"/>
      <c r="O467" s="187"/>
      <c r="P467" s="187"/>
      <c r="Q467" s="187"/>
      <c r="R467" s="187"/>
      <c r="S467" s="187"/>
      <c r="T467" s="186"/>
      <c r="U467" s="187"/>
      <c r="V467" s="187"/>
      <c r="W467" s="187"/>
      <c r="X467" s="187"/>
      <c r="Y467" s="187"/>
      <c r="Z467" s="186"/>
      <c r="AA467" s="187"/>
      <c r="AB467" s="187"/>
      <c r="AC467" s="187"/>
      <c r="AD467" s="187"/>
      <c r="AE467" s="187"/>
      <c r="AF467" s="186"/>
      <c r="AG467" s="187"/>
      <c r="AH467" s="187"/>
      <c r="AI467" s="187"/>
      <c r="AJ467" s="187"/>
      <c r="AK467" s="187"/>
      <c r="AL467" s="186"/>
      <c r="AM467" s="187"/>
      <c r="AN467" s="187"/>
      <c r="AO467" s="187"/>
      <c r="AP467" s="187"/>
      <c r="AQ467" s="187"/>
      <c r="AR467" s="186"/>
      <c r="AS467" s="187"/>
      <c r="AT467" s="187"/>
      <c r="AU467" s="187"/>
      <c r="AV467" s="187"/>
      <c r="AW467" s="187"/>
      <c r="AX467" s="186"/>
      <c r="AY467" s="187"/>
      <c r="AZ467" s="187"/>
      <c r="BA467" s="187"/>
      <c r="BB467" s="187"/>
      <c r="BC467" s="187"/>
      <c r="BD467" s="186"/>
      <c r="BE467" s="187"/>
      <c r="BF467" s="187"/>
      <c r="BG467" s="187"/>
      <c r="BH467" s="187"/>
      <c r="BI467" s="187"/>
      <c r="BJ467" s="187"/>
      <c r="BK467" s="186"/>
      <c r="BL467" s="186"/>
      <c r="BM467" s="186"/>
      <c r="BN467" s="187"/>
      <c r="BO467" s="186"/>
      <c r="BP467" s="186"/>
      <c r="BQ467" s="186"/>
      <c r="BR467" s="186"/>
      <c r="BS467" s="186"/>
      <c r="BT467" s="186"/>
      <c r="BU467" s="186"/>
      <c r="BV467" s="186"/>
      <c r="BW467" s="186"/>
      <c r="BX467" s="186"/>
      <c r="BY467" s="186"/>
      <c r="BZ467" s="186"/>
      <c r="CA467" s="187"/>
      <c r="CB467" s="37"/>
      <c r="CC467" s="37"/>
      <c r="CD467" s="37"/>
      <c r="CE467" s="37"/>
    </row>
    <row r="468" ht="19.5" customHeight="1">
      <c r="A468" s="184"/>
      <c r="B468" s="186"/>
      <c r="C468" s="187"/>
      <c r="D468" s="187"/>
      <c r="E468" s="187"/>
      <c r="F468" s="187"/>
      <c r="G468" s="187"/>
      <c r="H468" s="187"/>
      <c r="I468" s="187"/>
      <c r="J468" s="187"/>
      <c r="K468" s="187"/>
      <c r="L468" s="187"/>
      <c r="M468" s="37"/>
      <c r="N468" s="186"/>
      <c r="O468" s="187"/>
      <c r="P468" s="187"/>
      <c r="Q468" s="187"/>
      <c r="R468" s="187"/>
      <c r="S468" s="187"/>
      <c r="T468" s="186"/>
      <c r="U468" s="187"/>
      <c r="V468" s="187"/>
      <c r="W468" s="187"/>
      <c r="X468" s="187"/>
      <c r="Y468" s="187"/>
      <c r="Z468" s="186"/>
      <c r="AA468" s="187"/>
      <c r="AB468" s="187"/>
      <c r="AC468" s="187"/>
      <c r="AD468" s="187"/>
      <c r="AE468" s="187"/>
      <c r="AF468" s="186"/>
      <c r="AG468" s="187"/>
      <c r="AH468" s="187"/>
      <c r="AI468" s="187"/>
      <c r="AJ468" s="187"/>
      <c r="AK468" s="187"/>
      <c r="AL468" s="186"/>
      <c r="AM468" s="187"/>
      <c r="AN468" s="187"/>
      <c r="AO468" s="187"/>
      <c r="AP468" s="187"/>
      <c r="AQ468" s="187"/>
      <c r="AR468" s="186"/>
      <c r="AS468" s="187"/>
      <c r="AT468" s="187"/>
      <c r="AU468" s="187"/>
      <c r="AV468" s="187"/>
      <c r="AW468" s="187"/>
      <c r="AX468" s="186"/>
      <c r="AY468" s="187"/>
      <c r="AZ468" s="187"/>
      <c r="BA468" s="187"/>
      <c r="BB468" s="187"/>
      <c r="BC468" s="187"/>
      <c r="BD468" s="186"/>
      <c r="BE468" s="187"/>
      <c r="BF468" s="187"/>
      <c r="BG468" s="187"/>
      <c r="BH468" s="187"/>
      <c r="BI468" s="187"/>
      <c r="BJ468" s="187"/>
      <c r="BK468" s="186"/>
      <c r="BL468" s="186"/>
      <c r="BM468" s="186"/>
      <c r="BN468" s="187"/>
      <c r="BO468" s="186"/>
      <c r="BP468" s="186"/>
      <c r="BQ468" s="186"/>
      <c r="BR468" s="186"/>
      <c r="BS468" s="186"/>
      <c r="BT468" s="186"/>
      <c r="BU468" s="186"/>
      <c r="BV468" s="186"/>
      <c r="BW468" s="186"/>
      <c r="BX468" s="186"/>
      <c r="BY468" s="186"/>
      <c r="BZ468" s="186"/>
      <c r="CA468" s="187"/>
      <c r="CB468" s="37"/>
      <c r="CC468" s="37"/>
      <c r="CD468" s="37"/>
      <c r="CE468" s="37"/>
    </row>
    <row r="469" ht="19.5" customHeight="1">
      <c r="A469" s="184"/>
      <c r="B469" s="186"/>
      <c r="C469" s="187"/>
      <c r="D469" s="187"/>
      <c r="E469" s="187"/>
      <c r="F469" s="187"/>
      <c r="G469" s="187"/>
      <c r="H469" s="187"/>
      <c r="I469" s="187"/>
      <c r="J469" s="187"/>
      <c r="K469" s="187"/>
      <c r="L469" s="187"/>
      <c r="M469" s="37"/>
      <c r="N469" s="186"/>
      <c r="O469" s="187"/>
      <c r="P469" s="187"/>
      <c r="Q469" s="187"/>
      <c r="R469" s="187"/>
      <c r="S469" s="187"/>
      <c r="T469" s="186"/>
      <c r="U469" s="187"/>
      <c r="V469" s="187"/>
      <c r="W469" s="187"/>
      <c r="X469" s="187"/>
      <c r="Y469" s="187"/>
      <c r="Z469" s="186"/>
      <c r="AA469" s="187"/>
      <c r="AB469" s="187"/>
      <c r="AC469" s="187"/>
      <c r="AD469" s="187"/>
      <c r="AE469" s="187"/>
      <c r="AF469" s="186"/>
      <c r="AG469" s="187"/>
      <c r="AH469" s="187"/>
      <c r="AI469" s="187"/>
      <c r="AJ469" s="187"/>
      <c r="AK469" s="187"/>
      <c r="AL469" s="186"/>
      <c r="AM469" s="187"/>
      <c r="AN469" s="187"/>
      <c r="AO469" s="187"/>
      <c r="AP469" s="187"/>
      <c r="AQ469" s="187"/>
      <c r="AR469" s="186"/>
      <c r="AS469" s="187"/>
      <c r="AT469" s="187"/>
      <c r="AU469" s="187"/>
      <c r="AV469" s="187"/>
      <c r="AW469" s="187"/>
      <c r="AX469" s="186"/>
      <c r="AY469" s="187"/>
      <c r="AZ469" s="187"/>
      <c r="BA469" s="187"/>
      <c r="BB469" s="187"/>
      <c r="BC469" s="187"/>
      <c r="BD469" s="186"/>
      <c r="BE469" s="187"/>
      <c r="BF469" s="187"/>
      <c r="BG469" s="187"/>
      <c r="BH469" s="187"/>
      <c r="BI469" s="187"/>
      <c r="BJ469" s="187"/>
      <c r="BK469" s="186"/>
      <c r="BL469" s="186"/>
      <c r="BM469" s="186"/>
      <c r="BN469" s="187"/>
      <c r="BO469" s="186"/>
      <c r="BP469" s="186"/>
      <c r="BQ469" s="186"/>
      <c r="BR469" s="186"/>
      <c r="BS469" s="186"/>
      <c r="BT469" s="186"/>
      <c r="BU469" s="186"/>
      <c r="BV469" s="186"/>
      <c r="BW469" s="186"/>
      <c r="BX469" s="186"/>
      <c r="BY469" s="186"/>
      <c r="BZ469" s="186"/>
      <c r="CA469" s="187"/>
      <c r="CB469" s="37"/>
      <c r="CC469" s="37"/>
      <c r="CD469" s="37"/>
      <c r="CE469" s="37"/>
    </row>
    <row r="470" ht="19.5" customHeight="1">
      <c r="A470" s="184"/>
      <c r="B470" s="186"/>
      <c r="C470" s="187"/>
      <c r="D470" s="187"/>
      <c r="E470" s="187"/>
      <c r="F470" s="187"/>
      <c r="G470" s="187"/>
      <c r="H470" s="187"/>
      <c r="I470" s="187"/>
      <c r="J470" s="187"/>
      <c r="K470" s="187"/>
      <c r="L470" s="187"/>
      <c r="M470" s="37"/>
      <c r="N470" s="186"/>
      <c r="O470" s="187"/>
      <c r="P470" s="187"/>
      <c r="Q470" s="187"/>
      <c r="R470" s="187"/>
      <c r="S470" s="187"/>
      <c r="T470" s="186"/>
      <c r="U470" s="187"/>
      <c r="V470" s="187"/>
      <c r="W470" s="187"/>
      <c r="X470" s="187"/>
      <c r="Y470" s="187"/>
      <c r="Z470" s="186"/>
      <c r="AA470" s="187"/>
      <c r="AB470" s="187"/>
      <c r="AC470" s="187"/>
      <c r="AD470" s="187"/>
      <c r="AE470" s="187"/>
      <c r="AF470" s="186"/>
      <c r="AG470" s="187"/>
      <c r="AH470" s="187"/>
      <c r="AI470" s="187"/>
      <c r="AJ470" s="187"/>
      <c r="AK470" s="187"/>
      <c r="AL470" s="186"/>
      <c r="AM470" s="187"/>
      <c r="AN470" s="187"/>
      <c r="AO470" s="187"/>
      <c r="AP470" s="187"/>
      <c r="AQ470" s="187"/>
      <c r="AR470" s="186"/>
      <c r="AS470" s="187"/>
      <c r="AT470" s="187"/>
      <c r="AU470" s="187"/>
      <c r="AV470" s="187"/>
      <c r="AW470" s="187"/>
      <c r="AX470" s="186"/>
      <c r="AY470" s="187"/>
      <c r="AZ470" s="187"/>
      <c r="BA470" s="187"/>
      <c r="BB470" s="187"/>
      <c r="BC470" s="187"/>
      <c r="BD470" s="186"/>
      <c r="BE470" s="187"/>
      <c r="BF470" s="187"/>
      <c r="BG470" s="187"/>
      <c r="BH470" s="187"/>
      <c r="BI470" s="187"/>
      <c r="BJ470" s="187"/>
      <c r="BK470" s="186"/>
      <c r="BL470" s="186"/>
      <c r="BM470" s="186"/>
      <c r="BN470" s="187"/>
      <c r="BO470" s="186"/>
      <c r="BP470" s="186"/>
      <c r="BQ470" s="186"/>
      <c r="BR470" s="186"/>
      <c r="BS470" s="186"/>
      <c r="BT470" s="186"/>
      <c r="BU470" s="186"/>
      <c r="BV470" s="186"/>
      <c r="BW470" s="186"/>
      <c r="BX470" s="186"/>
      <c r="BY470" s="186"/>
      <c r="BZ470" s="186"/>
      <c r="CA470" s="187"/>
      <c r="CB470" s="37"/>
      <c r="CC470" s="37"/>
      <c r="CD470" s="37"/>
      <c r="CE470" s="37"/>
    </row>
    <row r="471" ht="19.5" customHeight="1">
      <c r="A471" s="184"/>
      <c r="B471" s="186"/>
      <c r="C471" s="187"/>
      <c r="D471" s="187"/>
      <c r="E471" s="187"/>
      <c r="F471" s="187"/>
      <c r="G471" s="187"/>
      <c r="H471" s="187"/>
      <c r="I471" s="187"/>
      <c r="J471" s="187"/>
      <c r="K471" s="187"/>
      <c r="L471" s="187"/>
      <c r="M471" s="37"/>
      <c r="N471" s="186"/>
      <c r="O471" s="187"/>
      <c r="P471" s="187"/>
      <c r="Q471" s="187"/>
      <c r="R471" s="187"/>
      <c r="S471" s="187"/>
      <c r="T471" s="186"/>
      <c r="U471" s="187"/>
      <c r="V471" s="187"/>
      <c r="W471" s="187"/>
      <c r="X471" s="187"/>
      <c r="Y471" s="187"/>
      <c r="Z471" s="186"/>
      <c r="AA471" s="187"/>
      <c r="AB471" s="187"/>
      <c r="AC471" s="187"/>
      <c r="AD471" s="187"/>
      <c r="AE471" s="187"/>
      <c r="AF471" s="186"/>
      <c r="AG471" s="187"/>
      <c r="AH471" s="187"/>
      <c r="AI471" s="187"/>
      <c r="AJ471" s="187"/>
      <c r="AK471" s="187"/>
      <c r="AL471" s="186"/>
      <c r="AM471" s="187"/>
      <c r="AN471" s="187"/>
      <c r="AO471" s="187"/>
      <c r="AP471" s="187"/>
      <c r="AQ471" s="187"/>
      <c r="AR471" s="186"/>
      <c r="AS471" s="187"/>
      <c r="AT471" s="187"/>
      <c r="AU471" s="187"/>
      <c r="AV471" s="187"/>
      <c r="AW471" s="187"/>
      <c r="AX471" s="186"/>
      <c r="AY471" s="187"/>
      <c r="AZ471" s="187"/>
      <c r="BA471" s="187"/>
      <c r="BB471" s="187"/>
      <c r="BC471" s="187"/>
      <c r="BD471" s="186"/>
      <c r="BE471" s="187"/>
      <c r="BF471" s="187"/>
      <c r="BG471" s="187"/>
      <c r="BH471" s="187"/>
      <c r="BI471" s="187"/>
      <c r="BJ471" s="187"/>
      <c r="BK471" s="186"/>
      <c r="BL471" s="186"/>
      <c r="BM471" s="186"/>
      <c r="BN471" s="187"/>
      <c r="BO471" s="186"/>
      <c r="BP471" s="186"/>
      <c r="BQ471" s="186"/>
      <c r="BR471" s="186"/>
      <c r="BS471" s="186"/>
      <c r="BT471" s="186"/>
      <c r="BU471" s="186"/>
      <c r="BV471" s="186"/>
      <c r="BW471" s="186"/>
      <c r="BX471" s="186"/>
      <c r="BY471" s="186"/>
      <c r="BZ471" s="186"/>
      <c r="CA471" s="187"/>
      <c r="CB471" s="37"/>
      <c r="CC471" s="37"/>
      <c r="CD471" s="37"/>
      <c r="CE471" s="37"/>
    </row>
    <row r="472" ht="19.5" customHeight="1">
      <c r="A472" s="184"/>
      <c r="B472" s="186"/>
      <c r="C472" s="187"/>
      <c r="D472" s="187"/>
      <c r="E472" s="187"/>
      <c r="F472" s="187"/>
      <c r="G472" s="187"/>
      <c r="H472" s="187"/>
      <c r="I472" s="187"/>
      <c r="J472" s="187"/>
      <c r="K472" s="187"/>
      <c r="L472" s="187"/>
      <c r="M472" s="37"/>
      <c r="N472" s="186"/>
      <c r="O472" s="187"/>
      <c r="P472" s="187"/>
      <c r="Q472" s="187"/>
      <c r="R472" s="187"/>
      <c r="S472" s="187"/>
      <c r="T472" s="186"/>
      <c r="U472" s="187"/>
      <c r="V472" s="187"/>
      <c r="W472" s="187"/>
      <c r="X472" s="187"/>
      <c r="Y472" s="187"/>
      <c r="Z472" s="186"/>
      <c r="AA472" s="187"/>
      <c r="AB472" s="187"/>
      <c r="AC472" s="187"/>
      <c r="AD472" s="187"/>
      <c r="AE472" s="187"/>
      <c r="AF472" s="186"/>
      <c r="AG472" s="187"/>
      <c r="AH472" s="187"/>
      <c r="AI472" s="187"/>
      <c r="AJ472" s="187"/>
      <c r="AK472" s="187"/>
      <c r="AL472" s="186"/>
      <c r="AM472" s="187"/>
      <c r="AN472" s="187"/>
      <c r="AO472" s="187"/>
      <c r="AP472" s="187"/>
      <c r="AQ472" s="187"/>
      <c r="AR472" s="186"/>
      <c r="AS472" s="187"/>
      <c r="AT472" s="187"/>
      <c r="AU472" s="187"/>
      <c r="AV472" s="187"/>
      <c r="AW472" s="187"/>
      <c r="AX472" s="186"/>
      <c r="AY472" s="187"/>
      <c r="AZ472" s="187"/>
      <c r="BA472" s="187"/>
      <c r="BB472" s="187"/>
      <c r="BC472" s="187"/>
      <c r="BD472" s="186"/>
      <c r="BE472" s="187"/>
      <c r="BF472" s="187"/>
      <c r="BG472" s="187"/>
      <c r="BH472" s="187"/>
      <c r="BI472" s="187"/>
      <c r="BJ472" s="187"/>
      <c r="BK472" s="186"/>
      <c r="BL472" s="186"/>
      <c r="BM472" s="186"/>
      <c r="BN472" s="187"/>
      <c r="BO472" s="186"/>
      <c r="BP472" s="186"/>
      <c r="BQ472" s="186"/>
      <c r="BR472" s="186"/>
      <c r="BS472" s="186"/>
      <c r="BT472" s="186"/>
      <c r="BU472" s="186"/>
      <c r="BV472" s="186"/>
      <c r="BW472" s="186"/>
      <c r="BX472" s="186"/>
      <c r="BY472" s="186"/>
      <c r="BZ472" s="186"/>
      <c r="CA472" s="187"/>
      <c r="CB472" s="37"/>
      <c r="CC472" s="37"/>
      <c r="CD472" s="37"/>
      <c r="CE472" s="37"/>
    </row>
    <row r="473" ht="19.5" customHeight="1">
      <c r="A473" s="184"/>
      <c r="B473" s="186"/>
      <c r="C473" s="187"/>
      <c r="D473" s="187"/>
      <c r="E473" s="187"/>
      <c r="F473" s="187"/>
      <c r="G473" s="187"/>
      <c r="H473" s="187"/>
      <c r="I473" s="187"/>
      <c r="J473" s="187"/>
      <c r="K473" s="187"/>
      <c r="L473" s="187"/>
      <c r="M473" s="37"/>
      <c r="N473" s="186"/>
      <c r="O473" s="187"/>
      <c r="P473" s="187"/>
      <c r="Q473" s="187"/>
      <c r="R473" s="187"/>
      <c r="S473" s="187"/>
      <c r="T473" s="186"/>
      <c r="U473" s="187"/>
      <c r="V473" s="187"/>
      <c r="W473" s="187"/>
      <c r="X473" s="187"/>
      <c r="Y473" s="187"/>
      <c r="Z473" s="186"/>
      <c r="AA473" s="187"/>
      <c r="AB473" s="187"/>
      <c r="AC473" s="187"/>
      <c r="AD473" s="187"/>
      <c r="AE473" s="187"/>
      <c r="AF473" s="186"/>
      <c r="AG473" s="187"/>
      <c r="AH473" s="187"/>
      <c r="AI473" s="187"/>
      <c r="AJ473" s="187"/>
      <c r="AK473" s="187"/>
      <c r="AL473" s="186"/>
      <c r="AM473" s="187"/>
      <c r="AN473" s="187"/>
      <c r="AO473" s="187"/>
      <c r="AP473" s="187"/>
      <c r="AQ473" s="187"/>
      <c r="AR473" s="186"/>
      <c r="AS473" s="187"/>
      <c r="AT473" s="187"/>
      <c r="AU473" s="187"/>
      <c r="AV473" s="187"/>
      <c r="AW473" s="187"/>
      <c r="AX473" s="186"/>
      <c r="AY473" s="187"/>
      <c r="AZ473" s="187"/>
      <c r="BA473" s="187"/>
      <c r="BB473" s="187"/>
      <c r="BC473" s="187"/>
      <c r="BD473" s="186"/>
      <c r="BE473" s="187"/>
      <c r="BF473" s="187"/>
      <c r="BG473" s="187"/>
      <c r="BH473" s="187"/>
      <c r="BI473" s="187"/>
      <c r="BJ473" s="187"/>
      <c r="BK473" s="186"/>
      <c r="BL473" s="186"/>
      <c r="BM473" s="186"/>
      <c r="BN473" s="187"/>
      <c r="BO473" s="186"/>
      <c r="BP473" s="186"/>
      <c r="BQ473" s="186"/>
      <c r="BR473" s="186"/>
      <c r="BS473" s="186"/>
      <c r="BT473" s="186"/>
      <c r="BU473" s="186"/>
      <c r="BV473" s="186"/>
      <c r="BW473" s="186"/>
      <c r="BX473" s="186"/>
      <c r="BY473" s="186"/>
      <c r="BZ473" s="186"/>
      <c r="CA473" s="187"/>
      <c r="CB473" s="37"/>
      <c r="CC473" s="37"/>
      <c r="CD473" s="37"/>
      <c r="CE473" s="37"/>
    </row>
    <row r="474" ht="19.5" customHeight="1">
      <c r="A474" s="184"/>
      <c r="B474" s="186"/>
      <c r="C474" s="187"/>
      <c r="D474" s="187"/>
      <c r="E474" s="187"/>
      <c r="F474" s="187"/>
      <c r="G474" s="187"/>
      <c r="H474" s="187"/>
      <c r="I474" s="187"/>
      <c r="J474" s="187"/>
      <c r="K474" s="187"/>
      <c r="L474" s="187"/>
      <c r="M474" s="37"/>
      <c r="N474" s="186"/>
      <c r="O474" s="187"/>
      <c r="P474" s="187"/>
      <c r="Q474" s="187"/>
      <c r="R474" s="187"/>
      <c r="S474" s="187"/>
      <c r="T474" s="186"/>
      <c r="U474" s="187"/>
      <c r="V474" s="187"/>
      <c r="W474" s="187"/>
      <c r="X474" s="187"/>
      <c r="Y474" s="187"/>
      <c r="Z474" s="186"/>
      <c r="AA474" s="187"/>
      <c r="AB474" s="187"/>
      <c r="AC474" s="187"/>
      <c r="AD474" s="187"/>
      <c r="AE474" s="187"/>
      <c r="AF474" s="186"/>
      <c r="AG474" s="187"/>
      <c r="AH474" s="187"/>
      <c r="AI474" s="187"/>
      <c r="AJ474" s="187"/>
      <c r="AK474" s="187"/>
      <c r="AL474" s="186"/>
      <c r="AM474" s="187"/>
      <c r="AN474" s="187"/>
      <c r="AO474" s="187"/>
      <c r="AP474" s="187"/>
      <c r="AQ474" s="187"/>
      <c r="AR474" s="186"/>
      <c r="AS474" s="187"/>
      <c r="AT474" s="187"/>
      <c r="AU474" s="187"/>
      <c r="AV474" s="187"/>
      <c r="AW474" s="187"/>
      <c r="AX474" s="186"/>
      <c r="AY474" s="187"/>
      <c r="AZ474" s="187"/>
      <c r="BA474" s="187"/>
      <c r="BB474" s="187"/>
      <c r="BC474" s="187"/>
      <c r="BD474" s="186"/>
      <c r="BE474" s="187"/>
      <c r="BF474" s="187"/>
      <c r="BG474" s="187"/>
      <c r="BH474" s="187"/>
      <c r="BI474" s="187"/>
      <c r="BJ474" s="187"/>
      <c r="BK474" s="186"/>
      <c r="BL474" s="186"/>
      <c r="BM474" s="186"/>
      <c r="BN474" s="187"/>
      <c r="BO474" s="186"/>
      <c r="BP474" s="186"/>
      <c r="BQ474" s="186"/>
      <c r="BR474" s="186"/>
      <c r="BS474" s="186"/>
      <c r="BT474" s="186"/>
      <c r="BU474" s="186"/>
      <c r="BV474" s="186"/>
      <c r="BW474" s="186"/>
      <c r="BX474" s="186"/>
      <c r="BY474" s="186"/>
      <c r="BZ474" s="186"/>
      <c r="CA474" s="187"/>
      <c r="CB474" s="37"/>
      <c r="CC474" s="37"/>
      <c r="CD474" s="37"/>
      <c r="CE474" s="37"/>
    </row>
    <row r="475" ht="19.5" customHeight="1">
      <c r="A475" s="184"/>
      <c r="B475" s="186"/>
      <c r="C475" s="187"/>
      <c r="D475" s="187"/>
      <c r="E475" s="187"/>
      <c r="F475" s="187"/>
      <c r="G475" s="187"/>
      <c r="H475" s="187"/>
      <c r="I475" s="187"/>
      <c r="J475" s="187"/>
      <c r="K475" s="187"/>
      <c r="L475" s="187"/>
      <c r="M475" s="37"/>
      <c r="N475" s="186"/>
      <c r="O475" s="187"/>
      <c r="P475" s="187"/>
      <c r="Q475" s="187"/>
      <c r="R475" s="187"/>
      <c r="S475" s="187"/>
      <c r="T475" s="186"/>
      <c r="U475" s="187"/>
      <c r="V475" s="187"/>
      <c r="W475" s="187"/>
      <c r="X475" s="187"/>
      <c r="Y475" s="187"/>
      <c r="Z475" s="186"/>
      <c r="AA475" s="187"/>
      <c r="AB475" s="187"/>
      <c r="AC475" s="187"/>
      <c r="AD475" s="187"/>
      <c r="AE475" s="187"/>
      <c r="AF475" s="186"/>
      <c r="AG475" s="187"/>
      <c r="AH475" s="187"/>
      <c r="AI475" s="187"/>
      <c r="AJ475" s="187"/>
      <c r="AK475" s="187"/>
      <c r="AL475" s="186"/>
      <c r="AM475" s="187"/>
      <c r="AN475" s="187"/>
      <c r="AO475" s="187"/>
      <c r="AP475" s="187"/>
      <c r="AQ475" s="187"/>
      <c r="AR475" s="186"/>
      <c r="AS475" s="187"/>
      <c r="AT475" s="187"/>
      <c r="AU475" s="187"/>
      <c r="AV475" s="187"/>
      <c r="AW475" s="187"/>
      <c r="AX475" s="186"/>
      <c r="AY475" s="187"/>
      <c r="AZ475" s="187"/>
      <c r="BA475" s="187"/>
      <c r="BB475" s="187"/>
      <c r="BC475" s="187"/>
      <c r="BD475" s="186"/>
      <c r="BE475" s="187"/>
      <c r="BF475" s="187"/>
      <c r="BG475" s="187"/>
      <c r="BH475" s="187"/>
      <c r="BI475" s="187"/>
      <c r="BJ475" s="187"/>
      <c r="BK475" s="186"/>
      <c r="BL475" s="186"/>
      <c r="BM475" s="186"/>
      <c r="BN475" s="187"/>
      <c r="BO475" s="186"/>
      <c r="BP475" s="186"/>
      <c r="BQ475" s="186"/>
      <c r="BR475" s="186"/>
      <c r="BS475" s="186"/>
      <c r="BT475" s="186"/>
      <c r="BU475" s="186"/>
      <c r="BV475" s="186"/>
      <c r="BW475" s="186"/>
      <c r="BX475" s="186"/>
      <c r="BY475" s="186"/>
      <c r="BZ475" s="186"/>
      <c r="CA475" s="187"/>
      <c r="CB475" s="37"/>
      <c r="CC475" s="37"/>
      <c r="CD475" s="37"/>
      <c r="CE475" s="37"/>
    </row>
    <row r="476" ht="19.5" customHeight="1">
      <c r="A476" s="184"/>
      <c r="B476" s="186"/>
      <c r="C476" s="187"/>
      <c r="D476" s="187"/>
      <c r="E476" s="187"/>
      <c r="F476" s="187"/>
      <c r="G476" s="187"/>
      <c r="H476" s="187"/>
      <c r="I476" s="187"/>
      <c r="J476" s="187"/>
      <c r="K476" s="187"/>
      <c r="L476" s="187"/>
      <c r="M476" s="37"/>
      <c r="N476" s="186"/>
      <c r="O476" s="187"/>
      <c r="P476" s="187"/>
      <c r="Q476" s="187"/>
      <c r="R476" s="187"/>
      <c r="S476" s="187"/>
      <c r="T476" s="186"/>
      <c r="U476" s="187"/>
      <c r="V476" s="187"/>
      <c r="W476" s="187"/>
      <c r="X476" s="187"/>
      <c r="Y476" s="187"/>
      <c r="Z476" s="186"/>
      <c r="AA476" s="187"/>
      <c r="AB476" s="187"/>
      <c r="AC476" s="187"/>
      <c r="AD476" s="187"/>
      <c r="AE476" s="187"/>
      <c r="AF476" s="186"/>
      <c r="AG476" s="187"/>
      <c r="AH476" s="187"/>
      <c r="AI476" s="187"/>
      <c r="AJ476" s="187"/>
      <c r="AK476" s="187"/>
      <c r="AL476" s="186"/>
      <c r="AM476" s="187"/>
      <c r="AN476" s="187"/>
      <c r="AO476" s="187"/>
      <c r="AP476" s="187"/>
      <c r="AQ476" s="187"/>
      <c r="AR476" s="186"/>
      <c r="AS476" s="187"/>
      <c r="AT476" s="187"/>
      <c r="AU476" s="187"/>
      <c r="AV476" s="187"/>
      <c r="AW476" s="187"/>
      <c r="AX476" s="186"/>
      <c r="AY476" s="187"/>
      <c r="AZ476" s="187"/>
      <c r="BA476" s="187"/>
      <c r="BB476" s="187"/>
      <c r="BC476" s="187"/>
      <c r="BD476" s="186"/>
      <c r="BE476" s="187"/>
      <c r="BF476" s="187"/>
      <c r="BG476" s="187"/>
      <c r="BH476" s="187"/>
      <c r="BI476" s="187"/>
      <c r="BJ476" s="187"/>
      <c r="BK476" s="186"/>
      <c r="BL476" s="186"/>
      <c r="BM476" s="186"/>
      <c r="BN476" s="187"/>
      <c r="BO476" s="186"/>
      <c r="BP476" s="186"/>
      <c r="BQ476" s="186"/>
      <c r="BR476" s="186"/>
      <c r="BS476" s="186"/>
      <c r="BT476" s="186"/>
      <c r="BU476" s="186"/>
      <c r="BV476" s="186"/>
      <c r="BW476" s="186"/>
      <c r="BX476" s="186"/>
      <c r="BY476" s="186"/>
      <c r="BZ476" s="186"/>
      <c r="CA476" s="187"/>
      <c r="CB476" s="37"/>
      <c r="CC476" s="37"/>
      <c r="CD476" s="37"/>
      <c r="CE476" s="37"/>
    </row>
    <row r="477" ht="19.5" customHeight="1">
      <c r="A477" s="184"/>
      <c r="B477" s="186"/>
      <c r="C477" s="187"/>
      <c r="D477" s="187"/>
      <c r="E477" s="187"/>
      <c r="F477" s="187"/>
      <c r="G477" s="187"/>
      <c r="H477" s="187"/>
      <c r="I477" s="187"/>
      <c r="J477" s="187"/>
      <c r="K477" s="187"/>
      <c r="L477" s="187"/>
      <c r="M477" s="37"/>
      <c r="N477" s="186"/>
      <c r="O477" s="187"/>
      <c r="P477" s="187"/>
      <c r="Q477" s="187"/>
      <c r="R477" s="187"/>
      <c r="S477" s="187"/>
      <c r="T477" s="186"/>
      <c r="U477" s="187"/>
      <c r="V477" s="187"/>
      <c r="W477" s="187"/>
      <c r="X477" s="187"/>
      <c r="Y477" s="187"/>
      <c r="Z477" s="186"/>
      <c r="AA477" s="187"/>
      <c r="AB477" s="187"/>
      <c r="AC477" s="187"/>
      <c r="AD477" s="187"/>
      <c r="AE477" s="187"/>
      <c r="AF477" s="186"/>
      <c r="AG477" s="187"/>
      <c r="AH477" s="187"/>
      <c r="AI477" s="187"/>
      <c r="AJ477" s="187"/>
      <c r="AK477" s="187"/>
      <c r="AL477" s="186"/>
      <c r="AM477" s="187"/>
      <c r="AN477" s="187"/>
      <c r="AO477" s="187"/>
      <c r="AP477" s="187"/>
      <c r="AQ477" s="187"/>
      <c r="AR477" s="186"/>
      <c r="AS477" s="187"/>
      <c r="AT477" s="187"/>
      <c r="AU477" s="187"/>
      <c r="AV477" s="187"/>
      <c r="AW477" s="187"/>
      <c r="AX477" s="186"/>
      <c r="AY477" s="187"/>
      <c r="AZ477" s="187"/>
      <c r="BA477" s="187"/>
      <c r="BB477" s="187"/>
      <c r="BC477" s="187"/>
      <c r="BD477" s="186"/>
      <c r="BE477" s="187"/>
      <c r="BF477" s="187"/>
      <c r="BG477" s="187"/>
      <c r="BH477" s="187"/>
      <c r="BI477" s="187"/>
      <c r="BJ477" s="187"/>
      <c r="BK477" s="186"/>
      <c r="BL477" s="186"/>
      <c r="BM477" s="186"/>
      <c r="BN477" s="187"/>
      <c r="BO477" s="186"/>
      <c r="BP477" s="186"/>
      <c r="BQ477" s="186"/>
      <c r="BR477" s="186"/>
      <c r="BS477" s="186"/>
      <c r="BT477" s="186"/>
      <c r="BU477" s="186"/>
      <c r="BV477" s="186"/>
      <c r="BW477" s="186"/>
      <c r="BX477" s="186"/>
      <c r="BY477" s="186"/>
      <c r="BZ477" s="186"/>
      <c r="CA477" s="187"/>
      <c r="CB477" s="37"/>
      <c r="CC477" s="37"/>
      <c r="CD477" s="37"/>
      <c r="CE477" s="37"/>
    </row>
    <row r="478" ht="19.5" customHeight="1">
      <c r="A478" s="184"/>
      <c r="B478" s="186"/>
      <c r="C478" s="187"/>
      <c r="D478" s="187"/>
      <c r="E478" s="187"/>
      <c r="F478" s="187"/>
      <c r="G478" s="187"/>
      <c r="H478" s="187"/>
      <c r="I478" s="187"/>
      <c r="J478" s="187"/>
      <c r="K478" s="187"/>
      <c r="L478" s="187"/>
      <c r="M478" s="37"/>
      <c r="N478" s="186"/>
      <c r="O478" s="187"/>
      <c r="P478" s="187"/>
      <c r="Q478" s="187"/>
      <c r="R478" s="187"/>
      <c r="S478" s="187"/>
      <c r="T478" s="186"/>
      <c r="U478" s="187"/>
      <c r="V478" s="187"/>
      <c r="W478" s="187"/>
      <c r="X478" s="187"/>
      <c r="Y478" s="187"/>
      <c r="Z478" s="186"/>
      <c r="AA478" s="187"/>
      <c r="AB478" s="187"/>
      <c r="AC478" s="187"/>
      <c r="AD478" s="187"/>
      <c r="AE478" s="187"/>
      <c r="AF478" s="186"/>
      <c r="AG478" s="187"/>
      <c r="AH478" s="187"/>
      <c r="AI478" s="187"/>
      <c r="AJ478" s="187"/>
      <c r="AK478" s="187"/>
      <c r="AL478" s="186"/>
      <c r="AM478" s="187"/>
      <c r="AN478" s="187"/>
      <c r="AO478" s="187"/>
      <c r="AP478" s="187"/>
      <c r="AQ478" s="187"/>
      <c r="AR478" s="186"/>
      <c r="AS478" s="187"/>
      <c r="AT478" s="187"/>
      <c r="AU478" s="187"/>
      <c r="AV478" s="187"/>
      <c r="AW478" s="187"/>
      <c r="AX478" s="186"/>
      <c r="AY478" s="187"/>
      <c r="AZ478" s="187"/>
      <c r="BA478" s="187"/>
      <c r="BB478" s="187"/>
      <c r="BC478" s="187"/>
      <c r="BD478" s="186"/>
      <c r="BE478" s="187"/>
      <c r="BF478" s="187"/>
      <c r="BG478" s="187"/>
      <c r="BH478" s="187"/>
      <c r="BI478" s="187"/>
      <c r="BJ478" s="187"/>
      <c r="BK478" s="186"/>
      <c r="BL478" s="186"/>
      <c r="BM478" s="186"/>
      <c r="BN478" s="187"/>
      <c r="BO478" s="186"/>
      <c r="BP478" s="186"/>
      <c r="BQ478" s="186"/>
      <c r="BR478" s="186"/>
      <c r="BS478" s="186"/>
      <c r="BT478" s="186"/>
      <c r="BU478" s="186"/>
      <c r="BV478" s="186"/>
      <c r="BW478" s="186"/>
      <c r="BX478" s="186"/>
      <c r="BY478" s="186"/>
      <c r="BZ478" s="186"/>
      <c r="CA478" s="187"/>
      <c r="CB478" s="37"/>
      <c r="CC478" s="37"/>
      <c r="CD478" s="37"/>
      <c r="CE478" s="37"/>
    </row>
    <row r="479" ht="19.5" customHeight="1">
      <c r="A479" s="184"/>
      <c r="B479" s="186"/>
      <c r="C479" s="187"/>
      <c r="D479" s="187"/>
      <c r="E479" s="187"/>
      <c r="F479" s="187"/>
      <c r="G479" s="187"/>
      <c r="H479" s="187"/>
      <c r="I479" s="187"/>
      <c r="J479" s="187"/>
      <c r="K479" s="187"/>
      <c r="L479" s="187"/>
      <c r="M479" s="37"/>
      <c r="N479" s="186"/>
      <c r="O479" s="187"/>
      <c r="P479" s="187"/>
      <c r="Q479" s="187"/>
      <c r="R479" s="187"/>
      <c r="S479" s="187"/>
      <c r="T479" s="186"/>
      <c r="U479" s="187"/>
      <c r="V479" s="187"/>
      <c r="W479" s="187"/>
      <c r="X479" s="187"/>
      <c r="Y479" s="187"/>
      <c r="Z479" s="186"/>
      <c r="AA479" s="187"/>
      <c r="AB479" s="187"/>
      <c r="AC479" s="187"/>
      <c r="AD479" s="187"/>
      <c r="AE479" s="187"/>
      <c r="AF479" s="186"/>
      <c r="AG479" s="187"/>
      <c r="AH479" s="187"/>
      <c r="AI479" s="187"/>
      <c r="AJ479" s="187"/>
      <c r="AK479" s="187"/>
      <c r="AL479" s="186"/>
      <c r="AM479" s="187"/>
      <c r="AN479" s="187"/>
      <c r="AO479" s="187"/>
      <c r="AP479" s="187"/>
      <c r="AQ479" s="187"/>
      <c r="AR479" s="186"/>
      <c r="AS479" s="187"/>
      <c r="AT479" s="187"/>
      <c r="AU479" s="187"/>
      <c r="AV479" s="187"/>
      <c r="AW479" s="187"/>
      <c r="AX479" s="186"/>
      <c r="AY479" s="187"/>
      <c r="AZ479" s="187"/>
      <c r="BA479" s="187"/>
      <c r="BB479" s="187"/>
      <c r="BC479" s="187"/>
      <c r="BD479" s="186"/>
      <c r="BE479" s="187"/>
      <c r="BF479" s="187"/>
      <c r="BG479" s="187"/>
      <c r="BH479" s="187"/>
      <c r="BI479" s="187"/>
      <c r="BJ479" s="187"/>
      <c r="BK479" s="186"/>
      <c r="BL479" s="186"/>
      <c r="BM479" s="186"/>
      <c r="BN479" s="187"/>
      <c r="BO479" s="186"/>
      <c r="BP479" s="186"/>
      <c r="BQ479" s="186"/>
      <c r="BR479" s="186"/>
      <c r="BS479" s="186"/>
      <c r="BT479" s="186"/>
      <c r="BU479" s="186"/>
      <c r="BV479" s="186"/>
      <c r="BW479" s="186"/>
      <c r="BX479" s="186"/>
      <c r="BY479" s="186"/>
      <c r="BZ479" s="186"/>
      <c r="CA479" s="187"/>
      <c r="CB479" s="37"/>
      <c r="CC479" s="37"/>
      <c r="CD479" s="37"/>
      <c r="CE479" s="37"/>
    </row>
    <row r="480" ht="19.5" customHeight="1">
      <c r="A480" s="184"/>
      <c r="B480" s="186"/>
      <c r="C480" s="187"/>
      <c r="D480" s="187"/>
      <c r="E480" s="187"/>
      <c r="F480" s="187"/>
      <c r="G480" s="187"/>
      <c r="H480" s="187"/>
      <c r="I480" s="187"/>
      <c r="J480" s="187"/>
      <c r="K480" s="187"/>
      <c r="L480" s="187"/>
      <c r="M480" s="37"/>
      <c r="N480" s="186"/>
      <c r="O480" s="187"/>
      <c r="P480" s="187"/>
      <c r="Q480" s="187"/>
      <c r="R480" s="187"/>
      <c r="S480" s="187"/>
      <c r="T480" s="186"/>
      <c r="U480" s="187"/>
      <c r="V480" s="187"/>
      <c r="W480" s="187"/>
      <c r="X480" s="187"/>
      <c r="Y480" s="187"/>
      <c r="Z480" s="186"/>
      <c r="AA480" s="187"/>
      <c r="AB480" s="187"/>
      <c r="AC480" s="187"/>
      <c r="AD480" s="187"/>
      <c r="AE480" s="187"/>
      <c r="AF480" s="186"/>
      <c r="AG480" s="187"/>
      <c r="AH480" s="187"/>
      <c r="AI480" s="187"/>
      <c r="AJ480" s="187"/>
      <c r="AK480" s="187"/>
      <c r="AL480" s="186"/>
      <c r="AM480" s="187"/>
      <c r="AN480" s="187"/>
      <c r="AO480" s="187"/>
      <c r="AP480" s="187"/>
      <c r="AQ480" s="187"/>
      <c r="AR480" s="186"/>
      <c r="AS480" s="187"/>
      <c r="AT480" s="187"/>
      <c r="AU480" s="187"/>
      <c r="AV480" s="187"/>
      <c r="AW480" s="187"/>
      <c r="AX480" s="186"/>
      <c r="AY480" s="187"/>
      <c r="AZ480" s="187"/>
      <c r="BA480" s="187"/>
      <c r="BB480" s="187"/>
      <c r="BC480" s="187"/>
      <c r="BD480" s="186"/>
      <c r="BE480" s="187"/>
      <c r="BF480" s="187"/>
      <c r="BG480" s="187"/>
      <c r="BH480" s="187"/>
      <c r="BI480" s="187"/>
      <c r="BJ480" s="187"/>
      <c r="BK480" s="186"/>
      <c r="BL480" s="186"/>
      <c r="BM480" s="186"/>
      <c r="BN480" s="187"/>
      <c r="BO480" s="186"/>
      <c r="BP480" s="186"/>
      <c r="BQ480" s="186"/>
      <c r="BR480" s="186"/>
      <c r="BS480" s="186"/>
      <c r="BT480" s="186"/>
      <c r="BU480" s="186"/>
      <c r="BV480" s="186"/>
      <c r="BW480" s="186"/>
      <c r="BX480" s="186"/>
      <c r="BY480" s="186"/>
      <c r="BZ480" s="186"/>
      <c r="CA480" s="187"/>
      <c r="CB480" s="37"/>
      <c r="CC480" s="37"/>
      <c r="CD480" s="37"/>
      <c r="CE480" s="37"/>
    </row>
    <row r="481" ht="19.5" customHeight="1">
      <c r="A481" s="184"/>
      <c r="B481" s="186"/>
      <c r="C481" s="187"/>
      <c r="D481" s="187"/>
      <c r="E481" s="187"/>
      <c r="F481" s="187"/>
      <c r="G481" s="187"/>
      <c r="H481" s="187"/>
      <c r="I481" s="187"/>
      <c r="J481" s="187"/>
      <c r="K481" s="187"/>
      <c r="L481" s="187"/>
      <c r="M481" s="37"/>
      <c r="N481" s="186"/>
      <c r="O481" s="187"/>
      <c r="P481" s="187"/>
      <c r="Q481" s="187"/>
      <c r="R481" s="187"/>
      <c r="S481" s="187"/>
      <c r="T481" s="186"/>
      <c r="U481" s="187"/>
      <c r="V481" s="187"/>
      <c r="W481" s="187"/>
      <c r="X481" s="187"/>
      <c r="Y481" s="187"/>
      <c r="Z481" s="186"/>
      <c r="AA481" s="187"/>
      <c r="AB481" s="187"/>
      <c r="AC481" s="187"/>
      <c r="AD481" s="187"/>
      <c r="AE481" s="187"/>
      <c r="AF481" s="186"/>
      <c r="AG481" s="187"/>
      <c r="AH481" s="187"/>
      <c r="AI481" s="187"/>
      <c r="AJ481" s="187"/>
      <c r="AK481" s="187"/>
      <c r="AL481" s="186"/>
      <c r="AM481" s="187"/>
      <c r="AN481" s="187"/>
      <c r="AO481" s="187"/>
      <c r="AP481" s="187"/>
      <c r="AQ481" s="187"/>
      <c r="AR481" s="186"/>
      <c r="AS481" s="187"/>
      <c r="AT481" s="187"/>
      <c r="AU481" s="187"/>
      <c r="AV481" s="187"/>
      <c r="AW481" s="187"/>
      <c r="AX481" s="186"/>
      <c r="AY481" s="187"/>
      <c r="AZ481" s="187"/>
      <c r="BA481" s="187"/>
      <c r="BB481" s="187"/>
      <c r="BC481" s="187"/>
      <c r="BD481" s="186"/>
      <c r="BE481" s="187"/>
      <c r="BF481" s="187"/>
      <c r="BG481" s="187"/>
      <c r="BH481" s="187"/>
      <c r="BI481" s="187"/>
      <c r="BJ481" s="187"/>
      <c r="BK481" s="186"/>
      <c r="BL481" s="186"/>
      <c r="BM481" s="186"/>
      <c r="BN481" s="187"/>
      <c r="BO481" s="186"/>
      <c r="BP481" s="186"/>
      <c r="BQ481" s="186"/>
      <c r="BR481" s="186"/>
      <c r="BS481" s="186"/>
      <c r="BT481" s="186"/>
      <c r="BU481" s="186"/>
      <c r="BV481" s="186"/>
      <c r="BW481" s="186"/>
      <c r="BX481" s="186"/>
      <c r="BY481" s="186"/>
      <c r="BZ481" s="186"/>
      <c r="CA481" s="187"/>
      <c r="CB481" s="37"/>
      <c r="CC481" s="37"/>
      <c r="CD481" s="37"/>
      <c r="CE481" s="37"/>
    </row>
    <row r="482" ht="19.5" customHeight="1">
      <c r="A482" s="184"/>
      <c r="B482" s="186"/>
      <c r="C482" s="187"/>
      <c r="D482" s="187"/>
      <c r="E482" s="187"/>
      <c r="F482" s="187"/>
      <c r="G482" s="187"/>
      <c r="H482" s="187"/>
      <c r="I482" s="187"/>
      <c r="J482" s="187"/>
      <c r="K482" s="187"/>
      <c r="L482" s="187"/>
      <c r="M482" s="37"/>
      <c r="N482" s="186"/>
      <c r="O482" s="187"/>
      <c r="P482" s="187"/>
      <c r="Q482" s="187"/>
      <c r="R482" s="187"/>
      <c r="S482" s="187"/>
      <c r="T482" s="186"/>
      <c r="U482" s="187"/>
      <c r="V482" s="187"/>
      <c r="W482" s="187"/>
      <c r="X482" s="187"/>
      <c r="Y482" s="187"/>
      <c r="Z482" s="186"/>
      <c r="AA482" s="187"/>
      <c r="AB482" s="187"/>
      <c r="AC482" s="187"/>
      <c r="AD482" s="187"/>
      <c r="AE482" s="187"/>
      <c r="AF482" s="186"/>
      <c r="AG482" s="187"/>
      <c r="AH482" s="187"/>
      <c r="AI482" s="187"/>
      <c r="AJ482" s="187"/>
      <c r="AK482" s="187"/>
      <c r="AL482" s="186"/>
      <c r="AM482" s="187"/>
      <c r="AN482" s="187"/>
      <c r="AO482" s="187"/>
      <c r="AP482" s="187"/>
      <c r="AQ482" s="187"/>
      <c r="AR482" s="186"/>
      <c r="AS482" s="187"/>
      <c r="AT482" s="187"/>
      <c r="AU482" s="187"/>
      <c r="AV482" s="187"/>
      <c r="AW482" s="187"/>
      <c r="AX482" s="186"/>
      <c r="AY482" s="187"/>
      <c r="AZ482" s="187"/>
      <c r="BA482" s="187"/>
      <c r="BB482" s="187"/>
      <c r="BC482" s="187"/>
      <c r="BD482" s="186"/>
      <c r="BE482" s="187"/>
      <c r="BF482" s="187"/>
      <c r="BG482" s="187"/>
      <c r="BH482" s="187"/>
      <c r="BI482" s="187"/>
      <c r="BJ482" s="187"/>
      <c r="BK482" s="186"/>
      <c r="BL482" s="186"/>
      <c r="BM482" s="186"/>
      <c r="BN482" s="187"/>
      <c r="BO482" s="186"/>
      <c r="BP482" s="186"/>
      <c r="BQ482" s="186"/>
      <c r="BR482" s="186"/>
      <c r="BS482" s="186"/>
      <c r="BT482" s="186"/>
      <c r="BU482" s="186"/>
      <c r="BV482" s="186"/>
      <c r="BW482" s="186"/>
      <c r="BX482" s="186"/>
      <c r="BY482" s="186"/>
      <c r="BZ482" s="186"/>
      <c r="CA482" s="187"/>
      <c r="CB482" s="37"/>
      <c r="CC482" s="37"/>
      <c r="CD482" s="37"/>
      <c r="CE482" s="37"/>
    </row>
    <row r="483" ht="19.5" customHeight="1">
      <c r="A483" s="184"/>
      <c r="B483" s="186"/>
      <c r="C483" s="187"/>
      <c r="D483" s="187"/>
      <c r="E483" s="187"/>
      <c r="F483" s="187"/>
      <c r="G483" s="187"/>
      <c r="H483" s="187"/>
      <c r="I483" s="187"/>
      <c r="J483" s="187"/>
      <c r="K483" s="187"/>
      <c r="L483" s="187"/>
      <c r="M483" s="37"/>
      <c r="N483" s="186"/>
      <c r="O483" s="187"/>
      <c r="P483" s="187"/>
      <c r="Q483" s="187"/>
      <c r="R483" s="187"/>
      <c r="S483" s="187"/>
      <c r="T483" s="186"/>
      <c r="U483" s="187"/>
      <c r="V483" s="187"/>
      <c r="W483" s="187"/>
      <c r="X483" s="187"/>
      <c r="Y483" s="187"/>
      <c r="Z483" s="186"/>
      <c r="AA483" s="187"/>
      <c r="AB483" s="187"/>
      <c r="AC483" s="187"/>
      <c r="AD483" s="187"/>
      <c r="AE483" s="187"/>
      <c r="AF483" s="186"/>
      <c r="AG483" s="187"/>
      <c r="AH483" s="187"/>
      <c r="AI483" s="187"/>
      <c r="AJ483" s="187"/>
      <c r="AK483" s="187"/>
      <c r="AL483" s="186"/>
      <c r="AM483" s="187"/>
      <c r="AN483" s="187"/>
      <c r="AO483" s="187"/>
      <c r="AP483" s="187"/>
      <c r="AQ483" s="187"/>
      <c r="AR483" s="186"/>
      <c r="AS483" s="187"/>
      <c r="AT483" s="187"/>
      <c r="AU483" s="187"/>
      <c r="AV483" s="187"/>
      <c r="AW483" s="187"/>
      <c r="AX483" s="186"/>
      <c r="AY483" s="187"/>
      <c r="AZ483" s="187"/>
      <c r="BA483" s="187"/>
      <c r="BB483" s="187"/>
      <c r="BC483" s="187"/>
      <c r="BD483" s="186"/>
      <c r="BE483" s="187"/>
      <c r="BF483" s="187"/>
      <c r="BG483" s="187"/>
      <c r="BH483" s="187"/>
      <c r="BI483" s="187"/>
      <c r="BJ483" s="187"/>
      <c r="BK483" s="186"/>
      <c r="BL483" s="186"/>
      <c r="BM483" s="186"/>
      <c r="BN483" s="187"/>
      <c r="BO483" s="186"/>
      <c r="BP483" s="186"/>
      <c r="BQ483" s="186"/>
      <c r="BR483" s="186"/>
      <c r="BS483" s="186"/>
      <c r="BT483" s="186"/>
      <c r="BU483" s="186"/>
      <c r="BV483" s="186"/>
      <c r="BW483" s="186"/>
      <c r="BX483" s="186"/>
      <c r="BY483" s="186"/>
      <c r="BZ483" s="186"/>
      <c r="CA483" s="187"/>
      <c r="CB483" s="37"/>
      <c r="CC483" s="37"/>
      <c r="CD483" s="37"/>
      <c r="CE483" s="37"/>
    </row>
    <row r="484" ht="19.5" customHeight="1">
      <c r="A484" s="184"/>
      <c r="B484" s="186"/>
      <c r="C484" s="187"/>
      <c r="D484" s="187"/>
      <c r="E484" s="187"/>
      <c r="F484" s="187"/>
      <c r="G484" s="187"/>
      <c r="H484" s="187"/>
      <c r="I484" s="187"/>
      <c r="J484" s="187"/>
      <c r="K484" s="187"/>
      <c r="L484" s="187"/>
      <c r="M484" s="37"/>
      <c r="N484" s="186"/>
      <c r="O484" s="187"/>
      <c r="P484" s="187"/>
      <c r="Q484" s="187"/>
      <c r="R484" s="187"/>
      <c r="S484" s="187"/>
      <c r="T484" s="186"/>
      <c r="U484" s="187"/>
      <c r="V484" s="187"/>
      <c r="W484" s="187"/>
      <c r="X484" s="187"/>
      <c r="Y484" s="187"/>
      <c r="Z484" s="186"/>
      <c r="AA484" s="187"/>
      <c r="AB484" s="187"/>
      <c r="AC484" s="187"/>
      <c r="AD484" s="187"/>
      <c r="AE484" s="187"/>
      <c r="AF484" s="186"/>
      <c r="AG484" s="187"/>
      <c r="AH484" s="187"/>
      <c r="AI484" s="187"/>
      <c r="AJ484" s="187"/>
      <c r="AK484" s="187"/>
      <c r="AL484" s="186"/>
      <c r="AM484" s="187"/>
      <c r="AN484" s="187"/>
      <c r="AO484" s="187"/>
      <c r="AP484" s="187"/>
      <c r="AQ484" s="187"/>
      <c r="AR484" s="186"/>
      <c r="AS484" s="187"/>
      <c r="AT484" s="187"/>
      <c r="AU484" s="187"/>
      <c r="AV484" s="187"/>
      <c r="AW484" s="187"/>
      <c r="AX484" s="186"/>
      <c r="AY484" s="187"/>
      <c r="AZ484" s="187"/>
      <c r="BA484" s="187"/>
      <c r="BB484" s="187"/>
      <c r="BC484" s="187"/>
      <c r="BD484" s="186"/>
      <c r="BE484" s="187"/>
      <c r="BF484" s="187"/>
      <c r="BG484" s="187"/>
      <c r="BH484" s="187"/>
      <c r="BI484" s="187"/>
      <c r="BJ484" s="187"/>
      <c r="BK484" s="186"/>
      <c r="BL484" s="186"/>
      <c r="BM484" s="186"/>
      <c r="BN484" s="187"/>
      <c r="BO484" s="186"/>
      <c r="BP484" s="186"/>
      <c r="BQ484" s="186"/>
      <c r="BR484" s="186"/>
      <c r="BS484" s="186"/>
      <c r="BT484" s="186"/>
      <c r="BU484" s="186"/>
      <c r="BV484" s="186"/>
      <c r="BW484" s="186"/>
      <c r="BX484" s="186"/>
      <c r="BY484" s="186"/>
      <c r="BZ484" s="186"/>
      <c r="CA484" s="187"/>
      <c r="CB484" s="37"/>
      <c r="CC484" s="37"/>
      <c r="CD484" s="37"/>
      <c r="CE484" s="37"/>
    </row>
    <row r="485" ht="19.5" customHeight="1">
      <c r="A485" s="184"/>
      <c r="B485" s="186"/>
      <c r="C485" s="187"/>
      <c r="D485" s="187"/>
      <c r="E485" s="187"/>
      <c r="F485" s="187"/>
      <c r="G485" s="187"/>
      <c r="H485" s="187"/>
      <c r="I485" s="187"/>
      <c r="J485" s="187"/>
      <c r="K485" s="187"/>
      <c r="L485" s="187"/>
      <c r="M485" s="37"/>
      <c r="N485" s="186"/>
      <c r="O485" s="187"/>
      <c r="P485" s="187"/>
      <c r="Q485" s="187"/>
      <c r="R485" s="187"/>
      <c r="S485" s="187"/>
      <c r="T485" s="186"/>
      <c r="U485" s="187"/>
      <c r="V485" s="187"/>
      <c r="W485" s="187"/>
      <c r="X485" s="187"/>
      <c r="Y485" s="187"/>
      <c r="Z485" s="186"/>
      <c r="AA485" s="187"/>
      <c r="AB485" s="187"/>
      <c r="AC485" s="187"/>
      <c r="AD485" s="187"/>
      <c r="AE485" s="187"/>
      <c r="AF485" s="186"/>
      <c r="AG485" s="187"/>
      <c r="AH485" s="187"/>
      <c r="AI485" s="187"/>
      <c r="AJ485" s="187"/>
      <c r="AK485" s="187"/>
      <c r="AL485" s="186"/>
      <c r="AM485" s="187"/>
      <c r="AN485" s="187"/>
      <c r="AO485" s="187"/>
      <c r="AP485" s="187"/>
      <c r="AQ485" s="187"/>
      <c r="AR485" s="186"/>
      <c r="AS485" s="187"/>
      <c r="AT485" s="187"/>
      <c r="AU485" s="187"/>
      <c r="AV485" s="187"/>
      <c r="AW485" s="187"/>
      <c r="AX485" s="186"/>
      <c r="AY485" s="187"/>
      <c r="AZ485" s="187"/>
      <c r="BA485" s="187"/>
      <c r="BB485" s="187"/>
      <c r="BC485" s="187"/>
      <c r="BD485" s="186"/>
      <c r="BE485" s="187"/>
      <c r="BF485" s="187"/>
      <c r="BG485" s="187"/>
      <c r="BH485" s="187"/>
      <c r="BI485" s="187"/>
      <c r="BJ485" s="187"/>
      <c r="BK485" s="186"/>
      <c r="BL485" s="186"/>
      <c r="BM485" s="186"/>
      <c r="BN485" s="187"/>
      <c r="BO485" s="186"/>
      <c r="BP485" s="186"/>
      <c r="BQ485" s="186"/>
      <c r="BR485" s="186"/>
      <c r="BS485" s="186"/>
      <c r="BT485" s="186"/>
      <c r="BU485" s="186"/>
      <c r="BV485" s="186"/>
      <c r="BW485" s="186"/>
      <c r="BX485" s="186"/>
      <c r="BY485" s="186"/>
      <c r="BZ485" s="186"/>
      <c r="CA485" s="187"/>
      <c r="CB485" s="37"/>
      <c r="CC485" s="37"/>
      <c r="CD485" s="37"/>
      <c r="CE485" s="37"/>
    </row>
    <row r="486" ht="19.5" customHeight="1">
      <c r="A486" s="184"/>
      <c r="B486" s="186"/>
      <c r="C486" s="187"/>
      <c r="D486" s="187"/>
      <c r="E486" s="187"/>
      <c r="F486" s="187"/>
      <c r="G486" s="187"/>
      <c r="H486" s="187"/>
      <c r="I486" s="187"/>
      <c r="J486" s="187"/>
      <c r="K486" s="187"/>
      <c r="L486" s="187"/>
      <c r="M486" s="37"/>
      <c r="N486" s="186"/>
      <c r="O486" s="187"/>
      <c r="P486" s="187"/>
      <c r="Q486" s="187"/>
      <c r="R486" s="187"/>
      <c r="S486" s="187"/>
      <c r="T486" s="186"/>
      <c r="U486" s="187"/>
      <c r="V486" s="187"/>
      <c r="W486" s="187"/>
      <c r="X486" s="187"/>
      <c r="Y486" s="187"/>
      <c r="Z486" s="186"/>
      <c r="AA486" s="187"/>
      <c r="AB486" s="187"/>
      <c r="AC486" s="187"/>
      <c r="AD486" s="187"/>
      <c r="AE486" s="187"/>
      <c r="AF486" s="186"/>
      <c r="AG486" s="187"/>
      <c r="AH486" s="187"/>
      <c r="AI486" s="187"/>
      <c r="AJ486" s="187"/>
      <c r="AK486" s="187"/>
      <c r="AL486" s="186"/>
      <c r="AM486" s="187"/>
      <c r="AN486" s="187"/>
      <c r="AO486" s="187"/>
      <c r="AP486" s="187"/>
      <c r="AQ486" s="187"/>
      <c r="AR486" s="186"/>
      <c r="AS486" s="187"/>
      <c r="AT486" s="187"/>
      <c r="AU486" s="187"/>
      <c r="AV486" s="187"/>
      <c r="AW486" s="187"/>
      <c r="AX486" s="186"/>
      <c r="AY486" s="187"/>
      <c r="AZ486" s="187"/>
      <c r="BA486" s="187"/>
      <c r="BB486" s="187"/>
      <c r="BC486" s="187"/>
      <c r="BD486" s="186"/>
      <c r="BE486" s="187"/>
      <c r="BF486" s="187"/>
      <c r="BG486" s="187"/>
      <c r="BH486" s="187"/>
      <c r="BI486" s="187"/>
      <c r="BJ486" s="187"/>
      <c r="BK486" s="186"/>
      <c r="BL486" s="186"/>
      <c r="BM486" s="186"/>
      <c r="BN486" s="187"/>
      <c r="BO486" s="186"/>
      <c r="BP486" s="186"/>
      <c r="BQ486" s="186"/>
      <c r="BR486" s="186"/>
      <c r="BS486" s="186"/>
      <c r="BT486" s="186"/>
      <c r="BU486" s="186"/>
      <c r="BV486" s="186"/>
      <c r="BW486" s="186"/>
      <c r="BX486" s="186"/>
      <c r="BY486" s="186"/>
      <c r="BZ486" s="186"/>
      <c r="CA486" s="187"/>
      <c r="CB486" s="37"/>
      <c r="CC486" s="37"/>
      <c r="CD486" s="37"/>
      <c r="CE486" s="37"/>
    </row>
    <row r="487" ht="19.5" customHeight="1">
      <c r="A487" s="184"/>
      <c r="B487" s="186"/>
      <c r="C487" s="187"/>
      <c r="D487" s="187"/>
      <c r="E487" s="187"/>
      <c r="F487" s="187"/>
      <c r="G487" s="187"/>
      <c r="H487" s="187"/>
      <c r="I487" s="187"/>
      <c r="J487" s="187"/>
      <c r="K487" s="187"/>
      <c r="L487" s="187"/>
      <c r="M487" s="37"/>
      <c r="N487" s="186"/>
      <c r="O487" s="187"/>
      <c r="P487" s="187"/>
      <c r="Q487" s="187"/>
      <c r="R487" s="187"/>
      <c r="S487" s="187"/>
      <c r="T487" s="186"/>
      <c r="U487" s="187"/>
      <c r="V487" s="187"/>
      <c r="W487" s="187"/>
      <c r="X487" s="187"/>
      <c r="Y487" s="187"/>
      <c r="Z487" s="186"/>
      <c r="AA487" s="187"/>
      <c r="AB487" s="187"/>
      <c r="AC487" s="187"/>
      <c r="AD487" s="187"/>
      <c r="AE487" s="187"/>
      <c r="AF487" s="186"/>
      <c r="AG487" s="187"/>
      <c r="AH487" s="187"/>
      <c r="AI487" s="187"/>
      <c r="AJ487" s="187"/>
      <c r="AK487" s="187"/>
      <c r="AL487" s="186"/>
      <c r="AM487" s="187"/>
      <c r="AN487" s="187"/>
      <c r="AO487" s="187"/>
      <c r="AP487" s="187"/>
      <c r="AQ487" s="187"/>
      <c r="AR487" s="186"/>
      <c r="AS487" s="187"/>
      <c r="AT487" s="187"/>
      <c r="AU487" s="187"/>
      <c r="AV487" s="187"/>
      <c r="AW487" s="187"/>
      <c r="AX487" s="186"/>
      <c r="AY487" s="187"/>
      <c r="AZ487" s="187"/>
      <c r="BA487" s="187"/>
      <c r="BB487" s="187"/>
      <c r="BC487" s="187"/>
      <c r="BD487" s="186"/>
      <c r="BE487" s="187"/>
      <c r="BF487" s="187"/>
      <c r="BG487" s="187"/>
      <c r="BH487" s="187"/>
      <c r="BI487" s="187"/>
      <c r="BJ487" s="187"/>
      <c r="BK487" s="186"/>
      <c r="BL487" s="186"/>
      <c r="BM487" s="186"/>
      <c r="BN487" s="187"/>
      <c r="BO487" s="186"/>
      <c r="BP487" s="186"/>
      <c r="BQ487" s="186"/>
      <c r="BR487" s="186"/>
      <c r="BS487" s="186"/>
      <c r="BT487" s="186"/>
      <c r="BU487" s="186"/>
      <c r="BV487" s="186"/>
      <c r="BW487" s="186"/>
      <c r="BX487" s="186"/>
      <c r="BY487" s="186"/>
      <c r="BZ487" s="186"/>
      <c r="CA487" s="187"/>
      <c r="CB487" s="37"/>
      <c r="CC487" s="37"/>
      <c r="CD487" s="37"/>
      <c r="CE487" s="37"/>
    </row>
    <row r="488" ht="19.5" customHeight="1">
      <c r="A488" s="184"/>
      <c r="B488" s="186"/>
      <c r="C488" s="187"/>
      <c r="D488" s="187"/>
      <c r="E488" s="187"/>
      <c r="F488" s="187"/>
      <c r="G488" s="187"/>
      <c r="H488" s="187"/>
      <c r="I488" s="187"/>
      <c r="J488" s="187"/>
      <c r="K488" s="187"/>
      <c r="L488" s="187"/>
      <c r="M488" s="37"/>
      <c r="N488" s="186"/>
      <c r="O488" s="187"/>
      <c r="P488" s="187"/>
      <c r="Q488" s="187"/>
      <c r="R488" s="187"/>
      <c r="S488" s="187"/>
      <c r="T488" s="186"/>
      <c r="U488" s="187"/>
      <c r="V488" s="187"/>
      <c r="W488" s="187"/>
      <c r="X488" s="187"/>
      <c r="Y488" s="187"/>
      <c r="Z488" s="186"/>
      <c r="AA488" s="187"/>
      <c r="AB488" s="187"/>
      <c r="AC488" s="187"/>
      <c r="AD488" s="187"/>
      <c r="AE488" s="187"/>
      <c r="AF488" s="186"/>
      <c r="AG488" s="187"/>
      <c r="AH488" s="187"/>
      <c r="AI488" s="187"/>
      <c r="AJ488" s="187"/>
      <c r="AK488" s="187"/>
      <c r="AL488" s="186"/>
      <c r="AM488" s="187"/>
      <c r="AN488" s="187"/>
      <c r="AO488" s="187"/>
      <c r="AP488" s="187"/>
      <c r="AQ488" s="187"/>
      <c r="AR488" s="186"/>
      <c r="AS488" s="187"/>
      <c r="AT488" s="187"/>
      <c r="AU488" s="187"/>
      <c r="AV488" s="187"/>
      <c r="AW488" s="187"/>
      <c r="AX488" s="186"/>
      <c r="AY488" s="187"/>
      <c r="AZ488" s="187"/>
      <c r="BA488" s="187"/>
      <c r="BB488" s="187"/>
      <c r="BC488" s="187"/>
      <c r="BD488" s="186"/>
      <c r="BE488" s="187"/>
      <c r="BF488" s="187"/>
      <c r="BG488" s="187"/>
      <c r="BH488" s="187"/>
      <c r="BI488" s="187"/>
      <c r="BJ488" s="187"/>
      <c r="BK488" s="186"/>
      <c r="BL488" s="186"/>
      <c r="BM488" s="186"/>
      <c r="BN488" s="187"/>
      <c r="BO488" s="186"/>
      <c r="BP488" s="186"/>
      <c r="BQ488" s="186"/>
      <c r="BR488" s="186"/>
      <c r="BS488" s="186"/>
      <c r="BT488" s="186"/>
      <c r="BU488" s="186"/>
      <c r="BV488" s="186"/>
      <c r="BW488" s="186"/>
      <c r="BX488" s="186"/>
      <c r="BY488" s="186"/>
      <c r="BZ488" s="186"/>
      <c r="CA488" s="187"/>
      <c r="CB488" s="37"/>
      <c r="CC488" s="37"/>
      <c r="CD488" s="37"/>
      <c r="CE488" s="37"/>
    </row>
    <row r="489" ht="19.5" customHeight="1">
      <c r="A489" s="184"/>
      <c r="B489" s="186"/>
      <c r="C489" s="187"/>
      <c r="D489" s="187"/>
      <c r="E489" s="187"/>
      <c r="F489" s="187"/>
      <c r="G489" s="187"/>
      <c r="H489" s="187"/>
      <c r="I489" s="187"/>
      <c r="J489" s="187"/>
      <c r="K489" s="187"/>
      <c r="L489" s="187"/>
      <c r="M489" s="37"/>
      <c r="N489" s="186"/>
      <c r="O489" s="187"/>
      <c r="P489" s="187"/>
      <c r="Q489" s="187"/>
      <c r="R489" s="187"/>
      <c r="S489" s="187"/>
      <c r="T489" s="186"/>
      <c r="U489" s="187"/>
      <c r="V489" s="187"/>
      <c r="W489" s="187"/>
      <c r="X489" s="187"/>
      <c r="Y489" s="187"/>
      <c r="Z489" s="186"/>
      <c r="AA489" s="187"/>
      <c r="AB489" s="187"/>
      <c r="AC489" s="187"/>
      <c r="AD489" s="187"/>
      <c r="AE489" s="187"/>
      <c r="AF489" s="186"/>
      <c r="AG489" s="187"/>
      <c r="AH489" s="187"/>
      <c r="AI489" s="187"/>
      <c r="AJ489" s="187"/>
      <c r="AK489" s="187"/>
      <c r="AL489" s="186"/>
      <c r="AM489" s="187"/>
      <c r="AN489" s="187"/>
      <c r="AO489" s="187"/>
      <c r="AP489" s="187"/>
      <c r="AQ489" s="187"/>
      <c r="AR489" s="186"/>
      <c r="AS489" s="187"/>
      <c r="AT489" s="187"/>
      <c r="AU489" s="187"/>
      <c r="AV489" s="187"/>
      <c r="AW489" s="187"/>
      <c r="AX489" s="186"/>
      <c r="AY489" s="187"/>
      <c r="AZ489" s="187"/>
      <c r="BA489" s="187"/>
      <c r="BB489" s="187"/>
      <c r="BC489" s="187"/>
      <c r="BD489" s="186"/>
      <c r="BE489" s="187"/>
      <c r="BF489" s="187"/>
      <c r="BG489" s="187"/>
      <c r="BH489" s="187"/>
      <c r="BI489" s="187"/>
      <c r="BJ489" s="187"/>
      <c r="BK489" s="186"/>
      <c r="BL489" s="186"/>
      <c r="BM489" s="186"/>
      <c r="BN489" s="187"/>
      <c r="BO489" s="186"/>
      <c r="BP489" s="186"/>
      <c r="BQ489" s="186"/>
      <c r="BR489" s="186"/>
      <c r="BS489" s="186"/>
      <c r="BT489" s="186"/>
      <c r="BU489" s="186"/>
      <c r="BV489" s="186"/>
      <c r="BW489" s="186"/>
      <c r="BX489" s="186"/>
      <c r="BY489" s="186"/>
      <c r="BZ489" s="186"/>
      <c r="CA489" s="187"/>
      <c r="CB489" s="37"/>
      <c r="CC489" s="37"/>
      <c r="CD489" s="37"/>
      <c r="CE489" s="37"/>
    </row>
    <row r="490" ht="19.5" customHeight="1">
      <c r="A490" s="184"/>
      <c r="B490" s="186"/>
      <c r="C490" s="187"/>
      <c r="D490" s="187"/>
      <c r="E490" s="187"/>
      <c r="F490" s="187"/>
      <c r="G490" s="187"/>
      <c r="H490" s="187"/>
      <c r="I490" s="187"/>
      <c r="J490" s="187"/>
      <c r="K490" s="187"/>
      <c r="L490" s="187"/>
      <c r="M490" s="37"/>
      <c r="N490" s="186"/>
      <c r="O490" s="187"/>
      <c r="P490" s="187"/>
      <c r="Q490" s="187"/>
      <c r="R490" s="187"/>
      <c r="S490" s="187"/>
      <c r="T490" s="186"/>
      <c r="U490" s="187"/>
      <c r="V490" s="187"/>
      <c r="W490" s="187"/>
      <c r="X490" s="187"/>
      <c r="Y490" s="187"/>
      <c r="Z490" s="186"/>
      <c r="AA490" s="187"/>
      <c r="AB490" s="187"/>
      <c r="AC490" s="187"/>
      <c r="AD490" s="187"/>
      <c r="AE490" s="187"/>
      <c r="AF490" s="186"/>
      <c r="AG490" s="187"/>
      <c r="AH490" s="187"/>
      <c r="AI490" s="187"/>
      <c r="AJ490" s="187"/>
      <c r="AK490" s="187"/>
      <c r="AL490" s="186"/>
      <c r="AM490" s="187"/>
      <c r="AN490" s="187"/>
      <c r="AO490" s="187"/>
      <c r="AP490" s="187"/>
      <c r="AQ490" s="187"/>
      <c r="AR490" s="186"/>
      <c r="AS490" s="187"/>
      <c r="AT490" s="187"/>
      <c r="AU490" s="187"/>
      <c r="AV490" s="187"/>
      <c r="AW490" s="187"/>
      <c r="AX490" s="186"/>
      <c r="AY490" s="187"/>
      <c r="AZ490" s="187"/>
      <c r="BA490" s="187"/>
      <c r="BB490" s="187"/>
      <c r="BC490" s="187"/>
      <c r="BD490" s="186"/>
      <c r="BE490" s="187"/>
      <c r="BF490" s="187"/>
      <c r="BG490" s="187"/>
      <c r="BH490" s="187"/>
      <c r="BI490" s="187"/>
      <c r="BJ490" s="187"/>
      <c r="BK490" s="186"/>
      <c r="BL490" s="186"/>
      <c r="BM490" s="186"/>
      <c r="BN490" s="187"/>
      <c r="BO490" s="186"/>
      <c r="BP490" s="186"/>
      <c r="BQ490" s="186"/>
      <c r="BR490" s="186"/>
      <c r="BS490" s="186"/>
      <c r="BT490" s="186"/>
      <c r="BU490" s="186"/>
      <c r="BV490" s="186"/>
      <c r="BW490" s="186"/>
      <c r="BX490" s="186"/>
      <c r="BY490" s="186"/>
      <c r="BZ490" s="186"/>
      <c r="CA490" s="187"/>
      <c r="CB490" s="37"/>
      <c r="CC490" s="37"/>
      <c r="CD490" s="37"/>
      <c r="CE490" s="37"/>
    </row>
    <row r="491" ht="19.5" customHeight="1">
      <c r="A491" s="184"/>
      <c r="B491" s="186"/>
      <c r="C491" s="187"/>
      <c r="D491" s="187"/>
      <c r="E491" s="187"/>
      <c r="F491" s="187"/>
      <c r="G491" s="187"/>
      <c r="H491" s="187"/>
      <c r="I491" s="187"/>
      <c r="J491" s="187"/>
      <c r="K491" s="187"/>
      <c r="L491" s="187"/>
      <c r="M491" s="37"/>
      <c r="N491" s="186"/>
      <c r="O491" s="187"/>
      <c r="P491" s="187"/>
      <c r="Q491" s="187"/>
      <c r="R491" s="187"/>
      <c r="S491" s="187"/>
      <c r="T491" s="186"/>
      <c r="U491" s="187"/>
      <c r="V491" s="187"/>
      <c r="W491" s="187"/>
      <c r="X491" s="187"/>
      <c r="Y491" s="187"/>
      <c r="Z491" s="186"/>
      <c r="AA491" s="187"/>
      <c r="AB491" s="187"/>
      <c r="AC491" s="187"/>
      <c r="AD491" s="187"/>
      <c r="AE491" s="187"/>
      <c r="AF491" s="186"/>
      <c r="AG491" s="187"/>
      <c r="AH491" s="187"/>
      <c r="AI491" s="187"/>
      <c r="AJ491" s="187"/>
      <c r="AK491" s="187"/>
      <c r="AL491" s="186"/>
      <c r="AM491" s="187"/>
      <c r="AN491" s="187"/>
      <c r="AO491" s="187"/>
      <c r="AP491" s="187"/>
      <c r="AQ491" s="187"/>
      <c r="AR491" s="186"/>
      <c r="AS491" s="187"/>
      <c r="AT491" s="187"/>
      <c r="AU491" s="187"/>
      <c r="AV491" s="187"/>
      <c r="AW491" s="187"/>
      <c r="AX491" s="186"/>
      <c r="AY491" s="187"/>
      <c r="AZ491" s="187"/>
      <c r="BA491" s="187"/>
      <c r="BB491" s="187"/>
      <c r="BC491" s="187"/>
      <c r="BD491" s="186"/>
      <c r="BE491" s="187"/>
      <c r="BF491" s="187"/>
      <c r="BG491" s="187"/>
      <c r="BH491" s="187"/>
      <c r="BI491" s="187"/>
      <c r="BJ491" s="187"/>
      <c r="BK491" s="186"/>
      <c r="BL491" s="186"/>
      <c r="BM491" s="186"/>
      <c r="BN491" s="187"/>
      <c r="BO491" s="186"/>
      <c r="BP491" s="186"/>
      <c r="BQ491" s="186"/>
      <c r="BR491" s="186"/>
      <c r="BS491" s="186"/>
      <c r="BT491" s="186"/>
      <c r="BU491" s="186"/>
      <c r="BV491" s="186"/>
      <c r="BW491" s="186"/>
      <c r="BX491" s="186"/>
      <c r="BY491" s="186"/>
      <c r="BZ491" s="186"/>
      <c r="CA491" s="187"/>
      <c r="CB491" s="37"/>
      <c r="CC491" s="37"/>
      <c r="CD491" s="37"/>
      <c r="CE491" s="37"/>
    </row>
    <row r="492" ht="19.5" customHeight="1">
      <c r="A492" s="184"/>
      <c r="B492" s="186"/>
      <c r="C492" s="187"/>
      <c r="D492" s="187"/>
      <c r="E492" s="187"/>
      <c r="F492" s="187"/>
      <c r="G492" s="187"/>
      <c r="H492" s="187"/>
      <c r="I492" s="187"/>
      <c r="J492" s="187"/>
      <c r="K492" s="187"/>
      <c r="L492" s="187"/>
      <c r="M492" s="37"/>
      <c r="N492" s="186"/>
      <c r="O492" s="187"/>
      <c r="P492" s="187"/>
      <c r="Q492" s="187"/>
      <c r="R492" s="187"/>
      <c r="S492" s="187"/>
      <c r="T492" s="186"/>
      <c r="U492" s="187"/>
      <c r="V492" s="187"/>
      <c r="W492" s="187"/>
      <c r="X492" s="187"/>
      <c r="Y492" s="187"/>
      <c r="Z492" s="186"/>
      <c r="AA492" s="187"/>
      <c r="AB492" s="187"/>
      <c r="AC492" s="187"/>
      <c r="AD492" s="187"/>
      <c r="AE492" s="187"/>
      <c r="AF492" s="186"/>
      <c r="AG492" s="187"/>
      <c r="AH492" s="187"/>
      <c r="AI492" s="187"/>
      <c r="AJ492" s="187"/>
      <c r="AK492" s="187"/>
      <c r="AL492" s="186"/>
      <c r="AM492" s="187"/>
      <c r="AN492" s="187"/>
      <c r="AO492" s="187"/>
      <c r="AP492" s="187"/>
      <c r="AQ492" s="187"/>
      <c r="AR492" s="186"/>
      <c r="AS492" s="187"/>
      <c r="AT492" s="187"/>
      <c r="AU492" s="187"/>
      <c r="AV492" s="187"/>
      <c r="AW492" s="187"/>
      <c r="AX492" s="186"/>
      <c r="AY492" s="187"/>
      <c r="AZ492" s="187"/>
      <c r="BA492" s="187"/>
      <c r="BB492" s="187"/>
      <c r="BC492" s="187"/>
      <c r="BD492" s="186"/>
      <c r="BE492" s="187"/>
      <c r="BF492" s="187"/>
      <c r="BG492" s="187"/>
      <c r="BH492" s="187"/>
      <c r="BI492" s="187"/>
      <c r="BJ492" s="187"/>
      <c r="BK492" s="186"/>
      <c r="BL492" s="186"/>
      <c r="BM492" s="186"/>
      <c r="BN492" s="187"/>
      <c r="BO492" s="186"/>
      <c r="BP492" s="186"/>
      <c r="BQ492" s="186"/>
      <c r="BR492" s="186"/>
      <c r="BS492" s="186"/>
      <c r="BT492" s="186"/>
      <c r="BU492" s="186"/>
      <c r="BV492" s="186"/>
      <c r="BW492" s="186"/>
      <c r="BX492" s="186"/>
      <c r="BY492" s="186"/>
      <c r="BZ492" s="186"/>
      <c r="CA492" s="187"/>
      <c r="CB492" s="37"/>
      <c r="CC492" s="37"/>
      <c r="CD492" s="37"/>
      <c r="CE492" s="37"/>
    </row>
    <row r="493" ht="19.5" customHeight="1">
      <c r="A493" s="184"/>
      <c r="B493" s="186"/>
      <c r="C493" s="187"/>
      <c r="D493" s="187"/>
      <c r="E493" s="187"/>
      <c r="F493" s="187"/>
      <c r="G493" s="187"/>
      <c r="H493" s="187"/>
      <c r="I493" s="187"/>
      <c r="J493" s="187"/>
      <c r="K493" s="187"/>
      <c r="L493" s="187"/>
      <c r="M493" s="37"/>
      <c r="N493" s="186"/>
      <c r="O493" s="187"/>
      <c r="P493" s="187"/>
      <c r="Q493" s="187"/>
      <c r="R493" s="187"/>
      <c r="S493" s="187"/>
      <c r="T493" s="186"/>
      <c r="U493" s="187"/>
      <c r="V493" s="187"/>
      <c r="W493" s="187"/>
      <c r="X493" s="187"/>
      <c r="Y493" s="187"/>
      <c r="Z493" s="186"/>
      <c r="AA493" s="187"/>
      <c r="AB493" s="187"/>
      <c r="AC493" s="187"/>
      <c r="AD493" s="187"/>
      <c r="AE493" s="187"/>
      <c r="AF493" s="186"/>
      <c r="AG493" s="187"/>
      <c r="AH493" s="187"/>
      <c r="AI493" s="187"/>
      <c r="AJ493" s="187"/>
      <c r="AK493" s="187"/>
      <c r="AL493" s="186"/>
      <c r="AM493" s="187"/>
      <c r="AN493" s="187"/>
      <c r="AO493" s="187"/>
      <c r="AP493" s="187"/>
      <c r="AQ493" s="187"/>
      <c r="AR493" s="186"/>
      <c r="AS493" s="187"/>
      <c r="AT493" s="187"/>
      <c r="AU493" s="187"/>
      <c r="AV493" s="187"/>
      <c r="AW493" s="187"/>
      <c r="AX493" s="186"/>
      <c r="AY493" s="187"/>
      <c r="AZ493" s="187"/>
      <c r="BA493" s="187"/>
      <c r="BB493" s="187"/>
      <c r="BC493" s="187"/>
      <c r="BD493" s="186"/>
      <c r="BE493" s="187"/>
      <c r="BF493" s="187"/>
      <c r="BG493" s="187"/>
      <c r="BH493" s="187"/>
      <c r="BI493" s="187"/>
      <c r="BJ493" s="187"/>
      <c r="BK493" s="186"/>
      <c r="BL493" s="186"/>
      <c r="BM493" s="186"/>
      <c r="BN493" s="187"/>
      <c r="BO493" s="186"/>
      <c r="BP493" s="186"/>
      <c r="BQ493" s="186"/>
      <c r="BR493" s="186"/>
      <c r="BS493" s="186"/>
      <c r="BT493" s="186"/>
      <c r="BU493" s="186"/>
      <c r="BV493" s="186"/>
      <c r="BW493" s="186"/>
      <c r="BX493" s="186"/>
      <c r="BY493" s="186"/>
      <c r="BZ493" s="186"/>
      <c r="CA493" s="187"/>
      <c r="CB493" s="37"/>
      <c r="CC493" s="37"/>
      <c r="CD493" s="37"/>
      <c r="CE493" s="37"/>
    </row>
    <row r="494" ht="19.5" customHeight="1">
      <c r="A494" s="184"/>
      <c r="B494" s="186"/>
      <c r="C494" s="187"/>
      <c r="D494" s="187"/>
      <c r="E494" s="187"/>
      <c r="F494" s="187"/>
      <c r="G494" s="187"/>
      <c r="H494" s="187"/>
      <c r="I494" s="187"/>
      <c r="J494" s="187"/>
      <c r="K494" s="187"/>
      <c r="L494" s="187"/>
      <c r="M494" s="37"/>
      <c r="N494" s="186"/>
      <c r="O494" s="187"/>
      <c r="P494" s="187"/>
      <c r="Q494" s="187"/>
      <c r="R494" s="187"/>
      <c r="S494" s="187"/>
      <c r="T494" s="186"/>
      <c r="U494" s="187"/>
      <c r="V494" s="187"/>
      <c r="W494" s="187"/>
      <c r="X494" s="187"/>
      <c r="Y494" s="187"/>
      <c r="Z494" s="186"/>
      <c r="AA494" s="187"/>
      <c r="AB494" s="187"/>
      <c r="AC494" s="187"/>
      <c r="AD494" s="187"/>
      <c r="AE494" s="187"/>
      <c r="AF494" s="186"/>
      <c r="AG494" s="187"/>
      <c r="AH494" s="187"/>
      <c r="AI494" s="187"/>
      <c r="AJ494" s="187"/>
      <c r="AK494" s="187"/>
      <c r="AL494" s="186"/>
      <c r="AM494" s="187"/>
      <c r="AN494" s="187"/>
      <c r="AO494" s="187"/>
      <c r="AP494" s="187"/>
      <c r="AQ494" s="187"/>
      <c r="AR494" s="186"/>
      <c r="AS494" s="187"/>
      <c r="AT494" s="187"/>
      <c r="AU494" s="187"/>
      <c r="AV494" s="187"/>
      <c r="AW494" s="187"/>
      <c r="AX494" s="186"/>
      <c r="AY494" s="187"/>
      <c r="AZ494" s="187"/>
      <c r="BA494" s="187"/>
      <c r="BB494" s="187"/>
      <c r="BC494" s="187"/>
      <c r="BD494" s="186"/>
      <c r="BE494" s="187"/>
      <c r="BF494" s="187"/>
      <c r="BG494" s="187"/>
      <c r="BH494" s="187"/>
      <c r="BI494" s="187"/>
      <c r="BJ494" s="187"/>
      <c r="BK494" s="186"/>
      <c r="BL494" s="186"/>
      <c r="BM494" s="186"/>
      <c r="BN494" s="187"/>
      <c r="BO494" s="186"/>
      <c r="BP494" s="186"/>
      <c r="BQ494" s="186"/>
      <c r="BR494" s="186"/>
      <c r="BS494" s="186"/>
      <c r="BT494" s="186"/>
      <c r="BU494" s="186"/>
      <c r="BV494" s="186"/>
      <c r="BW494" s="186"/>
      <c r="BX494" s="186"/>
      <c r="BY494" s="186"/>
      <c r="BZ494" s="186"/>
      <c r="CA494" s="187"/>
      <c r="CB494" s="37"/>
      <c r="CC494" s="37"/>
      <c r="CD494" s="37"/>
      <c r="CE494" s="37"/>
    </row>
    <row r="495" ht="19.5" customHeight="1">
      <c r="A495" s="184"/>
      <c r="B495" s="186"/>
      <c r="C495" s="187"/>
      <c r="D495" s="187"/>
      <c r="E495" s="187"/>
      <c r="F495" s="187"/>
      <c r="G495" s="187"/>
      <c r="H495" s="187"/>
      <c r="I495" s="187"/>
      <c r="J495" s="187"/>
      <c r="K495" s="187"/>
      <c r="L495" s="187"/>
      <c r="M495" s="37"/>
      <c r="N495" s="186"/>
      <c r="O495" s="187"/>
      <c r="P495" s="187"/>
      <c r="Q495" s="187"/>
      <c r="R495" s="187"/>
      <c r="S495" s="187"/>
      <c r="T495" s="186"/>
      <c r="U495" s="187"/>
      <c r="V495" s="187"/>
      <c r="W495" s="187"/>
      <c r="X495" s="187"/>
      <c r="Y495" s="187"/>
      <c r="Z495" s="186"/>
      <c r="AA495" s="187"/>
      <c r="AB495" s="187"/>
      <c r="AC495" s="187"/>
      <c r="AD495" s="187"/>
      <c r="AE495" s="187"/>
      <c r="AF495" s="186"/>
      <c r="AG495" s="187"/>
      <c r="AH495" s="187"/>
      <c r="AI495" s="187"/>
      <c r="AJ495" s="187"/>
      <c r="AK495" s="187"/>
      <c r="AL495" s="186"/>
      <c r="AM495" s="187"/>
      <c r="AN495" s="187"/>
      <c r="AO495" s="187"/>
      <c r="AP495" s="187"/>
      <c r="AQ495" s="187"/>
      <c r="AR495" s="186"/>
      <c r="AS495" s="187"/>
      <c r="AT495" s="187"/>
      <c r="AU495" s="187"/>
      <c r="AV495" s="187"/>
      <c r="AW495" s="187"/>
      <c r="AX495" s="186"/>
      <c r="AY495" s="187"/>
      <c r="AZ495" s="187"/>
      <c r="BA495" s="187"/>
      <c r="BB495" s="187"/>
      <c r="BC495" s="187"/>
      <c r="BD495" s="186"/>
      <c r="BE495" s="187"/>
      <c r="BF495" s="187"/>
      <c r="BG495" s="187"/>
      <c r="BH495" s="187"/>
      <c r="BI495" s="187"/>
      <c r="BJ495" s="187"/>
      <c r="BK495" s="186"/>
      <c r="BL495" s="186"/>
      <c r="BM495" s="186"/>
      <c r="BN495" s="187"/>
      <c r="BO495" s="186"/>
      <c r="BP495" s="186"/>
      <c r="BQ495" s="186"/>
      <c r="BR495" s="186"/>
      <c r="BS495" s="186"/>
      <c r="BT495" s="186"/>
      <c r="BU495" s="186"/>
      <c r="BV495" s="186"/>
      <c r="BW495" s="186"/>
      <c r="BX495" s="186"/>
      <c r="BY495" s="186"/>
      <c r="BZ495" s="186"/>
      <c r="CA495" s="187"/>
      <c r="CB495" s="37"/>
      <c r="CC495" s="37"/>
      <c r="CD495" s="37"/>
      <c r="CE495" s="37"/>
    </row>
    <row r="496" ht="19.5" customHeight="1">
      <c r="A496" s="184"/>
      <c r="B496" s="186"/>
      <c r="C496" s="187"/>
      <c r="D496" s="187"/>
      <c r="E496" s="187"/>
      <c r="F496" s="187"/>
      <c r="G496" s="187"/>
      <c r="H496" s="187"/>
      <c r="I496" s="187"/>
      <c r="J496" s="187"/>
      <c r="K496" s="187"/>
      <c r="L496" s="187"/>
      <c r="M496" s="37"/>
      <c r="N496" s="186"/>
      <c r="O496" s="187"/>
      <c r="P496" s="187"/>
      <c r="Q496" s="187"/>
      <c r="R496" s="187"/>
      <c r="S496" s="187"/>
      <c r="T496" s="186"/>
      <c r="U496" s="187"/>
      <c r="V496" s="187"/>
      <c r="W496" s="187"/>
      <c r="X496" s="187"/>
      <c r="Y496" s="187"/>
      <c r="Z496" s="186"/>
      <c r="AA496" s="187"/>
      <c r="AB496" s="187"/>
      <c r="AC496" s="187"/>
      <c r="AD496" s="187"/>
      <c r="AE496" s="187"/>
      <c r="AF496" s="186"/>
      <c r="AG496" s="187"/>
      <c r="AH496" s="187"/>
      <c r="AI496" s="187"/>
      <c r="AJ496" s="187"/>
      <c r="AK496" s="187"/>
      <c r="AL496" s="186"/>
      <c r="AM496" s="187"/>
      <c r="AN496" s="187"/>
      <c r="AO496" s="187"/>
      <c r="AP496" s="187"/>
      <c r="AQ496" s="187"/>
      <c r="AR496" s="186"/>
      <c r="AS496" s="187"/>
      <c r="AT496" s="187"/>
      <c r="AU496" s="187"/>
      <c r="AV496" s="187"/>
      <c r="AW496" s="187"/>
      <c r="AX496" s="186"/>
      <c r="AY496" s="187"/>
      <c r="AZ496" s="187"/>
      <c r="BA496" s="187"/>
      <c r="BB496" s="187"/>
      <c r="BC496" s="187"/>
      <c r="BD496" s="186"/>
      <c r="BE496" s="187"/>
      <c r="BF496" s="187"/>
      <c r="BG496" s="187"/>
      <c r="BH496" s="187"/>
      <c r="BI496" s="187"/>
      <c r="BJ496" s="187"/>
      <c r="BK496" s="186"/>
      <c r="BL496" s="186"/>
      <c r="BM496" s="186"/>
      <c r="BN496" s="187"/>
      <c r="BO496" s="186"/>
      <c r="BP496" s="186"/>
      <c r="BQ496" s="186"/>
      <c r="BR496" s="186"/>
      <c r="BS496" s="186"/>
      <c r="BT496" s="186"/>
      <c r="BU496" s="186"/>
      <c r="BV496" s="186"/>
      <c r="BW496" s="186"/>
      <c r="BX496" s="186"/>
      <c r="BY496" s="186"/>
      <c r="BZ496" s="186"/>
      <c r="CA496" s="187"/>
      <c r="CB496" s="37"/>
      <c r="CC496" s="37"/>
      <c r="CD496" s="37"/>
      <c r="CE496" s="37"/>
    </row>
    <row r="497" ht="19.5" customHeight="1">
      <c r="A497" s="184"/>
      <c r="B497" s="186"/>
      <c r="C497" s="187"/>
      <c r="D497" s="187"/>
      <c r="E497" s="187"/>
      <c r="F497" s="187"/>
      <c r="G497" s="187"/>
      <c r="H497" s="187"/>
      <c r="I497" s="187"/>
      <c r="J497" s="187"/>
      <c r="K497" s="187"/>
      <c r="L497" s="187"/>
      <c r="M497" s="37"/>
      <c r="N497" s="186"/>
      <c r="O497" s="187"/>
      <c r="P497" s="187"/>
      <c r="Q497" s="187"/>
      <c r="R497" s="187"/>
      <c r="S497" s="187"/>
      <c r="T497" s="186"/>
      <c r="U497" s="187"/>
      <c r="V497" s="187"/>
      <c r="W497" s="187"/>
      <c r="X497" s="187"/>
      <c r="Y497" s="187"/>
      <c r="Z497" s="186"/>
      <c r="AA497" s="187"/>
      <c r="AB497" s="187"/>
      <c r="AC497" s="187"/>
      <c r="AD497" s="187"/>
      <c r="AE497" s="187"/>
      <c r="AF497" s="186"/>
      <c r="AG497" s="187"/>
      <c r="AH497" s="187"/>
      <c r="AI497" s="187"/>
      <c r="AJ497" s="187"/>
      <c r="AK497" s="187"/>
      <c r="AL497" s="186"/>
      <c r="AM497" s="187"/>
      <c r="AN497" s="187"/>
      <c r="AO497" s="187"/>
      <c r="AP497" s="187"/>
      <c r="AQ497" s="187"/>
      <c r="AR497" s="186"/>
      <c r="AS497" s="187"/>
      <c r="AT497" s="187"/>
      <c r="AU497" s="187"/>
      <c r="AV497" s="187"/>
      <c r="AW497" s="187"/>
      <c r="AX497" s="186"/>
      <c r="AY497" s="187"/>
      <c r="AZ497" s="187"/>
      <c r="BA497" s="187"/>
      <c r="BB497" s="187"/>
      <c r="BC497" s="187"/>
      <c r="BD497" s="186"/>
      <c r="BE497" s="187"/>
      <c r="BF497" s="187"/>
      <c r="BG497" s="187"/>
      <c r="BH497" s="187"/>
      <c r="BI497" s="187"/>
      <c r="BJ497" s="187"/>
      <c r="BK497" s="186"/>
      <c r="BL497" s="186"/>
      <c r="BM497" s="186"/>
      <c r="BN497" s="187"/>
      <c r="BO497" s="186"/>
      <c r="BP497" s="186"/>
      <c r="BQ497" s="186"/>
      <c r="BR497" s="186"/>
      <c r="BS497" s="186"/>
      <c r="BT497" s="186"/>
      <c r="BU497" s="186"/>
      <c r="BV497" s="186"/>
      <c r="BW497" s="186"/>
      <c r="BX497" s="186"/>
      <c r="BY497" s="186"/>
      <c r="BZ497" s="186"/>
      <c r="CA497" s="187"/>
      <c r="CB497" s="37"/>
      <c r="CC497" s="37"/>
      <c r="CD497" s="37"/>
      <c r="CE497" s="37"/>
    </row>
    <row r="498" ht="19.5" customHeight="1">
      <c r="A498" s="184"/>
      <c r="B498" s="186"/>
      <c r="C498" s="187"/>
      <c r="D498" s="187"/>
      <c r="E498" s="187"/>
      <c r="F498" s="187"/>
      <c r="G498" s="187"/>
      <c r="H498" s="187"/>
      <c r="I498" s="187"/>
      <c r="J498" s="187"/>
      <c r="K498" s="187"/>
      <c r="L498" s="187"/>
      <c r="M498" s="37"/>
      <c r="N498" s="186"/>
      <c r="O498" s="187"/>
      <c r="P498" s="187"/>
      <c r="Q498" s="187"/>
      <c r="R498" s="187"/>
      <c r="S498" s="187"/>
      <c r="T498" s="186"/>
      <c r="U498" s="187"/>
      <c r="V498" s="187"/>
      <c r="W498" s="187"/>
      <c r="X498" s="187"/>
      <c r="Y498" s="187"/>
      <c r="Z498" s="186"/>
      <c r="AA498" s="187"/>
      <c r="AB498" s="187"/>
      <c r="AC498" s="187"/>
      <c r="AD498" s="187"/>
      <c r="AE498" s="187"/>
      <c r="AF498" s="186"/>
      <c r="AG498" s="187"/>
      <c r="AH498" s="187"/>
      <c r="AI498" s="187"/>
      <c r="AJ498" s="187"/>
      <c r="AK498" s="187"/>
      <c r="AL498" s="186"/>
      <c r="AM498" s="187"/>
      <c r="AN498" s="187"/>
      <c r="AO498" s="187"/>
      <c r="AP498" s="187"/>
      <c r="AQ498" s="187"/>
      <c r="AR498" s="186"/>
      <c r="AS498" s="187"/>
      <c r="AT498" s="187"/>
      <c r="AU498" s="187"/>
      <c r="AV498" s="187"/>
      <c r="AW498" s="187"/>
      <c r="AX498" s="186"/>
      <c r="AY498" s="187"/>
      <c r="AZ498" s="187"/>
      <c r="BA498" s="187"/>
      <c r="BB498" s="187"/>
      <c r="BC498" s="187"/>
      <c r="BD498" s="186"/>
      <c r="BE498" s="187"/>
      <c r="BF498" s="187"/>
      <c r="BG498" s="187"/>
      <c r="BH498" s="187"/>
      <c r="BI498" s="187"/>
      <c r="BJ498" s="187"/>
      <c r="BK498" s="186"/>
      <c r="BL498" s="186"/>
      <c r="BM498" s="186"/>
      <c r="BN498" s="187"/>
      <c r="BO498" s="186"/>
      <c r="BP498" s="186"/>
      <c r="BQ498" s="186"/>
      <c r="BR498" s="186"/>
      <c r="BS498" s="186"/>
      <c r="BT498" s="186"/>
      <c r="BU498" s="186"/>
      <c r="BV498" s="186"/>
      <c r="BW498" s="186"/>
      <c r="BX498" s="186"/>
      <c r="BY498" s="186"/>
      <c r="BZ498" s="186"/>
      <c r="CA498" s="187"/>
      <c r="CB498" s="37"/>
      <c r="CC498" s="37"/>
      <c r="CD498" s="37"/>
      <c r="CE498" s="37"/>
    </row>
    <row r="499" ht="19.5" customHeight="1">
      <c r="A499" s="184"/>
      <c r="B499" s="186"/>
      <c r="C499" s="187"/>
      <c r="D499" s="187"/>
      <c r="E499" s="187"/>
      <c r="F499" s="187"/>
      <c r="G499" s="187"/>
      <c r="H499" s="187"/>
      <c r="I499" s="187"/>
      <c r="J499" s="187"/>
      <c r="K499" s="187"/>
      <c r="L499" s="187"/>
      <c r="M499" s="37"/>
      <c r="N499" s="186"/>
      <c r="O499" s="187"/>
      <c r="P499" s="187"/>
      <c r="Q499" s="187"/>
      <c r="R499" s="187"/>
      <c r="S499" s="187"/>
      <c r="T499" s="186"/>
      <c r="U499" s="187"/>
      <c r="V499" s="187"/>
      <c r="W499" s="187"/>
      <c r="X499" s="187"/>
      <c r="Y499" s="187"/>
      <c r="Z499" s="186"/>
      <c r="AA499" s="187"/>
      <c r="AB499" s="187"/>
      <c r="AC499" s="187"/>
      <c r="AD499" s="187"/>
      <c r="AE499" s="187"/>
      <c r="AF499" s="186"/>
      <c r="AG499" s="187"/>
      <c r="AH499" s="187"/>
      <c r="AI499" s="187"/>
      <c r="AJ499" s="187"/>
      <c r="AK499" s="187"/>
      <c r="AL499" s="186"/>
      <c r="AM499" s="187"/>
      <c r="AN499" s="187"/>
      <c r="AO499" s="187"/>
      <c r="AP499" s="187"/>
      <c r="AQ499" s="187"/>
      <c r="AR499" s="186"/>
      <c r="AS499" s="187"/>
      <c r="AT499" s="187"/>
      <c r="AU499" s="187"/>
      <c r="AV499" s="187"/>
      <c r="AW499" s="187"/>
      <c r="AX499" s="186"/>
      <c r="AY499" s="187"/>
      <c r="AZ499" s="187"/>
      <c r="BA499" s="187"/>
      <c r="BB499" s="187"/>
      <c r="BC499" s="187"/>
      <c r="BD499" s="186"/>
      <c r="BE499" s="187"/>
      <c r="BF499" s="187"/>
      <c r="BG499" s="187"/>
      <c r="BH499" s="187"/>
      <c r="BI499" s="187"/>
      <c r="BJ499" s="187"/>
      <c r="BK499" s="186"/>
      <c r="BL499" s="186"/>
      <c r="BM499" s="186"/>
      <c r="BN499" s="187"/>
      <c r="BO499" s="186"/>
      <c r="BP499" s="186"/>
      <c r="BQ499" s="186"/>
      <c r="BR499" s="186"/>
      <c r="BS499" s="186"/>
      <c r="BT499" s="186"/>
      <c r="BU499" s="186"/>
      <c r="BV499" s="186"/>
      <c r="BW499" s="186"/>
      <c r="BX499" s="186"/>
      <c r="BY499" s="186"/>
      <c r="BZ499" s="186"/>
      <c r="CA499" s="187"/>
      <c r="CB499" s="37"/>
      <c r="CC499" s="37"/>
      <c r="CD499" s="37"/>
      <c r="CE499" s="37"/>
    </row>
    <row r="500" ht="19.5" customHeight="1">
      <c r="A500" s="184"/>
      <c r="B500" s="186"/>
      <c r="C500" s="187"/>
      <c r="D500" s="187"/>
      <c r="E500" s="187"/>
      <c r="F500" s="187"/>
      <c r="G500" s="187"/>
      <c r="H500" s="187"/>
      <c r="I500" s="187"/>
      <c r="J500" s="187"/>
      <c r="K500" s="187"/>
      <c r="L500" s="187"/>
      <c r="M500" s="37"/>
      <c r="N500" s="186"/>
      <c r="O500" s="187"/>
      <c r="P500" s="187"/>
      <c r="Q500" s="187"/>
      <c r="R500" s="187"/>
      <c r="S500" s="187"/>
      <c r="T500" s="186"/>
      <c r="U500" s="187"/>
      <c r="V500" s="187"/>
      <c r="W500" s="187"/>
      <c r="X500" s="187"/>
      <c r="Y500" s="187"/>
      <c r="Z500" s="186"/>
      <c r="AA500" s="187"/>
      <c r="AB500" s="187"/>
      <c r="AC500" s="187"/>
      <c r="AD500" s="187"/>
      <c r="AE500" s="187"/>
      <c r="AF500" s="186"/>
      <c r="AG500" s="187"/>
      <c r="AH500" s="187"/>
      <c r="AI500" s="187"/>
      <c r="AJ500" s="187"/>
      <c r="AK500" s="187"/>
      <c r="AL500" s="186"/>
      <c r="AM500" s="187"/>
      <c r="AN500" s="187"/>
      <c r="AO500" s="187"/>
      <c r="AP500" s="187"/>
      <c r="AQ500" s="187"/>
      <c r="AR500" s="186"/>
      <c r="AS500" s="187"/>
      <c r="AT500" s="187"/>
      <c r="AU500" s="187"/>
      <c r="AV500" s="187"/>
      <c r="AW500" s="187"/>
      <c r="AX500" s="186"/>
      <c r="AY500" s="187"/>
      <c r="AZ500" s="187"/>
      <c r="BA500" s="187"/>
      <c r="BB500" s="187"/>
      <c r="BC500" s="187"/>
      <c r="BD500" s="186"/>
      <c r="BE500" s="187"/>
      <c r="BF500" s="187"/>
      <c r="BG500" s="187"/>
      <c r="BH500" s="187"/>
      <c r="BI500" s="187"/>
      <c r="BJ500" s="187"/>
      <c r="BK500" s="186"/>
      <c r="BL500" s="186"/>
      <c r="BM500" s="186"/>
      <c r="BN500" s="187"/>
      <c r="BO500" s="186"/>
      <c r="BP500" s="186"/>
      <c r="BQ500" s="186"/>
      <c r="BR500" s="186"/>
      <c r="BS500" s="186"/>
      <c r="BT500" s="186"/>
      <c r="BU500" s="186"/>
      <c r="BV500" s="186"/>
      <c r="BW500" s="186"/>
      <c r="BX500" s="186"/>
      <c r="BY500" s="186"/>
      <c r="BZ500" s="186"/>
      <c r="CA500" s="187"/>
      <c r="CB500" s="37"/>
      <c r="CC500" s="37"/>
      <c r="CD500" s="37"/>
      <c r="CE500" s="37"/>
    </row>
    <row r="501" ht="19.5" customHeight="1">
      <c r="A501" s="184"/>
      <c r="B501" s="186"/>
      <c r="C501" s="187"/>
      <c r="D501" s="187"/>
      <c r="E501" s="187"/>
      <c r="F501" s="187"/>
      <c r="G501" s="187"/>
      <c r="H501" s="187"/>
      <c r="I501" s="187"/>
      <c r="J501" s="187"/>
      <c r="K501" s="187"/>
      <c r="L501" s="187"/>
      <c r="M501" s="37"/>
      <c r="N501" s="186"/>
      <c r="O501" s="187"/>
      <c r="P501" s="187"/>
      <c r="Q501" s="187"/>
      <c r="R501" s="187"/>
      <c r="S501" s="187"/>
      <c r="T501" s="186"/>
      <c r="U501" s="187"/>
      <c r="V501" s="187"/>
      <c r="W501" s="187"/>
      <c r="X501" s="187"/>
      <c r="Y501" s="187"/>
      <c r="Z501" s="186"/>
      <c r="AA501" s="187"/>
      <c r="AB501" s="187"/>
      <c r="AC501" s="187"/>
      <c r="AD501" s="187"/>
      <c r="AE501" s="187"/>
      <c r="AF501" s="186"/>
      <c r="AG501" s="187"/>
      <c r="AH501" s="187"/>
      <c r="AI501" s="187"/>
      <c r="AJ501" s="187"/>
      <c r="AK501" s="187"/>
      <c r="AL501" s="186"/>
      <c r="AM501" s="187"/>
      <c r="AN501" s="187"/>
      <c r="AO501" s="187"/>
      <c r="AP501" s="187"/>
      <c r="AQ501" s="187"/>
      <c r="AR501" s="186"/>
      <c r="AS501" s="187"/>
      <c r="AT501" s="187"/>
      <c r="AU501" s="187"/>
      <c r="AV501" s="187"/>
      <c r="AW501" s="187"/>
      <c r="AX501" s="186"/>
      <c r="AY501" s="187"/>
      <c r="AZ501" s="187"/>
      <c r="BA501" s="187"/>
      <c r="BB501" s="187"/>
      <c r="BC501" s="187"/>
      <c r="BD501" s="186"/>
      <c r="BE501" s="187"/>
      <c r="BF501" s="187"/>
      <c r="BG501" s="187"/>
      <c r="BH501" s="187"/>
      <c r="BI501" s="187"/>
      <c r="BJ501" s="187"/>
      <c r="BK501" s="186"/>
      <c r="BL501" s="186"/>
      <c r="BM501" s="186"/>
      <c r="BN501" s="187"/>
      <c r="BO501" s="186"/>
      <c r="BP501" s="186"/>
      <c r="BQ501" s="186"/>
      <c r="BR501" s="186"/>
      <c r="BS501" s="186"/>
      <c r="BT501" s="186"/>
      <c r="BU501" s="186"/>
      <c r="BV501" s="186"/>
      <c r="BW501" s="186"/>
      <c r="BX501" s="186"/>
      <c r="BY501" s="186"/>
      <c r="BZ501" s="186"/>
      <c r="CA501" s="187"/>
      <c r="CB501" s="37"/>
      <c r="CC501" s="37"/>
      <c r="CD501" s="37"/>
      <c r="CE501" s="37"/>
    </row>
    <row r="502" ht="19.5" customHeight="1">
      <c r="A502" s="184"/>
      <c r="B502" s="186"/>
      <c r="C502" s="187"/>
      <c r="D502" s="187"/>
      <c r="E502" s="187"/>
      <c r="F502" s="187"/>
      <c r="G502" s="187"/>
      <c r="H502" s="187"/>
      <c r="I502" s="187"/>
      <c r="J502" s="187"/>
      <c r="K502" s="187"/>
      <c r="L502" s="187"/>
      <c r="M502" s="37"/>
      <c r="N502" s="186"/>
      <c r="O502" s="187"/>
      <c r="P502" s="187"/>
      <c r="Q502" s="187"/>
      <c r="R502" s="187"/>
      <c r="S502" s="187"/>
      <c r="T502" s="186"/>
      <c r="U502" s="187"/>
      <c r="V502" s="187"/>
      <c r="W502" s="187"/>
      <c r="X502" s="187"/>
      <c r="Y502" s="187"/>
      <c r="Z502" s="186"/>
      <c r="AA502" s="187"/>
      <c r="AB502" s="187"/>
      <c r="AC502" s="187"/>
      <c r="AD502" s="187"/>
      <c r="AE502" s="187"/>
      <c r="AF502" s="186"/>
      <c r="AG502" s="187"/>
      <c r="AH502" s="187"/>
      <c r="AI502" s="187"/>
      <c r="AJ502" s="187"/>
      <c r="AK502" s="187"/>
      <c r="AL502" s="186"/>
      <c r="AM502" s="187"/>
      <c r="AN502" s="187"/>
      <c r="AO502" s="187"/>
      <c r="AP502" s="187"/>
      <c r="AQ502" s="187"/>
      <c r="AR502" s="186"/>
      <c r="AS502" s="187"/>
      <c r="AT502" s="187"/>
      <c r="AU502" s="187"/>
      <c r="AV502" s="187"/>
      <c r="AW502" s="187"/>
      <c r="AX502" s="186"/>
      <c r="AY502" s="187"/>
      <c r="AZ502" s="187"/>
      <c r="BA502" s="187"/>
      <c r="BB502" s="187"/>
      <c r="BC502" s="187"/>
      <c r="BD502" s="186"/>
      <c r="BE502" s="187"/>
      <c r="BF502" s="187"/>
      <c r="BG502" s="187"/>
      <c r="BH502" s="187"/>
      <c r="BI502" s="187"/>
      <c r="BJ502" s="187"/>
      <c r="BK502" s="186"/>
      <c r="BL502" s="186"/>
      <c r="BM502" s="186"/>
      <c r="BN502" s="187"/>
      <c r="BO502" s="186"/>
      <c r="BP502" s="186"/>
      <c r="BQ502" s="186"/>
      <c r="BR502" s="186"/>
      <c r="BS502" s="186"/>
      <c r="BT502" s="186"/>
      <c r="BU502" s="186"/>
      <c r="BV502" s="186"/>
      <c r="BW502" s="186"/>
      <c r="BX502" s="186"/>
      <c r="BY502" s="186"/>
      <c r="BZ502" s="186"/>
      <c r="CA502" s="187"/>
      <c r="CB502" s="37"/>
      <c r="CC502" s="37"/>
      <c r="CD502" s="37"/>
      <c r="CE502" s="37"/>
    </row>
    <row r="503" ht="19.5" customHeight="1">
      <c r="A503" s="184"/>
      <c r="B503" s="186"/>
      <c r="C503" s="187"/>
      <c r="D503" s="187"/>
      <c r="E503" s="187"/>
      <c r="F503" s="187"/>
      <c r="G503" s="187"/>
      <c r="H503" s="187"/>
      <c r="I503" s="187"/>
      <c r="J503" s="187"/>
      <c r="K503" s="187"/>
      <c r="L503" s="187"/>
      <c r="M503" s="37"/>
      <c r="N503" s="186"/>
      <c r="O503" s="187"/>
      <c r="P503" s="187"/>
      <c r="Q503" s="187"/>
      <c r="R503" s="187"/>
      <c r="S503" s="187"/>
      <c r="T503" s="186"/>
      <c r="U503" s="187"/>
      <c r="V503" s="187"/>
      <c r="W503" s="187"/>
      <c r="X503" s="187"/>
      <c r="Y503" s="187"/>
      <c r="Z503" s="186"/>
      <c r="AA503" s="187"/>
      <c r="AB503" s="187"/>
      <c r="AC503" s="187"/>
      <c r="AD503" s="187"/>
      <c r="AE503" s="187"/>
      <c r="AF503" s="186"/>
      <c r="AG503" s="187"/>
      <c r="AH503" s="187"/>
      <c r="AI503" s="187"/>
      <c r="AJ503" s="187"/>
      <c r="AK503" s="187"/>
      <c r="AL503" s="186"/>
      <c r="AM503" s="187"/>
      <c r="AN503" s="187"/>
      <c r="AO503" s="187"/>
      <c r="AP503" s="187"/>
      <c r="AQ503" s="187"/>
      <c r="AR503" s="186"/>
      <c r="AS503" s="187"/>
      <c r="AT503" s="187"/>
      <c r="AU503" s="187"/>
      <c r="AV503" s="187"/>
      <c r="AW503" s="187"/>
      <c r="AX503" s="186"/>
      <c r="AY503" s="187"/>
      <c r="AZ503" s="187"/>
      <c r="BA503" s="187"/>
      <c r="BB503" s="187"/>
      <c r="BC503" s="187"/>
      <c r="BD503" s="186"/>
      <c r="BE503" s="187"/>
      <c r="BF503" s="187"/>
      <c r="BG503" s="187"/>
      <c r="BH503" s="187"/>
      <c r="BI503" s="187"/>
      <c r="BJ503" s="187"/>
      <c r="BK503" s="186"/>
      <c r="BL503" s="186"/>
      <c r="BM503" s="186"/>
      <c r="BN503" s="187"/>
      <c r="BO503" s="186"/>
      <c r="BP503" s="186"/>
      <c r="BQ503" s="186"/>
      <c r="BR503" s="186"/>
      <c r="BS503" s="186"/>
      <c r="BT503" s="186"/>
      <c r="BU503" s="186"/>
      <c r="BV503" s="186"/>
      <c r="BW503" s="186"/>
      <c r="BX503" s="186"/>
      <c r="BY503" s="186"/>
      <c r="BZ503" s="186"/>
      <c r="CA503" s="187"/>
      <c r="CB503" s="37"/>
      <c r="CC503" s="37"/>
      <c r="CD503" s="37"/>
      <c r="CE503" s="37"/>
    </row>
    <row r="504" ht="19.5" customHeight="1">
      <c r="A504" s="184"/>
      <c r="B504" s="186"/>
      <c r="C504" s="187"/>
      <c r="D504" s="187"/>
      <c r="E504" s="187"/>
      <c r="F504" s="187"/>
      <c r="G504" s="187"/>
      <c r="H504" s="187"/>
      <c r="I504" s="187"/>
      <c r="J504" s="187"/>
      <c r="K504" s="187"/>
      <c r="L504" s="187"/>
      <c r="M504" s="37"/>
      <c r="N504" s="186"/>
      <c r="O504" s="187"/>
      <c r="P504" s="187"/>
      <c r="Q504" s="187"/>
      <c r="R504" s="187"/>
      <c r="S504" s="187"/>
      <c r="T504" s="186"/>
      <c r="U504" s="187"/>
      <c r="V504" s="187"/>
      <c r="W504" s="187"/>
      <c r="X504" s="187"/>
      <c r="Y504" s="187"/>
      <c r="Z504" s="186"/>
      <c r="AA504" s="187"/>
      <c r="AB504" s="187"/>
      <c r="AC504" s="187"/>
      <c r="AD504" s="187"/>
      <c r="AE504" s="187"/>
      <c r="AF504" s="186"/>
      <c r="AG504" s="187"/>
      <c r="AH504" s="187"/>
      <c r="AI504" s="187"/>
      <c r="AJ504" s="187"/>
      <c r="AK504" s="187"/>
      <c r="AL504" s="186"/>
      <c r="AM504" s="187"/>
      <c r="AN504" s="187"/>
      <c r="AO504" s="187"/>
      <c r="AP504" s="187"/>
      <c r="AQ504" s="187"/>
      <c r="AR504" s="186"/>
      <c r="AS504" s="187"/>
      <c r="AT504" s="187"/>
      <c r="AU504" s="187"/>
      <c r="AV504" s="187"/>
      <c r="AW504" s="187"/>
      <c r="AX504" s="186"/>
      <c r="AY504" s="187"/>
      <c r="AZ504" s="187"/>
      <c r="BA504" s="187"/>
      <c r="BB504" s="187"/>
      <c r="BC504" s="187"/>
      <c r="BD504" s="186"/>
      <c r="BE504" s="187"/>
      <c r="BF504" s="187"/>
      <c r="BG504" s="187"/>
      <c r="BH504" s="187"/>
      <c r="BI504" s="187"/>
      <c r="BJ504" s="187"/>
      <c r="BK504" s="186"/>
      <c r="BL504" s="186"/>
      <c r="BM504" s="186"/>
      <c r="BN504" s="187"/>
      <c r="BO504" s="186"/>
      <c r="BP504" s="186"/>
      <c r="BQ504" s="186"/>
      <c r="BR504" s="186"/>
      <c r="BS504" s="186"/>
      <c r="BT504" s="186"/>
      <c r="BU504" s="186"/>
      <c r="BV504" s="186"/>
      <c r="BW504" s="186"/>
      <c r="BX504" s="186"/>
      <c r="BY504" s="186"/>
      <c r="BZ504" s="186"/>
      <c r="CA504" s="187"/>
      <c r="CB504" s="37"/>
      <c r="CC504" s="37"/>
      <c r="CD504" s="37"/>
      <c r="CE504" s="37"/>
    </row>
    <row r="505" ht="19.5" customHeight="1">
      <c r="A505" s="184"/>
      <c r="B505" s="186"/>
      <c r="C505" s="187"/>
      <c r="D505" s="187"/>
      <c r="E505" s="187"/>
      <c r="F505" s="187"/>
      <c r="G505" s="187"/>
      <c r="H505" s="187"/>
      <c r="I505" s="187"/>
      <c r="J505" s="187"/>
      <c r="K505" s="187"/>
      <c r="L505" s="187"/>
      <c r="M505" s="37"/>
      <c r="N505" s="186"/>
      <c r="O505" s="187"/>
      <c r="P505" s="187"/>
      <c r="Q505" s="187"/>
      <c r="R505" s="187"/>
      <c r="S505" s="187"/>
      <c r="T505" s="186"/>
      <c r="U505" s="187"/>
      <c r="V505" s="187"/>
      <c r="W505" s="187"/>
      <c r="X505" s="187"/>
      <c r="Y505" s="187"/>
      <c r="Z505" s="186"/>
      <c r="AA505" s="187"/>
      <c r="AB505" s="187"/>
      <c r="AC505" s="187"/>
      <c r="AD505" s="187"/>
      <c r="AE505" s="187"/>
      <c r="AF505" s="186"/>
      <c r="AG505" s="187"/>
      <c r="AH505" s="187"/>
      <c r="AI505" s="187"/>
      <c r="AJ505" s="187"/>
      <c r="AK505" s="187"/>
      <c r="AL505" s="186"/>
      <c r="AM505" s="187"/>
      <c r="AN505" s="187"/>
      <c r="AO505" s="187"/>
      <c r="AP505" s="187"/>
      <c r="AQ505" s="187"/>
      <c r="AR505" s="186"/>
      <c r="AS505" s="187"/>
      <c r="AT505" s="187"/>
      <c r="AU505" s="187"/>
      <c r="AV505" s="187"/>
      <c r="AW505" s="187"/>
      <c r="AX505" s="186"/>
      <c r="AY505" s="187"/>
      <c r="AZ505" s="187"/>
      <c r="BA505" s="187"/>
      <c r="BB505" s="187"/>
      <c r="BC505" s="187"/>
      <c r="BD505" s="186"/>
      <c r="BE505" s="187"/>
      <c r="BF505" s="187"/>
      <c r="BG505" s="187"/>
      <c r="BH505" s="187"/>
      <c r="BI505" s="187"/>
      <c r="BJ505" s="187"/>
      <c r="BK505" s="186"/>
      <c r="BL505" s="186"/>
      <c r="BM505" s="186"/>
      <c r="BN505" s="187"/>
      <c r="BO505" s="186"/>
      <c r="BP505" s="186"/>
      <c r="BQ505" s="186"/>
      <c r="BR505" s="186"/>
      <c r="BS505" s="186"/>
      <c r="BT505" s="186"/>
      <c r="BU505" s="186"/>
      <c r="BV505" s="186"/>
      <c r="BW505" s="186"/>
      <c r="BX505" s="186"/>
      <c r="BY505" s="186"/>
      <c r="BZ505" s="186"/>
      <c r="CA505" s="187"/>
      <c r="CB505" s="37"/>
      <c r="CC505" s="37"/>
      <c r="CD505" s="37"/>
      <c r="CE505" s="37"/>
    </row>
    <row r="506" ht="19.5" customHeight="1">
      <c r="A506" s="184"/>
      <c r="B506" s="186"/>
      <c r="C506" s="187"/>
      <c r="D506" s="187"/>
      <c r="E506" s="187"/>
      <c r="F506" s="187"/>
      <c r="G506" s="187"/>
      <c r="H506" s="187"/>
      <c r="I506" s="187"/>
      <c r="J506" s="187"/>
      <c r="K506" s="187"/>
      <c r="L506" s="187"/>
      <c r="M506" s="37"/>
      <c r="N506" s="186"/>
      <c r="O506" s="187"/>
      <c r="P506" s="187"/>
      <c r="Q506" s="187"/>
      <c r="R506" s="187"/>
      <c r="S506" s="187"/>
      <c r="T506" s="186"/>
      <c r="U506" s="187"/>
      <c r="V506" s="187"/>
      <c r="W506" s="187"/>
      <c r="X506" s="187"/>
      <c r="Y506" s="187"/>
      <c r="Z506" s="186"/>
      <c r="AA506" s="187"/>
      <c r="AB506" s="187"/>
      <c r="AC506" s="187"/>
      <c r="AD506" s="187"/>
      <c r="AE506" s="187"/>
      <c r="AF506" s="186"/>
      <c r="AG506" s="187"/>
      <c r="AH506" s="187"/>
      <c r="AI506" s="187"/>
      <c r="AJ506" s="187"/>
      <c r="AK506" s="187"/>
      <c r="AL506" s="186"/>
      <c r="AM506" s="187"/>
      <c r="AN506" s="187"/>
      <c r="AO506" s="187"/>
      <c r="AP506" s="187"/>
      <c r="AQ506" s="187"/>
      <c r="AR506" s="186"/>
      <c r="AS506" s="187"/>
      <c r="AT506" s="187"/>
      <c r="AU506" s="187"/>
      <c r="AV506" s="187"/>
      <c r="AW506" s="187"/>
      <c r="AX506" s="186"/>
      <c r="AY506" s="187"/>
      <c r="AZ506" s="187"/>
      <c r="BA506" s="187"/>
      <c r="BB506" s="187"/>
      <c r="BC506" s="187"/>
      <c r="BD506" s="186"/>
      <c r="BE506" s="187"/>
      <c r="BF506" s="187"/>
      <c r="BG506" s="187"/>
      <c r="BH506" s="187"/>
      <c r="BI506" s="187"/>
      <c r="BJ506" s="187"/>
      <c r="BK506" s="186"/>
      <c r="BL506" s="186"/>
      <c r="BM506" s="186"/>
      <c r="BN506" s="187"/>
      <c r="BO506" s="186"/>
      <c r="BP506" s="186"/>
      <c r="BQ506" s="186"/>
      <c r="BR506" s="186"/>
      <c r="BS506" s="186"/>
      <c r="BT506" s="186"/>
      <c r="BU506" s="186"/>
      <c r="BV506" s="186"/>
      <c r="BW506" s="186"/>
      <c r="BX506" s="186"/>
      <c r="BY506" s="186"/>
      <c r="BZ506" s="186"/>
      <c r="CA506" s="187"/>
      <c r="CB506" s="37"/>
      <c r="CC506" s="37"/>
      <c r="CD506" s="37"/>
      <c r="CE506" s="37"/>
    </row>
    <row r="507" ht="19.5" customHeight="1">
      <c r="A507" s="184"/>
      <c r="B507" s="186"/>
      <c r="C507" s="187"/>
      <c r="D507" s="187"/>
      <c r="E507" s="187"/>
      <c r="F507" s="187"/>
      <c r="G507" s="187"/>
      <c r="H507" s="187"/>
      <c r="I507" s="187"/>
      <c r="J507" s="187"/>
      <c r="K507" s="187"/>
      <c r="L507" s="187"/>
      <c r="M507" s="37"/>
      <c r="N507" s="186"/>
      <c r="O507" s="187"/>
      <c r="P507" s="187"/>
      <c r="Q507" s="187"/>
      <c r="R507" s="187"/>
      <c r="S507" s="187"/>
      <c r="T507" s="186"/>
      <c r="U507" s="187"/>
      <c r="V507" s="187"/>
      <c r="W507" s="187"/>
      <c r="X507" s="187"/>
      <c r="Y507" s="187"/>
      <c r="Z507" s="186"/>
      <c r="AA507" s="187"/>
      <c r="AB507" s="187"/>
      <c r="AC507" s="187"/>
      <c r="AD507" s="187"/>
      <c r="AE507" s="187"/>
      <c r="AF507" s="186"/>
      <c r="AG507" s="187"/>
      <c r="AH507" s="187"/>
      <c r="AI507" s="187"/>
      <c r="AJ507" s="187"/>
      <c r="AK507" s="187"/>
      <c r="AL507" s="186"/>
      <c r="AM507" s="187"/>
      <c r="AN507" s="187"/>
      <c r="AO507" s="187"/>
      <c r="AP507" s="187"/>
      <c r="AQ507" s="187"/>
      <c r="AR507" s="186"/>
      <c r="AS507" s="187"/>
      <c r="AT507" s="187"/>
      <c r="AU507" s="187"/>
      <c r="AV507" s="187"/>
      <c r="AW507" s="187"/>
      <c r="AX507" s="186"/>
      <c r="AY507" s="187"/>
      <c r="AZ507" s="187"/>
      <c r="BA507" s="187"/>
      <c r="BB507" s="187"/>
      <c r="BC507" s="187"/>
      <c r="BD507" s="186"/>
      <c r="BE507" s="187"/>
      <c r="BF507" s="187"/>
      <c r="BG507" s="187"/>
      <c r="BH507" s="187"/>
      <c r="BI507" s="187"/>
      <c r="BJ507" s="187"/>
      <c r="BK507" s="186"/>
      <c r="BL507" s="186"/>
      <c r="BM507" s="186"/>
      <c r="BN507" s="187"/>
      <c r="BO507" s="186"/>
      <c r="BP507" s="186"/>
      <c r="BQ507" s="186"/>
      <c r="BR507" s="186"/>
      <c r="BS507" s="186"/>
      <c r="BT507" s="186"/>
      <c r="BU507" s="186"/>
      <c r="BV507" s="186"/>
      <c r="BW507" s="186"/>
      <c r="BX507" s="186"/>
      <c r="BY507" s="186"/>
      <c r="BZ507" s="186"/>
      <c r="CA507" s="187"/>
      <c r="CB507" s="37"/>
      <c r="CC507" s="37"/>
      <c r="CD507" s="37"/>
      <c r="CE507" s="37"/>
    </row>
    <row r="508" ht="19.5" customHeight="1">
      <c r="A508" s="184"/>
      <c r="B508" s="186"/>
      <c r="C508" s="187"/>
      <c r="D508" s="187"/>
      <c r="E508" s="187"/>
      <c r="F508" s="187"/>
      <c r="G508" s="187"/>
      <c r="H508" s="187"/>
      <c r="I508" s="187"/>
      <c r="J508" s="187"/>
      <c r="K508" s="187"/>
      <c r="L508" s="187"/>
      <c r="M508" s="37"/>
      <c r="N508" s="186"/>
      <c r="O508" s="187"/>
      <c r="P508" s="187"/>
      <c r="Q508" s="187"/>
      <c r="R508" s="187"/>
      <c r="S508" s="187"/>
      <c r="T508" s="186"/>
      <c r="U508" s="187"/>
      <c r="V508" s="187"/>
      <c r="W508" s="187"/>
      <c r="X508" s="187"/>
      <c r="Y508" s="187"/>
      <c r="Z508" s="186"/>
      <c r="AA508" s="187"/>
      <c r="AB508" s="187"/>
      <c r="AC508" s="187"/>
      <c r="AD508" s="187"/>
      <c r="AE508" s="187"/>
      <c r="AF508" s="186"/>
      <c r="AG508" s="187"/>
      <c r="AH508" s="187"/>
      <c r="AI508" s="187"/>
      <c r="AJ508" s="187"/>
      <c r="AK508" s="187"/>
      <c r="AL508" s="186"/>
      <c r="AM508" s="187"/>
      <c r="AN508" s="187"/>
      <c r="AO508" s="187"/>
      <c r="AP508" s="187"/>
      <c r="AQ508" s="187"/>
      <c r="AR508" s="186"/>
      <c r="AS508" s="187"/>
      <c r="AT508" s="187"/>
      <c r="AU508" s="187"/>
      <c r="AV508" s="187"/>
      <c r="AW508" s="187"/>
      <c r="AX508" s="186"/>
      <c r="AY508" s="187"/>
      <c r="AZ508" s="187"/>
      <c r="BA508" s="187"/>
      <c r="BB508" s="187"/>
      <c r="BC508" s="187"/>
      <c r="BD508" s="186"/>
      <c r="BE508" s="187"/>
      <c r="BF508" s="187"/>
      <c r="BG508" s="187"/>
      <c r="BH508" s="187"/>
      <c r="BI508" s="187"/>
      <c r="BJ508" s="187"/>
      <c r="BK508" s="186"/>
      <c r="BL508" s="186"/>
      <c r="BM508" s="186"/>
      <c r="BN508" s="187"/>
      <c r="BO508" s="186"/>
      <c r="BP508" s="186"/>
      <c r="BQ508" s="186"/>
      <c r="BR508" s="186"/>
      <c r="BS508" s="186"/>
      <c r="BT508" s="186"/>
      <c r="BU508" s="186"/>
      <c r="BV508" s="186"/>
      <c r="BW508" s="186"/>
      <c r="BX508" s="186"/>
      <c r="BY508" s="186"/>
      <c r="BZ508" s="186"/>
      <c r="CA508" s="187"/>
      <c r="CB508" s="37"/>
      <c r="CC508" s="37"/>
      <c r="CD508" s="37"/>
      <c r="CE508" s="37"/>
    </row>
    <row r="509" ht="19.5" customHeight="1">
      <c r="A509" s="184"/>
      <c r="B509" s="186"/>
      <c r="C509" s="187"/>
      <c r="D509" s="187"/>
      <c r="E509" s="187"/>
      <c r="F509" s="187"/>
      <c r="G509" s="187"/>
      <c r="H509" s="187"/>
      <c r="I509" s="187"/>
      <c r="J509" s="187"/>
      <c r="K509" s="187"/>
      <c r="L509" s="187"/>
      <c r="M509" s="37"/>
      <c r="N509" s="186"/>
      <c r="O509" s="187"/>
      <c r="P509" s="187"/>
      <c r="Q509" s="187"/>
      <c r="R509" s="187"/>
      <c r="S509" s="187"/>
      <c r="T509" s="186"/>
      <c r="U509" s="187"/>
      <c r="V509" s="187"/>
      <c r="W509" s="187"/>
      <c r="X509" s="187"/>
      <c r="Y509" s="187"/>
      <c r="Z509" s="186"/>
      <c r="AA509" s="187"/>
      <c r="AB509" s="187"/>
      <c r="AC509" s="187"/>
      <c r="AD509" s="187"/>
      <c r="AE509" s="187"/>
      <c r="AF509" s="186"/>
      <c r="AG509" s="187"/>
      <c r="AH509" s="187"/>
      <c r="AI509" s="187"/>
      <c r="AJ509" s="187"/>
      <c r="AK509" s="187"/>
      <c r="AL509" s="186"/>
      <c r="AM509" s="187"/>
      <c r="AN509" s="187"/>
      <c r="AO509" s="187"/>
      <c r="AP509" s="187"/>
      <c r="AQ509" s="187"/>
      <c r="AR509" s="186"/>
      <c r="AS509" s="187"/>
      <c r="AT509" s="187"/>
      <c r="AU509" s="187"/>
      <c r="AV509" s="187"/>
      <c r="AW509" s="187"/>
      <c r="AX509" s="186"/>
      <c r="AY509" s="187"/>
      <c r="AZ509" s="187"/>
      <c r="BA509" s="187"/>
      <c r="BB509" s="187"/>
      <c r="BC509" s="187"/>
      <c r="BD509" s="186"/>
      <c r="BE509" s="187"/>
      <c r="BF509" s="187"/>
      <c r="BG509" s="187"/>
      <c r="BH509" s="187"/>
      <c r="BI509" s="187"/>
      <c r="BJ509" s="187"/>
      <c r="BK509" s="186"/>
      <c r="BL509" s="186"/>
      <c r="BM509" s="186"/>
      <c r="BN509" s="187"/>
      <c r="BO509" s="186"/>
      <c r="BP509" s="186"/>
      <c r="BQ509" s="186"/>
      <c r="BR509" s="186"/>
      <c r="BS509" s="186"/>
      <c r="BT509" s="186"/>
      <c r="BU509" s="186"/>
      <c r="BV509" s="186"/>
      <c r="BW509" s="186"/>
      <c r="BX509" s="186"/>
      <c r="BY509" s="186"/>
      <c r="BZ509" s="186"/>
      <c r="CA509" s="187"/>
      <c r="CB509" s="37"/>
      <c r="CC509" s="37"/>
      <c r="CD509" s="37"/>
      <c r="CE509" s="37"/>
    </row>
    <row r="510" ht="19.5" customHeight="1">
      <c r="A510" s="184"/>
      <c r="B510" s="186"/>
      <c r="C510" s="187"/>
      <c r="D510" s="187"/>
      <c r="E510" s="187"/>
      <c r="F510" s="187"/>
      <c r="G510" s="187"/>
      <c r="H510" s="187"/>
      <c r="I510" s="187"/>
      <c r="J510" s="187"/>
      <c r="K510" s="187"/>
      <c r="L510" s="187"/>
      <c r="M510" s="37"/>
      <c r="N510" s="186"/>
      <c r="O510" s="187"/>
      <c r="P510" s="187"/>
      <c r="Q510" s="187"/>
      <c r="R510" s="187"/>
      <c r="S510" s="187"/>
      <c r="T510" s="186"/>
      <c r="U510" s="187"/>
      <c r="V510" s="187"/>
      <c r="W510" s="187"/>
      <c r="X510" s="187"/>
      <c r="Y510" s="187"/>
      <c r="Z510" s="186"/>
      <c r="AA510" s="187"/>
      <c r="AB510" s="187"/>
      <c r="AC510" s="187"/>
      <c r="AD510" s="187"/>
      <c r="AE510" s="187"/>
      <c r="AF510" s="186"/>
      <c r="AG510" s="187"/>
      <c r="AH510" s="187"/>
      <c r="AI510" s="187"/>
      <c r="AJ510" s="187"/>
      <c r="AK510" s="187"/>
      <c r="AL510" s="186"/>
      <c r="AM510" s="187"/>
      <c r="AN510" s="187"/>
      <c r="AO510" s="187"/>
      <c r="AP510" s="187"/>
      <c r="AQ510" s="187"/>
      <c r="AR510" s="186"/>
      <c r="AS510" s="187"/>
      <c r="AT510" s="187"/>
      <c r="AU510" s="187"/>
      <c r="AV510" s="187"/>
      <c r="AW510" s="187"/>
      <c r="AX510" s="186"/>
      <c r="AY510" s="187"/>
      <c r="AZ510" s="187"/>
      <c r="BA510" s="187"/>
      <c r="BB510" s="187"/>
      <c r="BC510" s="187"/>
      <c r="BD510" s="186"/>
      <c r="BE510" s="187"/>
      <c r="BF510" s="187"/>
      <c r="BG510" s="187"/>
      <c r="BH510" s="187"/>
      <c r="BI510" s="187"/>
      <c r="BJ510" s="187"/>
      <c r="BK510" s="186"/>
      <c r="BL510" s="186"/>
      <c r="BM510" s="186"/>
      <c r="BN510" s="187"/>
      <c r="BO510" s="186"/>
      <c r="BP510" s="186"/>
      <c r="BQ510" s="186"/>
      <c r="BR510" s="186"/>
      <c r="BS510" s="186"/>
      <c r="BT510" s="186"/>
      <c r="BU510" s="186"/>
      <c r="BV510" s="186"/>
      <c r="BW510" s="186"/>
      <c r="BX510" s="186"/>
      <c r="BY510" s="186"/>
      <c r="BZ510" s="186"/>
      <c r="CA510" s="187"/>
      <c r="CB510" s="37"/>
      <c r="CC510" s="37"/>
      <c r="CD510" s="37"/>
      <c r="CE510" s="37"/>
    </row>
    <row r="511" ht="19.5" customHeight="1">
      <c r="A511" s="184"/>
      <c r="B511" s="186"/>
      <c r="C511" s="187"/>
      <c r="D511" s="187"/>
      <c r="E511" s="187"/>
      <c r="F511" s="187"/>
      <c r="G511" s="187"/>
      <c r="H511" s="187"/>
      <c r="I511" s="187"/>
      <c r="J511" s="187"/>
      <c r="K511" s="187"/>
      <c r="L511" s="187"/>
      <c r="M511" s="37"/>
      <c r="N511" s="186"/>
      <c r="O511" s="187"/>
      <c r="P511" s="187"/>
      <c r="Q511" s="187"/>
      <c r="R511" s="187"/>
      <c r="S511" s="187"/>
      <c r="T511" s="186"/>
      <c r="U511" s="187"/>
      <c r="V511" s="187"/>
      <c r="W511" s="187"/>
      <c r="X511" s="187"/>
      <c r="Y511" s="187"/>
      <c r="Z511" s="186"/>
      <c r="AA511" s="187"/>
      <c r="AB511" s="187"/>
      <c r="AC511" s="187"/>
      <c r="AD511" s="187"/>
      <c r="AE511" s="187"/>
      <c r="AF511" s="186"/>
      <c r="AG511" s="187"/>
      <c r="AH511" s="187"/>
      <c r="AI511" s="187"/>
      <c r="AJ511" s="187"/>
      <c r="AK511" s="187"/>
      <c r="AL511" s="186"/>
      <c r="AM511" s="187"/>
      <c r="AN511" s="187"/>
      <c r="AO511" s="187"/>
      <c r="AP511" s="187"/>
      <c r="AQ511" s="187"/>
      <c r="AR511" s="186"/>
      <c r="AS511" s="187"/>
      <c r="AT511" s="187"/>
      <c r="AU511" s="187"/>
      <c r="AV511" s="187"/>
      <c r="AW511" s="187"/>
      <c r="AX511" s="186"/>
      <c r="AY511" s="187"/>
      <c r="AZ511" s="187"/>
      <c r="BA511" s="187"/>
      <c r="BB511" s="187"/>
      <c r="BC511" s="187"/>
      <c r="BD511" s="186"/>
      <c r="BE511" s="187"/>
      <c r="BF511" s="187"/>
      <c r="BG511" s="187"/>
      <c r="BH511" s="187"/>
      <c r="BI511" s="187"/>
      <c r="BJ511" s="187"/>
      <c r="BK511" s="186"/>
      <c r="BL511" s="186"/>
      <c r="BM511" s="186"/>
      <c r="BN511" s="187"/>
      <c r="BO511" s="186"/>
      <c r="BP511" s="186"/>
      <c r="BQ511" s="186"/>
      <c r="BR511" s="186"/>
      <c r="BS511" s="186"/>
      <c r="BT511" s="186"/>
      <c r="BU511" s="186"/>
      <c r="BV511" s="186"/>
      <c r="BW511" s="186"/>
      <c r="BX511" s="186"/>
      <c r="BY511" s="186"/>
      <c r="BZ511" s="186"/>
      <c r="CA511" s="187"/>
      <c r="CB511" s="37"/>
      <c r="CC511" s="37"/>
      <c r="CD511" s="37"/>
      <c r="CE511" s="37"/>
    </row>
    <row r="512" ht="19.5" customHeight="1">
      <c r="A512" s="184"/>
      <c r="B512" s="186"/>
      <c r="C512" s="187"/>
      <c r="D512" s="187"/>
      <c r="E512" s="187"/>
      <c r="F512" s="187"/>
      <c r="G512" s="187"/>
      <c r="H512" s="187"/>
      <c r="I512" s="187"/>
      <c r="J512" s="187"/>
      <c r="K512" s="187"/>
      <c r="L512" s="187"/>
      <c r="M512" s="37"/>
      <c r="N512" s="186"/>
      <c r="O512" s="187"/>
      <c r="P512" s="187"/>
      <c r="Q512" s="187"/>
      <c r="R512" s="187"/>
      <c r="S512" s="187"/>
      <c r="T512" s="186"/>
      <c r="U512" s="187"/>
      <c r="V512" s="187"/>
      <c r="W512" s="187"/>
      <c r="X512" s="187"/>
      <c r="Y512" s="187"/>
      <c r="Z512" s="186"/>
      <c r="AA512" s="187"/>
      <c r="AB512" s="187"/>
      <c r="AC512" s="187"/>
      <c r="AD512" s="187"/>
      <c r="AE512" s="187"/>
      <c r="AF512" s="186"/>
      <c r="AG512" s="187"/>
      <c r="AH512" s="187"/>
      <c r="AI512" s="187"/>
      <c r="AJ512" s="187"/>
      <c r="AK512" s="187"/>
      <c r="AL512" s="186"/>
      <c r="AM512" s="187"/>
      <c r="AN512" s="187"/>
      <c r="AO512" s="187"/>
      <c r="AP512" s="187"/>
      <c r="AQ512" s="187"/>
      <c r="AR512" s="186"/>
      <c r="AS512" s="187"/>
      <c r="AT512" s="187"/>
      <c r="AU512" s="187"/>
      <c r="AV512" s="187"/>
      <c r="AW512" s="187"/>
      <c r="AX512" s="186"/>
      <c r="AY512" s="187"/>
      <c r="AZ512" s="187"/>
      <c r="BA512" s="187"/>
      <c r="BB512" s="187"/>
      <c r="BC512" s="187"/>
      <c r="BD512" s="186"/>
      <c r="BE512" s="187"/>
      <c r="BF512" s="187"/>
      <c r="BG512" s="187"/>
      <c r="BH512" s="187"/>
      <c r="BI512" s="187"/>
      <c r="BJ512" s="187"/>
      <c r="BK512" s="186"/>
      <c r="BL512" s="186"/>
      <c r="BM512" s="186"/>
      <c r="BN512" s="187"/>
      <c r="BO512" s="186"/>
      <c r="BP512" s="186"/>
      <c r="BQ512" s="186"/>
      <c r="BR512" s="186"/>
      <c r="BS512" s="186"/>
      <c r="BT512" s="186"/>
      <c r="BU512" s="186"/>
      <c r="BV512" s="186"/>
      <c r="BW512" s="186"/>
      <c r="BX512" s="186"/>
      <c r="BY512" s="186"/>
      <c r="BZ512" s="186"/>
      <c r="CA512" s="187"/>
      <c r="CB512" s="37"/>
      <c r="CC512" s="37"/>
      <c r="CD512" s="37"/>
      <c r="CE512" s="37"/>
    </row>
    <row r="513" ht="19.5" customHeight="1">
      <c r="A513" s="184"/>
      <c r="B513" s="186"/>
      <c r="C513" s="187"/>
      <c r="D513" s="187"/>
      <c r="E513" s="187"/>
      <c r="F513" s="187"/>
      <c r="G513" s="187"/>
      <c r="H513" s="187"/>
      <c r="I513" s="187"/>
      <c r="J513" s="187"/>
      <c r="K513" s="187"/>
      <c r="L513" s="187"/>
      <c r="M513" s="37"/>
      <c r="N513" s="186"/>
      <c r="O513" s="187"/>
      <c r="P513" s="187"/>
      <c r="Q513" s="187"/>
      <c r="R513" s="187"/>
      <c r="S513" s="187"/>
      <c r="T513" s="186"/>
      <c r="U513" s="187"/>
      <c r="V513" s="187"/>
      <c r="W513" s="187"/>
      <c r="X513" s="187"/>
      <c r="Y513" s="187"/>
      <c r="Z513" s="186"/>
      <c r="AA513" s="187"/>
      <c r="AB513" s="187"/>
      <c r="AC513" s="187"/>
      <c r="AD513" s="187"/>
      <c r="AE513" s="187"/>
      <c r="AF513" s="186"/>
      <c r="AG513" s="187"/>
      <c r="AH513" s="187"/>
      <c r="AI513" s="187"/>
      <c r="AJ513" s="187"/>
      <c r="AK513" s="187"/>
      <c r="AL513" s="186"/>
      <c r="AM513" s="187"/>
      <c r="AN513" s="187"/>
      <c r="AO513" s="187"/>
      <c r="AP513" s="187"/>
      <c r="AQ513" s="187"/>
      <c r="AR513" s="186"/>
      <c r="AS513" s="187"/>
      <c r="AT513" s="187"/>
      <c r="AU513" s="187"/>
      <c r="AV513" s="187"/>
      <c r="AW513" s="187"/>
      <c r="AX513" s="186"/>
      <c r="AY513" s="187"/>
      <c r="AZ513" s="187"/>
      <c r="BA513" s="187"/>
      <c r="BB513" s="187"/>
      <c r="BC513" s="187"/>
      <c r="BD513" s="186"/>
      <c r="BE513" s="187"/>
      <c r="BF513" s="187"/>
      <c r="BG513" s="187"/>
      <c r="BH513" s="187"/>
      <c r="BI513" s="187"/>
      <c r="BJ513" s="187"/>
      <c r="BK513" s="186"/>
      <c r="BL513" s="186"/>
      <c r="BM513" s="186"/>
      <c r="BN513" s="187"/>
      <c r="BO513" s="186"/>
      <c r="BP513" s="186"/>
      <c r="BQ513" s="186"/>
      <c r="BR513" s="186"/>
      <c r="BS513" s="186"/>
      <c r="BT513" s="186"/>
      <c r="BU513" s="186"/>
      <c r="BV513" s="186"/>
      <c r="BW513" s="186"/>
      <c r="BX513" s="186"/>
      <c r="BY513" s="186"/>
      <c r="BZ513" s="186"/>
      <c r="CA513" s="187"/>
      <c r="CB513" s="37"/>
      <c r="CC513" s="37"/>
      <c r="CD513" s="37"/>
      <c r="CE513" s="37"/>
    </row>
    <row r="514" ht="19.5" customHeight="1">
      <c r="A514" s="184"/>
      <c r="B514" s="186"/>
      <c r="C514" s="187"/>
      <c r="D514" s="187"/>
      <c r="E514" s="187"/>
      <c r="F514" s="187"/>
      <c r="G514" s="187"/>
      <c r="H514" s="187"/>
      <c r="I514" s="187"/>
      <c r="J514" s="187"/>
      <c r="K514" s="187"/>
      <c r="L514" s="187"/>
      <c r="M514" s="37"/>
      <c r="N514" s="186"/>
      <c r="O514" s="187"/>
      <c r="P514" s="187"/>
      <c r="Q514" s="187"/>
      <c r="R514" s="187"/>
      <c r="S514" s="187"/>
      <c r="T514" s="186"/>
      <c r="U514" s="187"/>
      <c r="V514" s="187"/>
      <c r="W514" s="187"/>
      <c r="X514" s="187"/>
      <c r="Y514" s="187"/>
      <c r="Z514" s="186"/>
      <c r="AA514" s="187"/>
      <c r="AB514" s="187"/>
      <c r="AC514" s="187"/>
      <c r="AD514" s="187"/>
      <c r="AE514" s="187"/>
      <c r="AF514" s="186"/>
      <c r="AG514" s="187"/>
      <c r="AH514" s="187"/>
      <c r="AI514" s="187"/>
      <c r="AJ514" s="187"/>
      <c r="AK514" s="187"/>
      <c r="AL514" s="186"/>
      <c r="AM514" s="187"/>
      <c r="AN514" s="187"/>
      <c r="AO514" s="187"/>
      <c r="AP514" s="187"/>
      <c r="AQ514" s="187"/>
      <c r="AR514" s="186"/>
      <c r="AS514" s="187"/>
      <c r="AT514" s="187"/>
      <c r="AU514" s="187"/>
      <c r="AV514" s="187"/>
      <c r="AW514" s="187"/>
      <c r="AX514" s="186"/>
      <c r="AY514" s="187"/>
      <c r="AZ514" s="187"/>
      <c r="BA514" s="187"/>
      <c r="BB514" s="187"/>
      <c r="BC514" s="187"/>
      <c r="BD514" s="186"/>
      <c r="BE514" s="187"/>
      <c r="BF514" s="187"/>
      <c r="BG514" s="187"/>
      <c r="BH514" s="187"/>
      <c r="BI514" s="187"/>
      <c r="BJ514" s="187"/>
      <c r="BK514" s="186"/>
      <c r="BL514" s="186"/>
      <c r="BM514" s="186"/>
      <c r="BN514" s="187"/>
      <c r="BO514" s="186"/>
      <c r="BP514" s="186"/>
      <c r="BQ514" s="186"/>
      <c r="BR514" s="186"/>
      <c r="BS514" s="186"/>
      <c r="BT514" s="186"/>
      <c r="BU514" s="186"/>
      <c r="BV514" s="186"/>
      <c r="BW514" s="186"/>
      <c r="BX514" s="186"/>
      <c r="BY514" s="186"/>
      <c r="BZ514" s="186"/>
      <c r="CA514" s="187"/>
      <c r="CB514" s="37"/>
      <c r="CC514" s="37"/>
      <c r="CD514" s="37"/>
      <c r="CE514" s="37"/>
    </row>
    <row r="515" ht="19.5" customHeight="1">
      <c r="A515" s="184"/>
      <c r="B515" s="186"/>
      <c r="C515" s="187"/>
      <c r="D515" s="187"/>
      <c r="E515" s="187"/>
      <c r="F515" s="187"/>
      <c r="G515" s="187"/>
      <c r="H515" s="187"/>
      <c r="I515" s="187"/>
      <c r="J515" s="187"/>
      <c r="K515" s="187"/>
      <c r="L515" s="187"/>
      <c r="M515" s="37"/>
      <c r="N515" s="186"/>
      <c r="O515" s="187"/>
      <c r="P515" s="187"/>
      <c r="Q515" s="187"/>
      <c r="R515" s="187"/>
      <c r="S515" s="187"/>
      <c r="T515" s="186"/>
      <c r="U515" s="187"/>
      <c r="V515" s="187"/>
      <c r="W515" s="187"/>
      <c r="X515" s="187"/>
      <c r="Y515" s="187"/>
      <c r="Z515" s="186"/>
      <c r="AA515" s="187"/>
      <c r="AB515" s="187"/>
      <c r="AC515" s="187"/>
      <c r="AD515" s="187"/>
      <c r="AE515" s="187"/>
      <c r="AF515" s="186"/>
      <c r="AG515" s="187"/>
      <c r="AH515" s="187"/>
      <c r="AI515" s="187"/>
      <c r="AJ515" s="187"/>
      <c r="AK515" s="187"/>
      <c r="AL515" s="186"/>
      <c r="AM515" s="187"/>
      <c r="AN515" s="187"/>
      <c r="AO515" s="187"/>
      <c r="AP515" s="187"/>
      <c r="AQ515" s="187"/>
      <c r="AR515" s="186"/>
      <c r="AS515" s="187"/>
      <c r="AT515" s="187"/>
      <c r="AU515" s="187"/>
      <c r="AV515" s="187"/>
      <c r="AW515" s="187"/>
      <c r="AX515" s="186"/>
      <c r="AY515" s="187"/>
      <c r="AZ515" s="187"/>
      <c r="BA515" s="187"/>
      <c r="BB515" s="187"/>
      <c r="BC515" s="187"/>
      <c r="BD515" s="186"/>
      <c r="BE515" s="187"/>
      <c r="BF515" s="187"/>
      <c r="BG515" s="187"/>
      <c r="BH515" s="187"/>
      <c r="BI515" s="187"/>
      <c r="BJ515" s="187"/>
      <c r="BK515" s="186"/>
      <c r="BL515" s="186"/>
      <c r="BM515" s="186"/>
      <c r="BN515" s="187"/>
      <c r="BO515" s="186"/>
      <c r="BP515" s="186"/>
      <c r="BQ515" s="186"/>
      <c r="BR515" s="186"/>
      <c r="BS515" s="186"/>
      <c r="BT515" s="186"/>
      <c r="BU515" s="186"/>
      <c r="BV515" s="186"/>
      <c r="BW515" s="186"/>
      <c r="BX515" s="186"/>
      <c r="BY515" s="186"/>
      <c r="BZ515" s="186"/>
      <c r="CA515" s="187"/>
      <c r="CB515" s="37"/>
      <c r="CC515" s="37"/>
      <c r="CD515" s="37"/>
      <c r="CE515" s="37"/>
    </row>
    <row r="516" ht="19.5" customHeight="1">
      <c r="A516" s="184"/>
      <c r="B516" s="186"/>
      <c r="C516" s="187"/>
      <c r="D516" s="187"/>
      <c r="E516" s="187"/>
      <c r="F516" s="187"/>
      <c r="G516" s="187"/>
      <c r="H516" s="187"/>
      <c r="I516" s="187"/>
      <c r="J516" s="187"/>
      <c r="K516" s="187"/>
      <c r="L516" s="187"/>
      <c r="M516" s="37"/>
      <c r="N516" s="186"/>
      <c r="O516" s="187"/>
      <c r="P516" s="187"/>
      <c r="Q516" s="187"/>
      <c r="R516" s="187"/>
      <c r="S516" s="187"/>
      <c r="T516" s="186"/>
      <c r="U516" s="187"/>
      <c r="V516" s="187"/>
      <c r="W516" s="187"/>
      <c r="X516" s="187"/>
      <c r="Y516" s="187"/>
      <c r="Z516" s="186"/>
      <c r="AA516" s="187"/>
      <c r="AB516" s="187"/>
      <c r="AC516" s="187"/>
      <c r="AD516" s="187"/>
      <c r="AE516" s="187"/>
      <c r="AF516" s="186"/>
      <c r="AG516" s="187"/>
      <c r="AH516" s="187"/>
      <c r="AI516" s="187"/>
      <c r="AJ516" s="187"/>
      <c r="AK516" s="187"/>
      <c r="AL516" s="186"/>
      <c r="AM516" s="187"/>
      <c r="AN516" s="187"/>
      <c r="AO516" s="187"/>
      <c r="AP516" s="187"/>
      <c r="AQ516" s="187"/>
      <c r="AR516" s="186"/>
      <c r="AS516" s="187"/>
      <c r="AT516" s="187"/>
      <c r="AU516" s="187"/>
      <c r="AV516" s="187"/>
      <c r="AW516" s="187"/>
      <c r="AX516" s="186"/>
      <c r="AY516" s="187"/>
      <c r="AZ516" s="187"/>
      <c r="BA516" s="187"/>
      <c r="BB516" s="187"/>
      <c r="BC516" s="187"/>
      <c r="BD516" s="186"/>
      <c r="BE516" s="187"/>
      <c r="BF516" s="187"/>
      <c r="BG516" s="187"/>
      <c r="BH516" s="187"/>
      <c r="BI516" s="187"/>
      <c r="BJ516" s="187"/>
      <c r="BK516" s="186"/>
      <c r="BL516" s="186"/>
      <c r="BM516" s="186"/>
      <c r="BN516" s="187"/>
      <c r="BO516" s="186"/>
      <c r="BP516" s="186"/>
      <c r="BQ516" s="186"/>
      <c r="BR516" s="186"/>
      <c r="BS516" s="186"/>
      <c r="BT516" s="186"/>
      <c r="BU516" s="186"/>
      <c r="BV516" s="186"/>
      <c r="BW516" s="186"/>
      <c r="BX516" s="186"/>
      <c r="BY516" s="186"/>
      <c r="BZ516" s="186"/>
      <c r="CA516" s="187"/>
      <c r="CB516" s="37"/>
      <c r="CC516" s="37"/>
      <c r="CD516" s="37"/>
      <c r="CE516" s="37"/>
    </row>
    <row r="517" ht="19.5" customHeight="1">
      <c r="A517" s="184"/>
      <c r="B517" s="186"/>
      <c r="C517" s="187"/>
      <c r="D517" s="187"/>
      <c r="E517" s="187"/>
      <c r="F517" s="187"/>
      <c r="G517" s="187"/>
      <c r="H517" s="187"/>
      <c r="I517" s="187"/>
      <c r="J517" s="187"/>
      <c r="K517" s="187"/>
      <c r="L517" s="187"/>
      <c r="M517" s="37"/>
      <c r="N517" s="186"/>
      <c r="O517" s="187"/>
      <c r="P517" s="187"/>
      <c r="Q517" s="187"/>
      <c r="R517" s="187"/>
      <c r="S517" s="187"/>
      <c r="T517" s="186"/>
      <c r="U517" s="187"/>
      <c r="V517" s="187"/>
      <c r="W517" s="187"/>
      <c r="X517" s="187"/>
      <c r="Y517" s="187"/>
      <c r="Z517" s="186"/>
      <c r="AA517" s="187"/>
      <c r="AB517" s="187"/>
      <c r="AC517" s="187"/>
      <c r="AD517" s="187"/>
      <c r="AE517" s="187"/>
      <c r="AF517" s="186"/>
      <c r="AG517" s="187"/>
      <c r="AH517" s="187"/>
      <c r="AI517" s="187"/>
      <c r="AJ517" s="187"/>
      <c r="AK517" s="187"/>
      <c r="AL517" s="186"/>
      <c r="AM517" s="187"/>
      <c r="AN517" s="187"/>
      <c r="AO517" s="187"/>
      <c r="AP517" s="187"/>
      <c r="AQ517" s="187"/>
      <c r="AR517" s="186"/>
      <c r="AS517" s="187"/>
      <c r="AT517" s="187"/>
      <c r="AU517" s="187"/>
      <c r="AV517" s="187"/>
      <c r="AW517" s="187"/>
      <c r="AX517" s="186"/>
      <c r="AY517" s="187"/>
      <c r="AZ517" s="187"/>
      <c r="BA517" s="187"/>
      <c r="BB517" s="187"/>
      <c r="BC517" s="187"/>
      <c r="BD517" s="186"/>
      <c r="BE517" s="187"/>
      <c r="BF517" s="187"/>
      <c r="BG517" s="187"/>
      <c r="BH517" s="187"/>
      <c r="BI517" s="187"/>
      <c r="BJ517" s="187"/>
      <c r="BK517" s="186"/>
      <c r="BL517" s="186"/>
      <c r="BM517" s="186"/>
      <c r="BN517" s="187"/>
      <c r="BO517" s="186"/>
      <c r="BP517" s="186"/>
      <c r="BQ517" s="186"/>
      <c r="BR517" s="186"/>
      <c r="BS517" s="186"/>
      <c r="BT517" s="186"/>
      <c r="BU517" s="186"/>
      <c r="BV517" s="186"/>
      <c r="BW517" s="186"/>
      <c r="BX517" s="186"/>
      <c r="BY517" s="186"/>
      <c r="BZ517" s="186"/>
      <c r="CA517" s="187"/>
      <c r="CB517" s="37"/>
      <c r="CC517" s="37"/>
      <c r="CD517" s="37"/>
      <c r="CE517" s="37"/>
    </row>
    <row r="518" ht="19.5" customHeight="1">
      <c r="A518" s="184"/>
      <c r="B518" s="186"/>
      <c r="C518" s="187"/>
      <c r="D518" s="187"/>
      <c r="E518" s="187"/>
      <c r="F518" s="187"/>
      <c r="G518" s="187"/>
      <c r="H518" s="187"/>
      <c r="I518" s="187"/>
      <c r="J518" s="187"/>
      <c r="K518" s="187"/>
      <c r="L518" s="187"/>
      <c r="M518" s="37"/>
      <c r="N518" s="186"/>
      <c r="O518" s="187"/>
      <c r="P518" s="187"/>
      <c r="Q518" s="187"/>
      <c r="R518" s="187"/>
      <c r="S518" s="187"/>
      <c r="T518" s="186"/>
      <c r="U518" s="187"/>
      <c r="V518" s="187"/>
      <c r="W518" s="187"/>
      <c r="X518" s="187"/>
      <c r="Y518" s="187"/>
      <c r="Z518" s="186"/>
      <c r="AA518" s="187"/>
      <c r="AB518" s="187"/>
      <c r="AC518" s="187"/>
      <c r="AD518" s="187"/>
      <c r="AE518" s="187"/>
      <c r="AF518" s="186"/>
      <c r="AG518" s="187"/>
      <c r="AH518" s="187"/>
      <c r="AI518" s="187"/>
      <c r="AJ518" s="187"/>
      <c r="AK518" s="187"/>
      <c r="AL518" s="186"/>
      <c r="AM518" s="187"/>
      <c r="AN518" s="187"/>
      <c r="AO518" s="187"/>
      <c r="AP518" s="187"/>
      <c r="AQ518" s="187"/>
      <c r="AR518" s="186"/>
      <c r="AS518" s="187"/>
      <c r="AT518" s="187"/>
      <c r="AU518" s="187"/>
      <c r="AV518" s="187"/>
      <c r="AW518" s="187"/>
      <c r="AX518" s="186"/>
      <c r="AY518" s="187"/>
      <c r="AZ518" s="187"/>
      <c r="BA518" s="187"/>
      <c r="BB518" s="187"/>
      <c r="BC518" s="187"/>
      <c r="BD518" s="186"/>
      <c r="BE518" s="187"/>
      <c r="BF518" s="187"/>
      <c r="BG518" s="187"/>
      <c r="BH518" s="187"/>
      <c r="BI518" s="187"/>
      <c r="BJ518" s="187"/>
      <c r="BK518" s="186"/>
      <c r="BL518" s="186"/>
      <c r="BM518" s="186"/>
      <c r="BN518" s="187"/>
      <c r="BO518" s="186"/>
      <c r="BP518" s="186"/>
      <c r="BQ518" s="186"/>
      <c r="BR518" s="186"/>
      <c r="BS518" s="186"/>
      <c r="BT518" s="186"/>
      <c r="BU518" s="186"/>
      <c r="BV518" s="186"/>
      <c r="BW518" s="186"/>
      <c r="BX518" s="186"/>
      <c r="BY518" s="186"/>
      <c r="BZ518" s="186"/>
      <c r="CA518" s="187"/>
      <c r="CB518" s="37"/>
      <c r="CC518" s="37"/>
      <c r="CD518" s="37"/>
      <c r="CE518" s="37"/>
    </row>
    <row r="519" ht="19.5" customHeight="1">
      <c r="A519" s="184"/>
      <c r="B519" s="186"/>
      <c r="C519" s="187"/>
      <c r="D519" s="187"/>
      <c r="E519" s="187"/>
      <c r="F519" s="187"/>
      <c r="G519" s="187"/>
      <c r="H519" s="187"/>
      <c r="I519" s="187"/>
      <c r="J519" s="187"/>
      <c r="K519" s="187"/>
      <c r="L519" s="187"/>
      <c r="M519" s="37"/>
      <c r="N519" s="186"/>
      <c r="O519" s="187"/>
      <c r="P519" s="187"/>
      <c r="Q519" s="187"/>
      <c r="R519" s="187"/>
      <c r="S519" s="187"/>
      <c r="T519" s="186"/>
      <c r="U519" s="187"/>
      <c r="V519" s="187"/>
      <c r="W519" s="187"/>
      <c r="X519" s="187"/>
      <c r="Y519" s="187"/>
      <c r="Z519" s="186"/>
      <c r="AA519" s="187"/>
      <c r="AB519" s="187"/>
      <c r="AC519" s="187"/>
      <c r="AD519" s="187"/>
      <c r="AE519" s="187"/>
      <c r="AF519" s="186"/>
      <c r="AG519" s="187"/>
      <c r="AH519" s="187"/>
      <c r="AI519" s="187"/>
      <c r="AJ519" s="187"/>
      <c r="AK519" s="187"/>
      <c r="AL519" s="186"/>
      <c r="AM519" s="187"/>
      <c r="AN519" s="187"/>
      <c r="AO519" s="187"/>
      <c r="AP519" s="187"/>
      <c r="AQ519" s="187"/>
      <c r="AR519" s="186"/>
      <c r="AS519" s="187"/>
      <c r="AT519" s="187"/>
      <c r="AU519" s="187"/>
      <c r="AV519" s="187"/>
      <c r="AW519" s="187"/>
      <c r="AX519" s="186"/>
      <c r="AY519" s="187"/>
      <c r="AZ519" s="187"/>
      <c r="BA519" s="187"/>
      <c r="BB519" s="187"/>
      <c r="BC519" s="187"/>
      <c r="BD519" s="186"/>
      <c r="BE519" s="187"/>
      <c r="BF519" s="187"/>
      <c r="BG519" s="187"/>
      <c r="BH519" s="187"/>
      <c r="BI519" s="187"/>
      <c r="BJ519" s="187"/>
      <c r="BK519" s="186"/>
      <c r="BL519" s="186"/>
      <c r="BM519" s="186"/>
      <c r="BN519" s="187"/>
      <c r="BO519" s="186"/>
      <c r="BP519" s="186"/>
      <c r="BQ519" s="186"/>
      <c r="BR519" s="186"/>
      <c r="BS519" s="186"/>
      <c r="BT519" s="186"/>
      <c r="BU519" s="186"/>
      <c r="BV519" s="186"/>
      <c r="BW519" s="186"/>
      <c r="BX519" s="186"/>
      <c r="BY519" s="186"/>
      <c r="BZ519" s="186"/>
      <c r="CA519" s="187"/>
      <c r="CB519" s="37"/>
      <c r="CC519" s="37"/>
      <c r="CD519" s="37"/>
      <c r="CE519" s="37"/>
    </row>
    <row r="520" ht="19.5" customHeight="1">
      <c r="A520" s="184"/>
      <c r="B520" s="186"/>
      <c r="C520" s="187"/>
      <c r="D520" s="187"/>
      <c r="E520" s="187"/>
      <c r="F520" s="187"/>
      <c r="G520" s="187"/>
      <c r="H520" s="187"/>
      <c r="I520" s="187"/>
      <c r="J520" s="187"/>
      <c r="K520" s="187"/>
      <c r="L520" s="187"/>
      <c r="M520" s="37"/>
      <c r="N520" s="186"/>
      <c r="O520" s="187"/>
      <c r="P520" s="187"/>
      <c r="Q520" s="187"/>
      <c r="R520" s="187"/>
      <c r="S520" s="187"/>
      <c r="T520" s="186"/>
      <c r="U520" s="187"/>
      <c r="V520" s="187"/>
      <c r="W520" s="187"/>
      <c r="X520" s="187"/>
      <c r="Y520" s="187"/>
      <c r="Z520" s="186"/>
      <c r="AA520" s="187"/>
      <c r="AB520" s="187"/>
      <c r="AC520" s="187"/>
      <c r="AD520" s="187"/>
      <c r="AE520" s="187"/>
      <c r="AF520" s="186"/>
      <c r="AG520" s="187"/>
      <c r="AH520" s="187"/>
      <c r="AI520" s="187"/>
      <c r="AJ520" s="187"/>
      <c r="AK520" s="187"/>
      <c r="AL520" s="186"/>
      <c r="AM520" s="187"/>
      <c r="AN520" s="187"/>
      <c r="AO520" s="187"/>
      <c r="AP520" s="187"/>
      <c r="AQ520" s="187"/>
      <c r="AR520" s="186"/>
      <c r="AS520" s="187"/>
      <c r="AT520" s="187"/>
      <c r="AU520" s="187"/>
      <c r="AV520" s="187"/>
      <c r="AW520" s="187"/>
      <c r="AX520" s="186"/>
      <c r="AY520" s="187"/>
      <c r="AZ520" s="187"/>
      <c r="BA520" s="187"/>
      <c r="BB520" s="187"/>
      <c r="BC520" s="187"/>
      <c r="BD520" s="186"/>
      <c r="BE520" s="187"/>
      <c r="BF520" s="187"/>
      <c r="BG520" s="187"/>
      <c r="BH520" s="187"/>
      <c r="BI520" s="187"/>
      <c r="BJ520" s="187"/>
      <c r="BK520" s="186"/>
      <c r="BL520" s="186"/>
      <c r="BM520" s="186"/>
      <c r="BN520" s="187"/>
      <c r="BO520" s="186"/>
      <c r="BP520" s="186"/>
      <c r="BQ520" s="186"/>
      <c r="BR520" s="186"/>
      <c r="BS520" s="186"/>
      <c r="BT520" s="186"/>
      <c r="BU520" s="186"/>
      <c r="BV520" s="186"/>
      <c r="BW520" s="186"/>
      <c r="BX520" s="186"/>
      <c r="BY520" s="186"/>
      <c r="BZ520" s="186"/>
      <c r="CA520" s="187"/>
      <c r="CB520" s="37"/>
      <c r="CC520" s="37"/>
      <c r="CD520" s="37"/>
      <c r="CE520" s="37"/>
    </row>
    <row r="521" ht="19.5" customHeight="1">
      <c r="A521" s="184"/>
      <c r="B521" s="186"/>
      <c r="C521" s="187"/>
      <c r="D521" s="187"/>
      <c r="E521" s="187"/>
      <c r="F521" s="187"/>
      <c r="G521" s="187"/>
      <c r="H521" s="187"/>
      <c r="I521" s="187"/>
      <c r="J521" s="187"/>
      <c r="K521" s="187"/>
      <c r="L521" s="187"/>
      <c r="M521" s="37"/>
      <c r="N521" s="186"/>
      <c r="O521" s="187"/>
      <c r="P521" s="187"/>
      <c r="Q521" s="187"/>
      <c r="R521" s="187"/>
      <c r="S521" s="187"/>
      <c r="T521" s="186"/>
      <c r="U521" s="187"/>
      <c r="V521" s="187"/>
      <c r="W521" s="187"/>
      <c r="X521" s="187"/>
      <c r="Y521" s="187"/>
      <c r="Z521" s="186"/>
      <c r="AA521" s="187"/>
      <c r="AB521" s="187"/>
      <c r="AC521" s="187"/>
      <c r="AD521" s="187"/>
      <c r="AE521" s="187"/>
      <c r="AF521" s="186"/>
      <c r="AG521" s="187"/>
      <c r="AH521" s="187"/>
      <c r="AI521" s="187"/>
      <c r="AJ521" s="187"/>
      <c r="AK521" s="187"/>
      <c r="AL521" s="186"/>
      <c r="AM521" s="187"/>
      <c r="AN521" s="187"/>
      <c r="AO521" s="187"/>
      <c r="AP521" s="187"/>
      <c r="AQ521" s="187"/>
      <c r="AR521" s="186"/>
      <c r="AS521" s="187"/>
      <c r="AT521" s="187"/>
      <c r="AU521" s="187"/>
      <c r="AV521" s="187"/>
      <c r="AW521" s="187"/>
      <c r="AX521" s="186"/>
      <c r="AY521" s="187"/>
      <c r="AZ521" s="187"/>
      <c r="BA521" s="187"/>
      <c r="BB521" s="187"/>
      <c r="BC521" s="187"/>
      <c r="BD521" s="186"/>
      <c r="BE521" s="187"/>
      <c r="BF521" s="187"/>
      <c r="BG521" s="187"/>
      <c r="BH521" s="187"/>
      <c r="BI521" s="187"/>
      <c r="BJ521" s="187"/>
      <c r="BK521" s="186"/>
      <c r="BL521" s="186"/>
      <c r="BM521" s="186"/>
      <c r="BN521" s="187"/>
      <c r="BO521" s="186"/>
      <c r="BP521" s="186"/>
      <c r="BQ521" s="186"/>
      <c r="BR521" s="186"/>
      <c r="BS521" s="186"/>
      <c r="BT521" s="186"/>
      <c r="BU521" s="186"/>
      <c r="BV521" s="186"/>
      <c r="BW521" s="186"/>
      <c r="BX521" s="186"/>
      <c r="BY521" s="186"/>
      <c r="BZ521" s="186"/>
      <c r="CA521" s="187"/>
      <c r="CB521" s="37"/>
      <c r="CC521" s="37"/>
      <c r="CD521" s="37"/>
      <c r="CE521" s="37"/>
    </row>
    <row r="522" ht="19.5" customHeight="1">
      <c r="A522" s="184"/>
      <c r="B522" s="186"/>
      <c r="C522" s="187"/>
      <c r="D522" s="187"/>
      <c r="E522" s="187"/>
      <c r="F522" s="187"/>
      <c r="G522" s="187"/>
      <c r="H522" s="187"/>
      <c r="I522" s="187"/>
      <c r="J522" s="187"/>
      <c r="K522" s="187"/>
      <c r="L522" s="187"/>
      <c r="M522" s="37"/>
      <c r="N522" s="186"/>
      <c r="O522" s="187"/>
      <c r="P522" s="187"/>
      <c r="Q522" s="187"/>
      <c r="R522" s="187"/>
      <c r="S522" s="187"/>
      <c r="T522" s="186"/>
      <c r="U522" s="187"/>
      <c r="V522" s="187"/>
      <c r="W522" s="187"/>
      <c r="X522" s="187"/>
      <c r="Y522" s="187"/>
      <c r="Z522" s="186"/>
      <c r="AA522" s="187"/>
      <c r="AB522" s="187"/>
      <c r="AC522" s="187"/>
      <c r="AD522" s="187"/>
      <c r="AE522" s="187"/>
      <c r="AF522" s="186"/>
      <c r="AG522" s="187"/>
      <c r="AH522" s="187"/>
      <c r="AI522" s="187"/>
      <c r="AJ522" s="187"/>
      <c r="AK522" s="187"/>
      <c r="AL522" s="186"/>
      <c r="AM522" s="187"/>
      <c r="AN522" s="187"/>
      <c r="AO522" s="187"/>
      <c r="AP522" s="187"/>
      <c r="AQ522" s="187"/>
      <c r="AR522" s="186"/>
      <c r="AS522" s="187"/>
      <c r="AT522" s="187"/>
      <c r="AU522" s="187"/>
      <c r="AV522" s="187"/>
      <c r="AW522" s="187"/>
      <c r="AX522" s="186"/>
      <c r="AY522" s="187"/>
      <c r="AZ522" s="187"/>
      <c r="BA522" s="187"/>
      <c r="BB522" s="187"/>
      <c r="BC522" s="187"/>
      <c r="BD522" s="186"/>
      <c r="BE522" s="187"/>
      <c r="BF522" s="187"/>
      <c r="BG522" s="187"/>
      <c r="BH522" s="187"/>
      <c r="BI522" s="187"/>
      <c r="BJ522" s="187"/>
      <c r="BK522" s="186"/>
      <c r="BL522" s="186"/>
      <c r="BM522" s="186"/>
      <c r="BN522" s="187"/>
      <c r="BO522" s="186"/>
      <c r="BP522" s="186"/>
      <c r="BQ522" s="186"/>
      <c r="BR522" s="186"/>
      <c r="BS522" s="186"/>
      <c r="BT522" s="186"/>
      <c r="BU522" s="186"/>
      <c r="BV522" s="186"/>
      <c r="BW522" s="186"/>
      <c r="BX522" s="186"/>
      <c r="BY522" s="186"/>
      <c r="BZ522" s="186"/>
      <c r="CA522" s="187"/>
      <c r="CB522" s="37"/>
      <c r="CC522" s="37"/>
      <c r="CD522" s="37"/>
      <c r="CE522" s="37"/>
    </row>
    <row r="523" ht="19.5" customHeight="1">
      <c r="A523" s="184"/>
      <c r="B523" s="186"/>
      <c r="C523" s="187"/>
      <c r="D523" s="187"/>
      <c r="E523" s="187"/>
      <c r="F523" s="187"/>
      <c r="G523" s="187"/>
      <c r="H523" s="187"/>
      <c r="I523" s="187"/>
      <c r="J523" s="187"/>
      <c r="K523" s="187"/>
      <c r="L523" s="187"/>
      <c r="M523" s="37"/>
      <c r="N523" s="186"/>
      <c r="O523" s="187"/>
      <c r="P523" s="187"/>
      <c r="Q523" s="187"/>
      <c r="R523" s="187"/>
      <c r="S523" s="187"/>
      <c r="T523" s="186"/>
      <c r="U523" s="187"/>
      <c r="V523" s="187"/>
      <c r="W523" s="187"/>
      <c r="X523" s="187"/>
      <c r="Y523" s="187"/>
      <c r="Z523" s="186"/>
      <c r="AA523" s="187"/>
      <c r="AB523" s="187"/>
      <c r="AC523" s="187"/>
      <c r="AD523" s="187"/>
      <c r="AE523" s="187"/>
      <c r="AF523" s="186"/>
      <c r="AG523" s="187"/>
      <c r="AH523" s="187"/>
      <c r="AI523" s="187"/>
      <c r="AJ523" s="187"/>
      <c r="AK523" s="187"/>
      <c r="AL523" s="186"/>
      <c r="AM523" s="187"/>
      <c r="AN523" s="187"/>
      <c r="AO523" s="187"/>
      <c r="AP523" s="187"/>
      <c r="AQ523" s="187"/>
      <c r="AR523" s="186"/>
      <c r="AS523" s="187"/>
      <c r="AT523" s="187"/>
      <c r="AU523" s="187"/>
      <c r="AV523" s="187"/>
      <c r="AW523" s="187"/>
      <c r="AX523" s="186"/>
      <c r="AY523" s="187"/>
      <c r="AZ523" s="187"/>
      <c r="BA523" s="187"/>
      <c r="BB523" s="187"/>
      <c r="BC523" s="187"/>
      <c r="BD523" s="186"/>
      <c r="BE523" s="187"/>
      <c r="BF523" s="187"/>
      <c r="BG523" s="187"/>
      <c r="BH523" s="187"/>
      <c r="BI523" s="187"/>
      <c r="BJ523" s="187"/>
      <c r="BK523" s="186"/>
      <c r="BL523" s="186"/>
      <c r="BM523" s="186"/>
      <c r="BN523" s="187"/>
      <c r="BO523" s="186"/>
      <c r="BP523" s="186"/>
      <c r="BQ523" s="186"/>
      <c r="BR523" s="186"/>
      <c r="BS523" s="186"/>
      <c r="BT523" s="186"/>
      <c r="BU523" s="186"/>
      <c r="BV523" s="186"/>
      <c r="BW523" s="186"/>
      <c r="BX523" s="186"/>
      <c r="BY523" s="186"/>
      <c r="BZ523" s="186"/>
      <c r="CA523" s="187"/>
      <c r="CB523" s="37"/>
      <c r="CC523" s="37"/>
      <c r="CD523" s="37"/>
      <c r="CE523" s="37"/>
    </row>
    <row r="524" ht="19.5" customHeight="1">
      <c r="A524" s="184"/>
      <c r="B524" s="186"/>
      <c r="C524" s="187"/>
      <c r="D524" s="187"/>
      <c r="E524" s="187"/>
      <c r="F524" s="187"/>
      <c r="G524" s="187"/>
      <c r="H524" s="187"/>
      <c r="I524" s="187"/>
      <c r="J524" s="187"/>
      <c r="K524" s="187"/>
      <c r="L524" s="187"/>
      <c r="M524" s="37"/>
      <c r="N524" s="186"/>
      <c r="O524" s="187"/>
      <c r="P524" s="187"/>
      <c r="Q524" s="187"/>
      <c r="R524" s="187"/>
      <c r="S524" s="187"/>
      <c r="T524" s="186"/>
      <c r="U524" s="187"/>
      <c r="V524" s="187"/>
      <c r="W524" s="187"/>
      <c r="X524" s="187"/>
      <c r="Y524" s="187"/>
      <c r="Z524" s="186"/>
      <c r="AA524" s="187"/>
      <c r="AB524" s="187"/>
      <c r="AC524" s="187"/>
      <c r="AD524" s="187"/>
      <c r="AE524" s="187"/>
      <c r="AF524" s="186"/>
      <c r="AG524" s="187"/>
      <c r="AH524" s="187"/>
      <c r="AI524" s="187"/>
      <c r="AJ524" s="187"/>
      <c r="AK524" s="187"/>
      <c r="AL524" s="186"/>
      <c r="AM524" s="187"/>
      <c r="AN524" s="187"/>
      <c r="AO524" s="187"/>
      <c r="AP524" s="187"/>
      <c r="AQ524" s="187"/>
      <c r="AR524" s="186"/>
      <c r="AS524" s="187"/>
      <c r="AT524" s="187"/>
      <c r="AU524" s="187"/>
      <c r="AV524" s="187"/>
      <c r="AW524" s="187"/>
      <c r="AX524" s="186"/>
      <c r="AY524" s="187"/>
      <c r="AZ524" s="187"/>
      <c r="BA524" s="187"/>
      <c r="BB524" s="187"/>
      <c r="BC524" s="187"/>
      <c r="BD524" s="186"/>
      <c r="BE524" s="187"/>
      <c r="BF524" s="187"/>
      <c r="BG524" s="187"/>
      <c r="BH524" s="187"/>
      <c r="BI524" s="187"/>
      <c r="BJ524" s="187"/>
      <c r="BK524" s="186"/>
      <c r="BL524" s="186"/>
      <c r="BM524" s="186"/>
      <c r="BN524" s="187"/>
      <c r="BO524" s="186"/>
      <c r="BP524" s="186"/>
      <c r="BQ524" s="186"/>
      <c r="BR524" s="186"/>
      <c r="BS524" s="186"/>
      <c r="BT524" s="186"/>
      <c r="BU524" s="186"/>
      <c r="BV524" s="186"/>
      <c r="BW524" s="186"/>
      <c r="BX524" s="186"/>
      <c r="BY524" s="186"/>
      <c r="BZ524" s="186"/>
      <c r="CA524" s="187"/>
      <c r="CB524" s="37"/>
      <c r="CC524" s="37"/>
      <c r="CD524" s="37"/>
      <c r="CE524" s="37"/>
    </row>
    <row r="525" ht="19.5" customHeight="1">
      <c r="A525" s="184"/>
      <c r="B525" s="186"/>
      <c r="C525" s="187"/>
      <c r="D525" s="187"/>
      <c r="E525" s="187"/>
      <c r="F525" s="187"/>
      <c r="G525" s="187"/>
      <c r="H525" s="187"/>
      <c r="I525" s="187"/>
      <c r="J525" s="187"/>
      <c r="K525" s="187"/>
      <c r="L525" s="187"/>
      <c r="M525" s="37"/>
      <c r="N525" s="186"/>
      <c r="O525" s="187"/>
      <c r="P525" s="187"/>
      <c r="Q525" s="187"/>
      <c r="R525" s="187"/>
      <c r="S525" s="187"/>
      <c r="T525" s="186"/>
      <c r="U525" s="187"/>
      <c r="V525" s="187"/>
      <c r="W525" s="187"/>
      <c r="X525" s="187"/>
      <c r="Y525" s="187"/>
      <c r="Z525" s="186"/>
      <c r="AA525" s="187"/>
      <c r="AB525" s="187"/>
      <c r="AC525" s="187"/>
      <c r="AD525" s="187"/>
      <c r="AE525" s="187"/>
      <c r="AF525" s="186"/>
      <c r="AG525" s="187"/>
      <c r="AH525" s="187"/>
      <c r="AI525" s="187"/>
      <c r="AJ525" s="187"/>
      <c r="AK525" s="187"/>
      <c r="AL525" s="186"/>
      <c r="AM525" s="187"/>
      <c r="AN525" s="187"/>
      <c r="AO525" s="187"/>
      <c r="AP525" s="187"/>
      <c r="AQ525" s="187"/>
      <c r="AR525" s="186"/>
      <c r="AS525" s="187"/>
      <c r="AT525" s="187"/>
      <c r="AU525" s="187"/>
      <c r="AV525" s="187"/>
      <c r="AW525" s="187"/>
      <c r="AX525" s="186"/>
      <c r="AY525" s="187"/>
      <c r="AZ525" s="187"/>
      <c r="BA525" s="187"/>
      <c r="BB525" s="187"/>
      <c r="BC525" s="187"/>
      <c r="BD525" s="186"/>
      <c r="BE525" s="187"/>
      <c r="BF525" s="187"/>
      <c r="BG525" s="187"/>
      <c r="BH525" s="187"/>
      <c r="BI525" s="187"/>
      <c r="BJ525" s="187"/>
      <c r="BK525" s="186"/>
      <c r="BL525" s="186"/>
      <c r="BM525" s="186"/>
      <c r="BN525" s="187"/>
      <c r="BO525" s="186"/>
      <c r="BP525" s="186"/>
      <c r="BQ525" s="186"/>
      <c r="BR525" s="186"/>
      <c r="BS525" s="186"/>
      <c r="BT525" s="186"/>
      <c r="BU525" s="186"/>
      <c r="BV525" s="186"/>
      <c r="BW525" s="186"/>
      <c r="BX525" s="186"/>
      <c r="BY525" s="186"/>
      <c r="BZ525" s="186"/>
      <c r="CA525" s="187"/>
      <c r="CB525" s="37"/>
      <c r="CC525" s="37"/>
      <c r="CD525" s="37"/>
      <c r="CE525" s="37"/>
    </row>
    <row r="526" ht="19.5" customHeight="1">
      <c r="A526" s="184"/>
      <c r="B526" s="186"/>
      <c r="C526" s="187"/>
      <c r="D526" s="187"/>
      <c r="E526" s="187"/>
      <c r="F526" s="187"/>
      <c r="G526" s="187"/>
      <c r="H526" s="187"/>
      <c r="I526" s="187"/>
      <c r="J526" s="187"/>
      <c r="K526" s="187"/>
      <c r="L526" s="187"/>
      <c r="M526" s="37"/>
      <c r="N526" s="186"/>
      <c r="O526" s="187"/>
      <c r="P526" s="187"/>
      <c r="Q526" s="187"/>
      <c r="R526" s="187"/>
      <c r="S526" s="187"/>
      <c r="T526" s="186"/>
      <c r="U526" s="187"/>
      <c r="V526" s="187"/>
      <c r="W526" s="187"/>
      <c r="X526" s="187"/>
      <c r="Y526" s="187"/>
      <c r="Z526" s="186"/>
      <c r="AA526" s="187"/>
      <c r="AB526" s="187"/>
      <c r="AC526" s="187"/>
      <c r="AD526" s="187"/>
      <c r="AE526" s="187"/>
      <c r="AF526" s="186"/>
      <c r="AG526" s="187"/>
      <c r="AH526" s="187"/>
      <c r="AI526" s="187"/>
      <c r="AJ526" s="187"/>
      <c r="AK526" s="187"/>
      <c r="AL526" s="186"/>
      <c r="AM526" s="187"/>
      <c r="AN526" s="187"/>
      <c r="AO526" s="187"/>
      <c r="AP526" s="187"/>
      <c r="AQ526" s="187"/>
      <c r="AR526" s="186"/>
      <c r="AS526" s="187"/>
      <c r="AT526" s="187"/>
      <c r="AU526" s="187"/>
      <c r="AV526" s="187"/>
      <c r="AW526" s="187"/>
      <c r="AX526" s="186"/>
      <c r="AY526" s="187"/>
      <c r="AZ526" s="187"/>
      <c r="BA526" s="187"/>
      <c r="BB526" s="187"/>
      <c r="BC526" s="187"/>
      <c r="BD526" s="186"/>
      <c r="BE526" s="187"/>
      <c r="BF526" s="187"/>
      <c r="BG526" s="187"/>
      <c r="BH526" s="187"/>
      <c r="BI526" s="187"/>
      <c r="BJ526" s="187"/>
      <c r="BK526" s="186"/>
      <c r="BL526" s="186"/>
      <c r="BM526" s="186"/>
      <c r="BN526" s="187"/>
      <c r="BO526" s="186"/>
      <c r="BP526" s="186"/>
      <c r="BQ526" s="186"/>
      <c r="BR526" s="186"/>
      <c r="BS526" s="186"/>
      <c r="BT526" s="186"/>
      <c r="BU526" s="186"/>
      <c r="BV526" s="186"/>
      <c r="BW526" s="186"/>
      <c r="BX526" s="186"/>
      <c r="BY526" s="186"/>
      <c r="BZ526" s="186"/>
      <c r="CA526" s="187"/>
      <c r="CB526" s="37"/>
      <c r="CC526" s="37"/>
      <c r="CD526" s="37"/>
      <c r="CE526" s="37"/>
    </row>
    <row r="527" ht="19.5" customHeight="1">
      <c r="A527" s="184"/>
      <c r="B527" s="186"/>
      <c r="C527" s="187"/>
      <c r="D527" s="187"/>
      <c r="E527" s="187"/>
      <c r="F527" s="187"/>
      <c r="G527" s="187"/>
      <c r="H527" s="187"/>
      <c r="I527" s="187"/>
      <c r="J527" s="187"/>
      <c r="K527" s="187"/>
      <c r="L527" s="187"/>
      <c r="M527" s="37"/>
      <c r="N527" s="186"/>
      <c r="O527" s="187"/>
      <c r="P527" s="187"/>
      <c r="Q527" s="187"/>
      <c r="R527" s="187"/>
      <c r="S527" s="187"/>
      <c r="T527" s="186"/>
      <c r="U527" s="187"/>
      <c r="V527" s="187"/>
      <c r="W527" s="187"/>
      <c r="X527" s="187"/>
      <c r="Y527" s="187"/>
      <c r="Z527" s="186"/>
      <c r="AA527" s="187"/>
      <c r="AB527" s="187"/>
      <c r="AC527" s="187"/>
      <c r="AD527" s="187"/>
      <c r="AE527" s="187"/>
      <c r="AF527" s="186"/>
      <c r="AG527" s="187"/>
      <c r="AH527" s="187"/>
      <c r="AI527" s="187"/>
      <c r="AJ527" s="187"/>
      <c r="AK527" s="187"/>
      <c r="AL527" s="186"/>
      <c r="AM527" s="187"/>
      <c r="AN527" s="187"/>
      <c r="AO527" s="187"/>
      <c r="AP527" s="187"/>
      <c r="AQ527" s="187"/>
      <c r="AR527" s="186"/>
      <c r="AS527" s="187"/>
      <c r="AT527" s="187"/>
      <c r="AU527" s="187"/>
      <c r="AV527" s="187"/>
      <c r="AW527" s="187"/>
      <c r="AX527" s="186"/>
      <c r="AY527" s="187"/>
      <c r="AZ527" s="187"/>
      <c r="BA527" s="187"/>
      <c r="BB527" s="187"/>
      <c r="BC527" s="187"/>
      <c r="BD527" s="186"/>
      <c r="BE527" s="187"/>
      <c r="BF527" s="187"/>
      <c r="BG527" s="187"/>
      <c r="BH527" s="187"/>
      <c r="BI527" s="187"/>
      <c r="BJ527" s="187"/>
      <c r="BK527" s="186"/>
      <c r="BL527" s="186"/>
      <c r="BM527" s="186"/>
      <c r="BN527" s="187"/>
      <c r="BO527" s="186"/>
      <c r="BP527" s="186"/>
      <c r="BQ527" s="186"/>
      <c r="BR527" s="186"/>
      <c r="BS527" s="186"/>
      <c r="BT527" s="186"/>
      <c r="BU527" s="186"/>
      <c r="BV527" s="186"/>
      <c r="BW527" s="186"/>
      <c r="BX527" s="186"/>
      <c r="BY527" s="186"/>
      <c r="BZ527" s="186"/>
      <c r="CA527" s="187"/>
      <c r="CB527" s="37"/>
      <c r="CC527" s="37"/>
      <c r="CD527" s="37"/>
      <c r="CE527" s="37"/>
    </row>
    <row r="528" ht="19.5" customHeight="1">
      <c r="A528" s="184"/>
      <c r="B528" s="186"/>
      <c r="C528" s="187"/>
      <c r="D528" s="187"/>
      <c r="E528" s="187"/>
      <c r="F528" s="187"/>
      <c r="G528" s="187"/>
      <c r="H528" s="187"/>
      <c r="I528" s="187"/>
      <c r="J528" s="187"/>
      <c r="K528" s="187"/>
      <c r="L528" s="187"/>
      <c r="M528" s="37"/>
      <c r="N528" s="186"/>
      <c r="O528" s="187"/>
      <c r="P528" s="187"/>
      <c r="Q528" s="187"/>
      <c r="R528" s="187"/>
      <c r="S528" s="187"/>
      <c r="T528" s="186"/>
      <c r="U528" s="187"/>
      <c r="V528" s="187"/>
      <c r="W528" s="187"/>
      <c r="X528" s="187"/>
      <c r="Y528" s="187"/>
      <c r="Z528" s="186"/>
      <c r="AA528" s="187"/>
      <c r="AB528" s="187"/>
      <c r="AC528" s="187"/>
      <c r="AD528" s="187"/>
      <c r="AE528" s="187"/>
      <c r="AF528" s="186"/>
      <c r="AG528" s="187"/>
      <c r="AH528" s="187"/>
      <c r="AI528" s="187"/>
      <c r="AJ528" s="187"/>
      <c r="AK528" s="187"/>
      <c r="AL528" s="186"/>
      <c r="AM528" s="187"/>
      <c r="AN528" s="187"/>
      <c r="AO528" s="187"/>
      <c r="AP528" s="187"/>
      <c r="AQ528" s="187"/>
      <c r="AR528" s="186"/>
      <c r="AS528" s="187"/>
      <c r="AT528" s="187"/>
      <c r="AU528" s="187"/>
      <c r="AV528" s="187"/>
      <c r="AW528" s="187"/>
      <c r="AX528" s="186"/>
      <c r="AY528" s="187"/>
      <c r="AZ528" s="187"/>
      <c r="BA528" s="187"/>
      <c r="BB528" s="187"/>
      <c r="BC528" s="187"/>
      <c r="BD528" s="186"/>
      <c r="BE528" s="187"/>
      <c r="BF528" s="187"/>
      <c r="BG528" s="187"/>
      <c r="BH528" s="187"/>
      <c r="BI528" s="187"/>
      <c r="BJ528" s="187"/>
      <c r="BK528" s="186"/>
      <c r="BL528" s="186"/>
      <c r="BM528" s="186"/>
      <c r="BN528" s="187"/>
      <c r="BO528" s="186"/>
      <c r="BP528" s="186"/>
      <c r="BQ528" s="186"/>
      <c r="BR528" s="186"/>
      <c r="BS528" s="186"/>
      <c r="BT528" s="186"/>
      <c r="BU528" s="186"/>
      <c r="BV528" s="186"/>
      <c r="BW528" s="186"/>
      <c r="BX528" s="186"/>
      <c r="BY528" s="186"/>
      <c r="BZ528" s="186"/>
      <c r="CA528" s="187"/>
      <c r="CB528" s="37"/>
      <c r="CC528" s="37"/>
      <c r="CD528" s="37"/>
      <c r="CE528" s="37"/>
    </row>
    <row r="529" ht="19.5" customHeight="1">
      <c r="A529" s="184"/>
      <c r="B529" s="186"/>
      <c r="C529" s="187"/>
      <c r="D529" s="187"/>
      <c r="E529" s="187"/>
      <c r="F529" s="187"/>
      <c r="G529" s="187"/>
      <c r="H529" s="187"/>
      <c r="I529" s="187"/>
      <c r="J529" s="187"/>
      <c r="K529" s="187"/>
      <c r="L529" s="187"/>
      <c r="M529" s="37"/>
      <c r="N529" s="186"/>
      <c r="O529" s="187"/>
      <c r="P529" s="187"/>
      <c r="Q529" s="187"/>
      <c r="R529" s="187"/>
      <c r="S529" s="187"/>
      <c r="T529" s="186"/>
      <c r="U529" s="187"/>
      <c r="V529" s="187"/>
      <c r="W529" s="187"/>
      <c r="X529" s="187"/>
      <c r="Y529" s="187"/>
      <c r="Z529" s="186"/>
      <c r="AA529" s="187"/>
      <c r="AB529" s="187"/>
      <c r="AC529" s="187"/>
      <c r="AD529" s="187"/>
      <c r="AE529" s="187"/>
      <c r="AF529" s="186"/>
      <c r="AG529" s="187"/>
      <c r="AH529" s="187"/>
      <c r="AI529" s="187"/>
      <c r="AJ529" s="187"/>
      <c r="AK529" s="187"/>
      <c r="AL529" s="186"/>
      <c r="AM529" s="187"/>
      <c r="AN529" s="187"/>
      <c r="AO529" s="187"/>
      <c r="AP529" s="187"/>
      <c r="AQ529" s="187"/>
      <c r="AR529" s="186"/>
      <c r="AS529" s="187"/>
      <c r="AT529" s="187"/>
      <c r="AU529" s="187"/>
      <c r="AV529" s="187"/>
      <c r="AW529" s="187"/>
      <c r="AX529" s="186"/>
      <c r="AY529" s="187"/>
      <c r="AZ529" s="187"/>
      <c r="BA529" s="187"/>
      <c r="BB529" s="187"/>
      <c r="BC529" s="187"/>
      <c r="BD529" s="186"/>
      <c r="BE529" s="187"/>
      <c r="BF529" s="187"/>
      <c r="BG529" s="187"/>
      <c r="BH529" s="187"/>
      <c r="BI529" s="187"/>
      <c r="BJ529" s="187"/>
      <c r="BK529" s="186"/>
      <c r="BL529" s="186"/>
      <c r="BM529" s="186"/>
      <c r="BN529" s="187"/>
      <c r="BO529" s="186"/>
      <c r="BP529" s="186"/>
      <c r="BQ529" s="186"/>
      <c r="BR529" s="186"/>
      <c r="BS529" s="186"/>
      <c r="BT529" s="186"/>
      <c r="BU529" s="186"/>
      <c r="BV529" s="186"/>
      <c r="BW529" s="186"/>
      <c r="BX529" s="186"/>
      <c r="BY529" s="186"/>
      <c r="BZ529" s="186"/>
      <c r="CA529" s="187"/>
      <c r="CB529" s="37"/>
      <c r="CC529" s="37"/>
      <c r="CD529" s="37"/>
      <c r="CE529" s="37"/>
    </row>
    <row r="530" ht="19.5" customHeight="1">
      <c r="A530" s="184"/>
      <c r="B530" s="186"/>
      <c r="C530" s="187"/>
      <c r="D530" s="187"/>
      <c r="E530" s="187"/>
      <c r="F530" s="187"/>
      <c r="G530" s="187"/>
      <c r="H530" s="187"/>
      <c r="I530" s="187"/>
      <c r="J530" s="187"/>
      <c r="K530" s="187"/>
      <c r="L530" s="187"/>
      <c r="M530" s="37"/>
      <c r="N530" s="186"/>
      <c r="O530" s="187"/>
      <c r="P530" s="187"/>
      <c r="Q530" s="187"/>
      <c r="R530" s="187"/>
      <c r="S530" s="187"/>
      <c r="T530" s="186"/>
      <c r="U530" s="187"/>
      <c r="V530" s="187"/>
      <c r="W530" s="187"/>
      <c r="X530" s="187"/>
      <c r="Y530" s="187"/>
      <c r="Z530" s="186"/>
      <c r="AA530" s="187"/>
      <c r="AB530" s="187"/>
      <c r="AC530" s="187"/>
      <c r="AD530" s="187"/>
      <c r="AE530" s="187"/>
      <c r="AF530" s="186"/>
      <c r="AG530" s="187"/>
      <c r="AH530" s="187"/>
      <c r="AI530" s="187"/>
      <c r="AJ530" s="187"/>
      <c r="AK530" s="187"/>
      <c r="AL530" s="186"/>
      <c r="AM530" s="187"/>
      <c r="AN530" s="187"/>
      <c r="AO530" s="187"/>
      <c r="AP530" s="187"/>
      <c r="AQ530" s="187"/>
      <c r="AR530" s="186"/>
      <c r="AS530" s="187"/>
      <c r="AT530" s="187"/>
      <c r="AU530" s="187"/>
      <c r="AV530" s="187"/>
      <c r="AW530" s="187"/>
      <c r="AX530" s="186"/>
      <c r="AY530" s="187"/>
      <c r="AZ530" s="187"/>
      <c r="BA530" s="187"/>
      <c r="BB530" s="187"/>
      <c r="BC530" s="187"/>
      <c r="BD530" s="186"/>
      <c r="BE530" s="187"/>
      <c r="BF530" s="187"/>
      <c r="BG530" s="187"/>
      <c r="BH530" s="187"/>
      <c r="BI530" s="187"/>
      <c r="BJ530" s="187"/>
      <c r="BK530" s="186"/>
      <c r="BL530" s="186"/>
      <c r="BM530" s="186"/>
      <c r="BN530" s="187"/>
      <c r="BO530" s="186"/>
      <c r="BP530" s="186"/>
      <c r="BQ530" s="186"/>
      <c r="BR530" s="186"/>
      <c r="BS530" s="186"/>
      <c r="BT530" s="186"/>
      <c r="BU530" s="186"/>
      <c r="BV530" s="186"/>
      <c r="BW530" s="186"/>
      <c r="BX530" s="186"/>
      <c r="BY530" s="186"/>
      <c r="BZ530" s="186"/>
      <c r="CA530" s="187"/>
      <c r="CB530" s="37"/>
      <c r="CC530" s="37"/>
      <c r="CD530" s="37"/>
      <c r="CE530" s="37"/>
    </row>
    <row r="531" ht="19.5" customHeight="1">
      <c r="A531" s="184"/>
      <c r="B531" s="186"/>
      <c r="C531" s="187"/>
      <c r="D531" s="187"/>
      <c r="E531" s="187"/>
      <c r="F531" s="187"/>
      <c r="G531" s="187"/>
      <c r="H531" s="187"/>
      <c r="I531" s="187"/>
      <c r="J531" s="187"/>
      <c r="K531" s="187"/>
      <c r="L531" s="187"/>
      <c r="M531" s="37"/>
      <c r="N531" s="186"/>
      <c r="O531" s="187"/>
      <c r="P531" s="187"/>
      <c r="Q531" s="187"/>
      <c r="R531" s="187"/>
      <c r="S531" s="187"/>
      <c r="T531" s="186"/>
      <c r="U531" s="187"/>
      <c r="V531" s="187"/>
      <c r="W531" s="187"/>
      <c r="X531" s="187"/>
      <c r="Y531" s="187"/>
      <c r="Z531" s="186"/>
      <c r="AA531" s="187"/>
      <c r="AB531" s="187"/>
      <c r="AC531" s="187"/>
      <c r="AD531" s="187"/>
      <c r="AE531" s="187"/>
      <c r="AF531" s="186"/>
      <c r="AG531" s="187"/>
      <c r="AH531" s="187"/>
      <c r="AI531" s="187"/>
      <c r="AJ531" s="187"/>
      <c r="AK531" s="187"/>
      <c r="AL531" s="186"/>
      <c r="AM531" s="187"/>
      <c r="AN531" s="187"/>
      <c r="AO531" s="187"/>
      <c r="AP531" s="187"/>
      <c r="AQ531" s="187"/>
      <c r="AR531" s="186"/>
      <c r="AS531" s="187"/>
      <c r="AT531" s="187"/>
      <c r="AU531" s="187"/>
      <c r="AV531" s="187"/>
      <c r="AW531" s="187"/>
      <c r="AX531" s="186"/>
      <c r="AY531" s="187"/>
      <c r="AZ531" s="187"/>
      <c r="BA531" s="187"/>
      <c r="BB531" s="187"/>
      <c r="BC531" s="187"/>
      <c r="BD531" s="186"/>
      <c r="BE531" s="187"/>
      <c r="BF531" s="187"/>
      <c r="BG531" s="187"/>
      <c r="BH531" s="187"/>
      <c r="BI531" s="187"/>
      <c r="BJ531" s="187"/>
      <c r="BK531" s="186"/>
      <c r="BL531" s="186"/>
      <c r="BM531" s="186"/>
      <c r="BN531" s="187"/>
      <c r="BO531" s="186"/>
      <c r="BP531" s="186"/>
      <c r="BQ531" s="186"/>
      <c r="BR531" s="186"/>
      <c r="BS531" s="186"/>
      <c r="BT531" s="186"/>
      <c r="BU531" s="186"/>
      <c r="BV531" s="186"/>
      <c r="BW531" s="186"/>
      <c r="BX531" s="186"/>
      <c r="BY531" s="186"/>
      <c r="BZ531" s="186"/>
      <c r="CA531" s="187"/>
      <c r="CB531" s="37"/>
      <c r="CC531" s="37"/>
      <c r="CD531" s="37"/>
      <c r="CE531" s="37"/>
    </row>
    <row r="532" ht="19.5" customHeight="1">
      <c r="A532" s="184"/>
      <c r="B532" s="186"/>
      <c r="C532" s="187"/>
      <c r="D532" s="187"/>
      <c r="E532" s="187"/>
      <c r="F532" s="187"/>
      <c r="G532" s="187"/>
      <c r="H532" s="187"/>
      <c r="I532" s="187"/>
      <c r="J532" s="187"/>
      <c r="K532" s="187"/>
      <c r="L532" s="187"/>
      <c r="M532" s="37"/>
      <c r="N532" s="186"/>
      <c r="O532" s="187"/>
      <c r="P532" s="187"/>
      <c r="Q532" s="187"/>
      <c r="R532" s="187"/>
      <c r="S532" s="187"/>
      <c r="T532" s="186"/>
      <c r="U532" s="187"/>
      <c r="V532" s="187"/>
      <c r="W532" s="187"/>
      <c r="X532" s="187"/>
      <c r="Y532" s="187"/>
      <c r="Z532" s="186"/>
      <c r="AA532" s="187"/>
      <c r="AB532" s="187"/>
      <c r="AC532" s="187"/>
      <c r="AD532" s="187"/>
      <c r="AE532" s="187"/>
      <c r="AF532" s="186"/>
      <c r="AG532" s="187"/>
      <c r="AH532" s="187"/>
      <c r="AI532" s="187"/>
      <c r="AJ532" s="187"/>
      <c r="AK532" s="187"/>
      <c r="AL532" s="186"/>
      <c r="AM532" s="187"/>
      <c r="AN532" s="187"/>
      <c r="AO532" s="187"/>
      <c r="AP532" s="187"/>
      <c r="AQ532" s="187"/>
      <c r="AR532" s="186"/>
      <c r="AS532" s="187"/>
      <c r="AT532" s="187"/>
      <c r="AU532" s="187"/>
      <c r="AV532" s="187"/>
      <c r="AW532" s="187"/>
      <c r="AX532" s="186"/>
      <c r="AY532" s="187"/>
      <c r="AZ532" s="187"/>
      <c r="BA532" s="187"/>
      <c r="BB532" s="187"/>
      <c r="BC532" s="187"/>
      <c r="BD532" s="186"/>
      <c r="BE532" s="187"/>
      <c r="BF532" s="187"/>
      <c r="BG532" s="187"/>
      <c r="BH532" s="187"/>
      <c r="BI532" s="187"/>
      <c r="BJ532" s="187"/>
      <c r="BK532" s="186"/>
      <c r="BL532" s="186"/>
      <c r="BM532" s="186"/>
      <c r="BN532" s="187"/>
      <c r="BO532" s="186"/>
      <c r="BP532" s="186"/>
      <c r="BQ532" s="186"/>
      <c r="BR532" s="186"/>
      <c r="BS532" s="186"/>
      <c r="BT532" s="186"/>
      <c r="BU532" s="186"/>
      <c r="BV532" s="186"/>
      <c r="BW532" s="186"/>
      <c r="BX532" s="186"/>
      <c r="BY532" s="186"/>
      <c r="BZ532" s="186"/>
      <c r="CA532" s="187"/>
      <c r="CB532" s="37"/>
      <c r="CC532" s="37"/>
      <c r="CD532" s="37"/>
      <c r="CE532" s="37"/>
    </row>
    <row r="533" ht="19.5" customHeight="1">
      <c r="A533" s="184"/>
      <c r="B533" s="186"/>
      <c r="C533" s="187"/>
      <c r="D533" s="187"/>
      <c r="E533" s="187"/>
      <c r="F533" s="187"/>
      <c r="G533" s="187"/>
      <c r="H533" s="187"/>
      <c r="I533" s="187"/>
      <c r="J533" s="187"/>
      <c r="K533" s="187"/>
      <c r="L533" s="187"/>
      <c r="M533" s="37"/>
      <c r="N533" s="186"/>
      <c r="O533" s="187"/>
      <c r="P533" s="187"/>
      <c r="Q533" s="187"/>
      <c r="R533" s="187"/>
      <c r="S533" s="187"/>
      <c r="T533" s="186"/>
      <c r="U533" s="187"/>
      <c r="V533" s="187"/>
      <c r="W533" s="187"/>
      <c r="X533" s="187"/>
      <c r="Y533" s="187"/>
      <c r="Z533" s="186"/>
      <c r="AA533" s="187"/>
      <c r="AB533" s="187"/>
      <c r="AC533" s="187"/>
      <c r="AD533" s="187"/>
      <c r="AE533" s="187"/>
      <c r="AF533" s="186"/>
      <c r="AG533" s="187"/>
      <c r="AH533" s="187"/>
      <c r="AI533" s="187"/>
      <c r="AJ533" s="187"/>
      <c r="AK533" s="187"/>
      <c r="AL533" s="186"/>
      <c r="AM533" s="187"/>
      <c r="AN533" s="187"/>
      <c r="AO533" s="187"/>
      <c r="AP533" s="187"/>
      <c r="AQ533" s="187"/>
      <c r="AR533" s="186"/>
      <c r="AS533" s="187"/>
      <c r="AT533" s="187"/>
      <c r="AU533" s="187"/>
      <c r="AV533" s="187"/>
      <c r="AW533" s="187"/>
      <c r="AX533" s="186"/>
      <c r="AY533" s="187"/>
      <c r="AZ533" s="187"/>
      <c r="BA533" s="187"/>
      <c r="BB533" s="187"/>
      <c r="BC533" s="187"/>
      <c r="BD533" s="186"/>
      <c r="BE533" s="187"/>
      <c r="BF533" s="187"/>
      <c r="BG533" s="187"/>
      <c r="BH533" s="187"/>
      <c r="BI533" s="187"/>
      <c r="BJ533" s="187"/>
      <c r="BK533" s="186"/>
      <c r="BL533" s="186"/>
      <c r="BM533" s="186"/>
      <c r="BN533" s="187"/>
      <c r="BO533" s="186"/>
      <c r="BP533" s="186"/>
      <c r="BQ533" s="186"/>
      <c r="BR533" s="186"/>
      <c r="BS533" s="186"/>
      <c r="BT533" s="186"/>
      <c r="BU533" s="186"/>
      <c r="BV533" s="186"/>
      <c r="BW533" s="186"/>
      <c r="BX533" s="186"/>
      <c r="BY533" s="186"/>
      <c r="BZ533" s="186"/>
      <c r="CA533" s="187"/>
      <c r="CB533" s="37"/>
      <c r="CC533" s="37"/>
      <c r="CD533" s="37"/>
      <c r="CE533" s="37"/>
    </row>
    <row r="534" ht="19.5" customHeight="1">
      <c r="A534" s="184"/>
      <c r="B534" s="186"/>
      <c r="C534" s="187"/>
      <c r="D534" s="187"/>
      <c r="E534" s="187"/>
      <c r="F534" s="187"/>
      <c r="G534" s="187"/>
      <c r="H534" s="187"/>
      <c r="I534" s="187"/>
      <c r="J534" s="187"/>
      <c r="K534" s="187"/>
      <c r="L534" s="187"/>
      <c r="M534" s="37"/>
      <c r="N534" s="186"/>
      <c r="O534" s="187"/>
      <c r="P534" s="187"/>
      <c r="Q534" s="187"/>
      <c r="R534" s="187"/>
      <c r="S534" s="187"/>
      <c r="T534" s="186"/>
      <c r="U534" s="187"/>
      <c r="V534" s="187"/>
      <c r="W534" s="187"/>
      <c r="X534" s="187"/>
      <c r="Y534" s="187"/>
      <c r="Z534" s="186"/>
      <c r="AA534" s="187"/>
      <c r="AB534" s="187"/>
      <c r="AC534" s="187"/>
      <c r="AD534" s="187"/>
      <c r="AE534" s="187"/>
      <c r="AF534" s="186"/>
      <c r="AG534" s="187"/>
      <c r="AH534" s="187"/>
      <c r="AI534" s="187"/>
      <c r="AJ534" s="187"/>
      <c r="AK534" s="187"/>
      <c r="AL534" s="186"/>
      <c r="AM534" s="187"/>
      <c r="AN534" s="187"/>
      <c r="AO534" s="187"/>
      <c r="AP534" s="187"/>
      <c r="AQ534" s="187"/>
      <c r="AR534" s="186"/>
      <c r="AS534" s="187"/>
      <c r="AT534" s="187"/>
      <c r="AU534" s="187"/>
      <c r="AV534" s="187"/>
      <c r="AW534" s="187"/>
      <c r="AX534" s="186"/>
      <c r="AY534" s="187"/>
      <c r="AZ534" s="187"/>
      <c r="BA534" s="187"/>
      <c r="BB534" s="187"/>
      <c r="BC534" s="187"/>
      <c r="BD534" s="186"/>
      <c r="BE534" s="187"/>
      <c r="BF534" s="187"/>
      <c r="BG534" s="187"/>
      <c r="BH534" s="187"/>
      <c r="BI534" s="187"/>
      <c r="BJ534" s="187"/>
      <c r="BK534" s="186"/>
      <c r="BL534" s="186"/>
      <c r="BM534" s="186"/>
      <c r="BN534" s="187"/>
      <c r="BO534" s="186"/>
      <c r="BP534" s="186"/>
      <c r="BQ534" s="186"/>
      <c r="BR534" s="186"/>
      <c r="BS534" s="186"/>
      <c r="BT534" s="186"/>
      <c r="BU534" s="186"/>
      <c r="BV534" s="186"/>
      <c r="BW534" s="186"/>
      <c r="BX534" s="186"/>
      <c r="BY534" s="186"/>
      <c r="BZ534" s="186"/>
      <c r="CA534" s="187"/>
      <c r="CB534" s="37"/>
      <c r="CC534" s="37"/>
      <c r="CD534" s="37"/>
      <c r="CE534" s="37"/>
    </row>
    <row r="535" ht="19.5" customHeight="1">
      <c r="A535" s="184"/>
      <c r="B535" s="186"/>
      <c r="C535" s="187"/>
      <c r="D535" s="187"/>
      <c r="E535" s="187"/>
      <c r="F535" s="187"/>
      <c r="G535" s="187"/>
      <c r="H535" s="187"/>
      <c r="I535" s="187"/>
      <c r="J535" s="187"/>
      <c r="K535" s="187"/>
      <c r="L535" s="187"/>
      <c r="M535" s="37"/>
      <c r="N535" s="186"/>
      <c r="O535" s="187"/>
      <c r="P535" s="187"/>
      <c r="Q535" s="187"/>
      <c r="R535" s="187"/>
      <c r="S535" s="187"/>
      <c r="T535" s="186"/>
      <c r="U535" s="187"/>
      <c r="V535" s="187"/>
      <c r="W535" s="187"/>
      <c r="X535" s="187"/>
      <c r="Y535" s="187"/>
      <c r="Z535" s="186"/>
      <c r="AA535" s="187"/>
      <c r="AB535" s="187"/>
      <c r="AC535" s="187"/>
      <c r="AD535" s="187"/>
      <c r="AE535" s="187"/>
      <c r="AF535" s="186"/>
      <c r="AG535" s="187"/>
      <c r="AH535" s="187"/>
      <c r="AI535" s="187"/>
      <c r="AJ535" s="187"/>
      <c r="AK535" s="187"/>
      <c r="AL535" s="186"/>
      <c r="AM535" s="187"/>
      <c r="AN535" s="187"/>
      <c r="AO535" s="187"/>
      <c r="AP535" s="187"/>
      <c r="AQ535" s="187"/>
      <c r="AR535" s="186"/>
      <c r="AS535" s="187"/>
      <c r="AT535" s="187"/>
      <c r="AU535" s="187"/>
      <c r="AV535" s="187"/>
      <c r="AW535" s="187"/>
      <c r="AX535" s="186"/>
      <c r="AY535" s="187"/>
      <c r="AZ535" s="187"/>
      <c r="BA535" s="187"/>
      <c r="BB535" s="187"/>
      <c r="BC535" s="187"/>
      <c r="BD535" s="186"/>
      <c r="BE535" s="187"/>
      <c r="BF535" s="187"/>
      <c r="BG535" s="187"/>
      <c r="BH535" s="187"/>
      <c r="BI535" s="187"/>
      <c r="BJ535" s="187"/>
      <c r="BK535" s="186"/>
      <c r="BL535" s="186"/>
      <c r="BM535" s="186"/>
      <c r="BN535" s="187"/>
      <c r="BO535" s="186"/>
      <c r="BP535" s="186"/>
      <c r="BQ535" s="186"/>
      <c r="BR535" s="186"/>
      <c r="BS535" s="186"/>
      <c r="BT535" s="186"/>
      <c r="BU535" s="186"/>
      <c r="BV535" s="186"/>
      <c r="BW535" s="186"/>
      <c r="BX535" s="186"/>
      <c r="BY535" s="186"/>
      <c r="BZ535" s="186"/>
      <c r="CA535" s="187"/>
      <c r="CB535" s="37"/>
      <c r="CC535" s="37"/>
      <c r="CD535" s="37"/>
      <c r="CE535" s="37"/>
    </row>
    <row r="536" ht="19.5" customHeight="1">
      <c r="A536" s="184"/>
      <c r="B536" s="186"/>
      <c r="C536" s="187"/>
      <c r="D536" s="187"/>
      <c r="E536" s="187"/>
      <c r="F536" s="187"/>
      <c r="G536" s="187"/>
      <c r="H536" s="187"/>
      <c r="I536" s="187"/>
      <c r="J536" s="187"/>
      <c r="K536" s="187"/>
      <c r="L536" s="187"/>
      <c r="M536" s="37"/>
      <c r="N536" s="186"/>
      <c r="O536" s="187"/>
      <c r="P536" s="187"/>
      <c r="Q536" s="187"/>
      <c r="R536" s="187"/>
      <c r="S536" s="187"/>
      <c r="T536" s="186"/>
      <c r="U536" s="187"/>
      <c r="V536" s="187"/>
      <c r="W536" s="187"/>
      <c r="X536" s="187"/>
      <c r="Y536" s="187"/>
      <c r="Z536" s="186"/>
      <c r="AA536" s="187"/>
      <c r="AB536" s="187"/>
      <c r="AC536" s="187"/>
      <c r="AD536" s="187"/>
      <c r="AE536" s="187"/>
      <c r="AF536" s="186"/>
      <c r="AG536" s="187"/>
      <c r="AH536" s="187"/>
      <c r="AI536" s="187"/>
      <c r="AJ536" s="187"/>
      <c r="AK536" s="187"/>
      <c r="AL536" s="186"/>
      <c r="AM536" s="187"/>
      <c r="AN536" s="187"/>
      <c r="AO536" s="187"/>
      <c r="AP536" s="187"/>
      <c r="AQ536" s="187"/>
      <c r="AR536" s="186"/>
      <c r="AS536" s="187"/>
      <c r="AT536" s="187"/>
      <c r="AU536" s="187"/>
      <c r="AV536" s="187"/>
      <c r="AW536" s="187"/>
      <c r="AX536" s="186"/>
      <c r="AY536" s="187"/>
      <c r="AZ536" s="187"/>
      <c r="BA536" s="187"/>
      <c r="BB536" s="187"/>
      <c r="BC536" s="187"/>
      <c r="BD536" s="186"/>
      <c r="BE536" s="187"/>
      <c r="BF536" s="187"/>
      <c r="BG536" s="187"/>
      <c r="BH536" s="187"/>
      <c r="BI536" s="187"/>
      <c r="BJ536" s="187"/>
      <c r="BK536" s="186"/>
      <c r="BL536" s="186"/>
      <c r="BM536" s="186"/>
      <c r="BN536" s="187"/>
      <c r="BO536" s="186"/>
      <c r="BP536" s="186"/>
      <c r="BQ536" s="186"/>
      <c r="BR536" s="186"/>
      <c r="BS536" s="186"/>
      <c r="BT536" s="186"/>
      <c r="BU536" s="186"/>
      <c r="BV536" s="186"/>
      <c r="BW536" s="186"/>
      <c r="BX536" s="186"/>
      <c r="BY536" s="186"/>
      <c r="BZ536" s="186"/>
      <c r="CA536" s="187"/>
      <c r="CB536" s="37"/>
      <c r="CC536" s="37"/>
      <c r="CD536" s="37"/>
      <c r="CE536" s="37"/>
    </row>
    <row r="537" ht="19.5" customHeight="1">
      <c r="A537" s="184"/>
      <c r="B537" s="186"/>
      <c r="C537" s="187"/>
      <c r="D537" s="187"/>
      <c r="E537" s="187"/>
      <c r="F537" s="187"/>
      <c r="G537" s="187"/>
      <c r="H537" s="187"/>
      <c r="I537" s="187"/>
      <c r="J537" s="187"/>
      <c r="K537" s="187"/>
      <c r="L537" s="187"/>
      <c r="M537" s="37"/>
      <c r="N537" s="186"/>
      <c r="O537" s="187"/>
      <c r="P537" s="187"/>
      <c r="Q537" s="187"/>
      <c r="R537" s="187"/>
      <c r="S537" s="187"/>
      <c r="T537" s="186"/>
      <c r="U537" s="187"/>
      <c r="V537" s="187"/>
      <c r="W537" s="187"/>
      <c r="X537" s="187"/>
      <c r="Y537" s="187"/>
      <c r="Z537" s="186"/>
      <c r="AA537" s="187"/>
      <c r="AB537" s="187"/>
      <c r="AC537" s="187"/>
      <c r="AD537" s="187"/>
      <c r="AE537" s="187"/>
      <c r="AF537" s="186"/>
      <c r="AG537" s="187"/>
      <c r="AH537" s="187"/>
      <c r="AI537" s="187"/>
      <c r="AJ537" s="187"/>
      <c r="AK537" s="187"/>
      <c r="AL537" s="186"/>
      <c r="AM537" s="187"/>
      <c r="AN537" s="187"/>
      <c r="AO537" s="187"/>
      <c r="AP537" s="187"/>
      <c r="AQ537" s="187"/>
      <c r="AR537" s="186"/>
      <c r="AS537" s="187"/>
      <c r="AT537" s="187"/>
      <c r="AU537" s="187"/>
      <c r="AV537" s="187"/>
      <c r="AW537" s="187"/>
      <c r="AX537" s="186"/>
      <c r="AY537" s="187"/>
      <c r="AZ537" s="187"/>
      <c r="BA537" s="187"/>
      <c r="BB537" s="187"/>
      <c r="BC537" s="187"/>
      <c r="BD537" s="186"/>
      <c r="BE537" s="187"/>
      <c r="BF537" s="187"/>
      <c r="BG537" s="187"/>
      <c r="BH537" s="187"/>
      <c r="BI537" s="187"/>
      <c r="BJ537" s="187"/>
      <c r="BK537" s="186"/>
      <c r="BL537" s="186"/>
      <c r="BM537" s="186"/>
      <c r="BN537" s="187"/>
      <c r="BO537" s="186"/>
      <c r="BP537" s="186"/>
      <c r="BQ537" s="186"/>
      <c r="BR537" s="186"/>
      <c r="BS537" s="186"/>
      <c r="BT537" s="186"/>
      <c r="BU537" s="186"/>
      <c r="BV537" s="186"/>
      <c r="BW537" s="186"/>
      <c r="BX537" s="186"/>
      <c r="BY537" s="186"/>
      <c r="BZ537" s="186"/>
      <c r="CA537" s="187"/>
      <c r="CB537" s="37"/>
      <c r="CC537" s="37"/>
      <c r="CD537" s="37"/>
      <c r="CE537" s="37"/>
    </row>
    <row r="538" ht="19.5" customHeight="1">
      <c r="A538" s="184"/>
      <c r="B538" s="186"/>
      <c r="C538" s="187"/>
      <c r="D538" s="187"/>
      <c r="E538" s="187"/>
      <c r="F538" s="187"/>
      <c r="G538" s="187"/>
      <c r="H538" s="187"/>
      <c r="I538" s="187"/>
      <c r="J538" s="187"/>
      <c r="K538" s="187"/>
      <c r="L538" s="187"/>
      <c r="M538" s="37"/>
      <c r="N538" s="186"/>
      <c r="O538" s="187"/>
      <c r="P538" s="187"/>
      <c r="Q538" s="187"/>
      <c r="R538" s="187"/>
      <c r="S538" s="187"/>
      <c r="T538" s="186"/>
      <c r="U538" s="187"/>
      <c r="V538" s="187"/>
      <c r="W538" s="187"/>
      <c r="X538" s="187"/>
      <c r="Y538" s="187"/>
      <c r="Z538" s="186"/>
      <c r="AA538" s="187"/>
      <c r="AB538" s="187"/>
      <c r="AC538" s="187"/>
      <c r="AD538" s="187"/>
      <c r="AE538" s="187"/>
      <c r="AF538" s="186"/>
      <c r="AG538" s="187"/>
      <c r="AH538" s="187"/>
      <c r="AI538" s="187"/>
      <c r="AJ538" s="187"/>
      <c r="AK538" s="187"/>
      <c r="AL538" s="186"/>
      <c r="AM538" s="187"/>
      <c r="AN538" s="187"/>
      <c r="AO538" s="187"/>
      <c r="AP538" s="187"/>
      <c r="AQ538" s="187"/>
      <c r="AR538" s="186"/>
      <c r="AS538" s="187"/>
      <c r="AT538" s="187"/>
      <c r="AU538" s="187"/>
      <c r="AV538" s="187"/>
      <c r="AW538" s="187"/>
      <c r="AX538" s="186"/>
      <c r="AY538" s="187"/>
      <c r="AZ538" s="187"/>
      <c r="BA538" s="187"/>
      <c r="BB538" s="187"/>
      <c r="BC538" s="187"/>
      <c r="BD538" s="186"/>
      <c r="BE538" s="187"/>
      <c r="BF538" s="187"/>
      <c r="BG538" s="187"/>
      <c r="BH538" s="187"/>
      <c r="BI538" s="187"/>
      <c r="BJ538" s="187"/>
      <c r="BK538" s="186"/>
      <c r="BL538" s="186"/>
      <c r="BM538" s="186"/>
      <c r="BN538" s="187"/>
      <c r="BO538" s="186"/>
      <c r="BP538" s="186"/>
      <c r="BQ538" s="186"/>
      <c r="BR538" s="186"/>
      <c r="BS538" s="186"/>
      <c r="BT538" s="186"/>
      <c r="BU538" s="186"/>
      <c r="BV538" s="186"/>
      <c r="BW538" s="186"/>
      <c r="BX538" s="186"/>
      <c r="BY538" s="186"/>
      <c r="BZ538" s="186"/>
      <c r="CA538" s="187"/>
      <c r="CB538" s="37"/>
      <c r="CC538" s="37"/>
      <c r="CD538" s="37"/>
      <c r="CE538" s="37"/>
    </row>
    <row r="539" ht="19.5" customHeight="1">
      <c r="A539" s="184"/>
      <c r="B539" s="186"/>
      <c r="C539" s="187"/>
      <c r="D539" s="187"/>
      <c r="E539" s="187"/>
      <c r="F539" s="187"/>
      <c r="G539" s="187"/>
      <c r="H539" s="187"/>
      <c r="I539" s="187"/>
      <c r="J539" s="187"/>
      <c r="K539" s="187"/>
      <c r="L539" s="187"/>
      <c r="M539" s="37"/>
      <c r="N539" s="186"/>
      <c r="O539" s="187"/>
      <c r="P539" s="187"/>
      <c r="Q539" s="187"/>
      <c r="R539" s="187"/>
      <c r="S539" s="187"/>
      <c r="T539" s="186"/>
      <c r="U539" s="187"/>
      <c r="V539" s="187"/>
      <c r="W539" s="187"/>
      <c r="X539" s="187"/>
      <c r="Y539" s="187"/>
      <c r="Z539" s="186"/>
      <c r="AA539" s="187"/>
      <c r="AB539" s="187"/>
      <c r="AC539" s="187"/>
      <c r="AD539" s="187"/>
      <c r="AE539" s="187"/>
      <c r="AF539" s="186"/>
      <c r="AG539" s="187"/>
      <c r="AH539" s="187"/>
      <c r="AI539" s="187"/>
      <c r="AJ539" s="187"/>
      <c r="AK539" s="187"/>
      <c r="AL539" s="186"/>
      <c r="AM539" s="187"/>
      <c r="AN539" s="187"/>
      <c r="AO539" s="187"/>
      <c r="AP539" s="187"/>
      <c r="AQ539" s="187"/>
      <c r="AR539" s="186"/>
      <c r="AS539" s="187"/>
      <c r="AT539" s="187"/>
      <c r="AU539" s="187"/>
      <c r="AV539" s="187"/>
      <c r="AW539" s="187"/>
      <c r="AX539" s="186"/>
      <c r="AY539" s="187"/>
      <c r="AZ539" s="187"/>
      <c r="BA539" s="187"/>
      <c r="BB539" s="187"/>
      <c r="BC539" s="187"/>
      <c r="BD539" s="186"/>
      <c r="BE539" s="187"/>
      <c r="BF539" s="187"/>
      <c r="BG539" s="187"/>
      <c r="BH539" s="187"/>
      <c r="BI539" s="187"/>
      <c r="BJ539" s="187"/>
      <c r="BK539" s="186"/>
      <c r="BL539" s="186"/>
      <c r="BM539" s="186"/>
      <c r="BN539" s="187"/>
      <c r="BO539" s="186"/>
      <c r="BP539" s="186"/>
      <c r="BQ539" s="186"/>
      <c r="BR539" s="186"/>
      <c r="BS539" s="186"/>
      <c r="BT539" s="186"/>
      <c r="BU539" s="186"/>
      <c r="BV539" s="186"/>
      <c r="BW539" s="186"/>
      <c r="BX539" s="186"/>
      <c r="BY539" s="186"/>
      <c r="BZ539" s="186"/>
      <c r="CA539" s="187"/>
      <c r="CB539" s="37"/>
      <c r="CC539" s="37"/>
      <c r="CD539" s="37"/>
      <c r="CE539" s="37"/>
    </row>
    <row r="540" ht="19.5" customHeight="1">
      <c r="A540" s="184"/>
      <c r="B540" s="186"/>
      <c r="C540" s="187"/>
      <c r="D540" s="187"/>
      <c r="E540" s="187"/>
      <c r="F540" s="187"/>
      <c r="G540" s="187"/>
      <c r="H540" s="187"/>
      <c r="I540" s="187"/>
      <c r="J540" s="187"/>
      <c r="K540" s="187"/>
      <c r="L540" s="187"/>
      <c r="M540" s="37"/>
      <c r="N540" s="186"/>
      <c r="O540" s="187"/>
      <c r="P540" s="187"/>
      <c r="Q540" s="187"/>
      <c r="R540" s="187"/>
      <c r="S540" s="187"/>
      <c r="T540" s="186"/>
      <c r="U540" s="187"/>
      <c r="V540" s="187"/>
      <c r="W540" s="187"/>
      <c r="X540" s="187"/>
      <c r="Y540" s="187"/>
      <c r="Z540" s="186"/>
      <c r="AA540" s="187"/>
      <c r="AB540" s="187"/>
      <c r="AC540" s="187"/>
      <c r="AD540" s="187"/>
      <c r="AE540" s="187"/>
      <c r="AF540" s="186"/>
      <c r="AG540" s="187"/>
      <c r="AH540" s="187"/>
      <c r="AI540" s="187"/>
      <c r="AJ540" s="187"/>
      <c r="AK540" s="187"/>
      <c r="AL540" s="186"/>
      <c r="AM540" s="187"/>
      <c r="AN540" s="187"/>
      <c r="AO540" s="187"/>
      <c r="AP540" s="187"/>
      <c r="AQ540" s="187"/>
      <c r="AR540" s="186"/>
      <c r="AS540" s="187"/>
      <c r="AT540" s="187"/>
      <c r="AU540" s="187"/>
      <c r="AV540" s="187"/>
      <c r="AW540" s="187"/>
      <c r="AX540" s="186"/>
      <c r="AY540" s="187"/>
      <c r="AZ540" s="187"/>
      <c r="BA540" s="187"/>
      <c r="BB540" s="187"/>
      <c r="BC540" s="187"/>
      <c r="BD540" s="186"/>
      <c r="BE540" s="187"/>
      <c r="BF540" s="187"/>
      <c r="BG540" s="187"/>
      <c r="BH540" s="187"/>
      <c r="BI540" s="187"/>
      <c r="BJ540" s="187"/>
      <c r="BK540" s="186"/>
      <c r="BL540" s="186"/>
      <c r="BM540" s="186"/>
      <c r="BN540" s="187"/>
      <c r="BO540" s="186"/>
      <c r="BP540" s="186"/>
      <c r="BQ540" s="186"/>
      <c r="BR540" s="186"/>
      <c r="BS540" s="186"/>
      <c r="BT540" s="186"/>
      <c r="BU540" s="186"/>
      <c r="BV540" s="186"/>
      <c r="BW540" s="186"/>
      <c r="BX540" s="186"/>
      <c r="BY540" s="186"/>
      <c r="BZ540" s="186"/>
      <c r="CA540" s="187"/>
      <c r="CB540" s="37"/>
      <c r="CC540" s="37"/>
      <c r="CD540" s="37"/>
      <c r="CE540" s="37"/>
    </row>
    <row r="541" ht="19.5" customHeight="1">
      <c r="A541" s="184"/>
      <c r="B541" s="186"/>
      <c r="C541" s="187"/>
      <c r="D541" s="187"/>
      <c r="E541" s="187"/>
      <c r="F541" s="187"/>
      <c r="G541" s="187"/>
      <c r="H541" s="187"/>
      <c r="I541" s="187"/>
      <c r="J541" s="187"/>
      <c r="K541" s="187"/>
      <c r="L541" s="187"/>
      <c r="M541" s="37"/>
      <c r="N541" s="186"/>
      <c r="O541" s="187"/>
      <c r="P541" s="187"/>
      <c r="Q541" s="187"/>
      <c r="R541" s="187"/>
      <c r="S541" s="187"/>
      <c r="T541" s="186"/>
      <c r="U541" s="187"/>
      <c r="V541" s="187"/>
      <c r="W541" s="187"/>
      <c r="X541" s="187"/>
      <c r="Y541" s="187"/>
      <c r="Z541" s="186"/>
      <c r="AA541" s="187"/>
      <c r="AB541" s="187"/>
      <c r="AC541" s="187"/>
      <c r="AD541" s="187"/>
      <c r="AE541" s="187"/>
      <c r="AF541" s="186"/>
      <c r="AG541" s="187"/>
      <c r="AH541" s="187"/>
      <c r="AI541" s="187"/>
      <c r="AJ541" s="187"/>
      <c r="AK541" s="187"/>
      <c r="AL541" s="186"/>
      <c r="AM541" s="187"/>
      <c r="AN541" s="187"/>
      <c r="AO541" s="187"/>
      <c r="AP541" s="187"/>
      <c r="AQ541" s="187"/>
      <c r="AR541" s="186"/>
      <c r="AS541" s="187"/>
      <c r="AT541" s="187"/>
      <c r="AU541" s="187"/>
      <c r="AV541" s="187"/>
      <c r="AW541" s="187"/>
      <c r="AX541" s="186"/>
      <c r="AY541" s="187"/>
      <c r="AZ541" s="187"/>
      <c r="BA541" s="187"/>
      <c r="BB541" s="187"/>
      <c r="BC541" s="187"/>
      <c r="BD541" s="186"/>
      <c r="BE541" s="187"/>
      <c r="BF541" s="187"/>
      <c r="BG541" s="187"/>
      <c r="BH541" s="187"/>
      <c r="BI541" s="187"/>
      <c r="BJ541" s="187"/>
      <c r="BK541" s="186"/>
      <c r="BL541" s="186"/>
      <c r="BM541" s="186"/>
      <c r="BN541" s="187"/>
      <c r="BO541" s="186"/>
      <c r="BP541" s="186"/>
      <c r="BQ541" s="186"/>
      <c r="BR541" s="186"/>
      <c r="BS541" s="186"/>
      <c r="BT541" s="186"/>
      <c r="BU541" s="186"/>
      <c r="BV541" s="186"/>
      <c r="BW541" s="186"/>
      <c r="BX541" s="186"/>
      <c r="BY541" s="186"/>
      <c r="BZ541" s="186"/>
      <c r="CA541" s="187"/>
      <c r="CB541" s="37"/>
      <c r="CC541" s="37"/>
      <c r="CD541" s="37"/>
      <c r="CE541" s="37"/>
    </row>
    <row r="542" ht="19.5" customHeight="1">
      <c r="A542" s="184"/>
      <c r="B542" s="186"/>
      <c r="C542" s="187"/>
      <c r="D542" s="187"/>
      <c r="E542" s="187"/>
      <c r="F542" s="187"/>
      <c r="G542" s="187"/>
      <c r="H542" s="187"/>
      <c r="I542" s="187"/>
      <c r="J542" s="187"/>
      <c r="K542" s="187"/>
      <c r="L542" s="187"/>
      <c r="M542" s="37"/>
      <c r="N542" s="186"/>
      <c r="O542" s="187"/>
      <c r="P542" s="187"/>
      <c r="Q542" s="187"/>
      <c r="R542" s="187"/>
      <c r="S542" s="187"/>
      <c r="T542" s="186"/>
      <c r="U542" s="187"/>
      <c r="V542" s="187"/>
      <c r="W542" s="187"/>
      <c r="X542" s="187"/>
      <c r="Y542" s="187"/>
      <c r="Z542" s="186"/>
      <c r="AA542" s="187"/>
      <c r="AB542" s="187"/>
      <c r="AC542" s="187"/>
      <c r="AD542" s="187"/>
      <c r="AE542" s="187"/>
      <c r="AF542" s="186"/>
      <c r="AG542" s="187"/>
      <c r="AH542" s="187"/>
      <c r="AI542" s="187"/>
      <c r="AJ542" s="187"/>
      <c r="AK542" s="187"/>
      <c r="AL542" s="186"/>
      <c r="AM542" s="187"/>
      <c r="AN542" s="187"/>
      <c r="AO542" s="187"/>
      <c r="AP542" s="187"/>
      <c r="AQ542" s="187"/>
      <c r="AR542" s="186"/>
      <c r="AS542" s="187"/>
      <c r="AT542" s="187"/>
      <c r="AU542" s="187"/>
      <c r="AV542" s="187"/>
      <c r="AW542" s="187"/>
      <c r="AX542" s="186"/>
      <c r="AY542" s="187"/>
      <c r="AZ542" s="187"/>
      <c r="BA542" s="187"/>
      <c r="BB542" s="187"/>
      <c r="BC542" s="187"/>
      <c r="BD542" s="186"/>
      <c r="BE542" s="187"/>
      <c r="BF542" s="187"/>
      <c r="BG542" s="187"/>
      <c r="BH542" s="187"/>
      <c r="BI542" s="187"/>
      <c r="BJ542" s="187"/>
      <c r="BK542" s="186"/>
      <c r="BL542" s="186"/>
      <c r="BM542" s="186"/>
      <c r="BN542" s="187"/>
      <c r="BO542" s="186"/>
      <c r="BP542" s="186"/>
      <c r="BQ542" s="186"/>
      <c r="BR542" s="186"/>
      <c r="BS542" s="186"/>
      <c r="BT542" s="186"/>
      <c r="BU542" s="186"/>
      <c r="BV542" s="186"/>
      <c r="BW542" s="186"/>
      <c r="BX542" s="186"/>
      <c r="BY542" s="186"/>
      <c r="BZ542" s="186"/>
      <c r="CA542" s="187"/>
      <c r="CB542" s="37"/>
      <c r="CC542" s="37"/>
      <c r="CD542" s="37"/>
      <c r="CE542" s="37"/>
    </row>
    <row r="543" ht="19.5" customHeight="1">
      <c r="A543" s="184"/>
      <c r="B543" s="186"/>
      <c r="C543" s="187"/>
      <c r="D543" s="187"/>
      <c r="E543" s="187"/>
      <c r="F543" s="187"/>
      <c r="G543" s="187"/>
      <c r="H543" s="187"/>
      <c r="I543" s="187"/>
      <c r="J543" s="187"/>
      <c r="K543" s="187"/>
      <c r="L543" s="187"/>
      <c r="M543" s="37"/>
      <c r="N543" s="186"/>
      <c r="O543" s="187"/>
      <c r="P543" s="187"/>
      <c r="Q543" s="187"/>
      <c r="R543" s="187"/>
      <c r="S543" s="187"/>
      <c r="T543" s="186"/>
      <c r="U543" s="187"/>
      <c r="V543" s="187"/>
      <c r="W543" s="187"/>
      <c r="X543" s="187"/>
      <c r="Y543" s="187"/>
      <c r="Z543" s="186"/>
      <c r="AA543" s="187"/>
      <c r="AB543" s="187"/>
      <c r="AC543" s="187"/>
      <c r="AD543" s="187"/>
      <c r="AE543" s="187"/>
      <c r="AF543" s="186"/>
      <c r="AG543" s="187"/>
      <c r="AH543" s="187"/>
      <c r="AI543" s="187"/>
      <c r="AJ543" s="187"/>
      <c r="AK543" s="187"/>
      <c r="AL543" s="186"/>
      <c r="AM543" s="187"/>
      <c r="AN543" s="187"/>
      <c r="AO543" s="187"/>
      <c r="AP543" s="187"/>
      <c r="AQ543" s="187"/>
      <c r="AR543" s="186"/>
      <c r="AS543" s="187"/>
      <c r="AT543" s="187"/>
      <c r="AU543" s="187"/>
      <c r="AV543" s="187"/>
      <c r="AW543" s="187"/>
      <c r="AX543" s="186"/>
      <c r="AY543" s="187"/>
      <c r="AZ543" s="187"/>
      <c r="BA543" s="187"/>
      <c r="BB543" s="187"/>
      <c r="BC543" s="187"/>
      <c r="BD543" s="186"/>
      <c r="BE543" s="187"/>
      <c r="BF543" s="187"/>
      <c r="BG543" s="187"/>
      <c r="BH543" s="187"/>
      <c r="BI543" s="187"/>
      <c r="BJ543" s="187"/>
      <c r="BK543" s="186"/>
      <c r="BL543" s="186"/>
      <c r="BM543" s="186"/>
      <c r="BN543" s="187"/>
      <c r="BO543" s="186"/>
      <c r="BP543" s="186"/>
      <c r="BQ543" s="186"/>
      <c r="BR543" s="186"/>
      <c r="BS543" s="186"/>
      <c r="BT543" s="186"/>
      <c r="BU543" s="186"/>
      <c r="BV543" s="186"/>
      <c r="BW543" s="186"/>
      <c r="BX543" s="186"/>
      <c r="BY543" s="186"/>
      <c r="BZ543" s="186"/>
      <c r="CA543" s="187"/>
      <c r="CB543" s="37"/>
      <c r="CC543" s="37"/>
      <c r="CD543" s="37"/>
      <c r="CE543" s="37"/>
    </row>
    <row r="544" ht="19.5" customHeight="1">
      <c r="A544" s="184"/>
      <c r="B544" s="186"/>
      <c r="C544" s="187"/>
      <c r="D544" s="187"/>
      <c r="E544" s="187"/>
      <c r="F544" s="187"/>
      <c r="G544" s="187"/>
      <c r="H544" s="187"/>
      <c r="I544" s="187"/>
      <c r="J544" s="187"/>
      <c r="K544" s="187"/>
      <c r="L544" s="187"/>
      <c r="M544" s="37"/>
      <c r="N544" s="186"/>
      <c r="O544" s="187"/>
      <c r="P544" s="187"/>
      <c r="Q544" s="187"/>
      <c r="R544" s="187"/>
      <c r="S544" s="187"/>
      <c r="T544" s="186"/>
      <c r="U544" s="187"/>
      <c r="V544" s="187"/>
      <c r="W544" s="187"/>
      <c r="X544" s="187"/>
      <c r="Y544" s="187"/>
      <c r="Z544" s="186"/>
      <c r="AA544" s="187"/>
      <c r="AB544" s="187"/>
      <c r="AC544" s="187"/>
      <c r="AD544" s="187"/>
      <c r="AE544" s="187"/>
      <c r="AF544" s="186"/>
      <c r="AG544" s="187"/>
      <c r="AH544" s="187"/>
      <c r="AI544" s="187"/>
      <c r="AJ544" s="187"/>
      <c r="AK544" s="187"/>
      <c r="AL544" s="186"/>
      <c r="AM544" s="187"/>
      <c r="AN544" s="187"/>
      <c r="AO544" s="187"/>
      <c r="AP544" s="187"/>
      <c r="AQ544" s="187"/>
      <c r="AR544" s="186"/>
      <c r="AS544" s="187"/>
      <c r="AT544" s="187"/>
      <c r="AU544" s="187"/>
      <c r="AV544" s="187"/>
      <c r="AW544" s="187"/>
      <c r="AX544" s="186"/>
      <c r="AY544" s="187"/>
      <c r="AZ544" s="187"/>
      <c r="BA544" s="187"/>
      <c r="BB544" s="187"/>
      <c r="BC544" s="187"/>
      <c r="BD544" s="186"/>
      <c r="BE544" s="187"/>
      <c r="BF544" s="187"/>
      <c r="BG544" s="187"/>
      <c r="BH544" s="187"/>
      <c r="BI544" s="187"/>
      <c r="BJ544" s="187"/>
      <c r="BK544" s="186"/>
      <c r="BL544" s="186"/>
      <c r="BM544" s="186"/>
      <c r="BN544" s="187"/>
      <c r="BO544" s="186"/>
      <c r="BP544" s="186"/>
      <c r="BQ544" s="186"/>
      <c r="BR544" s="186"/>
      <c r="BS544" s="186"/>
      <c r="BT544" s="186"/>
      <c r="BU544" s="186"/>
      <c r="BV544" s="186"/>
      <c r="BW544" s="186"/>
      <c r="BX544" s="186"/>
      <c r="BY544" s="186"/>
      <c r="BZ544" s="186"/>
      <c r="CA544" s="187"/>
      <c r="CB544" s="37"/>
      <c r="CC544" s="37"/>
      <c r="CD544" s="37"/>
      <c r="CE544" s="37"/>
    </row>
    <row r="545" ht="19.5" customHeight="1">
      <c r="A545" s="184"/>
      <c r="B545" s="186"/>
      <c r="C545" s="187"/>
      <c r="D545" s="187"/>
      <c r="E545" s="187"/>
      <c r="F545" s="187"/>
      <c r="G545" s="187"/>
      <c r="H545" s="187"/>
      <c r="I545" s="187"/>
      <c r="J545" s="187"/>
      <c r="K545" s="187"/>
      <c r="L545" s="187"/>
      <c r="M545" s="37"/>
      <c r="N545" s="186"/>
      <c r="O545" s="187"/>
      <c r="P545" s="187"/>
      <c r="Q545" s="187"/>
      <c r="R545" s="187"/>
      <c r="S545" s="187"/>
      <c r="T545" s="186"/>
      <c r="U545" s="187"/>
      <c r="V545" s="187"/>
      <c r="W545" s="187"/>
      <c r="X545" s="187"/>
      <c r="Y545" s="187"/>
      <c r="Z545" s="186"/>
      <c r="AA545" s="187"/>
      <c r="AB545" s="187"/>
      <c r="AC545" s="187"/>
      <c r="AD545" s="187"/>
      <c r="AE545" s="187"/>
      <c r="AF545" s="186"/>
      <c r="AG545" s="187"/>
      <c r="AH545" s="187"/>
      <c r="AI545" s="187"/>
      <c r="AJ545" s="187"/>
      <c r="AK545" s="187"/>
      <c r="AL545" s="186"/>
      <c r="AM545" s="187"/>
      <c r="AN545" s="187"/>
      <c r="AO545" s="187"/>
      <c r="AP545" s="187"/>
      <c r="AQ545" s="187"/>
      <c r="AR545" s="186"/>
      <c r="AS545" s="187"/>
      <c r="AT545" s="187"/>
      <c r="AU545" s="187"/>
      <c r="AV545" s="187"/>
      <c r="AW545" s="187"/>
      <c r="AX545" s="186"/>
      <c r="AY545" s="187"/>
      <c r="AZ545" s="187"/>
      <c r="BA545" s="187"/>
      <c r="BB545" s="187"/>
      <c r="BC545" s="187"/>
      <c r="BD545" s="186"/>
      <c r="BE545" s="187"/>
      <c r="BF545" s="187"/>
      <c r="BG545" s="187"/>
      <c r="BH545" s="187"/>
      <c r="BI545" s="187"/>
      <c r="BJ545" s="187"/>
      <c r="BK545" s="186"/>
      <c r="BL545" s="186"/>
      <c r="BM545" s="186"/>
      <c r="BN545" s="187"/>
      <c r="BO545" s="186"/>
      <c r="BP545" s="186"/>
      <c r="BQ545" s="186"/>
      <c r="BR545" s="186"/>
      <c r="BS545" s="186"/>
      <c r="BT545" s="186"/>
      <c r="BU545" s="186"/>
      <c r="BV545" s="186"/>
      <c r="BW545" s="186"/>
      <c r="BX545" s="186"/>
      <c r="BY545" s="186"/>
      <c r="BZ545" s="186"/>
      <c r="CA545" s="187"/>
      <c r="CB545" s="37"/>
      <c r="CC545" s="37"/>
      <c r="CD545" s="37"/>
      <c r="CE545" s="37"/>
    </row>
    <row r="546" ht="19.5" customHeight="1">
      <c r="A546" s="184"/>
      <c r="B546" s="186"/>
      <c r="C546" s="187"/>
      <c r="D546" s="187"/>
      <c r="E546" s="187"/>
      <c r="F546" s="187"/>
      <c r="G546" s="187"/>
      <c r="H546" s="187"/>
      <c r="I546" s="187"/>
      <c r="J546" s="187"/>
      <c r="K546" s="187"/>
      <c r="L546" s="187"/>
      <c r="M546" s="37"/>
      <c r="N546" s="186"/>
      <c r="O546" s="187"/>
      <c r="P546" s="187"/>
      <c r="Q546" s="187"/>
      <c r="R546" s="187"/>
      <c r="S546" s="187"/>
      <c r="T546" s="186"/>
      <c r="U546" s="187"/>
      <c r="V546" s="187"/>
      <c r="W546" s="187"/>
      <c r="X546" s="187"/>
      <c r="Y546" s="187"/>
      <c r="Z546" s="186"/>
      <c r="AA546" s="187"/>
      <c r="AB546" s="187"/>
      <c r="AC546" s="187"/>
      <c r="AD546" s="187"/>
      <c r="AE546" s="187"/>
      <c r="AF546" s="186"/>
      <c r="AG546" s="187"/>
      <c r="AH546" s="187"/>
      <c r="AI546" s="187"/>
      <c r="AJ546" s="187"/>
      <c r="AK546" s="187"/>
      <c r="AL546" s="186"/>
      <c r="AM546" s="187"/>
      <c r="AN546" s="187"/>
      <c r="AO546" s="187"/>
      <c r="AP546" s="187"/>
      <c r="AQ546" s="187"/>
      <c r="AR546" s="186"/>
      <c r="AS546" s="187"/>
      <c r="AT546" s="187"/>
      <c r="AU546" s="187"/>
      <c r="AV546" s="187"/>
      <c r="AW546" s="187"/>
      <c r="AX546" s="186"/>
      <c r="AY546" s="187"/>
      <c r="AZ546" s="187"/>
      <c r="BA546" s="187"/>
      <c r="BB546" s="187"/>
      <c r="BC546" s="187"/>
      <c r="BD546" s="186"/>
      <c r="BE546" s="187"/>
      <c r="BF546" s="187"/>
      <c r="BG546" s="187"/>
      <c r="BH546" s="187"/>
      <c r="BI546" s="187"/>
      <c r="BJ546" s="187"/>
      <c r="BK546" s="186"/>
      <c r="BL546" s="186"/>
      <c r="BM546" s="186"/>
      <c r="BN546" s="187"/>
      <c r="BO546" s="186"/>
      <c r="BP546" s="186"/>
      <c r="BQ546" s="186"/>
      <c r="BR546" s="186"/>
      <c r="BS546" s="186"/>
      <c r="BT546" s="186"/>
      <c r="BU546" s="186"/>
      <c r="BV546" s="186"/>
      <c r="BW546" s="186"/>
      <c r="BX546" s="186"/>
      <c r="BY546" s="186"/>
      <c r="BZ546" s="186"/>
      <c r="CA546" s="187"/>
      <c r="CB546" s="37"/>
      <c r="CC546" s="37"/>
      <c r="CD546" s="37"/>
      <c r="CE546" s="37"/>
    </row>
    <row r="547" ht="19.5" customHeight="1">
      <c r="A547" s="184"/>
      <c r="B547" s="186"/>
      <c r="C547" s="187"/>
      <c r="D547" s="187"/>
      <c r="E547" s="187"/>
      <c r="F547" s="187"/>
      <c r="G547" s="187"/>
      <c r="H547" s="187"/>
      <c r="I547" s="187"/>
      <c r="J547" s="187"/>
      <c r="K547" s="187"/>
      <c r="L547" s="187"/>
      <c r="M547" s="37"/>
      <c r="N547" s="186"/>
      <c r="O547" s="187"/>
      <c r="P547" s="187"/>
      <c r="Q547" s="187"/>
      <c r="R547" s="187"/>
      <c r="S547" s="187"/>
      <c r="T547" s="186"/>
      <c r="U547" s="187"/>
      <c r="V547" s="187"/>
      <c r="W547" s="187"/>
      <c r="X547" s="187"/>
      <c r="Y547" s="187"/>
      <c r="Z547" s="186"/>
      <c r="AA547" s="187"/>
      <c r="AB547" s="187"/>
      <c r="AC547" s="187"/>
      <c r="AD547" s="187"/>
      <c r="AE547" s="187"/>
      <c r="AF547" s="186"/>
      <c r="AG547" s="187"/>
      <c r="AH547" s="187"/>
      <c r="AI547" s="187"/>
      <c r="AJ547" s="187"/>
      <c r="AK547" s="187"/>
      <c r="AL547" s="186"/>
      <c r="AM547" s="187"/>
      <c r="AN547" s="187"/>
      <c r="AO547" s="187"/>
      <c r="AP547" s="187"/>
      <c r="AQ547" s="187"/>
      <c r="AR547" s="186"/>
      <c r="AS547" s="187"/>
      <c r="AT547" s="187"/>
      <c r="AU547" s="187"/>
      <c r="AV547" s="187"/>
      <c r="AW547" s="187"/>
      <c r="AX547" s="186"/>
      <c r="AY547" s="187"/>
      <c r="AZ547" s="187"/>
      <c r="BA547" s="187"/>
      <c r="BB547" s="187"/>
      <c r="BC547" s="187"/>
      <c r="BD547" s="186"/>
      <c r="BE547" s="187"/>
      <c r="BF547" s="187"/>
      <c r="BG547" s="187"/>
      <c r="BH547" s="187"/>
      <c r="BI547" s="187"/>
      <c r="BJ547" s="187"/>
      <c r="BK547" s="186"/>
      <c r="BL547" s="186"/>
      <c r="BM547" s="186"/>
      <c r="BN547" s="187"/>
      <c r="BO547" s="186"/>
      <c r="BP547" s="186"/>
      <c r="BQ547" s="186"/>
      <c r="BR547" s="186"/>
      <c r="BS547" s="186"/>
      <c r="BT547" s="186"/>
      <c r="BU547" s="186"/>
      <c r="BV547" s="186"/>
      <c r="BW547" s="186"/>
      <c r="BX547" s="186"/>
      <c r="BY547" s="186"/>
      <c r="BZ547" s="186"/>
      <c r="CA547" s="187"/>
      <c r="CB547" s="37"/>
      <c r="CC547" s="37"/>
      <c r="CD547" s="37"/>
      <c r="CE547" s="37"/>
    </row>
    <row r="548" ht="19.5" customHeight="1">
      <c r="A548" s="184"/>
      <c r="B548" s="186"/>
      <c r="C548" s="187"/>
      <c r="D548" s="187"/>
      <c r="E548" s="187"/>
      <c r="F548" s="187"/>
      <c r="G548" s="187"/>
      <c r="H548" s="187"/>
      <c r="I548" s="187"/>
      <c r="J548" s="187"/>
      <c r="K548" s="187"/>
      <c r="L548" s="187"/>
      <c r="M548" s="37"/>
      <c r="N548" s="186"/>
      <c r="O548" s="187"/>
      <c r="P548" s="187"/>
      <c r="Q548" s="187"/>
      <c r="R548" s="187"/>
      <c r="S548" s="187"/>
      <c r="T548" s="186"/>
      <c r="U548" s="187"/>
      <c r="V548" s="187"/>
      <c r="W548" s="187"/>
      <c r="X548" s="187"/>
      <c r="Y548" s="187"/>
      <c r="Z548" s="186"/>
      <c r="AA548" s="187"/>
      <c r="AB548" s="187"/>
      <c r="AC548" s="187"/>
      <c r="AD548" s="187"/>
      <c r="AE548" s="187"/>
      <c r="AF548" s="186"/>
      <c r="AG548" s="187"/>
      <c r="AH548" s="187"/>
      <c r="AI548" s="187"/>
      <c r="AJ548" s="187"/>
      <c r="AK548" s="187"/>
      <c r="AL548" s="186"/>
      <c r="AM548" s="187"/>
      <c r="AN548" s="187"/>
      <c r="AO548" s="187"/>
      <c r="AP548" s="187"/>
      <c r="AQ548" s="187"/>
      <c r="AR548" s="186"/>
      <c r="AS548" s="187"/>
      <c r="AT548" s="187"/>
      <c r="AU548" s="187"/>
      <c r="AV548" s="187"/>
      <c r="AW548" s="187"/>
      <c r="AX548" s="186"/>
      <c r="AY548" s="187"/>
      <c r="AZ548" s="187"/>
      <c r="BA548" s="187"/>
      <c r="BB548" s="187"/>
      <c r="BC548" s="187"/>
      <c r="BD548" s="186"/>
      <c r="BE548" s="187"/>
      <c r="BF548" s="187"/>
      <c r="BG548" s="187"/>
      <c r="BH548" s="187"/>
      <c r="BI548" s="187"/>
      <c r="BJ548" s="187"/>
      <c r="BK548" s="186"/>
      <c r="BL548" s="186"/>
      <c r="BM548" s="186"/>
      <c r="BN548" s="187"/>
      <c r="BO548" s="186"/>
      <c r="BP548" s="186"/>
      <c r="BQ548" s="186"/>
      <c r="BR548" s="186"/>
      <c r="BS548" s="186"/>
      <c r="BT548" s="186"/>
      <c r="BU548" s="186"/>
      <c r="BV548" s="186"/>
      <c r="BW548" s="186"/>
      <c r="BX548" s="186"/>
      <c r="BY548" s="186"/>
      <c r="BZ548" s="186"/>
      <c r="CA548" s="187"/>
      <c r="CB548" s="37"/>
      <c r="CC548" s="37"/>
      <c r="CD548" s="37"/>
      <c r="CE548" s="37"/>
    </row>
    <row r="549" ht="19.5" customHeight="1">
      <c r="A549" s="184"/>
      <c r="B549" s="186"/>
      <c r="C549" s="187"/>
      <c r="D549" s="187"/>
      <c r="E549" s="187"/>
      <c r="F549" s="187"/>
      <c r="G549" s="187"/>
      <c r="H549" s="187"/>
      <c r="I549" s="187"/>
      <c r="J549" s="187"/>
      <c r="K549" s="187"/>
      <c r="L549" s="187"/>
      <c r="M549" s="37"/>
      <c r="N549" s="186"/>
      <c r="O549" s="187"/>
      <c r="P549" s="187"/>
      <c r="Q549" s="187"/>
      <c r="R549" s="187"/>
      <c r="S549" s="187"/>
      <c r="T549" s="186"/>
      <c r="U549" s="187"/>
      <c r="V549" s="187"/>
      <c r="W549" s="187"/>
      <c r="X549" s="187"/>
      <c r="Y549" s="187"/>
      <c r="Z549" s="186"/>
      <c r="AA549" s="187"/>
      <c r="AB549" s="187"/>
      <c r="AC549" s="187"/>
      <c r="AD549" s="187"/>
      <c r="AE549" s="187"/>
      <c r="AF549" s="186"/>
      <c r="AG549" s="187"/>
      <c r="AH549" s="187"/>
      <c r="AI549" s="187"/>
      <c r="AJ549" s="187"/>
      <c r="AK549" s="187"/>
      <c r="AL549" s="186"/>
      <c r="AM549" s="187"/>
      <c r="AN549" s="187"/>
      <c r="AO549" s="187"/>
      <c r="AP549" s="187"/>
      <c r="AQ549" s="187"/>
      <c r="AR549" s="186"/>
      <c r="AS549" s="187"/>
      <c r="AT549" s="187"/>
      <c r="AU549" s="187"/>
      <c r="AV549" s="187"/>
      <c r="AW549" s="187"/>
      <c r="AX549" s="186"/>
      <c r="AY549" s="187"/>
      <c r="AZ549" s="187"/>
      <c r="BA549" s="187"/>
      <c r="BB549" s="187"/>
      <c r="BC549" s="187"/>
      <c r="BD549" s="186"/>
      <c r="BE549" s="187"/>
      <c r="BF549" s="187"/>
      <c r="BG549" s="187"/>
      <c r="BH549" s="187"/>
      <c r="BI549" s="187"/>
      <c r="BJ549" s="187"/>
      <c r="BK549" s="186"/>
      <c r="BL549" s="186"/>
      <c r="BM549" s="186"/>
      <c r="BN549" s="187"/>
      <c r="BO549" s="186"/>
      <c r="BP549" s="186"/>
      <c r="BQ549" s="186"/>
      <c r="BR549" s="186"/>
      <c r="BS549" s="186"/>
      <c r="BT549" s="186"/>
      <c r="BU549" s="186"/>
      <c r="BV549" s="186"/>
      <c r="BW549" s="186"/>
      <c r="BX549" s="186"/>
      <c r="BY549" s="186"/>
      <c r="BZ549" s="186"/>
      <c r="CA549" s="187"/>
      <c r="CB549" s="37"/>
      <c r="CC549" s="37"/>
      <c r="CD549" s="37"/>
      <c r="CE549" s="37"/>
    </row>
    <row r="550" ht="19.5" customHeight="1">
      <c r="A550" s="184"/>
      <c r="B550" s="186"/>
      <c r="C550" s="187"/>
      <c r="D550" s="187"/>
      <c r="E550" s="187"/>
      <c r="F550" s="187"/>
      <c r="G550" s="187"/>
      <c r="H550" s="187"/>
      <c r="I550" s="187"/>
      <c r="J550" s="187"/>
      <c r="K550" s="187"/>
      <c r="L550" s="187"/>
      <c r="M550" s="37"/>
      <c r="N550" s="186"/>
      <c r="O550" s="187"/>
      <c r="P550" s="187"/>
      <c r="Q550" s="187"/>
      <c r="R550" s="187"/>
      <c r="S550" s="187"/>
      <c r="T550" s="186"/>
      <c r="U550" s="187"/>
      <c r="V550" s="187"/>
      <c r="W550" s="187"/>
      <c r="X550" s="187"/>
      <c r="Y550" s="187"/>
      <c r="Z550" s="186"/>
      <c r="AA550" s="187"/>
      <c r="AB550" s="187"/>
      <c r="AC550" s="187"/>
      <c r="AD550" s="187"/>
      <c r="AE550" s="187"/>
      <c r="AF550" s="186"/>
      <c r="AG550" s="187"/>
      <c r="AH550" s="187"/>
      <c r="AI550" s="187"/>
      <c r="AJ550" s="187"/>
      <c r="AK550" s="187"/>
      <c r="AL550" s="186"/>
      <c r="AM550" s="187"/>
      <c r="AN550" s="187"/>
      <c r="AO550" s="187"/>
      <c r="AP550" s="187"/>
      <c r="AQ550" s="187"/>
      <c r="AR550" s="186"/>
      <c r="AS550" s="187"/>
      <c r="AT550" s="187"/>
      <c r="AU550" s="187"/>
      <c r="AV550" s="187"/>
      <c r="AW550" s="187"/>
      <c r="AX550" s="186"/>
      <c r="AY550" s="187"/>
      <c r="AZ550" s="187"/>
      <c r="BA550" s="187"/>
      <c r="BB550" s="187"/>
      <c r="BC550" s="187"/>
      <c r="BD550" s="186"/>
      <c r="BE550" s="187"/>
      <c r="BF550" s="187"/>
      <c r="BG550" s="187"/>
      <c r="BH550" s="187"/>
      <c r="BI550" s="187"/>
      <c r="BJ550" s="187"/>
      <c r="BK550" s="186"/>
      <c r="BL550" s="186"/>
      <c r="BM550" s="186"/>
      <c r="BN550" s="187"/>
      <c r="BO550" s="186"/>
      <c r="BP550" s="186"/>
      <c r="BQ550" s="186"/>
      <c r="BR550" s="186"/>
      <c r="BS550" s="186"/>
      <c r="BT550" s="186"/>
      <c r="BU550" s="186"/>
      <c r="BV550" s="186"/>
      <c r="BW550" s="186"/>
      <c r="BX550" s="186"/>
      <c r="BY550" s="186"/>
      <c r="BZ550" s="186"/>
      <c r="CA550" s="187"/>
      <c r="CB550" s="37"/>
      <c r="CC550" s="37"/>
      <c r="CD550" s="37"/>
      <c r="CE550" s="37"/>
    </row>
    <row r="551" ht="19.5" customHeight="1">
      <c r="A551" s="184"/>
      <c r="B551" s="186"/>
      <c r="C551" s="187"/>
      <c r="D551" s="187"/>
      <c r="E551" s="187"/>
      <c r="F551" s="187"/>
      <c r="G551" s="187"/>
      <c r="H551" s="187"/>
      <c r="I551" s="187"/>
      <c r="J551" s="187"/>
      <c r="K551" s="187"/>
      <c r="L551" s="187"/>
      <c r="M551" s="37"/>
      <c r="N551" s="186"/>
      <c r="O551" s="187"/>
      <c r="P551" s="187"/>
      <c r="Q551" s="187"/>
      <c r="R551" s="187"/>
      <c r="S551" s="187"/>
      <c r="T551" s="186"/>
      <c r="U551" s="187"/>
      <c r="V551" s="187"/>
      <c r="W551" s="187"/>
      <c r="X551" s="187"/>
      <c r="Y551" s="187"/>
      <c r="Z551" s="186"/>
      <c r="AA551" s="187"/>
      <c r="AB551" s="187"/>
      <c r="AC551" s="187"/>
      <c r="AD551" s="187"/>
      <c r="AE551" s="187"/>
      <c r="AF551" s="186"/>
      <c r="AG551" s="187"/>
      <c r="AH551" s="187"/>
      <c r="AI551" s="187"/>
      <c r="AJ551" s="187"/>
      <c r="AK551" s="187"/>
      <c r="AL551" s="186"/>
      <c r="AM551" s="187"/>
      <c r="AN551" s="187"/>
      <c r="AO551" s="187"/>
      <c r="AP551" s="187"/>
      <c r="AQ551" s="187"/>
      <c r="AR551" s="186"/>
      <c r="AS551" s="187"/>
      <c r="AT551" s="187"/>
      <c r="AU551" s="187"/>
      <c r="AV551" s="187"/>
      <c r="AW551" s="187"/>
      <c r="AX551" s="186"/>
      <c r="AY551" s="187"/>
      <c r="AZ551" s="187"/>
      <c r="BA551" s="187"/>
      <c r="BB551" s="187"/>
      <c r="BC551" s="187"/>
      <c r="BD551" s="186"/>
      <c r="BE551" s="187"/>
      <c r="BF551" s="187"/>
      <c r="BG551" s="187"/>
      <c r="BH551" s="187"/>
      <c r="BI551" s="187"/>
      <c r="BJ551" s="187"/>
      <c r="BK551" s="186"/>
      <c r="BL551" s="186"/>
      <c r="BM551" s="186"/>
      <c r="BN551" s="187"/>
      <c r="BO551" s="186"/>
      <c r="BP551" s="186"/>
      <c r="BQ551" s="186"/>
      <c r="BR551" s="186"/>
      <c r="BS551" s="186"/>
      <c r="BT551" s="186"/>
      <c r="BU551" s="186"/>
      <c r="BV551" s="186"/>
      <c r="BW551" s="186"/>
      <c r="BX551" s="186"/>
      <c r="BY551" s="186"/>
      <c r="BZ551" s="186"/>
      <c r="CA551" s="187"/>
      <c r="CB551" s="37"/>
      <c r="CC551" s="37"/>
      <c r="CD551" s="37"/>
      <c r="CE551" s="37"/>
    </row>
    <row r="552" ht="19.5" customHeight="1">
      <c r="A552" s="184"/>
      <c r="B552" s="186"/>
      <c r="C552" s="187"/>
      <c r="D552" s="187"/>
      <c r="E552" s="187"/>
      <c r="F552" s="187"/>
      <c r="G552" s="187"/>
      <c r="H552" s="187"/>
      <c r="I552" s="187"/>
      <c r="J552" s="187"/>
      <c r="K552" s="187"/>
      <c r="L552" s="187"/>
      <c r="M552" s="37"/>
      <c r="N552" s="186"/>
      <c r="O552" s="187"/>
      <c r="P552" s="187"/>
      <c r="Q552" s="187"/>
      <c r="R552" s="187"/>
      <c r="S552" s="187"/>
      <c r="T552" s="186"/>
      <c r="U552" s="187"/>
      <c r="V552" s="187"/>
      <c r="W552" s="187"/>
      <c r="X552" s="187"/>
      <c r="Y552" s="187"/>
      <c r="Z552" s="186"/>
      <c r="AA552" s="187"/>
      <c r="AB552" s="187"/>
      <c r="AC552" s="187"/>
      <c r="AD552" s="187"/>
      <c r="AE552" s="187"/>
      <c r="AF552" s="186"/>
      <c r="AG552" s="187"/>
      <c r="AH552" s="187"/>
      <c r="AI552" s="187"/>
      <c r="AJ552" s="187"/>
      <c r="AK552" s="187"/>
      <c r="AL552" s="186"/>
      <c r="AM552" s="187"/>
      <c r="AN552" s="187"/>
      <c r="AO552" s="187"/>
      <c r="AP552" s="187"/>
      <c r="AQ552" s="187"/>
      <c r="AR552" s="186"/>
      <c r="AS552" s="187"/>
      <c r="AT552" s="187"/>
      <c r="AU552" s="187"/>
      <c r="AV552" s="187"/>
      <c r="AW552" s="187"/>
      <c r="AX552" s="186"/>
      <c r="AY552" s="187"/>
      <c r="AZ552" s="187"/>
      <c r="BA552" s="187"/>
      <c r="BB552" s="187"/>
      <c r="BC552" s="187"/>
      <c r="BD552" s="186"/>
      <c r="BE552" s="187"/>
      <c r="BF552" s="187"/>
      <c r="BG552" s="187"/>
      <c r="BH552" s="187"/>
      <c r="BI552" s="187"/>
      <c r="BJ552" s="187"/>
      <c r="BK552" s="186"/>
      <c r="BL552" s="186"/>
      <c r="BM552" s="186"/>
      <c r="BN552" s="187"/>
      <c r="BO552" s="186"/>
      <c r="BP552" s="186"/>
      <c r="BQ552" s="186"/>
      <c r="BR552" s="186"/>
      <c r="BS552" s="186"/>
      <c r="BT552" s="186"/>
      <c r="BU552" s="186"/>
      <c r="BV552" s="186"/>
      <c r="BW552" s="186"/>
      <c r="BX552" s="186"/>
      <c r="BY552" s="186"/>
      <c r="BZ552" s="186"/>
      <c r="CA552" s="187"/>
      <c r="CB552" s="37"/>
      <c r="CC552" s="37"/>
      <c r="CD552" s="37"/>
      <c r="CE552" s="37"/>
    </row>
    <row r="553" ht="19.5" customHeight="1">
      <c r="A553" s="184"/>
      <c r="B553" s="186"/>
      <c r="C553" s="187"/>
      <c r="D553" s="187"/>
      <c r="E553" s="187"/>
      <c r="F553" s="187"/>
      <c r="G553" s="187"/>
      <c r="H553" s="187"/>
      <c r="I553" s="187"/>
      <c r="J553" s="187"/>
      <c r="K553" s="187"/>
      <c r="L553" s="187"/>
      <c r="M553" s="37"/>
      <c r="N553" s="186"/>
      <c r="O553" s="187"/>
      <c r="P553" s="187"/>
      <c r="Q553" s="187"/>
      <c r="R553" s="187"/>
      <c r="S553" s="187"/>
      <c r="T553" s="186"/>
      <c r="U553" s="187"/>
      <c r="V553" s="187"/>
      <c r="W553" s="187"/>
      <c r="X553" s="187"/>
      <c r="Y553" s="187"/>
      <c r="Z553" s="186"/>
      <c r="AA553" s="187"/>
      <c r="AB553" s="187"/>
      <c r="AC553" s="187"/>
      <c r="AD553" s="187"/>
      <c r="AE553" s="187"/>
      <c r="AF553" s="186"/>
      <c r="AG553" s="187"/>
      <c r="AH553" s="187"/>
      <c r="AI553" s="187"/>
      <c r="AJ553" s="187"/>
      <c r="AK553" s="187"/>
      <c r="AL553" s="186"/>
      <c r="AM553" s="187"/>
      <c r="AN553" s="187"/>
      <c r="AO553" s="187"/>
      <c r="AP553" s="187"/>
      <c r="AQ553" s="187"/>
      <c r="AR553" s="186"/>
      <c r="AS553" s="187"/>
      <c r="AT553" s="187"/>
      <c r="AU553" s="187"/>
      <c r="AV553" s="187"/>
      <c r="AW553" s="187"/>
      <c r="AX553" s="186"/>
      <c r="AY553" s="187"/>
      <c r="AZ553" s="187"/>
      <c r="BA553" s="187"/>
      <c r="BB553" s="187"/>
      <c r="BC553" s="187"/>
      <c r="BD553" s="186"/>
      <c r="BE553" s="187"/>
      <c r="BF553" s="187"/>
      <c r="BG553" s="187"/>
      <c r="BH553" s="187"/>
      <c r="BI553" s="187"/>
      <c r="BJ553" s="187"/>
      <c r="BK553" s="186"/>
      <c r="BL553" s="186"/>
      <c r="BM553" s="186"/>
      <c r="BN553" s="187"/>
      <c r="BO553" s="186"/>
      <c r="BP553" s="186"/>
      <c r="BQ553" s="186"/>
      <c r="BR553" s="186"/>
      <c r="BS553" s="186"/>
      <c r="BT553" s="186"/>
      <c r="BU553" s="186"/>
      <c r="BV553" s="186"/>
      <c r="BW553" s="186"/>
      <c r="BX553" s="186"/>
      <c r="BY553" s="186"/>
      <c r="BZ553" s="186"/>
      <c r="CA553" s="187"/>
      <c r="CB553" s="37"/>
      <c r="CC553" s="37"/>
      <c r="CD553" s="37"/>
      <c r="CE553" s="37"/>
    </row>
    <row r="554" ht="19.5" customHeight="1">
      <c r="A554" s="184"/>
      <c r="B554" s="186"/>
      <c r="C554" s="187"/>
      <c r="D554" s="187"/>
      <c r="E554" s="187"/>
      <c r="F554" s="187"/>
      <c r="G554" s="187"/>
      <c r="H554" s="187"/>
      <c r="I554" s="187"/>
      <c r="J554" s="187"/>
      <c r="K554" s="187"/>
      <c r="L554" s="187"/>
      <c r="M554" s="37"/>
      <c r="N554" s="186"/>
      <c r="O554" s="187"/>
      <c r="P554" s="187"/>
      <c r="Q554" s="187"/>
      <c r="R554" s="187"/>
      <c r="S554" s="187"/>
      <c r="T554" s="186"/>
      <c r="U554" s="187"/>
      <c r="V554" s="187"/>
      <c r="W554" s="187"/>
      <c r="X554" s="187"/>
      <c r="Y554" s="187"/>
      <c r="Z554" s="186"/>
      <c r="AA554" s="187"/>
      <c r="AB554" s="187"/>
      <c r="AC554" s="187"/>
      <c r="AD554" s="187"/>
      <c r="AE554" s="187"/>
      <c r="AF554" s="186"/>
      <c r="AG554" s="187"/>
      <c r="AH554" s="187"/>
      <c r="AI554" s="187"/>
      <c r="AJ554" s="187"/>
      <c r="AK554" s="187"/>
      <c r="AL554" s="186"/>
      <c r="AM554" s="187"/>
      <c r="AN554" s="187"/>
      <c r="AO554" s="187"/>
      <c r="AP554" s="187"/>
      <c r="AQ554" s="187"/>
      <c r="AR554" s="186"/>
      <c r="AS554" s="187"/>
      <c r="AT554" s="187"/>
      <c r="AU554" s="187"/>
      <c r="AV554" s="187"/>
      <c r="AW554" s="187"/>
      <c r="AX554" s="186"/>
      <c r="AY554" s="187"/>
      <c r="AZ554" s="187"/>
      <c r="BA554" s="187"/>
      <c r="BB554" s="187"/>
      <c r="BC554" s="187"/>
      <c r="BD554" s="186"/>
      <c r="BE554" s="187"/>
      <c r="BF554" s="187"/>
      <c r="BG554" s="187"/>
      <c r="BH554" s="187"/>
      <c r="BI554" s="187"/>
      <c r="BJ554" s="187"/>
      <c r="BK554" s="186"/>
      <c r="BL554" s="186"/>
      <c r="BM554" s="186"/>
      <c r="BN554" s="187"/>
      <c r="BO554" s="186"/>
      <c r="BP554" s="186"/>
      <c r="BQ554" s="186"/>
      <c r="BR554" s="186"/>
      <c r="BS554" s="186"/>
      <c r="BT554" s="186"/>
      <c r="BU554" s="186"/>
      <c r="BV554" s="186"/>
      <c r="BW554" s="186"/>
      <c r="BX554" s="186"/>
      <c r="BY554" s="186"/>
      <c r="BZ554" s="186"/>
      <c r="CA554" s="187"/>
      <c r="CB554" s="37"/>
      <c r="CC554" s="37"/>
      <c r="CD554" s="37"/>
      <c r="CE554" s="37"/>
    </row>
    <row r="555" ht="19.5" customHeight="1">
      <c r="A555" s="184"/>
      <c r="B555" s="186"/>
      <c r="C555" s="187"/>
      <c r="D555" s="187"/>
      <c r="E555" s="187"/>
      <c r="F555" s="187"/>
      <c r="G555" s="187"/>
      <c r="H555" s="187"/>
      <c r="I555" s="187"/>
      <c r="J555" s="187"/>
      <c r="K555" s="187"/>
      <c r="L555" s="187"/>
      <c r="M555" s="37"/>
      <c r="N555" s="186"/>
      <c r="O555" s="187"/>
      <c r="P555" s="187"/>
      <c r="Q555" s="187"/>
      <c r="R555" s="187"/>
      <c r="S555" s="187"/>
      <c r="T555" s="186"/>
      <c r="U555" s="187"/>
      <c r="V555" s="187"/>
      <c r="W555" s="187"/>
      <c r="X555" s="187"/>
      <c r="Y555" s="187"/>
      <c r="Z555" s="186"/>
      <c r="AA555" s="187"/>
      <c r="AB555" s="187"/>
      <c r="AC555" s="187"/>
      <c r="AD555" s="187"/>
      <c r="AE555" s="187"/>
      <c r="AF555" s="186"/>
      <c r="AG555" s="187"/>
      <c r="AH555" s="187"/>
      <c r="AI555" s="187"/>
      <c r="AJ555" s="187"/>
      <c r="AK555" s="187"/>
      <c r="AL555" s="186"/>
      <c r="AM555" s="187"/>
      <c r="AN555" s="187"/>
      <c r="AO555" s="187"/>
      <c r="AP555" s="187"/>
      <c r="AQ555" s="187"/>
      <c r="AR555" s="186"/>
      <c r="AS555" s="187"/>
      <c r="AT555" s="187"/>
      <c r="AU555" s="187"/>
      <c r="AV555" s="187"/>
      <c r="AW555" s="187"/>
      <c r="AX555" s="186"/>
      <c r="AY555" s="187"/>
      <c r="AZ555" s="187"/>
      <c r="BA555" s="187"/>
      <c r="BB555" s="187"/>
      <c r="BC555" s="187"/>
      <c r="BD555" s="186"/>
      <c r="BE555" s="187"/>
      <c r="BF555" s="187"/>
      <c r="BG555" s="187"/>
      <c r="BH555" s="187"/>
      <c r="BI555" s="187"/>
      <c r="BJ555" s="187"/>
      <c r="BK555" s="186"/>
      <c r="BL555" s="186"/>
      <c r="BM555" s="186"/>
      <c r="BN555" s="187"/>
      <c r="BO555" s="186"/>
      <c r="BP555" s="186"/>
      <c r="BQ555" s="186"/>
      <c r="BR555" s="186"/>
      <c r="BS555" s="186"/>
      <c r="BT555" s="186"/>
      <c r="BU555" s="186"/>
      <c r="BV555" s="186"/>
      <c r="BW555" s="186"/>
      <c r="BX555" s="186"/>
      <c r="BY555" s="186"/>
      <c r="BZ555" s="186"/>
      <c r="CA555" s="187"/>
      <c r="CB555" s="37"/>
      <c r="CC555" s="37"/>
      <c r="CD555" s="37"/>
      <c r="CE555" s="37"/>
    </row>
    <row r="556" ht="19.5" customHeight="1">
      <c r="A556" s="184"/>
      <c r="B556" s="186"/>
      <c r="C556" s="187"/>
      <c r="D556" s="187"/>
      <c r="E556" s="187"/>
      <c r="F556" s="187"/>
      <c r="G556" s="187"/>
      <c r="H556" s="187"/>
      <c r="I556" s="187"/>
      <c r="J556" s="187"/>
      <c r="K556" s="187"/>
      <c r="L556" s="187"/>
      <c r="M556" s="37"/>
      <c r="N556" s="186"/>
      <c r="O556" s="187"/>
      <c r="P556" s="187"/>
      <c r="Q556" s="187"/>
      <c r="R556" s="187"/>
      <c r="S556" s="187"/>
      <c r="T556" s="186"/>
      <c r="U556" s="187"/>
      <c r="V556" s="187"/>
      <c r="W556" s="187"/>
      <c r="X556" s="187"/>
      <c r="Y556" s="187"/>
      <c r="Z556" s="186"/>
      <c r="AA556" s="187"/>
      <c r="AB556" s="187"/>
      <c r="AC556" s="187"/>
      <c r="AD556" s="187"/>
      <c r="AE556" s="187"/>
      <c r="AF556" s="186"/>
      <c r="AG556" s="187"/>
      <c r="AH556" s="187"/>
      <c r="AI556" s="187"/>
      <c r="AJ556" s="187"/>
      <c r="AK556" s="187"/>
      <c r="AL556" s="186"/>
      <c r="AM556" s="187"/>
      <c r="AN556" s="187"/>
      <c r="AO556" s="187"/>
      <c r="AP556" s="187"/>
      <c r="AQ556" s="187"/>
      <c r="AR556" s="186"/>
      <c r="AS556" s="187"/>
      <c r="AT556" s="187"/>
      <c r="AU556" s="187"/>
      <c r="AV556" s="187"/>
      <c r="AW556" s="187"/>
      <c r="AX556" s="186"/>
      <c r="AY556" s="187"/>
      <c r="AZ556" s="187"/>
      <c r="BA556" s="187"/>
      <c r="BB556" s="187"/>
      <c r="BC556" s="187"/>
      <c r="BD556" s="186"/>
      <c r="BE556" s="187"/>
      <c r="BF556" s="187"/>
      <c r="BG556" s="187"/>
      <c r="BH556" s="187"/>
      <c r="BI556" s="187"/>
      <c r="BJ556" s="187"/>
      <c r="BK556" s="186"/>
      <c r="BL556" s="186"/>
      <c r="BM556" s="186"/>
      <c r="BN556" s="187"/>
      <c r="BO556" s="186"/>
      <c r="BP556" s="186"/>
      <c r="BQ556" s="186"/>
      <c r="BR556" s="186"/>
      <c r="BS556" s="186"/>
      <c r="BT556" s="186"/>
      <c r="BU556" s="186"/>
      <c r="BV556" s="186"/>
      <c r="BW556" s="186"/>
      <c r="BX556" s="186"/>
      <c r="BY556" s="186"/>
      <c r="BZ556" s="186"/>
      <c r="CA556" s="187"/>
      <c r="CB556" s="37"/>
      <c r="CC556" s="37"/>
      <c r="CD556" s="37"/>
      <c r="CE556" s="37"/>
    </row>
    <row r="557" ht="19.5" customHeight="1">
      <c r="A557" s="184"/>
      <c r="B557" s="186"/>
      <c r="C557" s="187"/>
      <c r="D557" s="187"/>
      <c r="E557" s="187"/>
      <c r="F557" s="187"/>
      <c r="G557" s="187"/>
      <c r="H557" s="187"/>
      <c r="I557" s="187"/>
      <c r="J557" s="187"/>
      <c r="K557" s="187"/>
      <c r="L557" s="187"/>
      <c r="M557" s="37"/>
      <c r="N557" s="186"/>
      <c r="O557" s="187"/>
      <c r="P557" s="187"/>
      <c r="Q557" s="187"/>
      <c r="R557" s="187"/>
      <c r="S557" s="187"/>
      <c r="T557" s="186"/>
      <c r="U557" s="187"/>
      <c r="V557" s="187"/>
      <c r="W557" s="187"/>
      <c r="X557" s="187"/>
      <c r="Y557" s="187"/>
      <c r="Z557" s="186"/>
      <c r="AA557" s="187"/>
      <c r="AB557" s="187"/>
      <c r="AC557" s="187"/>
      <c r="AD557" s="187"/>
      <c r="AE557" s="187"/>
      <c r="AF557" s="186"/>
      <c r="AG557" s="187"/>
      <c r="AH557" s="187"/>
      <c r="AI557" s="187"/>
      <c r="AJ557" s="187"/>
      <c r="AK557" s="187"/>
      <c r="AL557" s="186"/>
      <c r="AM557" s="187"/>
      <c r="AN557" s="187"/>
      <c r="AO557" s="187"/>
      <c r="AP557" s="187"/>
      <c r="AQ557" s="187"/>
      <c r="AR557" s="186"/>
      <c r="AS557" s="187"/>
      <c r="AT557" s="187"/>
      <c r="AU557" s="187"/>
      <c r="AV557" s="187"/>
      <c r="AW557" s="187"/>
      <c r="AX557" s="186"/>
      <c r="AY557" s="187"/>
      <c r="AZ557" s="187"/>
      <c r="BA557" s="187"/>
      <c r="BB557" s="187"/>
      <c r="BC557" s="187"/>
      <c r="BD557" s="186"/>
      <c r="BE557" s="187"/>
      <c r="BF557" s="187"/>
      <c r="BG557" s="187"/>
      <c r="BH557" s="187"/>
      <c r="BI557" s="187"/>
      <c r="BJ557" s="187"/>
      <c r="BK557" s="186"/>
      <c r="BL557" s="186"/>
      <c r="BM557" s="186"/>
      <c r="BN557" s="187"/>
      <c r="BO557" s="186"/>
      <c r="BP557" s="186"/>
      <c r="BQ557" s="186"/>
      <c r="BR557" s="186"/>
      <c r="BS557" s="186"/>
      <c r="BT557" s="186"/>
      <c r="BU557" s="186"/>
      <c r="BV557" s="186"/>
      <c r="BW557" s="186"/>
      <c r="BX557" s="186"/>
      <c r="BY557" s="186"/>
      <c r="BZ557" s="186"/>
      <c r="CA557" s="187"/>
      <c r="CB557" s="37"/>
      <c r="CC557" s="37"/>
      <c r="CD557" s="37"/>
      <c r="CE557" s="37"/>
    </row>
    <row r="558" ht="19.5" customHeight="1">
      <c r="A558" s="184"/>
      <c r="B558" s="186"/>
      <c r="C558" s="187"/>
      <c r="D558" s="187"/>
      <c r="E558" s="187"/>
      <c r="F558" s="187"/>
      <c r="G558" s="187"/>
      <c r="H558" s="187"/>
      <c r="I558" s="187"/>
      <c r="J558" s="187"/>
      <c r="K558" s="187"/>
      <c r="L558" s="187"/>
      <c r="M558" s="37"/>
      <c r="N558" s="186"/>
      <c r="O558" s="187"/>
      <c r="P558" s="187"/>
      <c r="Q558" s="187"/>
      <c r="R558" s="187"/>
      <c r="S558" s="187"/>
      <c r="T558" s="186"/>
      <c r="U558" s="187"/>
      <c r="V558" s="187"/>
      <c r="W558" s="187"/>
      <c r="X558" s="187"/>
      <c r="Y558" s="187"/>
      <c r="Z558" s="186"/>
      <c r="AA558" s="187"/>
      <c r="AB558" s="187"/>
      <c r="AC558" s="187"/>
      <c r="AD558" s="187"/>
      <c r="AE558" s="187"/>
      <c r="AF558" s="186"/>
      <c r="AG558" s="187"/>
      <c r="AH558" s="187"/>
      <c r="AI558" s="187"/>
      <c r="AJ558" s="187"/>
      <c r="AK558" s="187"/>
      <c r="AL558" s="186"/>
      <c r="AM558" s="187"/>
      <c r="AN558" s="187"/>
      <c r="AO558" s="187"/>
      <c r="AP558" s="187"/>
      <c r="AQ558" s="187"/>
      <c r="AR558" s="186"/>
      <c r="AS558" s="187"/>
      <c r="AT558" s="187"/>
      <c r="AU558" s="187"/>
      <c r="AV558" s="187"/>
      <c r="AW558" s="187"/>
      <c r="AX558" s="186"/>
      <c r="AY558" s="187"/>
      <c r="AZ558" s="187"/>
      <c r="BA558" s="187"/>
      <c r="BB558" s="187"/>
      <c r="BC558" s="187"/>
      <c r="BD558" s="186"/>
      <c r="BE558" s="187"/>
      <c r="BF558" s="187"/>
      <c r="BG558" s="187"/>
      <c r="BH558" s="187"/>
      <c r="BI558" s="187"/>
      <c r="BJ558" s="187"/>
      <c r="BK558" s="186"/>
      <c r="BL558" s="186"/>
      <c r="BM558" s="186"/>
      <c r="BN558" s="187"/>
      <c r="BO558" s="186"/>
      <c r="BP558" s="186"/>
      <c r="BQ558" s="186"/>
      <c r="BR558" s="186"/>
      <c r="BS558" s="186"/>
      <c r="BT558" s="186"/>
      <c r="BU558" s="186"/>
      <c r="BV558" s="186"/>
      <c r="BW558" s="186"/>
      <c r="BX558" s="186"/>
      <c r="BY558" s="186"/>
      <c r="BZ558" s="186"/>
      <c r="CA558" s="187"/>
      <c r="CB558" s="37"/>
      <c r="CC558" s="37"/>
      <c r="CD558" s="37"/>
      <c r="CE558" s="37"/>
    </row>
    <row r="559" ht="19.5" customHeight="1">
      <c r="A559" s="184"/>
      <c r="B559" s="186"/>
      <c r="C559" s="187"/>
      <c r="D559" s="187"/>
      <c r="E559" s="187"/>
      <c r="F559" s="187"/>
      <c r="G559" s="187"/>
      <c r="H559" s="187"/>
      <c r="I559" s="187"/>
      <c r="J559" s="187"/>
      <c r="K559" s="187"/>
      <c r="L559" s="187"/>
      <c r="M559" s="37"/>
      <c r="N559" s="186"/>
      <c r="O559" s="187"/>
      <c r="P559" s="187"/>
      <c r="Q559" s="187"/>
      <c r="R559" s="187"/>
      <c r="S559" s="187"/>
      <c r="T559" s="186"/>
      <c r="U559" s="187"/>
      <c r="V559" s="187"/>
      <c r="W559" s="187"/>
      <c r="X559" s="187"/>
      <c r="Y559" s="187"/>
      <c r="Z559" s="186"/>
      <c r="AA559" s="187"/>
      <c r="AB559" s="187"/>
      <c r="AC559" s="187"/>
      <c r="AD559" s="187"/>
      <c r="AE559" s="187"/>
      <c r="AF559" s="186"/>
      <c r="AG559" s="187"/>
      <c r="AH559" s="187"/>
      <c r="AI559" s="187"/>
      <c r="AJ559" s="187"/>
      <c r="AK559" s="187"/>
      <c r="AL559" s="186"/>
      <c r="AM559" s="187"/>
      <c r="AN559" s="187"/>
      <c r="AO559" s="187"/>
      <c r="AP559" s="187"/>
      <c r="AQ559" s="187"/>
      <c r="AR559" s="186"/>
      <c r="AS559" s="187"/>
      <c r="AT559" s="187"/>
      <c r="AU559" s="187"/>
      <c r="AV559" s="187"/>
      <c r="AW559" s="187"/>
      <c r="AX559" s="186"/>
      <c r="AY559" s="187"/>
      <c r="AZ559" s="187"/>
      <c r="BA559" s="187"/>
      <c r="BB559" s="187"/>
      <c r="BC559" s="187"/>
      <c r="BD559" s="186"/>
      <c r="BE559" s="187"/>
      <c r="BF559" s="187"/>
      <c r="BG559" s="187"/>
      <c r="BH559" s="187"/>
      <c r="BI559" s="187"/>
      <c r="BJ559" s="187"/>
      <c r="BK559" s="186"/>
      <c r="BL559" s="186"/>
      <c r="BM559" s="186"/>
      <c r="BN559" s="187"/>
      <c r="BO559" s="186"/>
      <c r="BP559" s="186"/>
      <c r="BQ559" s="186"/>
      <c r="BR559" s="186"/>
      <c r="BS559" s="186"/>
      <c r="BT559" s="186"/>
      <c r="BU559" s="186"/>
      <c r="BV559" s="186"/>
      <c r="BW559" s="186"/>
      <c r="BX559" s="186"/>
      <c r="BY559" s="186"/>
      <c r="BZ559" s="186"/>
      <c r="CA559" s="187"/>
      <c r="CB559" s="37"/>
      <c r="CC559" s="37"/>
      <c r="CD559" s="37"/>
      <c r="CE559" s="37"/>
    </row>
    <row r="560" ht="19.5" customHeight="1">
      <c r="A560" s="184"/>
      <c r="B560" s="186"/>
      <c r="C560" s="187"/>
      <c r="D560" s="187"/>
      <c r="E560" s="187"/>
      <c r="F560" s="187"/>
      <c r="G560" s="187"/>
      <c r="H560" s="187"/>
      <c r="I560" s="187"/>
      <c r="J560" s="187"/>
      <c r="K560" s="187"/>
      <c r="L560" s="187"/>
      <c r="M560" s="37"/>
      <c r="N560" s="186"/>
      <c r="O560" s="187"/>
      <c r="P560" s="187"/>
      <c r="Q560" s="187"/>
      <c r="R560" s="187"/>
      <c r="S560" s="187"/>
      <c r="T560" s="186"/>
      <c r="U560" s="187"/>
      <c r="V560" s="187"/>
      <c r="W560" s="187"/>
      <c r="X560" s="187"/>
      <c r="Y560" s="187"/>
      <c r="Z560" s="186"/>
      <c r="AA560" s="187"/>
      <c r="AB560" s="187"/>
      <c r="AC560" s="187"/>
      <c r="AD560" s="187"/>
      <c r="AE560" s="187"/>
      <c r="AF560" s="186"/>
      <c r="AG560" s="187"/>
      <c r="AH560" s="187"/>
      <c r="AI560" s="187"/>
      <c r="AJ560" s="187"/>
      <c r="AK560" s="187"/>
      <c r="AL560" s="186"/>
      <c r="AM560" s="187"/>
      <c r="AN560" s="187"/>
      <c r="AO560" s="187"/>
      <c r="AP560" s="187"/>
      <c r="AQ560" s="187"/>
      <c r="AR560" s="186"/>
      <c r="AS560" s="187"/>
      <c r="AT560" s="187"/>
      <c r="AU560" s="187"/>
      <c r="AV560" s="187"/>
      <c r="AW560" s="187"/>
      <c r="AX560" s="186"/>
      <c r="AY560" s="187"/>
      <c r="AZ560" s="187"/>
      <c r="BA560" s="187"/>
      <c r="BB560" s="187"/>
      <c r="BC560" s="187"/>
      <c r="BD560" s="186"/>
      <c r="BE560" s="187"/>
      <c r="BF560" s="187"/>
      <c r="BG560" s="187"/>
      <c r="BH560" s="187"/>
      <c r="BI560" s="187"/>
      <c r="BJ560" s="187"/>
      <c r="BK560" s="186"/>
      <c r="BL560" s="186"/>
      <c r="BM560" s="186"/>
      <c r="BN560" s="187"/>
      <c r="BO560" s="186"/>
      <c r="BP560" s="186"/>
      <c r="BQ560" s="186"/>
      <c r="BR560" s="186"/>
      <c r="BS560" s="186"/>
      <c r="BT560" s="186"/>
      <c r="BU560" s="186"/>
      <c r="BV560" s="186"/>
      <c r="BW560" s="186"/>
      <c r="BX560" s="186"/>
      <c r="BY560" s="186"/>
      <c r="BZ560" s="186"/>
      <c r="CA560" s="187"/>
      <c r="CB560" s="37"/>
      <c r="CC560" s="37"/>
      <c r="CD560" s="37"/>
      <c r="CE560" s="37"/>
    </row>
    <row r="561" ht="19.5" customHeight="1">
      <c r="A561" s="184"/>
      <c r="B561" s="186"/>
      <c r="C561" s="187"/>
      <c r="D561" s="187"/>
      <c r="E561" s="187"/>
      <c r="F561" s="187"/>
      <c r="G561" s="187"/>
      <c r="H561" s="187"/>
      <c r="I561" s="187"/>
      <c r="J561" s="187"/>
      <c r="K561" s="187"/>
      <c r="L561" s="187"/>
      <c r="M561" s="37"/>
      <c r="N561" s="186"/>
      <c r="O561" s="187"/>
      <c r="P561" s="187"/>
      <c r="Q561" s="187"/>
      <c r="R561" s="187"/>
      <c r="S561" s="187"/>
      <c r="T561" s="186"/>
      <c r="U561" s="187"/>
      <c r="V561" s="187"/>
      <c r="W561" s="187"/>
      <c r="X561" s="187"/>
      <c r="Y561" s="187"/>
      <c r="Z561" s="186"/>
      <c r="AA561" s="187"/>
      <c r="AB561" s="187"/>
      <c r="AC561" s="187"/>
      <c r="AD561" s="187"/>
      <c r="AE561" s="187"/>
      <c r="AF561" s="186"/>
      <c r="AG561" s="187"/>
      <c r="AH561" s="187"/>
      <c r="AI561" s="187"/>
      <c r="AJ561" s="187"/>
      <c r="AK561" s="187"/>
      <c r="AL561" s="186"/>
      <c r="AM561" s="187"/>
      <c r="AN561" s="187"/>
      <c r="AO561" s="187"/>
      <c r="AP561" s="187"/>
      <c r="AQ561" s="187"/>
      <c r="AR561" s="186"/>
      <c r="AS561" s="187"/>
      <c r="AT561" s="187"/>
      <c r="AU561" s="187"/>
      <c r="AV561" s="187"/>
      <c r="AW561" s="187"/>
      <c r="AX561" s="186"/>
      <c r="AY561" s="187"/>
      <c r="AZ561" s="187"/>
      <c r="BA561" s="187"/>
      <c r="BB561" s="187"/>
      <c r="BC561" s="187"/>
      <c r="BD561" s="186"/>
      <c r="BE561" s="187"/>
      <c r="BF561" s="187"/>
      <c r="BG561" s="187"/>
      <c r="BH561" s="187"/>
      <c r="BI561" s="187"/>
      <c r="BJ561" s="187"/>
      <c r="BK561" s="186"/>
      <c r="BL561" s="186"/>
      <c r="BM561" s="186"/>
      <c r="BN561" s="187"/>
      <c r="BO561" s="186"/>
      <c r="BP561" s="186"/>
      <c r="BQ561" s="186"/>
      <c r="BR561" s="186"/>
      <c r="BS561" s="186"/>
      <c r="BT561" s="186"/>
      <c r="BU561" s="186"/>
      <c r="BV561" s="186"/>
      <c r="BW561" s="186"/>
      <c r="BX561" s="186"/>
      <c r="BY561" s="186"/>
      <c r="BZ561" s="186"/>
      <c r="CA561" s="187"/>
      <c r="CB561" s="37"/>
      <c r="CC561" s="37"/>
      <c r="CD561" s="37"/>
      <c r="CE561" s="37"/>
    </row>
    <row r="562" ht="19.5" customHeight="1">
      <c r="A562" s="184"/>
      <c r="B562" s="186"/>
      <c r="C562" s="187"/>
      <c r="D562" s="187"/>
      <c r="E562" s="187"/>
      <c r="F562" s="187"/>
      <c r="G562" s="187"/>
      <c r="H562" s="187"/>
      <c r="I562" s="187"/>
      <c r="J562" s="187"/>
      <c r="K562" s="187"/>
      <c r="L562" s="187"/>
      <c r="M562" s="37"/>
      <c r="N562" s="186"/>
      <c r="O562" s="187"/>
      <c r="P562" s="187"/>
      <c r="Q562" s="187"/>
      <c r="R562" s="187"/>
      <c r="S562" s="187"/>
      <c r="T562" s="186"/>
      <c r="U562" s="187"/>
      <c r="V562" s="187"/>
      <c r="W562" s="187"/>
      <c r="X562" s="187"/>
      <c r="Y562" s="187"/>
      <c r="Z562" s="186"/>
      <c r="AA562" s="187"/>
      <c r="AB562" s="187"/>
      <c r="AC562" s="187"/>
      <c r="AD562" s="187"/>
      <c r="AE562" s="187"/>
      <c r="AF562" s="186"/>
      <c r="AG562" s="187"/>
      <c r="AH562" s="187"/>
      <c r="AI562" s="187"/>
      <c r="AJ562" s="187"/>
      <c r="AK562" s="187"/>
      <c r="AL562" s="186"/>
      <c r="AM562" s="187"/>
      <c r="AN562" s="187"/>
      <c r="AO562" s="187"/>
      <c r="AP562" s="187"/>
      <c r="AQ562" s="187"/>
      <c r="AR562" s="186"/>
      <c r="AS562" s="187"/>
      <c r="AT562" s="187"/>
      <c r="AU562" s="187"/>
      <c r="AV562" s="187"/>
      <c r="AW562" s="187"/>
      <c r="AX562" s="186"/>
      <c r="AY562" s="187"/>
      <c r="AZ562" s="187"/>
      <c r="BA562" s="187"/>
      <c r="BB562" s="187"/>
      <c r="BC562" s="187"/>
      <c r="BD562" s="186"/>
      <c r="BE562" s="187"/>
      <c r="BF562" s="187"/>
      <c r="BG562" s="187"/>
      <c r="BH562" s="187"/>
      <c r="BI562" s="187"/>
      <c r="BJ562" s="187"/>
      <c r="BK562" s="186"/>
      <c r="BL562" s="186"/>
      <c r="BM562" s="186"/>
      <c r="BN562" s="187"/>
      <c r="BO562" s="186"/>
      <c r="BP562" s="186"/>
      <c r="BQ562" s="186"/>
      <c r="BR562" s="186"/>
      <c r="BS562" s="186"/>
      <c r="BT562" s="186"/>
      <c r="BU562" s="186"/>
      <c r="BV562" s="186"/>
      <c r="BW562" s="186"/>
      <c r="BX562" s="186"/>
      <c r="BY562" s="186"/>
      <c r="BZ562" s="186"/>
      <c r="CA562" s="187"/>
      <c r="CB562" s="37"/>
      <c r="CC562" s="37"/>
      <c r="CD562" s="37"/>
      <c r="CE562" s="37"/>
    </row>
    <row r="563" ht="19.5" customHeight="1">
      <c r="A563" s="184"/>
      <c r="B563" s="186"/>
      <c r="C563" s="187"/>
      <c r="D563" s="187"/>
      <c r="E563" s="187"/>
      <c r="F563" s="187"/>
      <c r="G563" s="187"/>
      <c r="H563" s="187"/>
      <c r="I563" s="187"/>
      <c r="J563" s="187"/>
      <c r="K563" s="187"/>
      <c r="L563" s="187"/>
      <c r="M563" s="37"/>
      <c r="N563" s="186"/>
      <c r="O563" s="187"/>
      <c r="P563" s="187"/>
      <c r="Q563" s="187"/>
      <c r="R563" s="187"/>
      <c r="S563" s="187"/>
      <c r="T563" s="186"/>
      <c r="U563" s="187"/>
      <c r="V563" s="187"/>
      <c r="W563" s="187"/>
      <c r="X563" s="187"/>
      <c r="Y563" s="187"/>
      <c r="Z563" s="186"/>
      <c r="AA563" s="187"/>
      <c r="AB563" s="187"/>
      <c r="AC563" s="187"/>
      <c r="AD563" s="187"/>
      <c r="AE563" s="187"/>
      <c r="AF563" s="186"/>
      <c r="AG563" s="187"/>
      <c r="AH563" s="187"/>
      <c r="AI563" s="187"/>
      <c r="AJ563" s="187"/>
      <c r="AK563" s="187"/>
      <c r="AL563" s="186"/>
      <c r="AM563" s="187"/>
      <c r="AN563" s="187"/>
      <c r="AO563" s="187"/>
      <c r="AP563" s="187"/>
      <c r="AQ563" s="187"/>
      <c r="AR563" s="186"/>
      <c r="AS563" s="187"/>
      <c r="AT563" s="187"/>
      <c r="AU563" s="187"/>
      <c r="AV563" s="187"/>
      <c r="AW563" s="187"/>
      <c r="AX563" s="186"/>
      <c r="AY563" s="187"/>
      <c r="AZ563" s="187"/>
      <c r="BA563" s="187"/>
      <c r="BB563" s="187"/>
      <c r="BC563" s="187"/>
      <c r="BD563" s="186"/>
      <c r="BE563" s="187"/>
      <c r="BF563" s="187"/>
      <c r="BG563" s="187"/>
      <c r="BH563" s="187"/>
      <c r="BI563" s="187"/>
      <c r="BJ563" s="187"/>
      <c r="BK563" s="186"/>
      <c r="BL563" s="186"/>
      <c r="BM563" s="186"/>
      <c r="BN563" s="187"/>
      <c r="BO563" s="186"/>
      <c r="BP563" s="186"/>
      <c r="BQ563" s="186"/>
      <c r="BR563" s="186"/>
      <c r="BS563" s="186"/>
      <c r="BT563" s="186"/>
      <c r="BU563" s="186"/>
      <c r="BV563" s="186"/>
      <c r="BW563" s="186"/>
      <c r="BX563" s="186"/>
      <c r="BY563" s="186"/>
      <c r="BZ563" s="186"/>
      <c r="CA563" s="187"/>
      <c r="CB563" s="37"/>
      <c r="CC563" s="37"/>
      <c r="CD563" s="37"/>
      <c r="CE563" s="37"/>
    </row>
    <row r="564" ht="19.5" customHeight="1">
      <c r="A564" s="184"/>
      <c r="B564" s="186"/>
      <c r="C564" s="187"/>
      <c r="D564" s="187"/>
      <c r="E564" s="187"/>
      <c r="F564" s="187"/>
      <c r="G564" s="187"/>
      <c r="H564" s="187"/>
      <c r="I564" s="187"/>
      <c r="J564" s="187"/>
      <c r="K564" s="187"/>
      <c r="L564" s="187"/>
      <c r="M564" s="37"/>
      <c r="N564" s="186"/>
      <c r="O564" s="187"/>
      <c r="P564" s="187"/>
      <c r="Q564" s="187"/>
      <c r="R564" s="187"/>
      <c r="S564" s="187"/>
      <c r="T564" s="186"/>
      <c r="U564" s="187"/>
      <c r="V564" s="187"/>
      <c r="W564" s="187"/>
      <c r="X564" s="187"/>
      <c r="Y564" s="187"/>
      <c r="Z564" s="186"/>
      <c r="AA564" s="187"/>
      <c r="AB564" s="187"/>
      <c r="AC564" s="187"/>
      <c r="AD564" s="187"/>
      <c r="AE564" s="187"/>
      <c r="AF564" s="186"/>
      <c r="AG564" s="187"/>
      <c r="AH564" s="187"/>
      <c r="AI564" s="187"/>
      <c r="AJ564" s="187"/>
      <c r="AK564" s="187"/>
      <c r="AL564" s="186"/>
      <c r="AM564" s="187"/>
      <c r="AN564" s="187"/>
      <c r="AO564" s="187"/>
      <c r="AP564" s="187"/>
      <c r="AQ564" s="187"/>
      <c r="AR564" s="186"/>
      <c r="AS564" s="187"/>
      <c r="AT564" s="187"/>
      <c r="AU564" s="187"/>
      <c r="AV564" s="187"/>
      <c r="AW564" s="187"/>
      <c r="AX564" s="186"/>
      <c r="AY564" s="187"/>
      <c r="AZ564" s="187"/>
      <c r="BA564" s="187"/>
      <c r="BB564" s="187"/>
      <c r="BC564" s="187"/>
      <c r="BD564" s="186"/>
      <c r="BE564" s="187"/>
      <c r="BF564" s="187"/>
      <c r="BG564" s="187"/>
      <c r="BH564" s="187"/>
      <c r="BI564" s="187"/>
      <c r="BJ564" s="187"/>
      <c r="BK564" s="186"/>
      <c r="BL564" s="186"/>
      <c r="BM564" s="186"/>
      <c r="BN564" s="187"/>
      <c r="BO564" s="186"/>
      <c r="BP564" s="186"/>
      <c r="BQ564" s="186"/>
      <c r="BR564" s="186"/>
      <c r="BS564" s="186"/>
      <c r="BT564" s="186"/>
      <c r="BU564" s="186"/>
      <c r="BV564" s="186"/>
      <c r="BW564" s="186"/>
      <c r="BX564" s="186"/>
      <c r="BY564" s="186"/>
      <c r="BZ564" s="186"/>
      <c r="CA564" s="187"/>
      <c r="CB564" s="37"/>
      <c r="CC564" s="37"/>
      <c r="CD564" s="37"/>
      <c r="CE564" s="37"/>
    </row>
    <row r="565" ht="19.5" customHeight="1">
      <c r="A565" s="184"/>
      <c r="B565" s="186"/>
      <c r="C565" s="187"/>
      <c r="D565" s="187"/>
      <c r="E565" s="187"/>
      <c r="F565" s="187"/>
      <c r="G565" s="187"/>
      <c r="H565" s="187"/>
      <c r="I565" s="187"/>
      <c r="J565" s="187"/>
      <c r="K565" s="187"/>
      <c r="L565" s="187"/>
      <c r="M565" s="37"/>
      <c r="N565" s="186"/>
      <c r="O565" s="187"/>
      <c r="P565" s="187"/>
      <c r="Q565" s="187"/>
      <c r="R565" s="187"/>
      <c r="S565" s="187"/>
      <c r="T565" s="186"/>
      <c r="U565" s="187"/>
      <c r="V565" s="187"/>
      <c r="W565" s="187"/>
      <c r="X565" s="187"/>
      <c r="Y565" s="187"/>
      <c r="Z565" s="186"/>
      <c r="AA565" s="187"/>
      <c r="AB565" s="187"/>
      <c r="AC565" s="187"/>
      <c r="AD565" s="187"/>
      <c r="AE565" s="187"/>
      <c r="AF565" s="186"/>
      <c r="AG565" s="187"/>
      <c r="AH565" s="187"/>
      <c r="AI565" s="187"/>
      <c r="AJ565" s="187"/>
      <c r="AK565" s="187"/>
      <c r="AL565" s="186"/>
      <c r="AM565" s="187"/>
      <c r="AN565" s="187"/>
      <c r="AO565" s="187"/>
      <c r="AP565" s="187"/>
      <c r="AQ565" s="187"/>
      <c r="AR565" s="186"/>
      <c r="AS565" s="187"/>
      <c r="AT565" s="187"/>
      <c r="AU565" s="187"/>
      <c r="AV565" s="187"/>
      <c r="AW565" s="187"/>
      <c r="AX565" s="186"/>
      <c r="AY565" s="187"/>
      <c r="AZ565" s="187"/>
      <c r="BA565" s="187"/>
      <c r="BB565" s="187"/>
      <c r="BC565" s="187"/>
      <c r="BD565" s="186"/>
      <c r="BE565" s="187"/>
      <c r="BF565" s="187"/>
      <c r="BG565" s="187"/>
      <c r="BH565" s="187"/>
      <c r="BI565" s="187"/>
      <c r="BJ565" s="187"/>
      <c r="BK565" s="186"/>
      <c r="BL565" s="186"/>
      <c r="BM565" s="186"/>
      <c r="BN565" s="187"/>
      <c r="BO565" s="186"/>
      <c r="BP565" s="186"/>
      <c r="BQ565" s="186"/>
      <c r="BR565" s="186"/>
      <c r="BS565" s="186"/>
      <c r="BT565" s="186"/>
      <c r="BU565" s="186"/>
      <c r="BV565" s="186"/>
      <c r="BW565" s="186"/>
      <c r="BX565" s="186"/>
      <c r="BY565" s="186"/>
      <c r="BZ565" s="186"/>
      <c r="CA565" s="187"/>
      <c r="CB565" s="37"/>
      <c r="CC565" s="37"/>
      <c r="CD565" s="37"/>
      <c r="CE565" s="37"/>
    </row>
    <row r="566" ht="19.5" customHeight="1">
      <c r="A566" s="184"/>
      <c r="B566" s="186"/>
      <c r="C566" s="187"/>
      <c r="D566" s="187"/>
      <c r="E566" s="187"/>
      <c r="F566" s="187"/>
      <c r="G566" s="187"/>
      <c r="H566" s="187"/>
      <c r="I566" s="187"/>
      <c r="J566" s="187"/>
      <c r="K566" s="187"/>
      <c r="L566" s="187"/>
      <c r="M566" s="37"/>
      <c r="N566" s="186"/>
      <c r="O566" s="187"/>
      <c r="P566" s="187"/>
      <c r="Q566" s="187"/>
      <c r="R566" s="187"/>
      <c r="S566" s="187"/>
      <c r="T566" s="186"/>
      <c r="U566" s="187"/>
      <c r="V566" s="187"/>
      <c r="W566" s="187"/>
      <c r="X566" s="187"/>
      <c r="Y566" s="187"/>
      <c r="Z566" s="186"/>
      <c r="AA566" s="187"/>
      <c r="AB566" s="187"/>
      <c r="AC566" s="187"/>
      <c r="AD566" s="187"/>
      <c r="AE566" s="187"/>
      <c r="AF566" s="186"/>
      <c r="AG566" s="187"/>
      <c r="AH566" s="187"/>
      <c r="AI566" s="187"/>
      <c r="AJ566" s="187"/>
      <c r="AK566" s="187"/>
      <c r="AL566" s="186"/>
      <c r="AM566" s="187"/>
      <c r="AN566" s="187"/>
      <c r="AO566" s="187"/>
      <c r="AP566" s="187"/>
      <c r="AQ566" s="187"/>
      <c r="AR566" s="186"/>
      <c r="AS566" s="187"/>
      <c r="AT566" s="187"/>
      <c r="AU566" s="187"/>
      <c r="AV566" s="187"/>
      <c r="AW566" s="187"/>
      <c r="AX566" s="186"/>
      <c r="AY566" s="187"/>
      <c r="AZ566" s="187"/>
      <c r="BA566" s="187"/>
      <c r="BB566" s="187"/>
      <c r="BC566" s="187"/>
      <c r="BD566" s="186"/>
      <c r="BE566" s="187"/>
      <c r="BF566" s="187"/>
      <c r="BG566" s="187"/>
      <c r="BH566" s="187"/>
      <c r="BI566" s="187"/>
      <c r="BJ566" s="187"/>
      <c r="BK566" s="186"/>
      <c r="BL566" s="186"/>
      <c r="BM566" s="186"/>
      <c r="BN566" s="187"/>
      <c r="BO566" s="186"/>
      <c r="BP566" s="186"/>
      <c r="BQ566" s="186"/>
      <c r="BR566" s="186"/>
      <c r="BS566" s="186"/>
      <c r="BT566" s="186"/>
      <c r="BU566" s="186"/>
      <c r="BV566" s="186"/>
      <c r="BW566" s="186"/>
      <c r="BX566" s="186"/>
      <c r="BY566" s="186"/>
      <c r="BZ566" s="186"/>
      <c r="CA566" s="187"/>
      <c r="CB566" s="37"/>
      <c r="CC566" s="37"/>
      <c r="CD566" s="37"/>
      <c r="CE566" s="37"/>
    </row>
    <row r="567" ht="19.5" customHeight="1">
      <c r="A567" s="184"/>
      <c r="B567" s="186"/>
      <c r="C567" s="187"/>
      <c r="D567" s="187"/>
      <c r="E567" s="187"/>
      <c r="F567" s="187"/>
      <c r="G567" s="187"/>
      <c r="H567" s="187"/>
      <c r="I567" s="187"/>
      <c r="J567" s="187"/>
      <c r="K567" s="187"/>
      <c r="L567" s="187"/>
      <c r="M567" s="37"/>
      <c r="N567" s="186"/>
      <c r="O567" s="187"/>
      <c r="P567" s="187"/>
      <c r="Q567" s="187"/>
      <c r="R567" s="187"/>
      <c r="S567" s="187"/>
      <c r="T567" s="186"/>
      <c r="U567" s="187"/>
      <c r="V567" s="187"/>
      <c r="W567" s="187"/>
      <c r="X567" s="187"/>
      <c r="Y567" s="187"/>
      <c r="Z567" s="186"/>
      <c r="AA567" s="187"/>
      <c r="AB567" s="187"/>
      <c r="AC567" s="187"/>
      <c r="AD567" s="187"/>
      <c r="AE567" s="187"/>
      <c r="AF567" s="186"/>
      <c r="AG567" s="187"/>
      <c r="AH567" s="187"/>
      <c r="AI567" s="187"/>
      <c r="AJ567" s="187"/>
      <c r="AK567" s="187"/>
      <c r="AL567" s="186"/>
      <c r="AM567" s="187"/>
      <c r="AN567" s="187"/>
      <c r="AO567" s="187"/>
      <c r="AP567" s="187"/>
      <c r="AQ567" s="187"/>
      <c r="AR567" s="186"/>
      <c r="AS567" s="187"/>
      <c r="AT567" s="187"/>
      <c r="AU567" s="187"/>
      <c r="AV567" s="187"/>
      <c r="AW567" s="187"/>
      <c r="AX567" s="186"/>
      <c r="AY567" s="187"/>
      <c r="AZ567" s="187"/>
      <c r="BA567" s="187"/>
      <c r="BB567" s="187"/>
      <c r="BC567" s="187"/>
      <c r="BD567" s="186"/>
      <c r="BE567" s="187"/>
      <c r="BF567" s="187"/>
      <c r="BG567" s="187"/>
      <c r="BH567" s="187"/>
      <c r="BI567" s="187"/>
      <c r="BJ567" s="187"/>
      <c r="BK567" s="186"/>
      <c r="BL567" s="186"/>
      <c r="BM567" s="186"/>
      <c r="BN567" s="187"/>
      <c r="BO567" s="186"/>
      <c r="BP567" s="186"/>
      <c r="BQ567" s="186"/>
      <c r="BR567" s="186"/>
      <c r="BS567" s="186"/>
      <c r="BT567" s="186"/>
      <c r="BU567" s="186"/>
      <c r="BV567" s="186"/>
      <c r="BW567" s="186"/>
      <c r="BX567" s="186"/>
      <c r="BY567" s="186"/>
      <c r="BZ567" s="186"/>
      <c r="CA567" s="187"/>
      <c r="CB567" s="37"/>
      <c r="CC567" s="37"/>
      <c r="CD567" s="37"/>
      <c r="CE567" s="37"/>
    </row>
    <row r="568" ht="19.5" customHeight="1">
      <c r="A568" s="184"/>
      <c r="B568" s="186"/>
      <c r="C568" s="187"/>
      <c r="D568" s="187"/>
      <c r="E568" s="187"/>
      <c r="F568" s="187"/>
      <c r="G568" s="187"/>
      <c r="H568" s="187"/>
      <c r="I568" s="187"/>
      <c r="J568" s="187"/>
      <c r="K568" s="187"/>
      <c r="L568" s="187"/>
      <c r="M568" s="37"/>
      <c r="N568" s="186"/>
      <c r="O568" s="187"/>
      <c r="P568" s="187"/>
      <c r="Q568" s="187"/>
      <c r="R568" s="187"/>
      <c r="S568" s="187"/>
      <c r="T568" s="186"/>
      <c r="U568" s="187"/>
      <c r="V568" s="187"/>
      <c r="W568" s="187"/>
      <c r="X568" s="187"/>
      <c r="Y568" s="187"/>
      <c r="Z568" s="186"/>
      <c r="AA568" s="187"/>
      <c r="AB568" s="187"/>
      <c r="AC568" s="187"/>
      <c r="AD568" s="187"/>
      <c r="AE568" s="187"/>
      <c r="AF568" s="186"/>
      <c r="AG568" s="187"/>
      <c r="AH568" s="187"/>
      <c r="AI568" s="187"/>
      <c r="AJ568" s="187"/>
      <c r="AK568" s="187"/>
      <c r="AL568" s="186"/>
      <c r="AM568" s="187"/>
      <c r="AN568" s="187"/>
      <c r="AO568" s="187"/>
      <c r="AP568" s="187"/>
      <c r="AQ568" s="187"/>
      <c r="AR568" s="186"/>
      <c r="AS568" s="187"/>
      <c r="AT568" s="187"/>
      <c r="AU568" s="187"/>
      <c r="AV568" s="187"/>
      <c r="AW568" s="187"/>
      <c r="AX568" s="186"/>
      <c r="AY568" s="187"/>
      <c r="AZ568" s="187"/>
      <c r="BA568" s="187"/>
      <c r="BB568" s="187"/>
      <c r="BC568" s="187"/>
      <c r="BD568" s="186"/>
      <c r="BE568" s="187"/>
      <c r="BF568" s="187"/>
      <c r="BG568" s="187"/>
      <c r="BH568" s="187"/>
      <c r="BI568" s="187"/>
      <c r="BJ568" s="187"/>
      <c r="BK568" s="186"/>
      <c r="BL568" s="186"/>
      <c r="BM568" s="186"/>
      <c r="BN568" s="187"/>
      <c r="BO568" s="186"/>
      <c r="BP568" s="186"/>
      <c r="BQ568" s="186"/>
      <c r="BR568" s="186"/>
      <c r="BS568" s="186"/>
      <c r="BT568" s="186"/>
      <c r="BU568" s="186"/>
      <c r="BV568" s="186"/>
      <c r="BW568" s="186"/>
      <c r="BX568" s="186"/>
      <c r="BY568" s="186"/>
      <c r="BZ568" s="186"/>
      <c r="CA568" s="187"/>
      <c r="CB568" s="37"/>
      <c r="CC568" s="37"/>
      <c r="CD568" s="37"/>
      <c r="CE568" s="37"/>
    </row>
    <row r="569" ht="19.5" customHeight="1">
      <c r="A569" s="184"/>
      <c r="B569" s="186"/>
      <c r="C569" s="187"/>
      <c r="D569" s="187"/>
      <c r="E569" s="187"/>
      <c r="F569" s="187"/>
      <c r="G569" s="187"/>
      <c r="H569" s="187"/>
      <c r="I569" s="187"/>
      <c r="J569" s="187"/>
      <c r="K569" s="187"/>
      <c r="L569" s="187"/>
      <c r="M569" s="37"/>
      <c r="N569" s="186"/>
      <c r="O569" s="187"/>
      <c r="P569" s="187"/>
      <c r="Q569" s="187"/>
      <c r="R569" s="187"/>
      <c r="S569" s="187"/>
      <c r="T569" s="186"/>
      <c r="U569" s="187"/>
      <c r="V569" s="187"/>
      <c r="W569" s="187"/>
      <c r="X569" s="187"/>
      <c r="Y569" s="187"/>
      <c r="Z569" s="186"/>
      <c r="AA569" s="187"/>
      <c r="AB569" s="187"/>
      <c r="AC569" s="187"/>
      <c r="AD569" s="187"/>
      <c r="AE569" s="187"/>
      <c r="AF569" s="186"/>
      <c r="AG569" s="187"/>
      <c r="AH569" s="187"/>
      <c r="AI569" s="187"/>
      <c r="AJ569" s="187"/>
      <c r="AK569" s="187"/>
      <c r="AL569" s="186"/>
      <c r="AM569" s="187"/>
      <c r="AN569" s="187"/>
      <c r="AO569" s="187"/>
      <c r="AP569" s="187"/>
      <c r="AQ569" s="187"/>
      <c r="AR569" s="186"/>
      <c r="AS569" s="187"/>
      <c r="AT569" s="187"/>
      <c r="AU569" s="187"/>
      <c r="AV569" s="187"/>
      <c r="AW569" s="187"/>
      <c r="AX569" s="186"/>
      <c r="AY569" s="187"/>
      <c r="AZ569" s="187"/>
      <c r="BA569" s="187"/>
      <c r="BB569" s="187"/>
      <c r="BC569" s="187"/>
      <c r="BD569" s="186"/>
      <c r="BE569" s="187"/>
      <c r="BF569" s="187"/>
      <c r="BG569" s="187"/>
      <c r="BH569" s="187"/>
      <c r="BI569" s="187"/>
      <c r="BJ569" s="187"/>
      <c r="BK569" s="186"/>
      <c r="BL569" s="186"/>
      <c r="BM569" s="186"/>
      <c r="BN569" s="187"/>
      <c r="BO569" s="186"/>
      <c r="BP569" s="186"/>
      <c r="BQ569" s="186"/>
      <c r="BR569" s="186"/>
      <c r="BS569" s="186"/>
      <c r="BT569" s="186"/>
      <c r="BU569" s="186"/>
      <c r="BV569" s="186"/>
      <c r="BW569" s="186"/>
      <c r="BX569" s="186"/>
      <c r="BY569" s="186"/>
      <c r="BZ569" s="186"/>
      <c r="CA569" s="187"/>
      <c r="CB569" s="37"/>
      <c r="CC569" s="37"/>
      <c r="CD569" s="37"/>
      <c r="CE569" s="37"/>
    </row>
    <row r="570" ht="19.5" customHeight="1">
      <c r="A570" s="184"/>
      <c r="B570" s="186"/>
      <c r="C570" s="187"/>
      <c r="D570" s="187"/>
      <c r="E570" s="187"/>
      <c r="F570" s="187"/>
      <c r="G570" s="187"/>
      <c r="H570" s="187"/>
      <c r="I570" s="187"/>
      <c r="J570" s="187"/>
      <c r="K570" s="187"/>
      <c r="L570" s="187"/>
      <c r="M570" s="37"/>
      <c r="N570" s="186"/>
      <c r="O570" s="187"/>
      <c r="P570" s="187"/>
      <c r="Q570" s="187"/>
      <c r="R570" s="187"/>
      <c r="S570" s="187"/>
      <c r="T570" s="186"/>
      <c r="U570" s="187"/>
      <c r="V570" s="187"/>
      <c r="W570" s="187"/>
      <c r="X570" s="187"/>
      <c r="Y570" s="187"/>
      <c r="Z570" s="186"/>
      <c r="AA570" s="187"/>
      <c r="AB570" s="187"/>
      <c r="AC570" s="187"/>
      <c r="AD570" s="187"/>
      <c r="AE570" s="187"/>
      <c r="AF570" s="186"/>
      <c r="AG570" s="187"/>
      <c r="AH570" s="187"/>
      <c r="AI570" s="187"/>
      <c r="AJ570" s="187"/>
      <c r="AK570" s="187"/>
      <c r="AL570" s="186"/>
      <c r="AM570" s="187"/>
      <c r="AN570" s="187"/>
      <c r="AO570" s="187"/>
      <c r="AP570" s="187"/>
      <c r="AQ570" s="187"/>
      <c r="AR570" s="186"/>
      <c r="AS570" s="187"/>
      <c r="AT570" s="187"/>
      <c r="AU570" s="187"/>
      <c r="AV570" s="187"/>
      <c r="AW570" s="187"/>
      <c r="AX570" s="186"/>
      <c r="AY570" s="187"/>
      <c r="AZ570" s="187"/>
      <c r="BA570" s="187"/>
      <c r="BB570" s="187"/>
      <c r="BC570" s="187"/>
      <c r="BD570" s="186"/>
      <c r="BE570" s="187"/>
      <c r="BF570" s="187"/>
      <c r="BG570" s="187"/>
      <c r="BH570" s="187"/>
      <c r="BI570" s="187"/>
      <c r="BJ570" s="187"/>
      <c r="BK570" s="186"/>
      <c r="BL570" s="186"/>
      <c r="BM570" s="186"/>
      <c r="BN570" s="187"/>
      <c r="BO570" s="186"/>
      <c r="BP570" s="186"/>
      <c r="BQ570" s="186"/>
      <c r="BR570" s="186"/>
      <c r="BS570" s="186"/>
      <c r="BT570" s="186"/>
      <c r="BU570" s="186"/>
      <c r="BV570" s="186"/>
      <c r="BW570" s="186"/>
      <c r="BX570" s="186"/>
      <c r="BY570" s="186"/>
      <c r="BZ570" s="186"/>
      <c r="CA570" s="187"/>
      <c r="CB570" s="37"/>
      <c r="CC570" s="37"/>
      <c r="CD570" s="37"/>
      <c r="CE570" s="37"/>
    </row>
    <row r="571" ht="19.5" customHeight="1">
      <c r="A571" s="184"/>
      <c r="B571" s="186"/>
      <c r="C571" s="187"/>
      <c r="D571" s="187"/>
      <c r="E571" s="187"/>
      <c r="F571" s="187"/>
      <c r="G571" s="187"/>
      <c r="H571" s="187"/>
      <c r="I571" s="187"/>
      <c r="J571" s="187"/>
      <c r="K571" s="187"/>
      <c r="L571" s="187"/>
      <c r="M571" s="37"/>
      <c r="N571" s="186"/>
      <c r="O571" s="187"/>
      <c r="P571" s="187"/>
      <c r="Q571" s="187"/>
      <c r="R571" s="187"/>
      <c r="S571" s="187"/>
      <c r="T571" s="186"/>
      <c r="U571" s="187"/>
      <c r="V571" s="187"/>
      <c r="W571" s="187"/>
      <c r="X571" s="187"/>
      <c r="Y571" s="187"/>
      <c r="Z571" s="186"/>
      <c r="AA571" s="187"/>
      <c r="AB571" s="187"/>
      <c r="AC571" s="187"/>
      <c r="AD571" s="187"/>
      <c r="AE571" s="187"/>
      <c r="AF571" s="186"/>
      <c r="AG571" s="187"/>
      <c r="AH571" s="187"/>
      <c r="AI571" s="187"/>
      <c r="AJ571" s="187"/>
      <c r="AK571" s="187"/>
      <c r="AL571" s="186"/>
      <c r="AM571" s="187"/>
      <c r="AN571" s="187"/>
      <c r="AO571" s="187"/>
      <c r="AP571" s="187"/>
      <c r="AQ571" s="187"/>
      <c r="AR571" s="186"/>
      <c r="AS571" s="187"/>
      <c r="AT571" s="187"/>
      <c r="AU571" s="187"/>
      <c r="AV571" s="187"/>
      <c r="AW571" s="187"/>
      <c r="AX571" s="186"/>
      <c r="AY571" s="187"/>
      <c r="AZ571" s="187"/>
      <c r="BA571" s="187"/>
      <c r="BB571" s="187"/>
      <c r="BC571" s="187"/>
      <c r="BD571" s="186"/>
      <c r="BE571" s="187"/>
      <c r="BF571" s="187"/>
      <c r="BG571" s="187"/>
      <c r="BH571" s="187"/>
      <c r="BI571" s="187"/>
      <c r="BJ571" s="187"/>
      <c r="BK571" s="186"/>
      <c r="BL571" s="186"/>
      <c r="BM571" s="186"/>
      <c r="BN571" s="187"/>
      <c r="BO571" s="186"/>
      <c r="BP571" s="186"/>
      <c r="BQ571" s="186"/>
      <c r="BR571" s="186"/>
      <c r="BS571" s="186"/>
      <c r="BT571" s="186"/>
      <c r="BU571" s="186"/>
      <c r="BV571" s="186"/>
      <c r="BW571" s="186"/>
      <c r="BX571" s="186"/>
      <c r="BY571" s="186"/>
      <c r="BZ571" s="186"/>
      <c r="CA571" s="187"/>
      <c r="CB571" s="37"/>
      <c r="CC571" s="37"/>
      <c r="CD571" s="37"/>
      <c r="CE571" s="37"/>
    </row>
    <row r="572" ht="19.5" customHeight="1">
      <c r="A572" s="184"/>
      <c r="B572" s="186"/>
      <c r="C572" s="187"/>
      <c r="D572" s="187"/>
      <c r="E572" s="187"/>
      <c r="F572" s="187"/>
      <c r="G572" s="187"/>
      <c r="H572" s="187"/>
      <c r="I572" s="187"/>
      <c r="J572" s="187"/>
      <c r="K572" s="187"/>
      <c r="L572" s="187"/>
      <c r="M572" s="37"/>
      <c r="N572" s="186"/>
      <c r="O572" s="187"/>
      <c r="P572" s="187"/>
      <c r="Q572" s="187"/>
      <c r="R572" s="187"/>
      <c r="S572" s="187"/>
      <c r="T572" s="186"/>
      <c r="U572" s="187"/>
      <c r="V572" s="187"/>
      <c r="W572" s="187"/>
      <c r="X572" s="187"/>
      <c r="Y572" s="187"/>
      <c r="Z572" s="186"/>
      <c r="AA572" s="187"/>
      <c r="AB572" s="187"/>
      <c r="AC572" s="187"/>
      <c r="AD572" s="187"/>
      <c r="AE572" s="187"/>
      <c r="AF572" s="186"/>
      <c r="AG572" s="187"/>
      <c r="AH572" s="187"/>
      <c r="AI572" s="187"/>
      <c r="AJ572" s="187"/>
      <c r="AK572" s="187"/>
      <c r="AL572" s="186"/>
      <c r="AM572" s="187"/>
      <c r="AN572" s="187"/>
      <c r="AO572" s="187"/>
      <c r="AP572" s="187"/>
      <c r="AQ572" s="187"/>
      <c r="AR572" s="186"/>
      <c r="AS572" s="187"/>
      <c r="AT572" s="187"/>
      <c r="AU572" s="187"/>
      <c r="AV572" s="187"/>
      <c r="AW572" s="187"/>
      <c r="AX572" s="186"/>
      <c r="AY572" s="187"/>
      <c r="AZ572" s="187"/>
      <c r="BA572" s="187"/>
      <c r="BB572" s="187"/>
      <c r="BC572" s="187"/>
      <c r="BD572" s="186"/>
      <c r="BE572" s="187"/>
      <c r="BF572" s="187"/>
      <c r="BG572" s="187"/>
      <c r="BH572" s="187"/>
      <c r="BI572" s="187"/>
      <c r="BJ572" s="187"/>
      <c r="BK572" s="186"/>
      <c r="BL572" s="186"/>
      <c r="BM572" s="186"/>
      <c r="BN572" s="187"/>
      <c r="BO572" s="186"/>
      <c r="BP572" s="186"/>
      <c r="BQ572" s="186"/>
      <c r="BR572" s="186"/>
      <c r="BS572" s="186"/>
      <c r="BT572" s="186"/>
      <c r="BU572" s="186"/>
      <c r="BV572" s="186"/>
      <c r="BW572" s="186"/>
      <c r="BX572" s="186"/>
      <c r="BY572" s="186"/>
      <c r="BZ572" s="186"/>
      <c r="CA572" s="187"/>
      <c r="CB572" s="37"/>
      <c r="CC572" s="37"/>
      <c r="CD572" s="37"/>
      <c r="CE572" s="37"/>
    </row>
    <row r="573" ht="19.5" customHeight="1">
      <c r="A573" s="184"/>
      <c r="B573" s="186"/>
      <c r="C573" s="187"/>
      <c r="D573" s="187"/>
      <c r="E573" s="187"/>
      <c r="F573" s="187"/>
      <c r="G573" s="187"/>
      <c r="H573" s="187"/>
      <c r="I573" s="187"/>
      <c r="J573" s="187"/>
      <c r="K573" s="187"/>
      <c r="L573" s="187"/>
      <c r="M573" s="37"/>
      <c r="N573" s="186"/>
      <c r="O573" s="187"/>
      <c r="P573" s="187"/>
      <c r="Q573" s="187"/>
      <c r="R573" s="187"/>
      <c r="S573" s="187"/>
      <c r="T573" s="186"/>
      <c r="U573" s="187"/>
      <c r="V573" s="187"/>
      <c r="W573" s="187"/>
      <c r="X573" s="187"/>
      <c r="Y573" s="187"/>
      <c r="Z573" s="186"/>
      <c r="AA573" s="187"/>
      <c r="AB573" s="187"/>
      <c r="AC573" s="187"/>
      <c r="AD573" s="187"/>
      <c r="AE573" s="187"/>
      <c r="AF573" s="186"/>
      <c r="AG573" s="187"/>
      <c r="AH573" s="187"/>
      <c r="AI573" s="187"/>
      <c r="AJ573" s="187"/>
      <c r="AK573" s="187"/>
      <c r="AL573" s="186"/>
      <c r="AM573" s="187"/>
      <c r="AN573" s="187"/>
      <c r="AO573" s="187"/>
      <c r="AP573" s="187"/>
      <c r="AQ573" s="187"/>
      <c r="AR573" s="186"/>
      <c r="AS573" s="187"/>
      <c r="AT573" s="187"/>
      <c r="AU573" s="187"/>
      <c r="AV573" s="187"/>
      <c r="AW573" s="187"/>
      <c r="AX573" s="186"/>
      <c r="AY573" s="187"/>
      <c r="AZ573" s="187"/>
      <c r="BA573" s="187"/>
      <c r="BB573" s="187"/>
      <c r="BC573" s="187"/>
      <c r="BD573" s="186"/>
      <c r="BE573" s="187"/>
      <c r="BF573" s="187"/>
      <c r="BG573" s="187"/>
      <c r="BH573" s="187"/>
      <c r="BI573" s="187"/>
      <c r="BJ573" s="187"/>
      <c r="BK573" s="186"/>
      <c r="BL573" s="186"/>
      <c r="BM573" s="186"/>
      <c r="BN573" s="187"/>
      <c r="BO573" s="186"/>
      <c r="BP573" s="186"/>
      <c r="BQ573" s="186"/>
      <c r="BR573" s="186"/>
      <c r="BS573" s="186"/>
      <c r="BT573" s="186"/>
      <c r="BU573" s="186"/>
      <c r="BV573" s="186"/>
      <c r="BW573" s="186"/>
      <c r="BX573" s="186"/>
      <c r="BY573" s="186"/>
      <c r="BZ573" s="186"/>
      <c r="CA573" s="187"/>
      <c r="CB573" s="37"/>
      <c r="CC573" s="37"/>
      <c r="CD573" s="37"/>
      <c r="CE573" s="37"/>
    </row>
    <row r="574" ht="19.5" customHeight="1">
      <c r="A574" s="184"/>
      <c r="B574" s="186"/>
      <c r="C574" s="187"/>
      <c r="D574" s="187"/>
      <c r="E574" s="187"/>
      <c r="F574" s="187"/>
      <c r="G574" s="187"/>
      <c r="H574" s="187"/>
      <c r="I574" s="187"/>
      <c r="J574" s="187"/>
      <c r="K574" s="187"/>
      <c r="L574" s="187"/>
      <c r="M574" s="37"/>
      <c r="N574" s="186"/>
      <c r="O574" s="187"/>
      <c r="P574" s="187"/>
      <c r="Q574" s="187"/>
      <c r="R574" s="187"/>
      <c r="S574" s="187"/>
      <c r="T574" s="186"/>
      <c r="U574" s="187"/>
      <c r="V574" s="187"/>
      <c r="W574" s="187"/>
      <c r="X574" s="187"/>
      <c r="Y574" s="187"/>
      <c r="Z574" s="186"/>
      <c r="AA574" s="187"/>
      <c r="AB574" s="187"/>
      <c r="AC574" s="187"/>
      <c r="AD574" s="187"/>
      <c r="AE574" s="187"/>
      <c r="AF574" s="186"/>
      <c r="AG574" s="187"/>
      <c r="AH574" s="187"/>
      <c r="AI574" s="187"/>
      <c r="AJ574" s="187"/>
      <c r="AK574" s="187"/>
      <c r="AL574" s="186"/>
      <c r="AM574" s="187"/>
      <c r="AN574" s="187"/>
      <c r="AO574" s="187"/>
      <c r="AP574" s="187"/>
      <c r="AQ574" s="187"/>
      <c r="AR574" s="186"/>
      <c r="AS574" s="187"/>
      <c r="AT574" s="187"/>
      <c r="AU574" s="187"/>
      <c r="AV574" s="187"/>
      <c r="AW574" s="187"/>
      <c r="AX574" s="186"/>
      <c r="AY574" s="187"/>
      <c r="AZ574" s="187"/>
      <c r="BA574" s="187"/>
      <c r="BB574" s="187"/>
      <c r="BC574" s="187"/>
      <c r="BD574" s="186"/>
      <c r="BE574" s="187"/>
      <c r="BF574" s="187"/>
      <c r="BG574" s="187"/>
      <c r="BH574" s="187"/>
      <c r="BI574" s="187"/>
      <c r="BJ574" s="187"/>
      <c r="BK574" s="186"/>
      <c r="BL574" s="186"/>
      <c r="BM574" s="186"/>
      <c r="BN574" s="187"/>
      <c r="BO574" s="186"/>
      <c r="BP574" s="186"/>
      <c r="BQ574" s="186"/>
      <c r="BR574" s="186"/>
      <c r="BS574" s="186"/>
      <c r="BT574" s="186"/>
      <c r="BU574" s="186"/>
      <c r="BV574" s="186"/>
      <c r="BW574" s="186"/>
      <c r="BX574" s="186"/>
      <c r="BY574" s="186"/>
      <c r="BZ574" s="186"/>
      <c r="CA574" s="187"/>
      <c r="CB574" s="37"/>
      <c r="CC574" s="37"/>
      <c r="CD574" s="37"/>
      <c r="CE574" s="37"/>
    </row>
    <row r="575" ht="19.5" customHeight="1">
      <c r="A575" s="184"/>
      <c r="B575" s="186"/>
      <c r="C575" s="187"/>
      <c r="D575" s="187"/>
      <c r="E575" s="187"/>
      <c r="F575" s="187"/>
      <c r="G575" s="187"/>
      <c r="H575" s="187"/>
      <c r="I575" s="187"/>
      <c r="J575" s="187"/>
      <c r="K575" s="187"/>
      <c r="L575" s="187"/>
      <c r="M575" s="37"/>
      <c r="N575" s="186"/>
      <c r="O575" s="187"/>
      <c r="P575" s="187"/>
      <c r="Q575" s="187"/>
      <c r="R575" s="187"/>
      <c r="S575" s="187"/>
      <c r="T575" s="186"/>
      <c r="U575" s="187"/>
      <c r="V575" s="187"/>
      <c r="W575" s="187"/>
      <c r="X575" s="187"/>
      <c r="Y575" s="187"/>
      <c r="Z575" s="186"/>
      <c r="AA575" s="187"/>
      <c r="AB575" s="187"/>
      <c r="AC575" s="187"/>
      <c r="AD575" s="187"/>
      <c r="AE575" s="187"/>
      <c r="AF575" s="186"/>
      <c r="AG575" s="187"/>
      <c r="AH575" s="187"/>
      <c r="AI575" s="187"/>
      <c r="AJ575" s="187"/>
      <c r="AK575" s="187"/>
      <c r="AL575" s="186"/>
      <c r="AM575" s="187"/>
      <c r="AN575" s="187"/>
      <c r="AO575" s="187"/>
      <c r="AP575" s="187"/>
      <c r="AQ575" s="187"/>
      <c r="AR575" s="186"/>
      <c r="AS575" s="187"/>
      <c r="AT575" s="187"/>
      <c r="AU575" s="187"/>
      <c r="AV575" s="187"/>
      <c r="AW575" s="187"/>
      <c r="AX575" s="186"/>
      <c r="AY575" s="187"/>
      <c r="AZ575" s="187"/>
      <c r="BA575" s="187"/>
      <c r="BB575" s="187"/>
      <c r="BC575" s="187"/>
      <c r="BD575" s="186"/>
      <c r="BE575" s="187"/>
      <c r="BF575" s="187"/>
      <c r="BG575" s="187"/>
      <c r="BH575" s="187"/>
      <c r="BI575" s="187"/>
      <c r="BJ575" s="187"/>
      <c r="BK575" s="186"/>
      <c r="BL575" s="186"/>
      <c r="BM575" s="186"/>
      <c r="BN575" s="187"/>
      <c r="BO575" s="186"/>
      <c r="BP575" s="186"/>
      <c r="BQ575" s="186"/>
      <c r="BR575" s="186"/>
      <c r="BS575" s="186"/>
      <c r="BT575" s="186"/>
      <c r="BU575" s="186"/>
      <c r="BV575" s="186"/>
      <c r="BW575" s="186"/>
      <c r="BX575" s="186"/>
      <c r="BY575" s="186"/>
      <c r="BZ575" s="186"/>
      <c r="CA575" s="187"/>
      <c r="CB575" s="37"/>
      <c r="CC575" s="37"/>
      <c r="CD575" s="37"/>
      <c r="CE575" s="37"/>
    </row>
    <row r="576" ht="19.5" customHeight="1">
      <c r="A576" s="184"/>
      <c r="B576" s="186"/>
      <c r="C576" s="187"/>
      <c r="D576" s="187"/>
      <c r="E576" s="187"/>
      <c r="F576" s="187"/>
      <c r="G576" s="187"/>
      <c r="H576" s="187"/>
      <c r="I576" s="187"/>
      <c r="J576" s="187"/>
      <c r="K576" s="187"/>
      <c r="L576" s="187"/>
      <c r="M576" s="37"/>
      <c r="N576" s="186"/>
      <c r="O576" s="187"/>
      <c r="P576" s="187"/>
      <c r="Q576" s="187"/>
      <c r="R576" s="187"/>
      <c r="S576" s="187"/>
      <c r="T576" s="186"/>
      <c r="U576" s="187"/>
      <c r="V576" s="187"/>
      <c r="W576" s="187"/>
      <c r="X576" s="187"/>
      <c r="Y576" s="187"/>
      <c r="Z576" s="186"/>
      <c r="AA576" s="187"/>
      <c r="AB576" s="187"/>
      <c r="AC576" s="187"/>
      <c r="AD576" s="187"/>
      <c r="AE576" s="187"/>
      <c r="AF576" s="186"/>
      <c r="AG576" s="187"/>
      <c r="AH576" s="187"/>
      <c r="AI576" s="187"/>
      <c r="AJ576" s="187"/>
      <c r="AK576" s="187"/>
      <c r="AL576" s="186"/>
      <c r="AM576" s="187"/>
      <c r="AN576" s="187"/>
      <c r="AO576" s="187"/>
      <c r="AP576" s="187"/>
      <c r="AQ576" s="187"/>
      <c r="AR576" s="186"/>
      <c r="AS576" s="187"/>
      <c r="AT576" s="187"/>
      <c r="AU576" s="187"/>
      <c r="AV576" s="187"/>
      <c r="AW576" s="187"/>
      <c r="AX576" s="186"/>
      <c r="AY576" s="187"/>
      <c r="AZ576" s="187"/>
      <c r="BA576" s="187"/>
      <c r="BB576" s="187"/>
      <c r="BC576" s="187"/>
      <c r="BD576" s="186"/>
      <c r="BE576" s="187"/>
      <c r="BF576" s="187"/>
      <c r="BG576" s="187"/>
      <c r="BH576" s="187"/>
      <c r="BI576" s="187"/>
      <c r="BJ576" s="187"/>
      <c r="BK576" s="186"/>
      <c r="BL576" s="186"/>
      <c r="BM576" s="186"/>
      <c r="BN576" s="187"/>
      <c r="BO576" s="186"/>
      <c r="BP576" s="186"/>
      <c r="BQ576" s="186"/>
      <c r="BR576" s="186"/>
      <c r="BS576" s="186"/>
      <c r="BT576" s="186"/>
      <c r="BU576" s="186"/>
      <c r="BV576" s="186"/>
      <c r="BW576" s="186"/>
      <c r="BX576" s="186"/>
      <c r="BY576" s="186"/>
      <c r="BZ576" s="186"/>
      <c r="CA576" s="187"/>
      <c r="CB576" s="37"/>
      <c r="CC576" s="37"/>
      <c r="CD576" s="37"/>
      <c r="CE576" s="37"/>
    </row>
    <row r="577" ht="19.5" customHeight="1">
      <c r="A577" s="184"/>
      <c r="B577" s="186"/>
      <c r="C577" s="187"/>
      <c r="D577" s="187"/>
      <c r="E577" s="187"/>
      <c r="F577" s="187"/>
      <c r="G577" s="187"/>
      <c r="H577" s="187"/>
      <c r="I577" s="187"/>
      <c r="J577" s="187"/>
      <c r="K577" s="187"/>
      <c r="L577" s="187"/>
      <c r="M577" s="37"/>
      <c r="N577" s="186"/>
      <c r="O577" s="187"/>
      <c r="P577" s="187"/>
      <c r="Q577" s="187"/>
      <c r="R577" s="187"/>
      <c r="S577" s="187"/>
      <c r="T577" s="186"/>
      <c r="U577" s="187"/>
      <c r="V577" s="187"/>
      <c r="W577" s="187"/>
      <c r="X577" s="187"/>
      <c r="Y577" s="187"/>
      <c r="Z577" s="186"/>
      <c r="AA577" s="187"/>
      <c r="AB577" s="187"/>
      <c r="AC577" s="187"/>
      <c r="AD577" s="187"/>
      <c r="AE577" s="187"/>
      <c r="AF577" s="186"/>
      <c r="AG577" s="187"/>
      <c r="AH577" s="187"/>
      <c r="AI577" s="187"/>
      <c r="AJ577" s="187"/>
      <c r="AK577" s="187"/>
      <c r="AL577" s="186"/>
      <c r="AM577" s="187"/>
      <c r="AN577" s="187"/>
      <c r="AO577" s="187"/>
      <c r="AP577" s="187"/>
      <c r="AQ577" s="187"/>
      <c r="AR577" s="186"/>
      <c r="AS577" s="187"/>
      <c r="AT577" s="187"/>
      <c r="AU577" s="187"/>
      <c r="AV577" s="187"/>
      <c r="AW577" s="187"/>
      <c r="AX577" s="186"/>
      <c r="AY577" s="187"/>
      <c r="AZ577" s="187"/>
      <c r="BA577" s="187"/>
      <c r="BB577" s="187"/>
      <c r="BC577" s="187"/>
      <c r="BD577" s="186"/>
      <c r="BE577" s="187"/>
      <c r="BF577" s="187"/>
      <c r="BG577" s="187"/>
      <c r="BH577" s="187"/>
      <c r="BI577" s="187"/>
      <c r="BJ577" s="187"/>
      <c r="BK577" s="186"/>
      <c r="BL577" s="186"/>
      <c r="BM577" s="186"/>
      <c r="BN577" s="187"/>
      <c r="BO577" s="186"/>
      <c r="BP577" s="186"/>
      <c r="BQ577" s="186"/>
      <c r="BR577" s="186"/>
      <c r="BS577" s="186"/>
      <c r="BT577" s="186"/>
      <c r="BU577" s="186"/>
      <c r="BV577" s="186"/>
      <c r="BW577" s="186"/>
      <c r="BX577" s="186"/>
      <c r="BY577" s="186"/>
      <c r="BZ577" s="186"/>
      <c r="CA577" s="187"/>
      <c r="CB577" s="37"/>
      <c r="CC577" s="37"/>
      <c r="CD577" s="37"/>
      <c r="CE577" s="37"/>
    </row>
    <row r="578" ht="19.5" customHeight="1">
      <c r="A578" s="184"/>
      <c r="B578" s="186"/>
      <c r="C578" s="187"/>
      <c r="D578" s="187"/>
      <c r="E578" s="187"/>
      <c r="F578" s="187"/>
      <c r="G578" s="187"/>
      <c r="H578" s="187"/>
      <c r="I578" s="187"/>
      <c r="J578" s="187"/>
      <c r="K578" s="187"/>
      <c r="L578" s="187"/>
      <c r="M578" s="37"/>
      <c r="N578" s="186"/>
      <c r="O578" s="187"/>
      <c r="P578" s="187"/>
      <c r="Q578" s="187"/>
      <c r="R578" s="187"/>
      <c r="S578" s="187"/>
      <c r="T578" s="186"/>
      <c r="U578" s="187"/>
      <c r="V578" s="187"/>
      <c r="W578" s="187"/>
      <c r="X578" s="187"/>
      <c r="Y578" s="187"/>
      <c r="Z578" s="186"/>
      <c r="AA578" s="187"/>
      <c r="AB578" s="187"/>
      <c r="AC578" s="187"/>
      <c r="AD578" s="187"/>
      <c r="AE578" s="187"/>
      <c r="AF578" s="186"/>
      <c r="AG578" s="187"/>
      <c r="AH578" s="187"/>
      <c r="AI578" s="187"/>
      <c r="AJ578" s="187"/>
      <c r="AK578" s="187"/>
      <c r="AL578" s="186"/>
      <c r="AM578" s="187"/>
      <c r="AN578" s="187"/>
      <c r="AO578" s="187"/>
      <c r="AP578" s="187"/>
      <c r="AQ578" s="187"/>
      <c r="AR578" s="186"/>
      <c r="AS578" s="187"/>
      <c r="AT578" s="187"/>
      <c r="AU578" s="187"/>
      <c r="AV578" s="187"/>
      <c r="AW578" s="187"/>
      <c r="AX578" s="186"/>
      <c r="AY578" s="187"/>
      <c r="AZ578" s="187"/>
      <c r="BA578" s="187"/>
      <c r="BB578" s="187"/>
      <c r="BC578" s="187"/>
      <c r="BD578" s="186"/>
      <c r="BE578" s="187"/>
      <c r="BF578" s="187"/>
      <c r="BG578" s="187"/>
      <c r="BH578" s="187"/>
      <c r="BI578" s="187"/>
      <c r="BJ578" s="187"/>
      <c r="BK578" s="186"/>
      <c r="BL578" s="186"/>
      <c r="BM578" s="186"/>
      <c r="BN578" s="187"/>
      <c r="BO578" s="186"/>
      <c r="BP578" s="186"/>
      <c r="BQ578" s="186"/>
      <c r="BR578" s="186"/>
      <c r="BS578" s="186"/>
      <c r="BT578" s="186"/>
      <c r="BU578" s="186"/>
      <c r="BV578" s="186"/>
      <c r="BW578" s="186"/>
      <c r="BX578" s="186"/>
      <c r="BY578" s="186"/>
      <c r="BZ578" s="186"/>
      <c r="CA578" s="187"/>
      <c r="CB578" s="37"/>
      <c r="CC578" s="37"/>
      <c r="CD578" s="37"/>
      <c r="CE578" s="37"/>
    </row>
    <row r="579" ht="19.5" customHeight="1">
      <c r="A579" s="184"/>
      <c r="B579" s="186"/>
      <c r="C579" s="187"/>
      <c r="D579" s="187"/>
      <c r="E579" s="187"/>
      <c r="F579" s="187"/>
      <c r="G579" s="187"/>
      <c r="H579" s="187"/>
      <c r="I579" s="187"/>
      <c r="J579" s="187"/>
      <c r="K579" s="187"/>
      <c r="L579" s="187"/>
      <c r="M579" s="37"/>
      <c r="N579" s="186"/>
      <c r="O579" s="187"/>
      <c r="P579" s="187"/>
      <c r="Q579" s="187"/>
      <c r="R579" s="187"/>
      <c r="S579" s="187"/>
      <c r="T579" s="186"/>
      <c r="U579" s="187"/>
      <c r="V579" s="187"/>
      <c r="W579" s="187"/>
      <c r="X579" s="187"/>
      <c r="Y579" s="187"/>
      <c r="Z579" s="186"/>
      <c r="AA579" s="187"/>
      <c r="AB579" s="187"/>
      <c r="AC579" s="187"/>
      <c r="AD579" s="187"/>
      <c r="AE579" s="187"/>
      <c r="AF579" s="186"/>
      <c r="AG579" s="187"/>
      <c r="AH579" s="187"/>
      <c r="AI579" s="187"/>
      <c r="AJ579" s="187"/>
      <c r="AK579" s="187"/>
      <c r="AL579" s="186"/>
      <c r="AM579" s="187"/>
      <c r="AN579" s="187"/>
      <c r="AO579" s="187"/>
      <c r="AP579" s="187"/>
      <c r="AQ579" s="187"/>
      <c r="AR579" s="186"/>
      <c r="AS579" s="187"/>
      <c r="AT579" s="187"/>
      <c r="AU579" s="187"/>
      <c r="AV579" s="187"/>
      <c r="AW579" s="187"/>
      <c r="AX579" s="186"/>
      <c r="AY579" s="187"/>
      <c r="AZ579" s="187"/>
      <c r="BA579" s="187"/>
      <c r="BB579" s="187"/>
      <c r="BC579" s="187"/>
      <c r="BD579" s="186"/>
      <c r="BE579" s="187"/>
      <c r="BF579" s="187"/>
      <c r="BG579" s="187"/>
      <c r="BH579" s="187"/>
      <c r="BI579" s="187"/>
      <c r="BJ579" s="187"/>
      <c r="BK579" s="186"/>
      <c r="BL579" s="186"/>
      <c r="BM579" s="186"/>
      <c r="BN579" s="187"/>
      <c r="BO579" s="186"/>
      <c r="BP579" s="186"/>
      <c r="BQ579" s="186"/>
      <c r="BR579" s="186"/>
      <c r="BS579" s="186"/>
      <c r="BT579" s="186"/>
      <c r="BU579" s="186"/>
      <c r="BV579" s="186"/>
      <c r="BW579" s="186"/>
      <c r="BX579" s="186"/>
      <c r="BY579" s="186"/>
      <c r="BZ579" s="186"/>
      <c r="CA579" s="187"/>
      <c r="CB579" s="37"/>
      <c r="CC579" s="37"/>
      <c r="CD579" s="37"/>
      <c r="CE579" s="37"/>
    </row>
    <row r="580" ht="19.5" customHeight="1">
      <c r="A580" s="184"/>
      <c r="B580" s="186"/>
      <c r="C580" s="187"/>
      <c r="D580" s="187"/>
      <c r="E580" s="187"/>
      <c r="F580" s="187"/>
      <c r="G580" s="187"/>
      <c r="H580" s="187"/>
      <c r="I580" s="187"/>
      <c r="J580" s="187"/>
      <c r="K580" s="187"/>
      <c r="L580" s="187"/>
      <c r="M580" s="37"/>
      <c r="N580" s="186"/>
      <c r="O580" s="187"/>
      <c r="P580" s="187"/>
      <c r="Q580" s="187"/>
      <c r="R580" s="187"/>
      <c r="S580" s="187"/>
      <c r="T580" s="186"/>
      <c r="U580" s="187"/>
      <c r="V580" s="187"/>
      <c r="W580" s="187"/>
      <c r="X580" s="187"/>
      <c r="Y580" s="187"/>
      <c r="Z580" s="186"/>
      <c r="AA580" s="187"/>
      <c r="AB580" s="187"/>
      <c r="AC580" s="187"/>
      <c r="AD580" s="187"/>
      <c r="AE580" s="187"/>
      <c r="AF580" s="186"/>
      <c r="AG580" s="187"/>
      <c r="AH580" s="187"/>
      <c r="AI580" s="187"/>
      <c r="AJ580" s="187"/>
      <c r="AK580" s="187"/>
      <c r="AL580" s="186"/>
      <c r="AM580" s="187"/>
      <c r="AN580" s="187"/>
      <c r="AO580" s="187"/>
      <c r="AP580" s="187"/>
      <c r="AQ580" s="187"/>
      <c r="AR580" s="186"/>
      <c r="AS580" s="187"/>
      <c r="AT580" s="187"/>
      <c r="AU580" s="187"/>
      <c r="AV580" s="187"/>
      <c r="AW580" s="187"/>
      <c r="AX580" s="186"/>
      <c r="AY580" s="187"/>
      <c r="AZ580" s="187"/>
      <c r="BA580" s="187"/>
      <c r="BB580" s="187"/>
      <c r="BC580" s="187"/>
      <c r="BD580" s="186"/>
      <c r="BE580" s="187"/>
      <c r="BF580" s="187"/>
      <c r="BG580" s="187"/>
      <c r="BH580" s="187"/>
      <c r="BI580" s="187"/>
      <c r="BJ580" s="187"/>
      <c r="BK580" s="186"/>
      <c r="BL580" s="186"/>
      <c r="BM580" s="186"/>
      <c r="BN580" s="187"/>
      <c r="BO580" s="186"/>
      <c r="BP580" s="186"/>
      <c r="BQ580" s="186"/>
      <c r="BR580" s="186"/>
      <c r="BS580" s="186"/>
      <c r="BT580" s="186"/>
      <c r="BU580" s="186"/>
      <c r="BV580" s="186"/>
      <c r="BW580" s="186"/>
      <c r="BX580" s="186"/>
      <c r="BY580" s="186"/>
      <c r="BZ580" s="186"/>
      <c r="CA580" s="187"/>
      <c r="CB580" s="37"/>
      <c r="CC580" s="37"/>
      <c r="CD580" s="37"/>
      <c r="CE580" s="37"/>
    </row>
    <row r="581" ht="19.5" customHeight="1">
      <c r="A581" s="184"/>
      <c r="B581" s="186"/>
      <c r="C581" s="187"/>
      <c r="D581" s="187"/>
      <c r="E581" s="187"/>
      <c r="F581" s="187"/>
      <c r="G581" s="187"/>
      <c r="H581" s="187"/>
      <c r="I581" s="187"/>
      <c r="J581" s="187"/>
      <c r="K581" s="187"/>
      <c r="L581" s="187"/>
      <c r="M581" s="37"/>
      <c r="N581" s="186"/>
      <c r="O581" s="187"/>
      <c r="P581" s="187"/>
      <c r="Q581" s="187"/>
      <c r="R581" s="187"/>
      <c r="S581" s="187"/>
      <c r="T581" s="186"/>
      <c r="U581" s="187"/>
      <c r="V581" s="187"/>
      <c r="W581" s="187"/>
      <c r="X581" s="187"/>
      <c r="Y581" s="187"/>
      <c r="Z581" s="186"/>
      <c r="AA581" s="187"/>
      <c r="AB581" s="187"/>
      <c r="AC581" s="187"/>
      <c r="AD581" s="187"/>
      <c r="AE581" s="187"/>
      <c r="AF581" s="186"/>
      <c r="AG581" s="187"/>
      <c r="AH581" s="187"/>
      <c r="AI581" s="187"/>
      <c r="AJ581" s="187"/>
      <c r="AK581" s="187"/>
      <c r="AL581" s="186"/>
      <c r="AM581" s="187"/>
      <c r="AN581" s="187"/>
      <c r="AO581" s="187"/>
      <c r="AP581" s="187"/>
      <c r="AQ581" s="187"/>
      <c r="AR581" s="186"/>
      <c r="AS581" s="187"/>
      <c r="AT581" s="187"/>
      <c r="AU581" s="187"/>
      <c r="AV581" s="187"/>
      <c r="AW581" s="187"/>
      <c r="AX581" s="186"/>
      <c r="AY581" s="187"/>
      <c r="AZ581" s="187"/>
      <c r="BA581" s="187"/>
      <c r="BB581" s="187"/>
      <c r="BC581" s="187"/>
      <c r="BD581" s="186"/>
      <c r="BE581" s="187"/>
      <c r="BF581" s="187"/>
      <c r="BG581" s="187"/>
      <c r="BH581" s="187"/>
      <c r="BI581" s="187"/>
      <c r="BJ581" s="187"/>
      <c r="BK581" s="186"/>
      <c r="BL581" s="186"/>
      <c r="BM581" s="186"/>
      <c r="BN581" s="187"/>
      <c r="BO581" s="186"/>
      <c r="BP581" s="186"/>
      <c r="BQ581" s="186"/>
      <c r="BR581" s="186"/>
      <c r="BS581" s="186"/>
      <c r="BT581" s="186"/>
      <c r="BU581" s="186"/>
      <c r="BV581" s="186"/>
      <c r="BW581" s="186"/>
      <c r="BX581" s="186"/>
      <c r="BY581" s="186"/>
      <c r="BZ581" s="186"/>
      <c r="CA581" s="187"/>
      <c r="CB581" s="37"/>
      <c r="CC581" s="37"/>
      <c r="CD581" s="37"/>
      <c r="CE581" s="37"/>
    </row>
    <row r="582" ht="19.5" customHeight="1">
      <c r="A582" s="184"/>
      <c r="B582" s="186"/>
      <c r="C582" s="187"/>
      <c r="D582" s="187"/>
      <c r="E582" s="187"/>
      <c r="F582" s="187"/>
      <c r="G582" s="187"/>
      <c r="H582" s="187"/>
      <c r="I582" s="187"/>
      <c r="J582" s="187"/>
      <c r="K582" s="187"/>
      <c r="L582" s="187"/>
      <c r="M582" s="37"/>
      <c r="N582" s="186"/>
      <c r="O582" s="187"/>
      <c r="P582" s="187"/>
      <c r="Q582" s="187"/>
      <c r="R582" s="187"/>
      <c r="S582" s="187"/>
      <c r="T582" s="186"/>
      <c r="U582" s="187"/>
      <c r="V582" s="187"/>
      <c r="W582" s="187"/>
      <c r="X582" s="187"/>
      <c r="Y582" s="187"/>
      <c r="Z582" s="186"/>
      <c r="AA582" s="187"/>
      <c r="AB582" s="187"/>
      <c r="AC582" s="187"/>
      <c r="AD582" s="187"/>
      <c r="AE582" s="187"/>
      <c r="AF582" s="186"/>
      <c r="AG582" s="187"/>
      <c r="AH582" s="187"/>
      <c r="AI582" s="187"/>
      <c r="AJ582" s="187"/>
      <c r="AK582" s="187"/>
      <c r="AL582" s="186"/>
      <c r="AM582" s="187"/>
      <c r="AN582" s="187"/>
      <c r="AO582" s="187"/>
      <c r="AP582" s="187"/>
      <c r="AQ582" s="187"/>
      <c r="AR582" s="186"/>
      <c r="AS582" s="187"/>
      <c r="AT582" s="187"/>
      <c r="AU582" s="187"/>
      <c r="AV582" s="187"/>
      <c r="AW582" s="187"/>
      <c r="AX582" s="186"/>
      <c r="AY582" s="187"/>
      <c r="AZ582" s="187"/>
      <c r="BA582" s="187"/>
      <c r="BB582" s="187"/>
      <c r="BC582" s="187"/>
      <c r="BD582" s="186"/>
      <c r="BE582" s="187"/>
      <c r="BF582" s="187"/>
      <c r="BG582" s="187"/>
      <c r="BH582" s="187"/>
      <c r="BI582" s="187"/>
      <c r="BJ582" s="187"/>
      <c r="BK582" s="186"/>
      <c r="BL582" s="186"/>
      <c r="BM582" s="186"/>
      <c r="BN582" s="187"/>
      <c r="BO582" s="186"/>
      <c r="BP582" s="186"/>
      <c r="BQ582" s="186"/>
      <c r="BR582" s="186"/>
      <c r="BS582" s="186"/>
      <c r="BT582" s="186"/>
      <c r="BU582" s="186"/>
      <c r="BV582" s="186"/>
      <c r="BW582" s="186"/>
      <c r="BX582" s="186"/>
      <c r="BY582" s="186"/>
      <c r="BZ582" s="186"/>
      <c r="CA582" s="187"/>
      <c r="CB582" s="37"/>
      <c r="CC582" s="37"/>
      <c r="CD582" s="37"/>
      <c r="CE582" s="37"/>
    </row>
    <row r="583" ht="19.5" customHeight="1">
      <c r="A583" s="184"/>
      <c r="B583" s="186"/>
      <c r="C583" s="187"/>
      <c r="D583" s="187"/>
      <c r="E583" s="187"/>
      <c r="F583" s="187"/>
      <c r="G583" s="187"/>
      <c r="H583" s="187"/>
      <c r="I583" s="187"/>
      <c r="J583" s="187"/>
      <c r="K583" s="187"/>
      <c r="L583" s="187"/>
      <c r="M583" s="37"/>
      <c r="N583" s="186"/>
      <c r="O583" s="187"/>
      <c r="P583" s="187"/>
      <c r="Q583" s="187"/>
      <c r="R583" s="187"/>
      <c r="S583" s="187"/>
      <c r="T583" s="186"/>
      <c r="U583" s="187"/>
      <c r="V583" s="187"/>
      <c r="W583" s="187"/>
      <c r="X583" s="187"/>
      <c r="Y583" s="187"/>
      <c r="Z583" s="186"/>
      <c r="AA583" s="187"/>
      <c r="AB583" s="187"/>
      <c r="AC583" s="187"/>
      <c r="AD583" s="187"/>
      <c r="AE583" s="187"/>
      <c r="AF583" s="186"/>
      <c r="AG583" s="187"/>
      <c r="AH583" s="187"/>
      <c r="AI583" s="187"/>
      <c r="AJ583" s="187"/>
      <c r="AK583" s="187"/>
      <c r="AL583" s="186"/>
      <c r="AM583" s="187"/>
      <c r="AN583" s="187"/>
      <c r="AO583" s="187"/>
      <c r="AP583" s="187"/>
      <c r="AQ583" s="187"/>
      <c r="AR583" s="186"/>
      <c r="AS583" s="187"/>
      <c r="AT583" s="187"/>
      <c r="AU583" s="187"/>
      <c r="AV583" s="187"/>
      <c r="AW583" s="187"/>
      <c r="AX583" s="186"/>
      <c r="AY583" s="187"/>
      <c r="AZ583" s="187"/>
      <c r="BA583" s="187"/>
      <c r="BB583" s="187"/>
      <c r="BC583" s="187"/>
      <c r="BD583" s="186"/>
      <c r="BE583" s="187"/>
      <c r="BF583" s="187"/>
      <c r="BG583" s="187"/>
      <c r="BH583" s="187"/>
      <c r="BI583" s="187"/>
      <c r="BJ583" s="187"/>
      <c r="BK583" s="186"/>
      <c r="BL583" s="186"/>
      <c r="BM583" s="186"/>
      <c r="BN583" s="187"/>
      <c r="BO583" s="186"/>
      <c r="BP583" s="186"/>
      <c r="BQ583" s="186"/>
      <c r="BR583" s="186"/>
      <c r="BS583" s="186"/>
      <c r="BT583" s="186"/>
      <c r="BU583" s="186"/>
      <c r="BV583" s="186"/>
      <c r="BW583" s="186"/>
      <c r="BX583" s="186"/>
      <c r="BY583" s="186"/>
      <c r="BZ583" s="186"/>
      <c r="CA583" s="187"/>
      <c r="CB583" s="37"/>
      <c r="CC583" s="37"/>
      <c r="CD583" s="37"/>
      <c r="CE583" s="37"/>
    </row>
    <row r="584" ht="19.5" customHeight="1">
      <c r="A584" s="184"/>
      <c r="B584" s="186"/>
      <c r="C584" s="187"/>
      <c r="D584" s="187"/>
      <c r="E584" s="187"/>
      <c r="F584" s="187"/>
      <c r="G584" s="187"/>
      <c r="H584" s="187"/>
      <c r="I584" s="187"/>
      <c r="J584" s="187"/>
      <c r="K584" s="187"/>
      <c r="L584" s="187"/>
      <c r="M584" s="37"/>
      <c r="N584" s="186"/>
      <c r="O584" s="187"/>
      <c r="P584" s="187"/>
      <c r="Q584" s="187"/>
      <c r="R584" s="187"/>
      <c r="S584" s="187"/>
      <c r="T584" s="186"/>
      <c r="U584" s="187"/>
      <c r="V584" s="187"/>
      <c r="W584" s="187"/>
      <c r="X584" s="187"/>
      <c r="Y584" s="187"/>
      <c r="Z584" s="186"/>
      <c r="AA584" s="187"/>
      <c r="AB584" s="187"/>
      <c r="AC584" s="187"/>
      <c r="AD584" s="187"/>
      <c r="AE584" s="187"/>
      <c r="AF584" s="186"/>
      <c r="AG584" s="187"/>
      <c r="AH584" s="187"/>
      <c r="AI584" s="187"/>
      <c r="AJ584" s="187"/>
      <c r="AK584" s="187"/>
      <c r="AL584" s="186"/>
      <c r="AM584" s="187"/>
      <c r="AN584" s="187"/>
      <c r="AO584" s="187"/>
      <c r="AP584" s="187"/>
      <c r="AQ584" s="187"/>
      <c r="AR584" s="186"/>
      <c r="AS584" s="187"/>
      <c r="AT584" s="187"/>
      <c r="AU584" s="187"/>
      <c r="AV584" s="187"/>
      <c r="AW584" s="187"/>
      <c r="AX584" s="186"/>
      <c r="AY584" s="187"/>
      <c r="AZ584" s="187"/>
      <c r="BA584" s="187"/>
      <c r="BB584" s="187"/>
      <c r="BC584" s="187"/>
      <c r="BD584" s="186"/>
      <c r="BE584" s="187"/>
      <c r="BF584" s="187"/>
      <c r="BG584" s="187"/>
      <c r="BH584" s="187"/>
      <c r="BI584" s="187"/>
      <c r="BJ584" s="187"/>
      <c r="BK584" s="186"/>
      <c r="BL584" s="186"/>
      <c r="BM584" s="186"/>
      <c r="BN584" s="187"/>
      <c r="BO584" s="186"/>
      <c r="BP584" s="186"/>
      <c r="BQ584" s="186"/>
      <c r="BR584" s="186"/>
      <c r="BS584" s="186"/>
      <c r="BT584" s="186"/>
      <c r="BU584" s="186"/>
      <c r="BV584" s="186"/>
      <c r="BW584" s="186"/>
      <c r="BX584" s="186"/>
      <c r="BY584" s="186"/>
      <c r="BZ584" s="186"/>
      <c r="CA584" s="187"/>
      <c r="CB584" s="37"/>
      <c r="CC584" s="37"/>
      <c r="CD584" s="37"/>
      <c r="CE584" s="37"/>
    </row>
    <row r="585" ht="19.5" customHeight="1">
      <c r="A585" s="184"/>
      <c r="B585" s="186"/>
      <c r="C585" s="187"/>
      <c r="D585" s="187"/>
      <c r="E585" s="187"/>
      <c r="F585" s="187"/>
      <c r="G585" s="187"/>
      <c r="H585" s="187"/>
      <c r="I585" s="187"/>
      <c r="J585" s="187"/>
      <c r="K585" s="187"/>
      <c r="L585" s="187"/>
      <c r="M585" s="37"/>
      <c r="N585" s="186"/>
      <c r="O585" s="187"/>
      <c r="P585" s="187"/>
      <c r="Q585" s="187"/>
      <c r="R585" s="187"/>
      <c r="S585" s="187"/>
      <c r="T585" s="186"/>
      <c r="U585" s="187"/>
      <c r="V585" s="187"/>
      <c r="W585" s="187"/>
      <c r="X585" s="187"/>
      <c r="Y585" s="187"/>
      <c r="Z585" s="186"/>
      <c r="AA585" s="187"/>
      <c r="AB585" s="187"/>
      <c r="AC585" s="187"/>
      <c r="AD585" s="187"/>
      <c r="AE585" s="187"/>
      <c r="AF585" s="186"/>
      <c r="AG585" s="187"/>
      <c r="AH585" s="187"/>
      <c r="AI585" s="187"/>
      <c r="AJ585" s="187"/>
      <c r="AK585" s="187"/>
      <c r="AL585" s="186"/>
      <c r="AM585" s="187"/>
      <c r="AN585" s="187"/>
      <c r="AO585" s="187"/>
      <c r="AP585" s="187"/>
      <c r="AQ585" s="187"/>
      <c r="AR585" s="186"/>
      <c r="AS585" s="187"/>
      <c r="AT585" s="187"/>
      <c r="AU585" s="187"/>
      <c r="AV585" s="187"/>
      <c r="AW585" s="187"/>
      <c r="AX585" s="186"/>
      <c r="AY585" s="187"/>
      <c r="AZ585" s="187"/>
      <c r="BA585" s="187"/>
      <c r="BB585" s="187"/>
      <c r="BC585" s="187"/>
      <c r="BD585" s="186"/>
      <c r="BE585" s="187"/>
      <c r="BF585" s="187"/>
      <c r="BG585" s="187"/>
      <c r="BH585" s="187"/>
      <c r="BI585" s="187"/>
      <c r="BJ585" s="187"/>
      <c r="BK585" s="186"/>
      <c r="BL585" s="186"/>
      <c r="BM585" s="186"/>
      <c r="BN585" s="187"/>
      <c r="BO585" s="186"/>
      <c r="BP585" s="186"/>
      <c r="BQ585" s="186"/>
      <c r="BR585" s="186"/>
      <c r="BS585" s="186"/>
      <c r="BT585" s="186"/>
      <c r="BU585" s="186"/>
      <c r="BV585" s="186"/>
      <c r="BW585" s="186"/>
      <c r="BX585" s="186"/>
      <c r="BY585" s="186"/>
      <c r="BZ585" s="186"/>
      <c r="CA585" s="187"/>
      <c r="CB585" s="37"/>
      <c r="CC585" s="37"/>
      <c r="CD585" s="37"/>
      <c r="CE585" s="37"/>
    </row>
    <row r="586" ht="19.5" customHeight="1">
      <c r="A586" s="184"/>
      <c r="B586" s="186"/>
      <c r="C586" s="187"/>
      <c r="D586" s="187"/>
      <c r="E586" s="187"/>
      <c r="F586" s="187"/>
      <c r="G586" s="187"/>
      <c r="H586" s="187"/>
      <c r="I586" s="187"/>
      <c r="J586" s="187"/>
      <c r="K586" s="187"/>
      <c r="L586" s="187"/>
      <c r="M586" s="37"/>
      <c r="N586" s="186"/>
      <c r="O586" s="187"/>
      <c r="P586" s="187"/>
      <c r="Q586" s="187"/>
      <c r="R586" s="187"/>
      <c r="S586" s="187"/>
      <c r="T586" s="186"/>
      <c r="U586" s="187"/>
      <c r="V586" s="187"/>
      <c r="W586" s="187"/>
      <c r="X586" s="187"/>
      <c r="Y586" s="187"/>
      <c r="Z586" s="186"/>
      <c r="AA586" s="187"/>
      <c r="AB586" s="187"/>
      <c r="AC586" s="187"/>
      <c r="AD586" s="187"/>
      <c r="AE586" s="187"/>
      <c r="AF586" s="186"/>
      <c r="AG586" s="187"/>
      <c r="AH586" s="187"/>
      <c r="AI586" s="187"/>
      <c r="AJ586" s="187"/>
      <c r="AK586" s="187"/>
      <c r="AL586" s="186"/>
      <c r="AM586" s="187"/>
      <c r="AN586" s="187"/>
      <c r="AO586" s="187"/>
      <c r="AP586" s="187"/>
      <c r="AQ586" s="187"/>
      <c r="AR586" s="186"/>
      <c r="AS586" s="187"/>
      <c r="AT586" s="187"/>
      <c r="AU586" s="187"/>
      <c r="AV586" s="187"/>
      <c r="AW586" s="187"/>
      <c r="AX586" s="186"/>
      <c r="AY586" s="187"/>
      <c r="AZ586" s="187"/>
      <c r="BA586" s="187"/>
      <c r="BB586" s="187"/>
      <c r="BC586" s="187"/>
      <c r="BD586" s="186"/>
      <c r="BE586" s="187"/>
      <c r="BF586" s="187"/>
      <c r="BG586" s="187"/>
      <c r="BH586" s="187"/>
      <c r="BI586" s="187"/>
      <c r="BJ586" s="187"/>
      <c r="BK586" s="186"/>
      <c r="BL586" s="186"/>
      <c r="BM586" s="186"/>
      <c r="BN586" s="187"/>
      <c r="BO586" s="186"/>
      <c r="BP586" s="186"/>
      <c r="BQ586" s="186"/>
      <c r="BR586" s="186"/>
      <c r="BS586" s="186"/>
      <c r="BT586" s="186"/>
      <c r="BU586" s="186"/>
      <c r="BV586" s="186"/>
      <c r="BW586" s="186"/>
      <c r="BX586" s="186"/>
      <c r="BY586" s="186"/>
      <c r="BZ586" s="186"/>
      <c r="CA586" s="187"/>
      <c r="CB586" s="37"/>
      <c r="CC586" s="37"/>
      <c r="CD586" s="37"/>
      <c r="CE586" s="37"/>
    </row>
    <row r="587" ht="19.5" customHeight="1">
      <c r="A587" s="184"/>
      <c r="B587" s="186"/>
      <c r="C587" s="187"/>
      <c r="D587" s="187"/>
      <c r="E587" s="187"/>
      <c r="F587" s="187"/>
      <c r="G587" s="187"/>
      <c r="H587" s="187"/>
      <c r="I587" s="187"/>
      <c r="J587" s="187"/>
      <c r="K587" s="187"/>
      <c r="L587" s="187"/>
      <c r="M587" s="37"/>
      <c r="N587" s="186"/>
      <c r="O587" s="187"/>
      <c r="P587" s="187"/>
      <c r="Q587" s="187"/>
      <c r="R587" s="187"/>
      <c r="S587" s="187"/>
      <c r="T587" s="186"/>
      <c r="U587" s="187"/>
      <c r="V587" s="187"/>
      <c r="W587" s="187"/>
      <c r="X587" s="187"/>
      <c r="Y587" s="187"/>
      <c r="Z587" s="186"/>
      <c r="AA587" s="187"/>
      <c r="AB587" s="187"/>
      <c r="AC587" s="187"/>
      <c r="AD587" s="187"/>
      <c r="AE587" s="187"/>
      <c r="AF587" s="186"/>
      <c r="AG587" s="187"/>
      <c r="AH587" s="187"/>
      <c r="AI587" s="187"/>
      <c r="AJ587" s="187"/>
      <c r="AK587" s="187"/>
      <c r="AL587" s="186"/>
      <c r="AM587" s="187"/>
      <c r="AN587" s="187"/>
      <c r="AO587" s="187"/>
      <c r="AP587" s="187"/>
      <c r="AQ587" s="187"/>
      <c r="AR587" s="186"/>
      <c r="AS587" s="187"/>
      <c r="AT587" s="187"/>
      <c r="AU587" s="187"/>
      <c r="AV587" s="187"/>
      <c r="AW587" s="187"/>
      <c r="AX587" s="186"/>
      <c r="AY587" s="187"/>
      <c r="AZ587" s="187"/>
      <c r="BA587" s="187"/>
      <c r="BB587" s="187"/>
      <c r="BC587" s="187"/>
      <c r="BD587" s="186"/>
      <c r="BE587" s="187"/>
      <c r="BF587" s="187"/>
      <c r="BG587" s="187"/>
      <c r="BH587" s="187"/>
      <c r="BI587" s="187"/>
      <c r="BJ587" s="187"/>
      <c r="BK587" s="186"/>
      <c r="BL587" s="186"/>
      <c r="BM587" s="186"/>
      <c r="BN587" s="187"/>
      <c r="BO587" s="186"/>
      <c r="BP587" s="186"/>
      <c r="BQ587" s="186"/>
      <c r="BR587" s="186"/>
      <c r="BS587" s="186"/>
      <c r="BT587" s="186"/>
      <c r="BU587" s="186"/>
      <c r="BV587" s="186"/>
      <c r="BW587" s="186"/>
      <c r="BX587" s="186"/>
      <c r="BY587" s="186"/>
      <c r="BZ587" s="186"/>
      <c r="CA587" s="187"/>
      <c r="CB587" s="37"/>
      <c r="CC587" s="37"/>
      <c r="CD587" s="37"/>
      <c r="CE587" s="37"/>
    </row>
    <row r="588" ht="19.5" customHeight="1">
      <c r="A588" s="184"/>
      <c r="B588" s="186"/>
      <c r="C588" s="187"/>
      <c r="D588" s="187"/>
      <c r="E588" s="187"/>
      <c r="F588" s="187"/>
      <c r="G588" s="187"/>
      <c r="H588" s="187"/>
      <c r="I588" s="187"/>
      <c r="J588" s="187"/>
      <c r="K588" s="187"/>
      <c r="L588" s="187"/>
      <c r="M588" s="37"/>
      <c r="N588" s="186"/>
      <c r="O588" s="187"/>
      <c r="P588" s="187"/>
      <c r="Q588" s="187"/>
      <c r="R588" s="187"/>
      <c r="S588" s="187"/>
      <c r="T588" s="186"/>
      <c r="U588" s="187"/>
      <c r="V588" s="187"/>
      <c r="W588" s="187"/>
      <c r="X588" s="187"/>
      <c r="Y588" s="187"/>
      <c r="Z588" s="186"/>
      <c r="AA588" s="187"/>
      <c r="AB588" s="187"/>
      <c r="AC588" s="187"/>
      <c r="AD588" s="187"/>
      <c r="AE588" s="187"/>
      <c r="AF588" s="186"/>
      <c r="AG588" s="187"/>
      <c r="AH588" s="187"/>
      <c r="AI588" s="187"/>
      <c r="AJ588" s="187"/>
      <c r="AK588" s="187"/>
      <c r="AL588" s="186"/>
      <c r="AM588" s="187"/>
      <c r="AN588" s="187"/>
      <c r="AO588" s="187"/>
      <c r="AP588" s="187"/>
      <c r="AQ588" s="187"/>
      <c r="AR588" s="186"/>
      <c r="AS588" s="187"/>
      <c r="AT588" s="187"/>
      <c r="AU588" s="187"/>
      <c r="AV588" s="187"/>
      <c r="AW588" s="187"/>
      <c r="AX588" s="186"/>
      <c r="AY588" s="187"/>
      <c r="AZ588" s="187"/>
      <c r="BA588" s="187"/>
      <c r="BB588" s="187"/>
      <c r="BC588" s="187"/>
      <c r="BD588" s="186"/>
      <c r="BE588" s="187"/>
      <c r="BF588" s="187"/>
      <c r="BG588" s="187"/>
      <c r="BH588" s="187"/>
      <c r="BI588" s="187"/>
      <c r="BJ588" s="187"/>
      <c r="BK588" s="186"/>
      <c r="BL588" s="186"/>
      <c r="BM588" s="186"/>
      <c r="BN588" s="187"/>
      <c r="BO588" s="186"/>
      <c r="BP588" s="186"/>
      <c r="BQ588" s="186"/>
      <c r="BR588" s="186"/>
      <c r="BS588" s="186"/>
      <c r="BT588" s="186"/>
      <c r="BU588" s="186"/>
      <c r="BV588" s="186"/>
      <c r="BW588" s="186"/>
      <c r="BX588" s="186"/>
      <c r="BY588" s="186"/>
      <c r="BZ588" s="186"/>
      <c r="CA588" s="187"/>
      <c r="CB588" s="37"/>
      <c r="CC588" s="37"/>
      <c r="CD588" s="37"/>
      <c r="CE588" s="37"/>
    </row>
    <row r="589" ht="19.5" customHeight="1">
      <c r="A589" s="184"/>
      <c r="B589" s="186"/>
      <c r="C589" s="187"/>
      <c r="D589" s="187"/>
      <c r="E589" s="187"/>
      <c r="F589" s="187"/>
      <c r="G589" s="187"/>
      <c r="H589" s="187"/>
      <c r="I589" s="187"/>
      <c r="J589" s="187"/>
      <c r="K589" s="187"/>
      <c r="L589" s="187"/>
      <c r="M589" s="37"/>
      <c r="N589" s="186"/>
      <c r="O589" s="187"/>
      <c r="P589" s="187"/>
      <c r="Q589" s="187"/>
      <c r="R589" s="187"/>
      <c r="S589" s="187"/>
      <c r="T589" s="186"/>
      <c r="U589" s="187"/>
      <c r="V589" s="187"/>
      <c r="W589" s="187"/>
      <c r="X589" s="187"/>
      <c r="Y589" s="187"/>
      <c r="Z589" s="186"/>
      <c r="AA589" s="187"/>
      <c r="AB589" s="187"/>
      <c r="AC589" s="187"/>
      <c r="AD589" s="187"/>
      <c r="AE589" s="187"/>
      <c r="AF589" s="186"/>
      <c r="AG589" s="187"/>
      <c r="AH589" s="187"/>
      <c r="AI589" s="187"/>
      <c r="AJ589" s="187"/>
      <c r="AK589" s="187"/>
      <c r="AL589" s="186"/>
      <c r="AM589" s="187"/>
      <c r="AN589" s="187"/>
      <c r="AO589" s="187"/>
      <c r="AP589" s="187"/>
      <c r="AQ589" s="187"/>
      <c r="AR589" s="186"/>
      <c r="AS589" s="187"/>
      <c r="AT589" s="187"/>
      <c r="AU589" s="187"/>
      <c r="AV589" s="187"/>
      <c r="AW589" s="187"/>
      <c r="AX589" s="186"/>
      <c r="AY589" s="187"/>
      <c r="AZ589" s="187"/>
      <c r="BA589" s="187"/>
      <c r="BB589" s="187"/>
      <c r="BC589" s="187"/>
      <c r="BD589" s="186"/>
      <c r="BE589" s="187"/>
      <c r="BF589" s="187"/>
      <c r="BG589" s="187"/>
      <c r="BH589" s="187"/>
      <c r="BI589" s="187"/>
      <c r="BJ589" s="187"/>
      <c r="BK589" s="186"/>
      <c r="BL589" s="186"/>
      <c r="BM589" s="186"/>
      <c r="BN589" s="187"/>
      <c r="BO589" s="186"/>
      <c r="BP589" s="186"/>
      <c r="BQ589" s="186"/>
      <c r="BR589" s="186"/>
      <c r="BS589" s="186"/>
      <c r="BT589" s="186"/>
      <c r="BU589" s="186"/>
      <c r="BV589" s="186"/>
      <c r="BW589" s="186"/>
      <c r="BX589" s="186"/>
      <c r="BY589" s="186"/>
      <c r="BZ589" s="186"/>
      <c r="CA589" s="187"/>
      <c r="CB589" s="37"/>
      <c r="CC589" s="37"/>
      <c r="CD589" s="37"/>
      <c r="CE589" s="37"/>
    </row>
    <row r="590" ht="19.5" customHeight="1">
      <c r="A590" s="184"/>
      <c r="B590" s="186"/>
      <c r="C590" s="187"/>
      <c r="D590" s="187"/>
      <c r="E590" s="187"/>
      <c r="F590" s="187"/>
      <c r="G590" s="187"/>
      <c r="H590" s="187"/>
      <c r="I590" s="187"/>
      <c r="J590" s="187"/>
      <c r="K590" s="187"/>
      <c r="L590" s="187"/>
      <c r="M590" s="37"/>
      <c r="N590" s="186"/>
      <c r="O590" s="187"/>
      <c r="P590" s="187"/>
      <c r="Q590" s="187"/>
      <c r="R590" s="187"/>
      <c r="S590" s="187"/>
      <c r="T590" s="186"/>
      <c r="U590" s="187"/>
      <c r="V590" s="187"/>
      <c r="W590" s="187"/>
      <c r="X590" s="187"/>
      <c r="Y590" s="187"/>
      <c r="Z590" s="186"/>
      <c r="AA590" s="187"/>
      <c r="AB590" s="187"/>
      <c r="AC590" s="187"/>
      <c r="AD590" s="187"/>
      <c r="AE590" s="187"/>
      <c r="AF590" s="186"/>
      <c r="AG590" s="187"/>
      <c r="AH590" s="187"/>
      <c r="AI590" s="187"/>
      <c r="AJ590" s="187"/>
      <c r="AK590" s="187"/>
      <c r="AL590" s="186"/>
      <c r="AM590" s="187"/>
      <c r="AN590" s="187"/>
      <c r="AO590" s="187"/>
      <c r="AP590" s="187"/>
      <c r="AQ590" s="187"/>
      <c r="AR590" s="186"/>
      <c r="AS590" s="187"/>
      <c r="AT590" s="187"/>
      <c r="AU590" s="187"/>
      <c r="AV590" s="187"/>
      <c r="AW590" s="187"/>
      <c r="AX590" s="186"/>
      <c r="AY590" s="187"/>
      <c r="AZ590" s="187"/>
      <c r="BA590" s="187"/>
      <c r="BB590" s="187"/>
      <c r="BC590" s="187"/>
      <c r="BD590" s="186"/>
      <c r="BE590" s="187"/>
      <c r="BF590" s="187"/>
      <c r="BG590" s="187"/>
      <c r="BH590" s="187"/>
      <c r="BI590" s="187"/>
      <c r="BJ590" s="187"/>
      <c r="BK590" s="186"/>
      <c r="BL590" s="186"/>
      <c r="BM590" s="186"/>
      <c r="BN590" s="187"/>
      <c r="BO590" s="186"/>
      <c r="BP590" s="186"/>
      <c r="BQ590" s="186"/>
      <c r="BR590" s="186"/>
      <c r="BS590" s="186"/>
      <c r="BT590" s="186"/>
      <c r="BU590" s="186"/>
      <c r="BV590" s="186"/>
      <c r="BW590" s="186"/>
      <c r="BX590" s="186"/>
      <c r="BY590" s="186"/>
      <c r="BZ590" s="186"/>
      <c r="CA590" s="187"/>
      <c r="CB590" s="37"/>
      <c r="CC590" s="37"/>
      <c r="CD590" s="37"/>
      <c r="CE590" s="37"/>
    </row>
    <row r="591" ht="19.5" customHeight="1">
      <c r="A591" s="184"/>
      <c r="B591" s="186"/>
      <c r="C591" s="187"/>
      <c r="D591" s="187"/>
      <c r="E591" s="187"/>
      <c r="F591" s="187"/>
      <c r="G591" s="187"/>
      <c r="H591" s="187"/>
      <c r="I591" s="187"/>
      <c r="J591" s="187"/>
      <c r="K591" s="187"/>
      <c r="L591" s="187"/>
      <c r="M591" s="37"/>
      <c r="N591" s="186"/>
      <c r="O591" s="187"/>
      <c r="P591" s="187"/>
      <c r="Q591" s="187"/>
      <c r="R591" s="187"/>
      <c r="S591" s="187"/>
      <c r="T591" s="186"/>
      <c r="U591" s="187"/>
      <c r="V591" s="187"/>
      <c r="W591" s="187"/>
      <c r="X591" s="187"/>
      <c r="Y591" s="187"/>
      <c r="Z591" s="186"/>
      <c r="AA591" s="187"/>
      <c r="AB591" s="187"/>
      <c r="AC591" s="187"/>
      <c r="AD591" s="187"/>
      <c r="AE591" s="187"/>
      <c r="AF591" s="186"/>
      <c r="AG591" s="187"/>
      <c r="AH591" s="187"/>
      <c r="AI591" s="187"/>
      <c r="AJ591" s="187"/>
      <c r="AK591" s="187"/>
      <c r="AL591" s="186"/>
      <c r="AM591" s="187"/>
      <c r="AN591" s="187"/>
      <c r="AO591" s="187"/>
      <c r="AP591" s="187"/>
      <c r="AQ591" s="187"/>
      <c r="AR591" s="186"/>
      <c r="AS591" s="187"/>
      <c r="AT591" s="187"/>
      <c r="AU591" s="187"/>
      <c r="AV591" s="187"/>
      <c r="AW591" s="187"/>
      <c r="AX591" s="186"/>
      <c r="AY591" s="187"/>
      <c r="AZ591" s="187"/>
      <c r="BA591" s="187"/>
      <c r="BB591" s="187"/>
      <c r="BC591" s="187"/>
      <c r="BD591" s="186"/>
      <c r="BE591" s="187"/>
      <c r="BF591" s="187"/>
      <c r="BG591" s="187"/>
      <c r="BH591" s="187"/>
      <c r="BI591" s="187"/>
      <c r="BJ591" s="187"/>
      <c r="BK591" s="186"/>
      <c r="BL591" s="186"/>
      <c r="BM591" s="186"/>
      <c r="BN591" s="187"/>
      <c r="BO591" s="186"/>
      <c r="BP591" s="186"/>
      <c r="BQ591" s="186"/>
      <c r="BR591" s="186"/>
      <c r="BS591" s="186"/>
      <c r="BT591" s="186"/>
      <c r="BU591" s="186"/>
      <c r="BV591" s="186"/>
      <c r="BW591" s="186"/>
      <c r="BX591" s="186"/>
      <c r="BY591" s="186"/>
      <c r="BZ591" s="186"/>
      <c r="CA591" s="187"/>
      <c r="CB591" s="37"/>
      <c r="CC591" s="37"/>
      <c r="CD591" s="37"/>
      <c r="CE591" s="37"/>
    </row>
    <row r="592" ht="19.5" customHeight="1">
      <c r="A592" s="184"/>
      <c r="B592" s="186"/>
      <c r="C592" s="187"/>
      <c r="D592" s="187"/>
      <c r="E592" s="187"/>
      <c r="F592" s="187"/>
      <c r="G592" s="187"/>
      <c r="H592" s="187"/>
      <c r="I592" s="187"/>
      <c r="J592" s="187"/>
      <c r="K592" s="187"/>
      <c r="L592" s="187"/>
      <c r="M592" s="37"/>
      <c r="N592" s="186"/>
      <c r="O592" s="187"/>
      <c r="P592" s="187"/>
      <c r="Q592" s="187"/>
      <c r="R592" s="187"/>
      <c r="S592" s="187"/>
      <c r="T592" s="186"/>
      <c r="U592" s="187"/>
      <c r="V592" s="187"/>
      <c r="W592" s="187"/>
      <c r="X592" s="187"/>
      <c r="Y592" s="187"/>
      <c r="Z592" s="186"/>
      <c r="AA592" s="187"/>
      <c r="AB592" s="187"/>
      <c r="AC592" s="187"/>
      <c r="AD592" s="187"/>
      <c r="AE592" s="187"/>
      <c r="AF592" s="186"/>
      <c r="AG592" s="187"/>
      <c r="AH592" s="187"/>
      <c r="AI592" s="187"/>
      <c r="AJ592" s="187"/>
      <c r="AK592" s="187"/>
      <c r="AL592" s="186"/>
      <c r="AM592" s="187"/>
      <c r="AN592" s="187"/>
      <c r="AO592" s="187"/>
      <c r="AP592" s="187"/>
      <c r="AQ592" s="187"/>
      <c r="AR592" s="186"/>
      <c r="AS592" s="187"/>
      <c r="AT592" s="187"/>
      <c r="AU592" s="187"/>
      <c r="AV592" s="187"/>
      <c r="AW592" s="187"/>
      <c r="AX592" s="186"/>
      <c r="AY592" s="187"/>
      <c r="AZ592" s="187"/>
      <c r="BA592" s="187"/>
      <c r="BB592" s="187"/>
      <c r="BC592" s="187"/>
      <c r="BD592" s="186"/>
      <c r="BE592" s="187"/>
      <c r="BF592" s="187"/>
      <c r="BG592" s="187"/>
      <c r="BH592" s="187"/>
      <c r="BI592" s="187"/>
      <c r="BJ592" s="187"/>
      <c r="BK592" s="186"/>
      <c r="BL592" s="186"/>
      <c r="BM592" s="186"/>
      <c r="BN592" s="187"/>
      <c r="BO592" s="186"/>
      <c r="BP592" s="186"/>
      <c r="BQ592" s="186"/>
      <c r="BR592" s="186"/>
      <c r="BS592" s="186"/>
      <c r="BT592" s="186"/>
      <c r="BU592" s="186"/>
      <c r="BV592" s="186"/>
      <c r="BW592" s="186"/>
      <c r="BX592" s="186"/>
      <c r="BY592" s="186"/>
      <c r="BZ592" s="186"/>
      <c r="CA592" s="187"/>
      <c r="CB592" s="37"/>
      <c r="CC592" s="37"/>
      <c r="CD592" s="37"/>
      <c r="CE592" s="37"/>
    </row>
    <row r="593" ht="19.5" customHeight="1">
      <c r="A593" s="184"/>
      <c r="B593" s="186"/>
      <c r="C593" s="187"/>
      <c r="D593" s="187"/>
      <c r="E593" s="187"/>
      <c r="F593" s="187"/>
      <c r="G593" s="187"/>
      <c r="H593" s="187"/>
      <c r="I593" s="187"/>
      <c r="J593" s="187"/>
      <c r="K593" s="187"/>
      <c r="L593" s="187"/>
      <c r="M593" s="37"/>
      <c r="N593" s="186"/>
      <c r="O593" s="187"/>
      <c r="P593" s="187"/>
      <c r="Q593" s="187"/>
      <c r="R593" s="187"/>
      <c r="S593" s="187"/>
      <c r="T593" s="186"/>
      <c r="U593" s="187"/>
      <c r="V593" s="187"/>
      <c r="W593" s="187"/>
      <c r="X593" s="187"/>
      <c r="Y593" s="187"/>
      <c r="Z593" s="186"/>
      <c r="AA593" s="187"/>
      <c r="AB593" s="187"/>
      <c r="AC593" s="187"/>
      <c r="AD593" s="187"/>
      <c r="AE593" s="187"/>
      <c r="AF593" s="186"/>
      <c r="AG593" s="187"/>
      <c r="AH593" s="187"/>
      <c r="AI593" s="187"/>
      <c r="AJ593" s="187"/>
      <c r="AK593" s="187"/>
      <c r="AL593" s="186"/>
      <c r="AM593" s="187"/>
      <c r="AN593" s="187"/>
      <c r="AO593" s="187"/>
      <c r="AP593" s="187"/>
      <c r="AQ593" s="187"/>
      <c r="AR593" s="186"/>
      <c r="AS593" s="187"/>
      <c r="AT593" s="187"/>
      <c r="AU593" s="187"/>
      <c r="AV593" s="187"/>
      <c r="AW593" s="187"/>
      <c r="AX593" s="186"/>
      <c r="AY593" s="187"/>
      <c r="AZ593" s="187"/>
      <c r="BA593" s="187"/>
      <c r="BB593" s="187"/>
      <c r="BC593" s="187"/>
      <c r="BD593" s="186"/>
      <c r="BE593" s="187"/>
      <c r="BF593" s="187"/>
      <c r="BG593" s="187"/>
      <c r="BH593" s="187"/>
      <c r="BI593" s="187"/>
      <c r="BJ593" s="187"/>
      <c r="BK593" s="186"/>
      <c r="BL593" s="186"/>
      <c r="BM593" s="186"/>
      <c r="BN593" s="187"/>
      <c r="BO593" s="186"/>
      <c r="BP593" s="186"/>
      <c r="BQ593" s="186"/>
      <c r="BR593" s="186"/>
      <c r="BS593" s="186"/>
      <c r="BT593" s="186"/>
      <c r="BU593" s="186"/>
      <c r="BV593" s="186"/>
      <c r="BW593" s="186"/>
      <c r="BX593" s="186"/>
      <c r="BY593" s="186"/>
      <c r="BZ593" s="186"/>
      <c r="CA593" s="187"/>
      <c r="CB593" s="37"/>
      <c r="CC593" s="37"/>
      <c r="CD593" s="37"/>
      <c r="CE593" s="37"/>
    </row>
    <row r="594" ht="19.5" customHeight="1">
      <c r="A594" s="184"/>
      <c r="B594" s="186"/>
      <c r="C594" s="187"/>
      <c r="D594" s="187"/>
      <c r="E594" s="187"/>
      <c r="F594" s="187"/>
      <c r="G594" s="187"/>
      <c r="H594" s="187"/>
      <c r="I594" s="187"/>
      <c r="J594" s="187"/>
      <c r="K594" s="187"/>
      <c r="L594" s="187"/>
      <c r="M594" s="37"/>
      <c r="N594" s="186"/>
      <c r="O594" s="187"/>
      <c r="P594" s="187"/>
      <c r="Q594" s="187"/>
      <c r="R594" s="187"/>
      <c r="S594" s="187"/>
      <c r="T594" s="186"/>
      <c r="U594" s="187"/>
      <c r="V594" s="187"/>
      <c r="W594" s="187"/>
      <c r="X594" s="187"/>
      <c r="Y594" s="187"/>
      <c r="Z594" s="186"/>
      <c r="AA594" s="187"/>
      <c r="AB594" s="187"/>
      <c r="AC594" s="187"/>
      <c r="AD594" s="187"/>
      <c r="AE594" s="187"/>
      <c r="AF594" s="186"/>
      <c r="AG594" s="187"/>
      <c r="AH594" s="187"/>
      <c r="AI594" s="187"/>
      <c r="AJ594" s="187"/>
      <c r="AK594" s="187"/>
      <c r="AL594" s="186"/>
      <c r="AM594" s="187"/>
      <c r="AN594" s="187"/>
      <c r="AO594" s="187"/>
      <c r="AP594" s="187"/>
      <c r="AQ594" s="187"/>
      <c r="AR594" s="186"/>
      <c r="AS594" s="187"/>
      <c r="AT594" s="187"/>
      <c r="AU594" s="187"/>
      <c r="AV594" s="187"/>
      <c r="AW594" s="187"/>
      <c r="AX594" s="186"/>
      <c r="AY594" s="187"/>
      <c r="AZ594" s="187"/>
      <c r="BA594" s="187"/>
      <c r="BB594" s="187"/>
      <c r="BC594" s="187"/>
      <c r="BD594" s="186"/>
      <c r="BE594" s="187"/>
      <c r="BF594" s="187"/>
      <c r="BG594" s="187"/>
      <c r="BH594" s="187"/>
      <c r="BI594" s="187"/>
      <c r="BJ594" s="187"/>
      <c r="BK594" s="186"/>
      <c r="BL594" s="186"/>
      <c r="BM594" s="186"/>
      <c r="BN594" s="187"/>
      <c r="BO594" s="186"/>
      <c r="BP594" s="186"/>
      <c r="BQ594" s="186"/>
      <c r="BR594" s="186"/>
      <c r="BS594" s="186"/>
      <c r="BT594" s="186"/>
      <c r="BU594" s="186"/>
      <c r="BV594" s="186"/>
      <c r="BW594" s="186"/>
      <c r="BX594" s="186"/>
      <c r="BY594" s="186"/>
      <c r="BZ594" s="186"/>
      <c r="CA594" s="187"/>
      <c r="CB594" s="37"/>
      <c r="CC594" s="37"/>
      <c r="CD594" s="37"/>
      <c r="CE594" s="37"/>
    </row>
    <row r="595" ht="19.5" customHeight="1">
      <c r="A595" s="184"/>
      <c r="B595" s="186"/>
      <c r="C595" s="187"/>
      <c r="D595" s="187"/>
      <c r="E595" s="187"/>
      <c r="F595" s="187"/>
      <c r="G595" s="187"/>
      <c r="H595" s="187"/>
      <c r="I595" s="187"/>
      <c r="J595" s="187"/>
      <c r="K595" s="187"/>
      <c r="L595" s="187"/>
      <c r="M595" s="37"/>
      <c r="N595" s="186"/>
      <c r="O595" s="187"/>
      <c r="P595" s="187"/>
      <c r="Q595" s="187"/>
      <c r="R595" s="187"/>
      <c r="S595" s="187"/>
      <c r="T595" s="186"/>
      <c r="U595" s="187"/>
      <c r="V595" s="187"/>
      <c r="W595" s="187"/>
      <c r="X595" s="187"/>
      <c r="Y595" s="187"/>
      <c r="Z595" s="186"/>
      <c r="AA595" s="187"/>
      <c r="AB595" s="187"/>
      <c r="AC595" s="187"/>
      <c r="AD595" s="187"/>
      <c r="AE595" s="187"/>
      <c r="AF595" s="186"/>
      <c r="AG595" s="187"/>
      <c r="AH595" s="187"/>
      <c r="AI595" s="187"/>
      <c r="AJ595" s="187"/>
      <c r="AK595" s="187"/>
      <c r="AL595" s="186"/>
      <c r="AM595" s="187"/>
      <c r="AN595" s="187"/>
      <c r="AO595" s="187"/>
      <c r="AP595" s="187"/>
      <c r="AQ595" s="187"/>
      <c r="AR595" s="186"/>
      <c r="AS595" s="187"/>
      <c r="AT595" s="187"/>
      <c r="AU595" s="187"/>
      <c r="AV595" s="187"/>
      <c r="AW595" s="187"/>
      <c r="AX595" s="186"/>
      <c r="AY595" s="187"/>
      <c r="AZ595" s="187"/>
      <c r="BA595" s="187"/>
      <c r="BB595" s="187"/>
      <c r="BC595" s="187"/>
      <c r="BD595" s="186"/>
      <c r="BE595" s="187"/>
      <c r="BF595" s="187"/>
      <c r="BG595" s="187"/>
      <c r="BH595" s="187"/>
      <c r="BI595" s="187"/>
      <c r="BJ595" s="187"/>
      <c r="BK595" s="186"/>
      <c r="BL595" s="186"/>
      <c r="BM595" s="186"/>
      <c r="BN595" s="187"/>
      <c r="BO595" s="186"/>
      <c r="BP595" s="186"/>
      <c r="BQ595" s="186"/>
      <c r="BR595" s="186"/>
      <c r="BS595" s="186"/>
      <c r="BT595" s="186"/>
      <c r="BU595" s="186"/>
      <c r="BV595" s="186"/>
      <c r="BW595" s="186"/>
      <c r="BX595" s="186"/>
      <c r="BY595" s="186"/>
      <c r="BZ595" s="186"/>
      <c r="CA595" s="187"/>
      <c r="CB595" s="37"/>
      <c r="CC595" s="37"/>
      <c r="CD595" s="37"/>
      <c r="CE595" s="37"/>
    </row>
    <row r="596" ht="19.5" customHeight="1">
      <c r="A596" s="184"/>
      <c r="B596" s="186"/>
      <c r="C596" s="187"/>
      <c r="D596" s="187"/>
      <c r="E596" s="187"/>
      <c r="F596" s="187"/>
      <c r="G596" s="187"/>
      <c r="H596" s="187"/>
      <c r="I596" s="187"/>
      <c r="J596" s="187"/>
      <c r="K596" s="187"/>
      <c r="L596" s="187"/>
      <c r="M596" s="37"/>
      <c r="N596" s="186"/>
      <c r="O596" s="187"/>
      <c r="P596" s="187"/>
      <c r="Q596" s="187"/>
      <c r="R596" s="187"/>
      <c r="S596" s="187"/>
      <c r="T596" s="186"/>
      <c r="U596" s="187"/>
      <c r="V596" s="187"/>
      <c r="W596" s="187"/>
      <c r="X596" s="187"/>
      <c r="Y596" s="187"/>
      <c r="Z596" s="186"/>
      <c r="AA596" s="187"/>
      <c r="AB596" s="187"/>
      <c r="AC596" s="187"/>
      <c r="AD596" s="187"/>
      <c r="AE596" s="187"/>
      <c r="AF596" s="186"/>
      <c r="AG596" s="187"/>
      <c r="AH596" s="187"/>
      <c r="AI596" s="187"/>
      <c r="AJ596" s="187"/>
      <c r="AK596" s="187"/>
      <c r="AL596" s="186"/>
      <c r="AM596" s="187"/>
      <c r="AN596" s="187"/>
      <c r="AO596" s="187"/>
      <c r="AP596" s="187"/>
      <c r="AQ596" s="187"/>
      <c r="AR596" s="186"/>
      <c r="AS596" s="187"/>
      <c r="AT596" s="187"/>
      <c r="AU596" s="187"/>
      <c r="AV596" s="187"/>
      <c r="AW596" s="187"/>
      <c r="AX596" s="186"/>
      <c r="AY596" s="187"/>
      <c r="AZ596" s="187"/>
      <c r="BA596" s="187"/>
      <c r="BB596" s="187"/>
      <c r="BC596" s="187"/>
      <c r="BD596" s="186"/>
      <c r="BE596" s="187"/>
      <c r="BF596" s="187"/>
      <c r="BG596" s="187"/>
      <c r="BH596" s="187"/>
      <c r="BI596" s="187"/>
      <c r="BJ596" s="187"/>
      <c r="BK596" s="186"/>
      <c r="BL596" s="186"/>
      <c r="BM596" s="186"/>
      <c r="BN596" s="187"/>
      <c r="BO596" s="186"/>
      <c r="BP596" s="186"/>
      <c r="BQ596" s="186"/>
      <c r="BR596" s="186"/>
      <c r="BS596" s="186"/>
      <c r="BT596" s="186"/>
      <c r="BU596" s="186"/>
      <c r="BV596" s="186"/>
      <c r="BW596" s="186"/>
      <c r="BX596" s="186"/>
      <c r="BY596" s="186"/>
      <c r="BZ596" s="186"/>
      <c r="CA596" s="187"/>
      <c r="CB596" s="37"/>
      <c r="CC596" s="37"/>
      <c r="CD596" s="37"/>
      <c r="CE596" s="37"/>
    </row>
    <row r="597" ht="19.5" customHeight="1">
      <c r="A597" s="184"/>
      <c r="B597" s="186"/>
      <c r="C597" s="187"/>
      <c r="D597" s="187"/>
      <c r="E597" s="187"/>
      <c r="F597" s="187"/>
      <c r="G597" s="187"/>
      <c r="H597" s="187"/>
      <c r="I597" s="187"/>
      <c r="J597" s="187"/>
      <c r="K597" s="187"/>
      <c r="L597" s="187"/>
      <c r="M597" s="37"/>
      <c r="N597" s="186"/>
      <c r="O597" s="187"/>
      <c r="P597" s="187"/>
      <c r="Q597" s="187"/>
      <c r="R597" s="187"/>
      <c r="S597" s="187"/>
      <c r="T597" s="186"/>
      <c r="U597" s="187"/>
      <c r="V597" s="187"/>
      <c r="W597" s="187"/>
      <c r="X597" s="187"/>
      <c r="Y597" s="187"/>
      <c r="Z597" s="186"/>
      <c r="AA597" s="187"/>
      <c r="AB597" s="187"/>
      <c r="AC597" s="187"/>
      <c r="AD597" s="187"/>
      <c r="AE597" s="187"/>
      <c r="AF597" s="186"/>
      <c r="AG597" s="187"/>
      <c r="AH597" s="187"/>
      <c r="AI597" s="187"/>
      <c r="AJ597" s="187"/>
      <c r="AK597" s="187"/>
      <c r="AL597" s="186"/>
      <c r="AM597" s="187"/>
      <c r="AN597" s="187"/>
      <c r="AO597" s="187"/>
      <c r="AP597" s="187"/>
      <c r="AQ597" s="187"/>
      <c r="AR597" s="186"/>
      <c r="AS597" s="187"/>
      <c r="AT597" s="187"/>
      <c r="AU597" s="187"/>
      <c r="AV597" s="187"/>
      <c r="AW597" s="187"/>
      <c r="AX597" s="186"/>
      <c r="AY597" s="187"/>
      <c r="AZ597" s="187"/>
      <c r="BA597" s="187"/>
      <c r="BB597" s="187"/>
      <c r="BC597" s="187"/>
      <c r="BD597" s="186"/>
      <c r="BE597" s="187"/>
      <c r="BF597" s="187"/>
      <c r="BG597" s="187"/>
      <c r="BH597" s="187"/>
      <c r="BI597" s="187"/>
      <c r="BJ597" s="187"/>
      <c r="BK597" s="186"/>
      <c r="BL597" s="186"/>
      <c r="BM597" s="186"/>
      <c r="BN597" s="187"/>
      <c r="BO597" s="186"/>
      <c r="BP597" s="186"/>
      <c r="BQ597" s="186"/>
      <c r="BR597" s="186"/>
      <c r="BS597" s="186"/>
      <c r="BT597" s="186"/>
      <c r="BU597" s="186"/>
      <c r="BV597" s="186"/>
      <c r="BW597" s="186"/>
      <c r="BX597" s="186"/>
      <c r="BY597" s="186"/>
      <c r="BZ597" s="186"/>
      <c r="CA597" s="187"/>
      <c r="CB597" s="37"/>
      <c r="CC597" s="37"/>
      <c r="CD597" s="37"/>
      <c r="CE597" s="37"/>
    </row>
    <row r="598" ht="19.5" customHeight="1">
      <c r="A598" s="184"/>
      <c r="B598" s="186"/>
      <c r="C598" s="187"/>
      <c r="D598" s="187"/>
      <c r="E598" s="187"/>
      <c r="F598" s="187"/>
      <c r="G598" s="187"/>
      <c r="H598" s="187"/>
      <c r="I598" s="187"/>
      <c r="J598" s="187"/>
      <c r="K598" s="187"/>
      <c r="L598" s="187"/>
      <c r="M598" s="37"/>
      <c r="N598" s="186"/>
      <c r="O598" s="187"/>
      <c r="P598" s="187"/>
      <c r="Q598" s="187"/>
      <c r="R598" s="187"/>
      <c r="S598" s="187"/>
      <c r="T598" s="186"/>
      <c r="U598" s="187"/>
      <c r="V598" s="187"/>
      <c r="W598" s="187"/>
      <c r="X598" s="187"/>
      <c r="Y598" s="187"/>
      <c r="Z598" s="186"/>
      <c r="AA598" s="187"/>
      <c r="AB598" s="187"/>
      <c r="AC598" s="187"/>
      <c r="AD598" s="187"/>
      <c r="AE598" s="187"/>
      <c r="AF598" s="186"/>
      <c r="AG598" s="187"/>
      <c r="AH598" s="187"/>
      <c r="AI598" s="187"/>
      <c r="AJ598" s="187"/>
      <c r="AK598" s="187"/>
      <c r="AL598" s="186"/>
      <c r="AM598" s="187"/>
      <c r="AN598" s="187"/>
      <c r="AO598" s="187"/>
      <c r="AP598" s="187"/>
      <c r="AQ598" s="187"/>
      <c r="AR598" s="186"/>
      <c r="AS598" s="187"/>
      <c r="AT598" s="187"/>
      <c r="AU598" s="187"/>
      <c r="AV598" s="187"/>
      <c r="AW598" s="187"/>
      <c r="AX598" s="186"/>
      <c r="AY598" s="187"/>
      <c r="AZ598" s="187"/>
      <c r="BA598" s="187"/>
      <c r="BB598" s="187"/>
      <c r="BC598" s="187"/>
      <c r="BD598" s="186"/>
      <c r="BE598" s="187"/>
      <c r="BF598" s="187"/>
      <c r="BG598" s="187"/>
      <c r="BH598" s="187"/>
      <c r="BI598" s="187"/>
      <c r="BJ598" s="187"/>
      <c r="BK598" s="186"/>
      <c r="BL598" s="186"/>
      <c r="BM598" s="186"/>
      <c r="BN598" s="187"/>
      <c r="BO598" s="186"/>
      <c r="BP598" s="186"/>
      <c r="BQ598" s="186"/>
      <c r="BR598" s="186"/>
      <c r="BS598" s="186"/>
      <c r="BT598" s="186"/>
      <c r="BU598" s="186"/>
      <c r="BV598" s="186"/>
      <c r="BW598" s="186"/>
      <c r="BX598" s="186"/>
      <c r="BY598" s="186"/>
      <c r="BZ598" s="186"/>
      <c r="CA598" s="187"/>
      <c r="CB598" s="37"/>
      <c r="CC598" s="37"/>
      <c r="CD598" s="37"/>
      <c r="CE598" s="37"/>
    </row>
    <row r="599" ht="19.5" customHeight="1">
      <c r="A599" s="184"/>
      <c r="B599" s="186"/>
      <c r="C599" s="187"/>
      <c r="D599" s="187"/>
      <c r="E599" s="187"/>
      <c r="F599" s="187"/>
      <c r="G599" s="187"/>
      <c r="H599" s="187"/>
      <c r="I599" s="187"/>
      <c r="J599" s="187"/>
      <c r="K599" s="187"/>
      <c r="L599" s="187"/>
      <c r="M599" s="37"/>
      <c r="N599" s="186"/>
      <c r="O599" s="187"/>
      <c r="P599" s="187"/>
      <c r="Q599" s="187"/>
      <c r="R599" s="187"/>
      <c r="S599" s="187"/>
      <c r="T599" s="186"/>
      <c r="U599" s="187"/>
      <c r="V599" s="187"/>
      <c r="W599" s="187"/>
      <c r="X599" s="187"/>
      <c r="Y599" s="187"/>
      <c r="Z599" s="186"/>
      <c r="AA599" s="187"/>
      <c r="AB599" s="187"/>
      <c r="AC599" s="187"/>
      <c r="AD599" s="187"/>
      <c r="AE599" s="187"/>
      <c r="AF599" s="186"/>
      <c r="AG599" s="187"/>
      <c r="AH599" s="187"/>
      <c r="AI599" s="187"/>
      <c r="AJ599" s="187"/>
      <c r="AK599" s="187"/>
      <c r="AL599" s="186"/>
      <c r="AM599" s="187"/>
      <c r="AN599" s="187"/>
      <c r="AO599" s="187"/>
      <c r="AP599" s="187"/>
      <c r="AQ599" s="187"/>
      <c r="AR599" s="186"/>
      <c r="AS599" s="187"/>
      <c r="AT599" s="187"/>
      <c r="AU599" s="187"/>
      <c r="AV599" s="187"/>
      <c r="AW599" s="187"/>
      <c r="AX599" s="186"/>
      <c r="AY599" s="187"/>
      <c r="AZ599" s="187"/>
      <c r="BA599" s="187"/>
      <c r="BB599" s="187"/>
      <c r="BC599" s="187"/>
      <c r="BD599" s="186"/>
      <c r="BE599" s="187"/>
      <c r="BF599" s="187"/>
      <c r="BG599" s="187"/>
      <c r="BH599" s="187"/>
      <c r="BI599" s="187"/>
      <c r="BJ599" s="187"/>
      <c r="BK599" s="186"/>
      <c r="BL599" s="186"/>
      <c r="BM599" s="186"/>
      <c r="BN599" s="187"/>
      <c r="BO599" s="186"/>
      <c r="BP599" s="186"/>
      <c r="BQ599" s="186"/>
      <c r="BR599" s="186"/>
      <c r="BS599" s="186"/>
      <c r="BT599" s="186"/>
      <c r="BU599" s="186"/>
      <c r="BV599" s="186"/>
      <c r="BW599" s="186"/>
      <c r="BX599" s="186"/>
      <c r="BY599" s="186"/>
      <c r="BZ599" s="186"/>
      <c r="CA599" s="187"/>
      <c r="CB599" s="37"/>
      <c r="CC599" s="37"/>
      <c r="CD599" s="37"/>
      <c r="CE599" s="37"/>
    </row>
    <row r="600" ht="19.5" customHeight="1">
      <c r="A600" s="184"/>
      <c r="B600" s="186"/>
      <c r="C600" s="187"/>
      <c r="D600" s="187"/>
      <c r="E600" s="187"/>
      <c r="F600" s="187"/>
      <c r="G600" s="187"/>
      <c r="H600" s="187"/>
      <c r="I600" s="187"/>
      <c r="J600" s="187"/>
      <c r="K600" s="187"/>
      <c r="L600" s="187"/>
      <c r="M600" s="37"/>
      <c r="N600" s="186"/>
      <c r="O600" s="187"/>
      <c r="P600" s="187"/>
      <c r="Q600" s="187"/>
      <c r="R600" s="187"/>
      <c r="S600" s="187"/>
      <c r="T600" s="186"/>
      <c r="U600" s="187"/>
      <c r="V600" s="187"/>
      <c r="W600" s="187"/>
      <c r="X600" s="187"/>
      <c r="Y600" s="187"/>
      <c r="Z600" s="186"/>
      <c r="AA600" s="187"/>
      <c r="AB600" s="187"/>
      <c r="AC600" s="187"/>
      <c r="AD600" s="187"/>
      <c r="AE600" s="187"/>
      <c r="AF600" s="186"/>
      <c r="AG600" s="187"/>
      <c r="AH600" s="187"/>
      <c r="AI600" s="187"/>
      <c r="AJ600" s="187"/>
      <c r="AK600" s="187"/>
      <c r="AL600" s="186"/>
      <c r="AM600" s="187"/>
      <c r="AN600" s="187"/>
      <c r="AO600" s="187"/>
      <c r="AP600" s="187"/>
      <c r="AQ600" s="187"/>
      <c r="AR600" s="186"/>
      <c r="AS600" s="187"/>
      <c r="AT600" s="187"/>
      <c r="AU600" s="187"/>
      <c r="AV600" s="187"/>
      <c r="AW600" s="187"/>
      <c r="AX600" s="186"/>
      <c r="AY600" s="187"/>
      <c r="AZ600" s="187"/>
      <c r="BA600" s="187"/>
      <c r="BB600" s="187"/>
      <c r="BC600" s="187"/>
      <c r="BD600" s="186"/>
      <c r="BE600" s="187"/>
      <c r="BF600" s="187"/>
      <c r="BG600" s="187"/>
      <c r="BH600" s="187"/>
      <c r="BI600" s="187"/>
      <c r="BJ600" s="187"/>
      <c r="BK600" s="186"/>
      <c r="BL600" s="186"/>
      <c r="BM600" s="186"/>
      <c r="BN600" s="187"/>
      <c r="BO600" s="186"/>
      <c r="BP600" s="186"/>
      <c r="BQ600" s="186"/>
      <c r="BR600" s="186"/>
      <c r="BS600" s="186"/>
      <c r="BT600" s="186"/>
      <c r="BU600" s="186"/>
      <c r="BV600" s="186"/>
      <c r="BW600" s="186"/>
      <c r="BX600" s="186"/>
      <c r="BY600" s="186"/>
      <c r="BZ600" s="186"/>
      <c r="CA600" s="187"/>
      <c r="CB600" s="37"/>
      <c r="CC600" s="37"/>
      <c r="CD600" s="37"/>
      <c r="CE600" s="37"/>
    </row>
    <row r="601" ht="19.5" customHeight="1">
      <c r="A601" s="184"/>
      <c r="B601" s="186"/>
      <c r="C601" s="187"/>
      <c r="D601" s="187"/>
      <c r="E601" s="187"/>
      <c r="F601" s="187"/>
      <c r="G601" s="187"/>
      <c r="H601" s="187"/>
      <c r="I601" s="187"/>
      <c r="J601" s="187"/>
      <c r="K601" s="187"/>
      <c r="L601" s="187"/>
      <c r="M601" s="37"/>
      <c r="N601" s="186"/>
      <c r="O601" s="187"/>
      <c r="P601" s="187"/>
      <c r="Q601" s="187"/>
      <c r="R601" s="187"/>
      <c r="S601" s="187"/>
      <c r="T601" s="186"/>
      <c r="U601" s="187"/>
      <c r="V601" s="187"/>
      <c r="W601" s="187"/>
      <c r="X601" s="187"/>
      <c r="Y601" s="187"/>
      <c r="Z601" s="186"/>
      <c r="AA601" s="187"/>
      <c r="AB601" s="187"/>
      <c r="AC601" s="187"/>
      <c r="AD601" s="187"/>
      <c r="AE601" s="187"/>
      <c r="AF601" s="186"/>
      <c r="AG601" s="187"/>
      <c r="AH601" s="187"/>
      <c r="AI601" s="187"/>
      <c r="AJ601" s="187"/>
      <c r="AK601" s="187"/>
      <c r="AL601" s="186"/>
      <c r="AM601" s="187"/>
      <c r="AN601" s="187"/>
      <c r="AO601" s="187"/>
      <c r="AP601" s="187"/>
      <c r="AQ601" s="187"/>
      <c r="AR601" s="186"/>
      <c r="AS601" s="187"/>
      <c r="AT601" s="187"/>
      <c r="AU601" s="187"/>
      <c r="AV601" s="187"/>
      <c r="AW601" s="187"/>
      <c r="AX601" s="186"/>
      <c r="AY601" s="187"/>
      <c r="AZ601" s="187"/>
      <c r="BA601" s="187"/>
      <c r="BB601" s="187"/>
      <c r="BC601" s="187"/>
      <c r="BD601" s="186"/>
      <c r="BE601" s="187"/>
      <c r="BF601" s="187"/>
      <c r="BG601" s="187"/>
      <c r="BH601" s="187"/>
      <c r="BI601" s="187"/>
      <c r="BJ601" s="187"/>
      <c r="BK601" s="186"/>
      <c r="BL601" s="186"/>
      <c r="BM601" s="186"/>
      <c r="BN601" s="187"/>
      <c r="BO601" s="186"/>
      <c r="BP601" s="186"/>
      <c r="BQ601" s="186"/>
      <c r="BR601" s="186"/>
      <c r="BS601" s="186"/>
      <c r="BT601" s="186"/>
      <c r="BU601" s="186"/>
      <c r="BV601" s="186"/>
      <c r="BW601" s="186"/>
      <c r="BX601" s="186"/>
      <c r="BY601" s="186"/>
      <c r="BZ601" s="186"/>
      <c r="CA601" s="187"/>
      <c r="CB601" s="37"/>
      <c r="CC601" s="37"/>
      <c r="CD601" s="37"/>
      <c r="CE601" s="37"/>
    </row>
    <row r="602" ht="19.5" customHeight="1">
      <c r="A602" s="184"/>
      <c r="B602" s="186"/>
      <c r="C602" s="187"/>
      <c r="D602" s="187"/>
      <c r="E602" s="187"/>
      <c r="F602" s="187"/>
      <c r="G602" s="187"/>
      <c r="H602" s="187"/>
      <c r="I602" s="187"/>
      <c r="J602" s="187"/>
      <c r="K602" s="187"/>
      <c r="L602" s="187"/>
      <c r="M602" s="37"/>
      <c r="N602" s="186"/>
      <c r="O602" s="187"/>
      <c r="P602" s="187"/>
      <c r="Q602" s="187"/>
      <c r="R602" s="187"/>
      <c r="S602" s="187"/>
      <c r="T602" s="186"/>
      <c r="U602" s="187"/>
      <c r="V602" s="187"/>
      <c r="W602" s="187"/>
      <c r="X602" s="187"/>
      <c r="Y602" s="187"/>
      <c r="Z602" s="186"/>
      <c r="AA602" s="187"/>
      <c r="AB602" s="187"/>
      <c r="AC602" s="187"/>
      <c r="AD602" s="187"/>
      <c r="AE602" s="187"/>
      <c r="AF602" s="186"/>
      <c r="AG602" s="187"/>
      <c r="AH602" s="187"/>
      <c r="AI602" s="187"/>
      <c r="AJ602" s="187"/>
      <c r="AK602" s="187"/>
      <c r="AL602" s="186"/>
      <c r="AM602" s="187"/>
      <c r="AN602" s="187"/>
      <c r="AO602" s="187"/>
      <c r="AP602" s="187"/>
      <c r="AQ602" s="187"/>
      <c r="AR602" s="186"/>
      <c r="AS602" s="187"/>
      <c r="AT602" s="187"/>
      <c r="AU602" s="187"/>
      <c r="AV602" s="187"/>
      <c r="AW602" s="187"/>
      <c r="AX602" s="186"/>
      <c r="AY602" s="187"/>
      <c r="AZ602" s="187"/>
      <c r="BA602" s="187"/>
      <c r="BB602" s="187"/>
      <c r="BC602" s="187"/>
      <c r="BD602" s="186"/>
      <c r="BE602" s="187"/>
      <c r="BF602" s="187"/>
      <c r="BG602" s="187"/>
      <c r="BH602" s="187"/>
      <c r="BI602" s="187"/>
      <c r="BJ602" s="187"/>
      <c r="BK602" s="186"/>
      <c r="BL602" s="186"/>
      <c r="BM602" s="186"/>
      <c r="BN602" s="187"/>
      <c r="BO602" s="186"/>
      <c r="BP602" s="186"/>
      <c r="BQ602" s="186"/>
      <c r="BR602" s="186"/>
      <c r="BS602" s="186"/>
      <c r="BT602" s="186"/>
      <c r="BU602" s="186"/>
      <c r="BV602" s="186"/>
      <c r="BW602" s="186"/>
      <c r="BX602" s="186"/>
      <c r="BY602" s="186"/>
      <c r="BZ602" s="186"/>
      <c r="CA602" s="187"/>
      <c r="CB602" s="37"/>
      <c r="CC602" s="37"/>
      <c r="CD602" s="37"/>
      <c r="CE602" s="37"/>
    </row>
    <row r="603" ht="19.5" customHeight="1">
      <c r="A603" s="184"/>
      <c r="B603" s="186"/>
      <c r="C603" s="187"/>
      <c r="D603" s="187"/>
      <c r="E603" s="187"/>
      <c r="F603" s="187"/>
      <c r="G603" s="187"/>
      <c r="H603" s="187"/>
      <c r="I603" s="187"/>
      <c r="J603" s="187"/>
      <c r="K603" s="187"/>
      <c r="L603" s="187"/>
      <c r="M603" s="37"/>
      <c r="N603" s="186"/>
      <c r="O603" s="187"/>
      <c r="P603" s="187"/>
      <c r="Q603" s="187"/>
      <c r="R603" s="187"/>
      <c r="S603" s="187"/>
      <c r="T603" s="186"/>
      <c r="U603" s="187"/>
      <c r="V603" s="187"/>
      <c r="W603" s="187"/>
      <c r="X603" s="187"/>
      <c r="Y603" s="187"/>
      <c r="Z603" s="186"/>
      <c r="AA603" s="187"/>
      <c r="AB603" s="187"/>
      <c r="AC603" s="187"/>
      <c r="AD603" s="187"/>
      <c r="AE603" s="187"/>
      <c r="AF603" s="186"/>
      <c r="AG603" s="187"/>
      <c r="AH603" s="187"/>
      <c r="AI603" s="187"/>
      <c r="AJ603" s="187"/>
      <c r="AK603" s="187"/>
      <c r="AL603" s="186"/>
      <c r="AM603" s="187"/>
      <c r="AN603" s="187"/>
      <c r="AO603" s="187"/>
      <c r="AP603" s="187"/>
      <c r="AQ603" s="187"/>
      <c r="AR603" s="186"/>
      <c r="AS603" s="187"/>
      <c r="AT603" s="187"/>
      <c r="AU603" s="187"/>
      <c r="AV603" s="187"/>
      <c r="AW603" s="187"/>
      <c r="AX603" s="186"/>
      <c r="AY603" s="187"/>
      <c r="AZ603" s="187"/>
      <c r="BA603" s="187"/>
      <c r="BB603" s="187"/>
      <c r="BC603" s="187"/>
      <c r="BD603" s="186"/>
      <c r="BE603" s="187"/>
      <c r="BF603" s="187"/>
      <c r="BG603" s="187"/>
      <c r="BH603" s="187"/>
      <c r="BI603" s="187"/>
      <c r="BJ603" s="187"/>
      <c r="BK603" s="186"/>
      <c r="BL603" s="186"/>
      <c r="BM603" s="186"/>
      <c r="BN603" s="187"/>
      <c r="BO603" s="186"/>
      <c r="BP603" s="186"/>
      <c r="BQ603" s="186"/>
      <c r="BR603" s="186"/>
      <c r="BS603" s="186"/>
      <c r="BT603" s="186"/>
      <c r="BU603" s="186"/>
      <c r="BV603" s="186"/>
      <c r="BW603" s="186"/>
      <c r="BX603" s="186"/>
      <c r="BY603" s="186"/>
      <c r="BZ603" s="186"/>
      <c r="CA603" s="187"/>
      <c r="CB603" s="37"/>
      <c r="CC603" s="37"/>
      <c r="CD603" s="37"/>
      <c r="CE603" s="37"/>
    </row>
    <row r="604" ht="19.5" customHeight="1">
      <c r="A604" s="184"/>
      <c r="B604" s="186"/>
      <c r="C604" s="187"/>
      <c r="D604" s="187"/>
      <c r="E604" s="187"/>
      <c r="F604" s="187"/>
      <c r="G604" s="187"/>
      <c r="H604" s="187"/>
      <c r="I604" s="187"/>
      <c r="J604" s="187"/>
      <c r="K604" s="187"/>
      <c r="L604" s="187"/>
      <c r="M604" s="37"/>
      <c r="N604" s="186"/>
      <c r="O604" s="187"/>
      <c r="P604" s="187"/>
      <c r="Q604" s="187"/>
      <c r="R604" s="187"/>
      <c r="S604" s="187"/>
      <c r="T604" s="186"/>
      <c r="U604" s="187"/>
      <c r="V604" s="187"/>
      <c r="W604" s="187"/>
      <c r="X604" s="187"/>
      <c r="Y604" s="187"/>
      <c r="Z604" s="186"/>
      <c r="AA604" s="187"/>
      <c r="AB604" s="187"/>
      <c r="AC604" s="187"/>
      <c r="AD604" s="187"/>
      <c r="AE604" s="187"/>
      <c r="AF604" s="186"/>
      <c r="AG604" s="187"/>
      <c r="AH604" s="187"/>
      <c r="AI604" s="187"/>
      <c r="AJ604" s="187"/>
      <c r="AK604" s="187"/>
      <c r="AL604" s="186"/>
      <c r="AM604" s="187"/>
      <c r="AN604" s="187"/>
      <c r="AO604" s="187"/>
      <c r="AP604" s="187"/>
      <c r="AQ604" s="187"/>
      <c r="AR604" s="186"/>
      <c r="AS604" s="187"/>
      <c r="AT604" s="187"/>
      <c r="AU604" s="187"/>
      <c r="AV604" s="187"/>
      <c r="AW604" s="187"/>
      <c r="AX604" s="186"/>
      <c r="AY604" s="187"/>
      <c r="AZ604" s="187"/>
      <c r="BA604" s="187"/>
      <c r="BB604" s="187"/>
      <c r="BC604" s="187"/>
      <c r="BD604" s="186"/>
      <c r="BE604" s="187"/>
      <c r="BF604" s="187"/>
      <c r="BG604" s="187"/>
      <c r="BH604" s="187"/>
      <c r="BI604" s="187"/>
      <c r="BJ604" s="187"/>
      <c r="BK604" s="186"/>
      <c r="BL604" s="186"/>
      <c r="BM604" s="186"/>
      <c r="BN604" s="187"/>
      <c r="BO604" s="186"/>
      <c r="BP604" s="186"/>
      <c r="BQ604" s="186"/>
      <c r="BR604" s="186"/>
      <c r="BS604" s="186"/>
      <c r="BT604" s="186"/>
      <c r="BU604" s="186"/>
      <c r="BV604" s="186"/>
      <c r="BW604" s="186"/>
      <c r="BX604" s="186"/>
      <c r="BY604" s="186"/>
      <c r="BZ604" s="186"/>
      <c r="CA604" s="187"/>
      <c r="CB604" s="37"/>
      <c r="CC604" s="37"/>
      <c r="CD604" s="37"/>
      <c r="CE604" s="37"/>
    </row>
    <row r="605" ht="19.5" customHeight="1">
      <c r="A605" s="184"/>
      <c r="B605" s="186"/>
      <c r="C605" s="187"/>
      <c r="D605" s="187"/>
      <c r="E605" s="187"/>
      <c r="F605" s="187"/>
      <c r="G605" s="187"/>
      <c r="H605" s="187"/>
      <c r="I605" s="187"/>
      <c r="J605" s="187"/>
      <c r="K605" s="187"/>
      <c r="L605" s="187"/>
      <c r="M605" s="37"/>
      <c r="N605" s="186"/>
      <c r="O605" s="187"/>
      <c r="P605" s="187"/>
      <c r="Q605" s="187"/>
      <c r="R605" s="187"/>
      <c r="S605" s="187"/>
      <c r="T605" s="186"/>
      <c r="U605" s="187"/>
      <c r="V605" s="187"/>
      <c r="W605" s="187"/>
      <c r="X605" s="187"/>
      <c r="Y605" s="187"/>
      <c r="Z605" s="186"/>
      <c r="AA605" s="187"/>
      <c r="AB605" s="187"/>
      <c r="AC605" s="187"/>
      <c r="AD605" s="187"/>
      <c r="AE605" s="187"/>
      <c r="AF605" s="186"/>
      <c r="AG605" s="187"/>
      <c r="AH605" s="187"/>
      <c r="AI605" s="187"/>
      <c r="AJ605" s="187"/>
      <c r="AK605" s="187"/>
      <c r="AL605" s="186"/>
      <c r="AM605" s="187"/>
      <c r="AN605" s="187"/>
      <c r="AO605" s="187"/>
      <c r="AP605" s="187"/>
      <c r="AQ605" s="187"/>
      <c r="AR605" s="186"/>
      <c r="AS605" s="187"/>
      <c r="AT605" s="187"/>
      <c r="AU605" s="187"/>
      <c r="AV605" s="187"/>
      <c r="AW605" s="187"/>
      <c r="AX605" s="186"/>
      <c r="AY605" s="187"/>
      <c r="AZ605" s="187"/>
      <c r="BA605" s="187"/>
      <c r="BB605" s="187"/>
      <c r="BC605" s="187"/>
      <c r="BD605" s="186"/>
      <c r="BE605" s="187"/>
      <c r="BF605" s="187"/>
      <c r="BG605" s="187"/>
      <c r="BH605" s="187"/>
      <c r="BI605" s="187"/>
      <c r="BJ605" s="187"/>
      <c r="BK605" s="186"/>
      <c r="BL605" s="186"/>
      <c r="BM605" s="186"/>
      <c r="BN605" s="187"/>
      <c r="BO605" s="186"/>
      <c r="BP605" s="186"/>
      <c r="BQ605" s="186"/>
      <c r="BR605" s="186"/>
      <c r="BS605" s="186"/>
      <c r="BT605" s="186"/>
      <c r="BU605" s="186"/>
      <c r="BV605" s="186"/>
      <c r="BW605" s="186"/>
      <c r="BX605" s="186"/>
      <c r="BY605" s="186"/>
      <c r="BZ605" s="186"/>
      <c r="CA605" s="187"/>
      <c r="CB605" s="37"/>
      <c r="CC605" s="37"/>
      <c r="CD605" s="37"/>
      <c r="CE605" s="37"/>
    </row>
    <row r="606" ht="19.5" customHeight="1">
      <c r="A606" s="184"/>
      <c r="B606" s="186"/>
      <c r="C606" s="187"/>
      <c r="D606" s="187"/>
      <c r="E606" s="187"/>
      <c r="F606" s="187"/>
      <c r="G606" s="187"/>
      <c r="H606" s="187"/>
      <c r="I606" s="187"/>
      <c r="J606" s="187"/>
      <c r="K606" s="187"/>
      <c r="L606" s="187"/>
      <c r="M606" s="37"/>
      <c r="N606" s="186"/>
      <c r="O606" s="187"/>
      <c r="P606" s="187"/>
      <c r="Q606" s="187"/>
      <c r="R606" s="187"/>
      <c r="S606" s="187"/>
      <c r="T606" s="186"/>
      <c r="U606" s="187"/>
      <c r="V606" s="187"/>
      <c r="W606" s="187"/>
      <c r="X606" s="187"/>
      <c r="Y606" s="187"/>
      <c r="Z606" s="186"/>
      <c r="AA606" s="187"/>
      <c r="AB606" s="187"/>
      <c r="AC606" s="187"/>
      <c r="AD606" s="187"/>
      <c r="AE606" s="187"/>
      <c r="AF606" s="186"/>
      <c r="AG606" s="187"/>
      <c r="AH606" s="187"/>
      <c r="AI606" s="187"/>
      <c r="AJ606" s="187"/>
      <c r="AK606" s="187"/>
      <c r="AL606" s="186"/>
      <c r="AM606" s="187"/>
      <c r="AN606" s="187"/>
      <c r="AO606" s="187"/>
      <c r="AP606" s="187"/>
      <c r="AQ606" s="187"/>
      <c r="AR606" s="186"/>
      <c r="AS606" s="187"/>
      <c r="AT606" s="187"/>
      <c r="AU606" s="187"/>
      <c r="AV606" s="187"/>
      <c r="AW606" s="187"/>
      <c r="AX606" s="186"/>
      <c r="AY606" s="187"/>
      <c r="AZ606" s="187"/>
      <c r="BA606" s="187"/>
      <c r="BB606" s="187"/>
      <c r="BC606" s="187"/>
      <c r="BD606" s="186"/>
      <c r="BE606" s="187"/>
      <c r="BF606" s="187"/>
      <c r="BG606" s="187"/>
      <c r="BH606" s="187"/>
      <c r="BI606" s="187"/>
      <c r="BJ606" s="187"/>
      <c r="BK606" s="186"/>
      <c r="BL606" s="186"/>
      <c r="BM606" s="186"/>
      <c r="BN606" s="187"/>
      <c r="BO606" s="186"/>
      <c r="BP606" s="186"/>
      <c r="BQ606" s="186"/>
      <c r="BR606" s="186"/>
      <c r="BS606" s="186"/>
      <c r="BT606" s="186"/>
      <c r="BU606" s="186"/>
      <c r="BV606" s="186"/>
      <c r="BW606" s="186"/>
      <c r="BX606" s="186"/>
      <c r="BY606" s="186"/>
      <c r="BZ606" s="186"/>
      <c r="CA606" s="187"/>
      <c r="CB606" s="37"/>
      <c r="CC606" s="37"/>
      <c r="CD606" s="37"/>
      <c r="CE606" s="37"/>
    </row>
    <row r="607" ht="19.5" customHeight="1">
      <c r="A607" s="184"/>
      <c r="B607" s="186"/>
      <c r="C607" s="187"/>
      <c r="D607" s="187"/>
      <c r="E607" s="187"/>
      <c r="F607" s="187"/>
      <c r="G607" s="187"/>
      <c r="H607" s="187"/>
      <c r="I607" s="187"/>
      <c r="J607" s="187"/>
      <c r="K607" s="187"/>
      <c r="L607" s="187"/>
      <c r="M607" s="37"/>
      <c r="N607" s="186"/>
      <c r="O607" s="187"/>
      <c r="P607" s="187"/>
      <c r="Q607" s="187"/>
      <c r="R607" s="187"/>
      <c r="S607" s="187"/>
      <c r="T607" s="186"/>
      <c r="U607" s="187"/>
      <c r="V607" s="187"/>
      <c r="W607" s="187"/>
      <c r="X607" s="187"/>
      <c r="Y607" s="187"/>
      <c r="Z607" s="186"/>
      <c r="AA607" s="187"/>
      <c r="AB607" s="187"/>
      <c r="AC607" s="187"/>
      <c r="AD607" s="187"/>
      <c r="AE607" s="187"/>
      <c r="AF607" s="186"/>
      <c r="AG607" s="187"/>
      <c r="AH607" s="187"/>
      <c r="AI607" s="187"/>
      <c r="AJ607" s="187"/>
      <c r="AK607" s="187"/>
      <c r="AL607" s="186"/>
      <c r="AM607" s="187"/>
      <c r="AN607" s="187"/>
      <c r="AO607" s="187"/>
      <c r="AP607" s="187"/>
      <c r="AQ607" s="187"/>
      <c r="AR607" s="186"/>
      <c r="AS607" s="187"/>
      <c r="AT607" s="187"/>
      <c r="AU607" s="187"/>
      <c r="AV607" s="187"/>
      <c r="AW607" s="187"/>
      <c r="AX607" s="186"/>
      <c r="AY607" s="187"/>
      <c r="AZ607" s="187"/>
      <c r="BA607" s="187"/>
      <c r="BB607" s="187"/>
      <c r="BC607" s="187"/>
      <c r="BD607" s="186"/>
      <c r="BE607" s="187"/>
      <c r="BF607" s="187"/>
      <c r="BG607" s="187"/>
      <c r="BH607" s="187"/>
      <c r="BI607" s="187"/>
      <c r="BJ607" s="187"/>
      <c r="BK607" s="186"/>
      <c r="BL607" s="186"/>
      <c r="BM607" s="186"/>
      <c r="BN607" s="187"/>
      <c r="BO607" s="186"/>
      <c r="BP607" s="186"/>
      <c r="BQ607" s="186"/>
      <c r="BR607" s="186"/>
      <c r="BS607" s="186"/>
      <c r="BT607" s="186"/>
      <c r="BU607" s="186"/>
      <c r="BV607" s="186"/>
      <c r="BW607" s="186"/>
      <c r="BX607" s="186"/>
      <c r="BY607" s="186"/>
      <c r="BZ607" s="186"/>
      <c r="CA607" s="187"/>
      <c r="CB607" s="37"/>
      <c r="CC607" s="37"/>
      <c r="CD607" s="37"/>
      <c r="CE607" s="37"/>
    </row>
    <row r="608" ht="19.5" customHeight="1">
      <c r="A608" s="184"/>
      <c r="B608" s="186"/>
      <c r="C608" s="187"/>
      <c r="D608" s="187"/>
      <c r="E608" s="187"/>
      <c r="F608" s="187"/>
      <c r="G608" s="187"/>
      <c r="H608" s="187"/>
      <c r="I608" s="187"/>
      <c r="J608" s="187"/>
      <c r="K608" s="187"/>
      <c r="L608" s="187"/>
      <c r="M608" s="37"/>
      <c r="N608" s="186"/>
      <c r="O608" s="187"/>
      <c r="P608" s="187"/>
      <c r="Q608" s="187"/>
      <c r="R608" s="187"/>
      <c r="S608" s="187"/>
      <c r="T608" s="186"/>
      <c r="U608" s="187"/>
      <c r="V608" s="187"/>
      <c r="W608" s="187"/>
      <c r="X608" s="187"/>
      <c r="Y608" s="187"/>
      <c r="Z608" s="186"/>
      <c r="AA608" s="187"/>
      <c r="AB608" s="187"/>
      <c r="AC608" s="187"/>
      <c r="AD608" s="187"/>
      <c r="AE608" s="187"/>
      <c r="AF608" s="186"/>
      <c r="AG608" s="187"/>
      <c r="AH608" s="187"/>
      <c r="AI608" s="187"/>
      <c r="AJ608" s="187"/>
      <c r="AK608" s="187"/>
      <c r="AL608" s="186"/>
      <c r="AM608" s="187"/>
      <c r="AN608" s="187"/>
      <c r="AO608" s="187"/>
      <c r="AP608" s="187"/>
      <c r="AQ608" s="187"/>
      <c r="AR608" s="186"/>
      <c r="AS608" s="187"/>
      <c r="AT608" s="187"/>
      <c r="AU608" s="187"/>
      <c r="AV608" s="187"/>
      <c r="AW608" s="187"/>
      <c r="AX608" s="186"/>
      <c r="AY608" s="187"/>
      <c r="AZ608" s="187"/>
      <c r="BA608" s="187"/>
      <c r="BB608" s="187"/>
      <c r="BC608" s="187"/>
      <c r="BD608" s="186"/>
      <c r="BE608" s="187"/>
      <c r="BF608" s="187"/>
      <c r="BG608" s="187"/>
      <c r="BH608" s="187"/>
      <c r="BI608" s="187"/>
      <c r="BJ608" s="187"/>
      <c r="BK608" s="186"/>
      <c r="BL608" s="186"/>
      <c r="BM608" s="186"/>
      <c r="BN608" s="187"/>
      <c r="BO608" s="186"/>
      <c r="BP608" s="186"/>
      <c r="BQ608" s="186"/>
      <c r="BR608" s="186"/>
      <c r="BS608" s="186"/>
      <c r="BT608" s="186"/>
      <c r="BU608" s="186"/>
      <c r="BV608" s="186"/>
      <c r="BW608" s="186"/>
      <c r="BX608" s="186"/>
      <c r="BY608" s="186"/>
      <c r="BZ608" s="186"/>
      <c r="CA608" s="187"/>
      <c r="CB608" s="37"/>
      <c r="CC608" s="37"/>
      <c r="CD608" s="37"/>
      <c r="CE608" s="37"/>
    </row>
    <row r="609" ht="19.5" customHeight="1">
      <c r="A609" s="184"/>
      <c r="B609" s="186"/>
      <c r="C609" s="187"/>
      <c r="D609" s="187"/>
      <c r="E609" s="187"/>
      <c r="F609" s="187"/>
      <c r="G609" s="187"/>
      <c r="H609" s="187"/>
      <c r="I609" s="187"/>
      <c r="J609" s="187"/>
      <c r="K609" s="187"/>
      <c r="L609" s="187"/>
      <c r="M609" s="37"/>
      <c r="N609" s="186"/>
      <c r="O609" s="187"/>
      <c r="P609" s="187"/>
      <c r="Q609" s="187"/>
      <c r="R609" s="187"/>
      <c r="S609" s="187"/>
      <c r="T609" s="186"/>
      <c r="U609" s="187"/>
      <c r="V609" s="187"/>
      <c r="W609" s="187"/>
      <c r="X609" s="187"/>
      <c r="Y609" s="187"/>
      <c r="Z609" s="186"/>
      <c r="AA609" s="187"/>
      <c r="AB609" s="187"/>
      <c r="AC609" s="187"/>
      <c r="AD609" s="187"/>
      <c r="AE609" s="187"/>
      <c r="AF609" s="186"/>
      <c r="AG609" s="187"/>
      <c r="AH609" s="187"/>
      <c r="AI609" s="187"/>
      <c r="AJ609" s="187"/>
      <c r="AK609" s="187"/>
      <c r="AL609" s="186"/>
      <c r="AM609" s="187"/>
      <c r="AN609" s="187"/>
      <c r="AO609" s="187"/>
      <c r="AP609" s="187"/>
      <c r="AQ609" s="187"/>
      <c r="AR609" s="186"/>
      <c r="AS609" s="187"/>
      <c r="AT609" s="187"/>
      <c r="AU609" s="187"/>
      <c r="AV609" s="187"/>
      <c r="AW609" s="187"/>
      <c r="AX609" s="186"/>
      <c r="AY609" s="187"/>
      <c r="AZ609" s="187"/>
      <c r="BA609" s="187"/>
      <c r="BB609" s="187"/>
      <c r="BC609" s="187"/>
      <c r="BD609" s="186"/>
      <c r="BE609" s="187"/>
      <c r="BF609" s="187"/>
      <c r="BG609" s="187"/>
      <c r="BH609" s="187"/>
      <c r="BI609" s="187"/>
      <c r="BJ609" s="187"/>
      <c r="BK609" s="186"/>
      <c r="BL609" s="186"/>
      <c r="BM609" s="186"/>
      <c r="BN609" s="187"/>
      <c r="BO609" s="186"/>
      <c r="BP609" s="186"/>
      <c r="BQ609" s="186"/>
      <c r="BR609" s="186"/>
      <c r="BS609" s="186"/>
      <c r="BT609" s="186"/>
      <c r="BU609" s="186"/>
      <c r="BV609" s="186"/>
      <c r="BW609" s="186"/>
      <c r="BX609" s="186"/>
      <c r="BY609" s="186"/>
      <c r="BZ609" s="186"/>
      <c r="CA609" s="187"/>
      <c r="CB609" s="37"/>
      <c r="CC609" s="37"/>
      <c r="CD609" s="37"/>
      <c r="CE609" s="37"/>
    </row>
    <row r="610" ht="19.5" customHeight="1">
      <c r="A610" s="184"/>
      <c r="B610" s="186"/>
      <c r="C610" s="187"/>
      <c r="D610" s="187"/>
      <c r="E610" s="187"/>
      <c r="F610" s="187"/>
      <c r="G610" s="187"/>
      <c r="H610" s="187"/>
      <c r="I610" s="187"/>
      <c r="J610" s="187"/>
      <c r="K610" s="187"/>
      <c r="L610" s="187"/>
      <c r="M610" s="37"/>
      <c r="N610" s="186"/>
      <c r="O610" s="187"/>
      <c r="P610" s="187"/>
      <c r="Q610" s="187"/>
      <c r="R610" s="187"/>
      <c r="S610" s="187"/>
      <c r="T610" s="186"/>
      <c r="U610" s="187"/>
      <c r="V610" s="187"/>
      <c r="W610" s="187"/>
      <c r="X610" s="187"/>
      <c r="Y610" s="187"/>
      <c r="Z610" s="186"/>
      <c r="AA610" s="187"/>
      <c r="AB610" s="187"/>
      <c r="AC610" s="187"/>
      <c r="AD610" s="187"/>
      <c r="AE610" s="187"/>
      <c r="AF610" s="186"/>
      <c r="AG610" s="187"/>
      <c r="AH610" s="187"/>
      <c r="AI610" s="187"/>
      <c r="AJ610" s="187"/>
      <c r="AK610" s="187"/>
      <c r="AL610" s="186"/>
      <c r="AM610" s="187"/>
      <c r="AN610" s="187"/>
      <c r="AO610" s="187"/>
      <c r="AP610" s="187"/>
      <c r="AQ610" s="187"/>
      <c r="AR610" s="186"/>
      <c r="AS610" s="187"/>
      <c r="AT610" s="187"/>
      <c r="AU610" s="187"/>
      <c r="AV610" s="187"/>
      <c r="AW610" s="187"/>
      <c r="AX610" s="186"/>
      <c r="AY610" s="187"/>
      <c r="AZ610" s="187"/>
      <c r="BA610" s="187"/>
      <c r="BB610" s="187"/>
      <c r="BC610" s="187"/>
      <c r="BD610" s="186"/>
      <c r="BE610" s="187"/>
      <c r="BF610" s="187"/>
      <c r="BG610" s="187"/>
      <c r="BH610" s="187"/>
      <c r="BI610" s="187"/>
      <c r="BJ610" s="187"/>
      <c r="BK610" s="186"/>
      <c r="BL610" s="186"/>
      <c r="BM610" s="186"/>
      <c r="BN610" s="187"/>
      <c r="BO610" s="186"/>
      <c r="BP610" s="186"/>
      <c r="BQ610" s="186"/>
      <c r="BR610" s="186"/>
      <c r="BS610" s="186"/>
      <c r="BT610" s="186"/>
      <c r="BU610" s="186"/>
      <c r="BV610" s="186"/>
      <c r="BW610" s="186"/>
      <c r="BX610" s="186"/>
      <c r="BY610" s="186"/>
      <c r="BZ610" s="186"/>
      <c r="CA610" s="187"/>
      <c r="CB610" s="37"/>
      <c r="CC610" s="37"/>
      <c r="CD610" s="37"/>
      <c r="CE610" s="37"/>
    </row>
    <row r="611" ht="19.5" customHeight="1">
      <c r="A611" s="184"/>
      <c r="B611" s="186"/>
      <c r="C611" s="187"/>
      <c r="D611" s="187"/>
      <c r="E611" s="187"/>
      <c r="F611" s="187"/>
      <c r="G611" s="187"/>
      <c r="H611" s="187"/>
      <c r="I611" s="187"/>
      <c r="J611" s="187"/>
      <c r="K611" s="187"/>
      <c r="L611" s="187"/>
      <c r="M611" s="37"/>
      <c r="N611" s="186"/>
      <c r="O611" s="187"/>
      <c r="P611" s="187"/>
      <c r="Q611" s="187"/>
      <c r="R611" s="187"/>
      <c r="S611" s="187"/>
      <c r="T611" s="186"/>
      <c r="U611" s="187"/>
      <c r="V611" s="187"/>
      <c r="W611" s="187"/>
      <c r="X611" s="187"/>
      <c r="Y611" s="187"/>
      <c r="Z611" s="186"/>
      <c r="AA611" s="187"/>
      <c r="AB611" s="187"/>
      <c r="AC611" s="187"/>
      <c r="AD611" s="187"/>
      <c r="AE611" s="187"/>
      <c r="AF611" s="186"/>
      <c r="AG611" s="187"/>
      <c r="AH611" s="187"/>
      <c r="AI611" s="187"/>
      <c r="AJ611" s="187"/>
      <c r="AK611" s="187"/>
      <c r="AL611" s="186"/>
      <c r="AM611" s="187"/>
      <c r="AN611" s="187"/>
      <c r="AO611" s="187"/>
      <c r="AP611" s="187"/>
      <c r="AQ611" s="187"/>
      <c r="AR611" s="186"/>
      <c r="AS611" s="187"/>
      <c r="AT611" s="187"/>
      <c r="AU611" s="187"/>
      <c r="AV611" s="187"/>
      <c r="AW611" s="187"/>
      <c r="AX611" s="186"/>
      <c r="AY611" s="187"/>
      <c r="AZ611" s="187"/>
      <c r="BA611" s="187"/>
      <c r="BB611" s="187"/>
      <c r="BC611" s="187"/>
      <c r="BD611" s="186"/>
      <c r="BE611" s="187"/>
      <c r="BF611" s="187"/>
      <c r="BG611" s="187"/>
      <c r="BH611" s="187"/>
      <c r="BI611" s="187"/>
      <c r="BJ611" s="187"/>
      <c r="BK611" s="186"/>
      <c r="BL611" s="186"/>
      <c r="BM611" s="186"/>
      <c r="BN611" s="187"/>
      <c r="BO611" s="186"/>
      <c r="BP611" s="186"/>
      <c r="BQ611" s="186"/>
      <c r="BR611" s="186"/>
      <c r="BS611" s="186"/>
      <c r="BT611" s="186"/>
      <c r="BU611" s="186"/>
      <c r="BV611" s="186"/>
      <c r="BW611" s="186"/>
      <c r="BX611" s="186"/>
      <c r="BY611" s="186"/>
      <c r="BZ611" s="186"/>
      <c r="CA611" s="187"/>
      <c r="CB611" s="37"/>
      <c r="CC611" s="37"/>
      <c r="CD611" s="37"/>
      <c r="CE611" s="37"/>
    </row>
    <row r="612" ht="19.5" customHeight="1">
      <c r="A612" s="184"/>
      <c r="B612" s="186"/>
      <c r="C612" s="187"/>
      <c r="D612" s="187"/>
      <c r="E612" s="187"/>
      <c r="F612" s="187"/>
      <c r="G612" s="187"/>
      <c r="H612" s="187"/>
      <c r="I612" s="187"/>
      <c r="J612" s="187"/>
      <c r="K612" s="187"/>
      <c r="L612" s="187"/>
      <c r="M612" s="37"/>
      <c r="N612" s="186"/>
      <c r="O612" s="187"/>
      <c r="P612" s="187"/>
      <c r="Q612" s="187"/>
      <c r="R612" s="187"/>
      <c r="S612" s="187"/>
      <c r="T612" s="186"/>
      <c r="U612" s="187"/>
      <c r="V612" s="187"/>
      <c r="W612" s="187"/>
      <c r="X612" s="187"/>
      <c r="Y612" s="187"/>
      <c r="Z612" s="186"/>
      <c r="AA612" s="187"/>
      <c r="AB612" s="187"/>
      <c r="AC612" s="187"/>
      <c r="AD612" s="187"/>
      <c r="AE612" s="187"/>
      <c r="AF612" s="186"/>
      <c r="AG612" s="187"/>
      <c r="AH612" s="187"/>
      <c r="AI612" s="187"/>
      <c r="AJ612" s="187"/>
      <c r="AK612" s="187"/>
      <c r="AL612" s="186"/>
      <c r="AM612" s="187"/>
      <c r="AN612" s="187"/>
      <c r="AO612" s="187"/>
      <c r="AP612" s="187"/>
      <c r="AQ612" s="187"/>
      <c r="AR612" s="186"/>
      <c r="AS612" s="187"/>
      <c r="AT612" s="187"/>
      <c r="AU612" s="187"/>
      <c r="AV612" s="187"/>
      <c r="AW612" s="187"/>
      <c r="AX612" s="186"/>
      <c r="AY612" s="187"/>
      <c r="AZ612" s="187"/>
      <c r="BA612" s="187"/>
      <c r="BB612" s="187"/>
      <c r="BC612" s="187"/>
      <c r="BD612" s="186"/>
      <c r="BE612" s="187"/>
      <c r="BF612" s="187"/>
      <c r="BG612" s="187"/>
      <c r="BH612" s="187"/>
      <c r="BI612" s="187"/>
      <c r="BJ612" s="187"/>
      <c r="BK612" s="186"/>
      <c r="BL612" s="186"/>
      <c r="BM612" s="186"/>
      <c r="BN612" s="187"/>
      <c r="BO612" s="186"/>
      <c r="BP612" s="186"/>
      <c r="BQ612" s="186"/>
      <c r="BR612" s="186"/>
      <c r="BS612" s="186"/>
      <c r="BT612" s="186"/>
      <c r="BU612" s="186"/>
      <c r="BV612" s="186"/>
      <c r="BW612" s="186"/>
      <c r="BX612" s="186"/>
      <c r="BY612" s="186"/>
      <c r="BZ612" s="186"/>
      <c r="CA612" s="187"/>
      <c r="CB612" s="37"/>
      <c r="CC612" s="37"/>
      <c r="CD612" s="37"/>
      <c r="CE612" s="37"/>
    </row>
    <row r="613" ht="19.5" customHeight="1">
      <c r="A613" s="184"/>
      <c r="B613" s="186"/>
      <c r="C613" s="187"/>
      <c r="D613" s="187"/>
      <c r="E613" s="187"/>
      <c r="F613" s="187"/>
      <c r="G613" s="187"/>
      <c r="H613" s="187"/>
      <c r="I613" s="187"/>
      <c r="J613" s="187"/>
      <c r="K613" s="187"/>
      <c r="L613" s="187"/>
      <c r="M613" s="37"/>
      <c r="N613" s="186"/>
      <c r="O613" s="187"/>
      <c r="P613" s="187"/>
      <c r="Q613" s="187"/>
      <c r="R613" s="187"/>
      <c r="S613" s="187"/>
      <c r="T613" s="186"/>
      <c r="U613" s="187"/>
      <c r="V613" s="187"/>
      <c r="W613" s="187"/>
      <c r="X613" s="187"/>
      <c r="Y613" s="187"/>
      <c r="Z613" s="186"/>
      <c r="AA613" s="187"/>
      <c r="AB613" s="187"/>
      <c r="AC613" s="187"/>
      <c r="AD613" s="187"/>
      <c r="AE613" s="187"/>
      <c r="AF613" s="186"/>
      <c r="AG613" s="187"/>
      <c r="AH613" s="187"/>
      <c r="AI613" s="187"/>
      <c r="AJ613" s="187"/>
      <c r="AK613" s="187"/>
      <c r="AL613" s="186"/>
      <c r="AM613" s="187"/>
      <c r="AN613" s="187"/>
      <c r="AO613" s="187"/>
      <c r="AP613" s="187"/>
      <c r="AQ613" s="187"/>
      <c r="AR613" s="186"/>
      <c r="AS613" s="187"/>
      <c r="AT613" s="187"/>
      <c r="AU613" s="187"/>
      <c r="AV613" s="187"/>
      <c r="AW613" s="187"/>
      <c r="AX613" s="186"/>
      <c r="AY613" s="187"/>
      <c r="AZ613" s="187"/>
      <c r="BA613" s="187"/>
      <c r="BB613" s="187"/>
      <c r="BC613" s="187"/>
      <c r="BD613" s="186"/>
      <c r="BE613" s="187"/>
      <c r="BF613" s="187"/>
      <c r="BG613" s="187"/>
      <c r="BH613" s="187"/>
      <c r="BI613" s="187"/>
      <c r="BJ613" s="187"/>
      <c r="BK613" s="186"/>
      <c r="BL613" s="186"/>
      <c r="BM613" s="186"/>
      <c r="BN613" s="187"/>
      <c r="BO613" s="186"/>
      <c r="BP613" s="186"/>
      <c r="BQ613" s="186"/>
      <c r="BR613" s="186"/>
      <c r="BS613" s="186"/>
      <c r="BT613" s="186"/>
      <c r="BU613" s="186"/>
      <c r="BV613" s="186"/>
      <c r="BW613" s="186"/>
      <c r="BX613" s="186"/>
      <c r="BY613" s="186"/>
      <c r="BZ613" s="186"/>
      <c r="CA613" s="187"/>
      <c r="CB613" s="37"/>
      <c r="CC613" s="37"/>
      <c r="CD613" s="37"/>
      <c r="CE613" s="37"/>
    </row>
    <row r="614" ht="19.5" customHeight="1">
      <c r="A614" s="184"/>
      <c r="B614" s="186"/>
      <c r="C614" s="187"/>
      <c r="D614" s="187"/>
      <c r="E614" s="187"/>
      <c r="F614" s="187"/>
      <c r="G614" s="187"/>
      <c r="H614" s="187"/>
      <c r="I614" s="187"/>
      <c r="J614" s="187"/>
      <c r="K614" s="187"/>
      <c r="L614" s="187"/>
      <c r="M614" s="37"/>
      <c r="N614" s="186"/>
      <c r="O614" s="187"/>
      <c r="P614" s="187"/>
      <c r="Q614" s="187"/>
      <c r="R614" s="187"/>
      <c r="S614" s="187"/>
      <c r="T614" s="186"/>
      <c r="U614" s="187"/>
      <c r="V614" s="187"/>
      <c r="W614" s="187"/>
      <c r="X614" s="187"/>
      <c r="Y614" s="187"/>
      <c r="Z614" s="186"/>
      <c r="AA614" s="187"/>
      <c r="AB614" s="187"/>
      <c r="AC614" s="187"/>
      <c r="AD614" s="187"/>
      <c r="AE614" s="187"/>
      <c r="AF614" s="186"/>
      <c r="AG614" s="187"/>
      <c r="AH614" s="187"/>
      <c r="AI614" s="187"/>
      <c r="AJ614" s="187"/>
      <c r="AK614" s="187"/>
      <c r="AL614" s="186"/>
      <c r="AM614" s="187"/>
      <c r="AN614" s="187"/>
      <c r="AO614" s="187"/>
      <c r="AP614" s="187"/>
      <c r="AQ614" s="187"/>
      <c r="AR614" s="186"/>
      <c r="AS614" s="187"/>
      <c r="AT614" s="187"/>
      <c r="AU614" s="187"/>
      <c r="AV614" s="187"/>
      <c r="AW614" s="187"/>
      <c r="AX614" s="186"/>
      <c r="AY614" s="187"/>
      <c r="AZ614" s="187"/>
      <c r="BA614" s="187"/>
      <c r="BB614" s="187"/>
      <c r="BC614" s="187"/>
      <c r="BD614" s="186"/>
      <c r="BE614" s="187"/>
      <c r="BF614" s="187"/>
      <c r="BG614" s="187"/>
      <c r="BH614" s="187"/>
      <c r="BI614" s="187"/>
      <c r="BJ614" s="187"/>
      <c r="BK614" s="186"/>
      <c r="BL614" s="186"/>
      <c r="BM614" s="186"/>
      <c r="BN614" s="187"/>
      <c r="BO614" s="186"/>
      <c r="BP614" s="186"/>
      <c r="BQ614" s="186"/>
      <c r="BR614" s="186"/>
      <c r="BS614" s="186"/>
      <c r="BT614" s="186"/>
      <c r="BU614" s="186"/>
      <c r="BV614" s="186"/>
      <c r="BW614" s="186"/>
      <c r="BX614" s="186"/>
      <c r="BY614" s="186"/>
      <c r="BZ614" s="186"/>
      <c r="CA614" s="187"/>
      <c r="CB614" s="37"/>
      <c r="CC614" s="37"/>
      <c r="CD614" s="37"/>
      <c r="CE614" s="37"/>
    </row>
    <row r="615" ht="19.5" customHeight="1">
      <c r="A615" s="184"/>
      <c r="B615" s="186"/>
      <c r="C615" s="187"/>
      <c r="D615" s="187"/>
      <c r="E615" s="187"/>
      <c r="F615" s="187"/>
      <c r="G615" s="187"/>
      <c r="H615" s="187"/>
      <c r="I615" s="187"/>
      <c r="J615" s="187"/>
      <c r="K615" s="187"/>
      <c r="L615" s="187"/>
      <c r="M615" s="37"/>
      <c r="N615" s="186"/>
      <c r="O615" s="187"/>
      <c r="P615" s="187"/>
      <c r="Q615" s="187"/>
      <c r="R615" s="187"/>
      <c r="S615" s="187"/>
      <c r="T615" s="186"/>
      <c r="U615" s="187"/>
      <c r="V615" s="187"/>
      <c r="W615" s="187"/>
      <c r="X615" s="187"/>
      <c r="Y615" s="187"/>
      <c r="Z615" s="186"/>
      <c r="AA615" s="187"/>
      <c r="AB615" s="187"/>
      <c r="AC615" s="187"/>
      <c r="AD615" s="187"/>
      <c r="AE615" s="187"/>
      <c r="AF615" s="186"/>
      <c r="AG615" s="187"/>
      <c r="AH615" s="187"/>
      <c r="AI615" s="187"/>
      <c r="AJ615" s="187"/>
      <c r="AK615" s="187"/>
      <c r="AL615" s="186"/>
      <c r="AM615" s="187"/>
      <c r="AN615" s="187"/>
      <c r="AO615" s="187"/>
      <c r="AP615" s="187"/>
      <c r="AQ615" s="187"/>
      <c r="AR615" s="186"/>
      <c r="AS615" s="187"/>
      <c r="AT615" s="187"/>
      <c r="AU615" s="187"/>
      <c r="AV615" s="187"/>
      <c r="AW615" s="187"/>
      <c r="AX615" s="186"/>
      <c r="AY615" s="187"/>
      <c r="AZ615" s="187"/>
      <c r="BA615" s="187"/>
      <c r="BB615" s="187"/>
      <c r="BC615" s="187"/>
      <c r="BD615" s="186"/>
      <c r="BE615" s="187"/>
      <c r="BF615" s="187"/>
      <c r="BG615" s="187"/>
      <c r="BH615" s="187"/>
      <c r="BI615" s="187"/>
      <c r="BJ615" s="187"/>
      <c r="BK615" s="186"/>
      <c r="BL615" s="186"/>
      <c r="BM615" s="186"/>
      <c r="BN615" s="187"/>
      <c r="BO615" s="186"/>
      <c r="BP615" s="186"/>
      <c r="BQ615" s="186"/>
      <c r="BR615" s="186"/>
      <c r="BS615" s="186"/>
      <c r="BT615" s="186"/>
      <c r="BU615" s="186"/>
      <c r="BV615" s="186"/>
      <c r="BW615" s="186"/>
      <c r="BX615" s="186"/>
      <c r="BY615" s="186"/>
      <c r="BZ615" s="186"/>
      <c r="CA615" s="187"/>
      <c r="CB615" s="37"/>
      <c r="CC615" s="37"/>
      <c r="CD615" s="37"/>
      <c r="CE615" s="37"/>
    </row>
    <row r="616" ht="19.5" customHeight="1">
      <c r="A616" s="184"/>
      <c r="B616" s="186"/>
      <c r="C616" s="187"/>
      <c r="D616" s="187"/>
      <c r="E616" s="187"/>
      <c r="F616" s="187"/>
      <c r="G616" s="187"/>
      <c r="H616" s="187"/>
      <c r="I616" s="187"/>
      <c r="J616" s="187"/>
      <c r="K616" s="187"/>
      <c r="L616" s="187"/>
      <c r="M616" s="37"/>
      <c r="N616" s="186"/>
      <c r="O616" s="187"/>
      <c r="P616" s="187"/>
      <c r="Q616" s="187"/>
      <c r="R616" s="187"/>
      <c r="S616" s="187"/>
      <c r="T616" s="186"/>
      <c r="U616" s="187"/>
      <c r="V616" s="187"/>
      <c r="W616" s="187"/>
      <c r="X616" s="187"/>
      <c r="Y616" s="187"/>
      <c r="Z616" s="186"/>
      <c r="AA616" s="187"/>
      <c r="AB616" s="187"/>
      <c r="AC616" s="187"/>
      <c r="AD616" s="187"/>
      <c r="AE616" s="187"/>
      <c r="AF616" s="186"/>
      <c r="AG616" s="187"/>
      <c r="AH616" s="187"/>
      <c r="AI616" s="187"/>
      <c r="AJ616" s="187"/>
      <c r="AK616" s="187"/>
      <c r="AL616" s="186"/>
      <c r="AM616" s="187"/>
      <c r="AN616" s="187"/>
      <c r="AO616" s="187"/>
      <c r="AP616" s="187"/>
      <c r="AQ616" s="187"/>
      <c r="AR616" s="186"/>
      <c r="AS616" s="187"/>
      <c r="AT616" s="187"/>
      <c r="AU616" s="187"/>
      <c r="AV616" s="187"/>
      <c r="AW616" s="187"/>
      <c r="AX616" s="186"/>
      <c r="AY616" s="187"/>
      <c r="AZ616" s="187"/>
      <c r="BA616" s="187"/>
      <c r="BB616" s="187"/>
      <c r="BC616" s="187"/>
      <c r="BD616" s="186"/>
      <c r="BE616" s="187"/>
      <c r="BF616" s="187"/>
      <c r="BG616" s="187"/>
      <c r="BH616" s="187"/>
      <c r="BI616" s="187"/>
      <c r="BJ616" s="187"/>
      <c r="BK616" s="186"/>
      <c r="BL616" s="186"/>
      <c r="BM616" s="186"/>
      <c r="BN616" s="187"/>
      <c r="BO616" s="186"/>
      <c r="BP616" s="186"/>
      <c r="BQ616" s="186"/>
      <c r="BR616" s="186"/>
      <c r="BS616" s="186"/>
      <c r="BT616" s="186"/>
      <c r="BU616" s="186"/>
      <c r="BV616" s="186"/>
      <c r="BW616" s="186"/>
      <c r="BX616" s="186"/>
      <c r="BY616" s="186"/>
      <c r="BZ616" s="186"/>
      <c r="CA616" s="187"/>
      <c r="CB616" s="37"/>
      <c r="CC616" s="37"/>
      <c r="CD616" s="37"/>
      <c r="CE616" s="37"/>
    </row>
    <row r="617" ht="19.5" customHeight="1">
      <c r="A617" s="184"/>
      <c r="B617" s="186"/>
      <c r="C617" s="187"/>
      <c r="D617" s="187"/>
      <c r="E617" s="187"/>
      <c r="F617" s="187"/>
      <c r="G617" s="187"/>
      <c r="H617" s="187"/>
      <c r="I617" s="187"/>
      <c r="J617" s="187"/>
      <c r="K617" s="187"/>
      <c r="L617" s="187"/>
      <c r="M617" s="37"/>
      <c r="N617" s="186"/>
      <c r="O617" s="187"/>
      <c r="P617" s="187"/>
      <c r="Q617" s="187"/>
      <c r="R617" s="187"/>
      <c r="S617" s="187"/>
      <c r="T617" s="186"/>
      <c r="U617" s="187"/>
      <c r="V617" s="187"/>
      <c r="W617" s="187"/>
      <c r="X617" s="187"/>
      <c r="Y617" s="187"/>
      <c r="Z617" s="186"/>
      <c r="AA617" s="187"/>
      <c r="AB617" s="187"/>
      <c r="AC617" s="187"/>
      <c r="AD617" s="187"/>
      <c r="AE617" s="187"/>
      <c r="AF617" s="186"/>
      <c r="AG617" s="187"/>
      <c r="AH617" s="187"/>
      <c r="AI617" s="187"/>
      <c r="AJ617" s="187"/>
      <c r="AK617" s="187"/>
      <c r="AL617" s="186"/>
      <c r="AM617" s="187"/>
      <c r="AN617" s="187"/>
      <c r="AO617" s="187"/>
      <c r="AP617" s="187"/>
      <c r="AQ617" s="187"/>
      <c r="AR617" s="186"/>
      <c r="AS617" s="187"/>
      <c r="AT617" s="187"/>
      <c r="AU617" s="187"/>
      <c r="AV617" s="187"/>
      <c r="AW617" s="187"/>
      <c r="AX617" s="186"/>
      <c r="AY617" s="187"/>
      <c r="AZ617" s="187"/>
      <c r="BA617" s="187"/>
      <c r="BB617" s="187"/>
      <c r="BC617" s="187"/>
      <c r="BD617" s="186"/>
      <c r="BE617" s="187"/>
      <c r="BF617" s="187"/>
      <c r="BG617" s="187"/>
      <c r="BH617" s="187"/>
      <c r="BI617" s="187"/>
      <c r="BJ617" s="187"/>
      <c r="BK617" s="186"/>
      <c r="BL617" s="186"/>
      <c r="BM617" s="186"/>
      <c r="BN617" s="187"/>
      <c r="BO617" s="186"/>
      <c r="BP617" s="186"/>
      <c r="BQ617" s="186"/>
      <c r="BR617" s="186"/>
      <c r="BS617" s="186"/>
      <c r="BT617" s="186"/>
      <c r="BU617" s="186"/>
      <c r="BV617" s="186"/>
      <c r="BW617" s="186"/>
      <c r="BX617" s="186"/>
      <c r="BY617" s="186"/>
      <c r="BZ617" s="186"/>
      <c r="CA617" s="187"/>
      <c r="CB617" s="37"/>
      <c r="CC617" s="37"/>
      <c r="CD617" s="37"/>
      <c r="CE617" s="37"/>
    </row>
    <row r="618" ht="19.5" customHeight="1">
      <c r="A618" s="184"/>
      <c r="B618" s="186"/>
      <c r="C618" s="187"/>
      <c r="D618" s="187"/>
      <c r="E618" s="187"/>
      <c r="F618" s="187"/>
      <c r="G618" s="187"/>
      <c r="H618" s="187"/>
      <c r="I618" s="187"/>
      <c r="J618" s="187"/>
      <c r="K618" s="187"/>
      <c r="L618" s="187"/>
      <c r="M618" s="37"/>
      <c r="N618" s="186"/>
      <c r="O618" s="187"/>
      <c r="P618" s="187"/>
      <c r="Q618" s="187"/>
      <c r="R618" s="187"/>
      <c r="S618" s="187"/>
      <c r="T618" s="186"/>
      <c r="U618" s="187"/>
      <c r="V618" s="187"/>
      <c r="W618" s="187"/>
      <c r="X618" s="187"/>
      <c r="Y618" s="187"/>
      <c r="Z618" s="186"/>
      <c r="AA618" s="187"/>
      <c r="AB618" s="187"/>
      <c r="AC618" s="187"/>
      <c r="AD618" s="187"/>
      <c r="AE618" s="187"/>
      <c r="AF618" s="186"/>
      <c r="AG618" s="187"/>
      <c r="AH618" s="187"/>
      <c r="AI618" s="187"/>
      <c r="AJ618" s="187"/>
      <c r="AK618" s="187"/>
      <c r="AL618" s="186"/>
      <c r="AM618" s="187"/>
      <c r="AN618" s="187"/>
      <c r="AO618" s="187"/>
      <c r="AP618" s="187"/>
      <c r="AQ618" s="187"/>
      <c r="AR618" s="186"/>
      <c r="AS618" s="187"/>
      <c r="AT618" s="187"/>
      <c r="AU618" s="187"/>
      <c r="AV618" s="187"/>
      <c r="AW618" s="187"/>
      <c r="AX618" s="186"/>
      <c r="AY618" s="187"/>
      <c r="AZ618" s="187"/>
      <c r="BA618" s="187"/>
      <c r="BB618" s="187"/>
      <c r="BC618" s="187"/>
      <c r="BD618" s="186"/>
      <c r="BE618" s="187"/>
      <c r="BF618" s="187"/>
      <c r="BG618" s="187"/>
      <c r="BH618" s="187"/>
      <c r="BI618" s="187"/>
      <c r="BJ618" s="187"/>
      <c r="BK618" s="186"/>
      <c r="BL618" s="186"/>
      <c r="BM618" s="186"/>
      <c r="BN618" s="187"/>
      <c r="BO618" s="186"/>
      <c r="BP618" s="186"/>
      <c r="BQ618" s="186"/>
      <c r="BR618" s="186"/>
      <c r="BS618" s="186"/>
      <c r="BT618" s="186"/>
      <c r="BU618" s="186"/>
      <c r="BV618" s="186"/>
      <c r="BW618" s="186"/>
      <c r="BX618" s="186"/>
      <c r="BY618" s="186"/>
      <c r="BZ618" s="186"/>
      <c r="CA618" s="187"/>
      <c r="CB618" s="37"/>
      <c r="CC618" s="37"/>
      <c r="CD618" s="37"/>
      <c r="CE618" s="37"/>
    </row>
    <row r="619" ht="19.5" customHeight="1">
      <c r="A619" s="184"/>
      <c r="B619" s="186"/>
      <c r="C619" s="187"/>
      <c r="D619" s="187"/>
      <c r="E619" s="187"/>
      <c r="F619" s="187"/>
      <c r="G619" s="187"/>
      <c r="H619" s="187"/>
      <c r="I619" s="187"/>
      <c r="J619" s="187"/>
      <c r="K619" s="187"/>
      <c r="L619" s="187"/>
      <c r="M619" s="37"/>
      <c r="N619" s="186"/>
      <c r="O619" s="187"/>
      <c r="P619" s="187"/>
      <c r="Q619" s="187"/>
      <c r="R619" s="187"/>
      <c r="S619" s="187"/>
      <c r="T619" s="186"/>
      <c r="U619" s="187"/>
      <c r="V619" s="187"/>
      <c r="W619" s="187"/>
      <c r="X619" s="187"/>
      <c r="Y619" s="187"/>
      <c r="Z619" s="186"/>
      <c r="AA619" s="187"/>
      <c r="AB619" s="187"/>
      <c r="AC619" s="187"/>
      <c r="AD619" s="187"/>
      <c r="AE619" s="187"/>
      <c r="AF619" s="186"/>
      <c r="AG619" s="187"/>
      <c r="AH619" s="187"/>
      <c r="AI619" s="187"/>
      <c r="AJ619" s="187"/>
      <c r="AK619" s="187"/>
      <c r="AL619" s="186"/>
      <c r="AM619" s="187"/>
      <c r="AN619" s="187"/>
      <c r="AO619" s="187"/>
      <c r="AP619" s="187"/>
      <c r="AQ619" s="187"/>
      <c r="AR619" s="186"/>
      <c r="AS619" s="187"/>
      <c r="AT619" s="187"/>
      <c r="AU619" s="187"/>
      <c r="AV619" s="187"/>
      <c r="AW619" s="187"/>
      <c r="AX619" s="186"/>
      <c r="AY619" s="187"/>
      <c r="AZ619" s="187"/>
      <c r="BA619" s="187"/>
      <c r="BB619" s="187"/>
      <c r="BC619" s="187"/>
      <c r="BD619" s="186"/>
      <c r="BE619" s="187"/>
      <c r="BF619" s="187"/>
      <c r="BG619" s="187"/>
      <c r="BH619" s="187"/>
      <c r="BI619" s="187"/>
      <c r="BJ619" s="187"/>
      <c r="BK619" s="186"/>
      <c r="BL619" s="186"/>
      <c r="BM619" s="186"/>
      <c r="BN619" s="187"/>
      <c r="BO619" s="186"/>
      <c r="BP619" s="186"/>
      <c r="BQ619" s="186"/>
      <c r="BR619" s="186"/>
      <c r="BS619" s="186"/>
      <c r="BT619" s="186"/>
      <c r="BU619" s="186"/>
      <c r="BV619" s="186"/>
      <c r="BW619" s="186"/>
      <c r="BX619" s="186"/>
      <c r="BY619" s="186"/>
      <c r="BZ619" s="186"/>
      <c r="CA619" s="187"/>
      <c r="CB619" s="37"/>
      <c r="CC619" s="37"/>
      <c r="CD619" s="37"/>
      <c r="CE619" s="37"/>
    </row>
    <row r="620" ht="19.5" customHeight="1">
      <c r="A620" s="184"/>
      <c r="B620" s="186"/>
      <c r="C620" s="187"/>
      <c r="D620" s="187"/>
      <c r="E620" s="187"/>
      <c r="F620" s="187"/>
      <c r="G620" s="187"/>
      <c r="H620" s="187"/>
      <c r="I620" s="187"/>
      <c r="J620" s="187"/>
      <c r="K620" s="187"/>
      <c r="L620" s="187"/>
      <c r="M620" s="37"/>
      <c r="N620" s="186"/>
      <c r="O620" s="187"/>
      <c r="P620" s="187"/>
      <c r="Q620" s="187"/>
      <c r="R620" s="187"/>
      <c r="S620" s="187"/>
      <c r="T620" s="186"/>
      <c r="U620" s="187"/>
      <c r="V620" s="187"/>
      <c r="W620" s="187"/>
      <c r="X620" s="187"/>
      <c r="Y620" s="187"/>
      <c r="Z620" s="186"/>
      <c r="AA620" s="187"/>
      <c r="AB620" s="187"/>
      <c r="AC620" s="187"/>
      <c r="AD620" s="187"/>
      <c r="AE620" s="187"/>
      <c r="AF620" s="186"/>
      <c r="AG620" s="187"/>
      <c r="AH620" s="187"/>
      <c r="AI620" s="187"/>
      <c r="AJ620" s="187"/>
      <c r="AK620" s="187"/>
      <c r="AL620" s="186"/>
      <c r="AM620" s="187"/>
      <c r="AN620" s="187"/>
      <c r="AO620" s="187"/>
      <c r="AP620" s="187"/>
      <c r="AQ620" s="187"/>
      <c r="AR620" s="186"/>
      <c r="AS620" s="187"/>
      <c r="AT620" s="187"/>
      <c r="AU620" s="187"/>
      <c r="AV620" s="187"/>
      <c r="AW620" s="187"/>
      <c r="AX620" s="186"/>
      <c r="AY620" s="187"/>
      <c r="AZ620" s="187"/>
      <c r="BA620" s="187"/>
      <c r="BB620" s="187"/>
      <c r="BC620" s="187"/>
      <c r="BD620" s="186"/>
      <c r="BE620" s="187"/>
      <c r="BF620" s="187"/>
      <c r="BG620" s="187"/>
      <c r="BH620" s="187"/>
      <c r="BI620" s="187"/>
      <c r="BJ620" s="187"/>
      <c r="BK620" s="186"/>
      <c r="BL620" s="186"/>
      <c r="BM620" s="186"/>
      <c r="BN620" s="187"/>
      <c r="BO620" s="186"/>
      <c r="BP620" s="186"/>
      <c r="BQ620" s="186"/>
      <c r="BR620" s="186"/>
      <c r="BS620" s="186"/>
      <c r="BT620" s="186"/>
      <c r="BU620" s="186"/>
      <c r="BV620" s="186"/>
      <c r="BW620" s="186"/>
      <c r="BX620" s="186"/>
      <c r="BY620" s="186"/>
      <c r="BZ620" s="186"/>
      <c r="CA620" s="187"/>
      <c r="CB620" s="37"/>
      <c r="CC620" s="37"/>
      <c r="CD620" s="37"/>
      <c r="CE620" s="37"/>
    </row>
    <row r="621" ht="19.5" customHeight="1">
      <c r="A621" s="184"/>
      <c r="B621" s="186"/>
      <c r="C621" s="187"/>
      <c r="D621" s="187"/>
      <c r="E621" s="187"/>
      <c r="F621" s="187"/>
      <c r="G621" s="187"/>
      <c r="H621" s="187"/>
      <c r="I621" s="187"/>
      <c r="J621" s="187"/>
      <c r="K621" s="187"/>
      <c r="L621" s="187"/>
      <c r="M621" s="37"/>
      <c r="N621" s="186"/>
      <c r="O621" s="187"/>
      <c r="P621" s="187"/>
      <c r="Q621" s="187"/>
      <c r="R621" s="187"/>
      <c r="S621" s="187"/>
      <c r="T621" s="186"/>
      <c r="U621" s="187"/>
      <c r="V621" s="187"/>
      <c r="W621" s="187"/>
      <c r="X621" s="187"/>
      <c r="Y621" s="187"/>
      <c r="Z621" s="186"/>
      <c r="AA621" s="187"/>
      <c r="AB621" s="187"/>
      <c r="AC621" s="187"/>
      <c r="AD621" s="187"/>
      <c r="AE621" s="187"/>
      <c r="AF621" s="186"/>
      <c r="AG621" s="187"/>
      <c r="AH621" s="187"/>
      <c r="AI621" s="187"/>
      <c r="AJ621" s="187"/>
      <c r="AK621" s="187"/>
      <c r="AL621" s="186"/>
      <c r="AM621" s="187"/>
      <c r="AN621" s="187"/>
      <c r="AO621" s="187"/>
      <c r="AP621" s="187"/>
      <c r="AQ621" s="187"/>
      <c r="AR621" s="186"/>
      <c r="AS621" s="187"/>
      <c r="AT621" s="187"/>
      <c r="AU621" s="187"/>
      <c r="AV621" s="187"/>
      <c r="AW621" s="187"/>
      <c r="AX621" s="186"/>
      <c r="AY621" s="187"/>
      <c r="AZ621" s="187"/>
      <c r="BA621" s="187"/>
      <c r="BB621" s="187"/>
      <c r="BC621" s="187"/>
      <c r="BD621" s="186"/>
      <c r="BE621" s="187"/>
      <c r="BF621" s="187"/>
      <c r="BG621" s="187"/>
      <c r="BH621" s="187"/>
      <c r="BI621" s="187"/>
      <c r="BJ621" s="187"/>
      <c r="BK621" s="186"/>
      <c r="BL621" s="186"/>
      <c r="BM621" s="186"/>
      <c r="BN621" s="187"/>
      <c r="BO621" s="186"/>
      <c r="BP621" s="186"/>
      <c r="BQ621" s="186"/>
      <c r="BR621" s="186"/>
      <c r="BS621" s="186"/>
      <c r="BT621" s="186"/>
      <c r="BU621" s="186"/>
      <c r="BV621" s="186"/>
      <c r="BW621" s="186"/>
      <c r="BX621" s="186"/>
      <c r="BY621" s="186"/>
      <c r="BZ621" s="186"/>
      <c r="CA621" s="187"/>
      <c r="CB621" s="37"/>
      <c r="CC621" s="37"/>
      <c r="CD621" s="37"/>
      <c r="CE621" s="37"/>
    </row>
    <row r="622" ht="19.5" customHeight="1">
      <c r="A622" s="184"/>
      <c r="B622" s="186"/>
      <c r="C622" s="187"/>
      <c r="D622" s="187"/>
      <c r="E622" s="187"/>
      <c r="F622" s="187"/>
      <c r="G622" s="187"/>
      <c r="H622" s="187"/>
      <c r="I622" s="187"/>
      <c r="J622" s="187"/>
      <c r="K622" s="187"/>
      <c r="L622" s="187"/>
      <c r="M622" s="37"/>
      <c r="N622" s="186"/>
      <c r="O622" s="187"/>
      <c r="P622" s="187"/>
      <c r="Q622" s="187"/>
      <c r="R622" s="187"/>
      <c r="S622" s="187"/>
      <c r="T622" s="186"/>
      <c r="U622" s="187"/>
      <c r="V622" s="187"/>
      <c r="W622" s="187"/>
      <c r="X622" s="187"/>
      <c r="Y622" s="187"/>
      <c r="Z622" s="186"/>
      <c r="AA622" s="187"/>
      <c r="AB622" s="187"/>
      <c r="AC622" s="187"/>
      <c r="AD622" s="187"/>
      <c r="AE622" s="187"/>
      <c r="AF622" s="186"/>
      <c r="AG622" s="187"/>
      <c r="AH622" s="187"/>
      <c r="AI622" s="187"/>
      <c r="AJ622" s="187"/>
      <c r="AK622" s="187"/>
      <c r="AL622" s="186"/>
      <c r="AM622" s="187"/>
      <c r="AN622" s="187"/>
      <c r="AO622" s="187"/>
      <c r="AP622" s="187"/>
      <c r="AQ622" s="187"/>
      <c r="AR622" s="186"/>
      <c r="AS622" s="187"/>
      <c r="AT622" s="187"/>
      <c r="AU622" s="187"/>
      <c r="AV622" s="187"/>
      <c r="AW622" s="187"/>
      <c r="AX622" s="186"/>
      <c r="AY622" s="187"/>
      <c r="AZ622" s="187"/>
      <c r="BA622" s="187"/>
      <c r="BB622" s="187"/>
      <c r="BC622" s="187"/>
      <c r="BD622" s="186"/>
      <c r="BE622" s="187"/>
      <c r="BF622" s="187"/>
      <c r="BG622" s="187"/>
      <c r="BH622" s="187"/>
      <c r="BI622" s="187"/>
      <c r="BJ622" s="187"/>
      <c r="BK622" s="186"/>
      <c r="BL622" s="186"/>
      <c r="BM622" s="186"/>
      <c r="BN622" s="187"/>
      <c r="BO622" s="186"/>
      <c r="BP622" s="186"/>
      <c r="BQ622" s="186"/>
      <c r="BR622" s="186"/>
      <c r="BS622" s="186"/>
      <c r="BT622" s="186"/>
      <c r="BU622" s="186"/>
      <c r="BV622" s="186"/>
      <c r="BW622" s="186"/>
      <c r="BX622" s="186"/>
      <c r="BY622" s="186"/>
      <c r="BZ622" s="186"/>
      <c r="CA622" s="187"/>
      <c r="CB622" s="37"/>
      <c r="CC622" s="37"/>
      <c r="CD622" s="37"/>
      <c r="CE622" s="37"/>
    </row>
    <row r="623" ht="19.5" customHeight="1">
      <c r="A623" s="184"/>
      <c r="B623" s="186"/>
      <c r="C623" s="187"/>
      <c r="D623" s="187"/>
      <c r="E623" s="187"/>
      <c r="F623" s="187"/>
      <c r="G623" s="187"/>
      <c r="H623" s="187"/>
      <c r="I623" s="187"/>
      <c r="J623" s="187"/>
      <c r="K623" s="187"/>
      <c r="L623" s="187"/>
      <c r="M623" s="37"/>
      <c r="N623" s="186"/>
      <c r="O623" s="187"/>
      <c r="P623" s="187"/>
      <c r="Q623" s="187"/>
      <c r="R623" s="187"/>
      <c r="S623" s="187"/>
      <c r="T623" s="186"/>
      <c r="U623" s="187"/>
      <c r="V623" s="187"/>
      <c r="W623" s="187"/>
      <c r="X623" s="187"/>
      <c r="Y623" s="187"/>
      <c r="Z623" s="186"/>
      <c r="AA623" s="187"/>
      <c r="AB623" s="187"/>
      <c r="AC623" s="187"/>
      <c r="AD623" s="187"/>
      <c r="AE623" s="187"/>
      <c r="AF623" s="186"/>
      <c r="AG623" s="187"/>
      <c r="AH623" s="187"/>
      <c r="AI623" s="187"/>
      <c r="AJ623" s="187"/>
      <c r="AK623" s="187"/>
      <c r="AL623" s="186"/>
      <c r="AM623" s="187"/>
      <c r="AN623" s="187"/>
      <c r="AO623" s="187"/>
      <c r="AP623" s="187"/>
      <c r="AQ623" s="187"/>
      <c r="AR623" s="186"/>
      <c r="AS623" s="187"/>
      <c r="AT623" s="187"/>
      <c r="AU623" s="187"/>
      <c r="AV623" s="187"/>
      <c r="AW623" s="187"/>
      <c r="AX623" s="186"/>
      <c r="AY623" s="187"/>
      <c r="AZ623" s="187"/>
      <c r="BA623" s="187"/>
      <c r="BB623" s="187"/>
      <c r="BC623" s="187"/>
      <c r="BD623" s="186"/>
      <c r="BE623" s="187"/>
      <c r="BF623" s="187"/>
      <c r="BG623" s="187"/>
      <c r="BH623" s="187"/>
      <c r="BI623" s="187"/>
      <c r="BJ623" s="187"/>
      <c r="BK623" s="186"/>
      <c r="BL623" s="186"/>
      <c r="BM623" s="186"/>
      <c r="BN623" s="187"/>
      <c r="BO623" s="186"/>
      <c r="BP623" s="186"/>
      <c r="BQ623" s="186"/>
      <c r="BR623" s="186"/>
      <c r="BS623" s="186"/>
      <c r="BT623" s="186"/>
      <c r="BU623" s="186"/>
      <c r="BV623" s="186"/>
      <c r="BW623" s="186"/>
      <c r="BX623" s="186"/>
      <c r="BY623" s="186"/>
      <c r="BZ623" s="186"/>
      <c r="CA623" s="187"/>
      <c r="CB623" s="37"/>
      <c r="CC623" s="37"/>
      <c r="CD623" s="37"/>
      <c r="CE623" s="37"/>
    </row>
    <row r="624" ht="19.5" customHeight="1">
      <c r="A624" s="184"/>
      <c r="B624" s="186"/>
      <c r="C624" s="187"/>
      <c r="D624" s="187"/>
      <c r="E624" s="187"/>
      <c r="F624" s="187"/>
      <c r="G624" s="187"/>
      <c r="H624" s="187"/>
      <c r="I624" s="187"/>
      <c r="J624" s="187"/>
      <c r="K624" s="187"/>
      <c r="L624" s="187"/>
      <c r="M624" s="37"/>
      <c r="N624" s="186"/>
      <c r="O624" s="187"/>
      <c r="P624" s="187"/>
      <c r="Q624" s="187"/>
      <c r="R624" s="187"/>
      <c r="S624" s="187"/>
      <c r="T624" s="186"/>
      <c r="U624" s="187"/>
      <c r="V624" s="187"/>
      <c r="W624" s="187"/>
      <c r="X624" s="187"/>
      <c r="Y624" s="187"/>
      <c r="Z624" s="186"/>
      <c r="AA624" s="187"/>
      <c r="AB624" s="187"/>
      <c r="AC624" s="187"/>
      <c r="AD624" s="187"/>
      <c r="AE624" s="187"/>
      <c r="AF624" s="186"/>
      <c r="AG624" s="187"/>
      <c r="AH624" s="187"/>
      <c r="AI624" s="187"/>
      <c r="AJ624" s="187"/>
      <c r="AK624" s="187"/>
      <c r="AL624" s="186"/>
      <c r="AM624" s="187"/>
      <c r="AN624" s="187"/>
      <c r="AO624" s="187"/>
      <c r="AP624" s="187"/>
      <c r="AQ624" s="187"/>
      <c r="AR624" s="186"/>
      <c r="AS624" s="187"/>
      <c r="AT624" s="187"/>
      <c r="AU624" s="187"/>
      <c r="AV624" s="187"/>
      <c r="AW624" s="187"/>
      <c r="AX624" s="186"/>
      <c r="AY624" s="187"/>
      <c r="AZ624" s="187"/>
      <c r="BA624" s="187"/>
      <c r="BB624" s="187"/>
      <c r="BC624" s="187"/>
      <c r="BD624" s="186"/>
      <c r="BE624" s="187"/>
      <c r="BF624" s="187"/>
      <c r="BG624" s="187"/>
      <c r="BH624" s="187"/>
      <c r="BI624" s="187"/>
      <c r="BJ624" s="187"/>
      <c r="BK624" s="186"/>
      <c r="BL624" s="186"/>
      <c r="BM624" s="186"/>
      <c r="BN624" s="187"/>
      <c r="BO624" s="186"/>
      <c r="BP624" s="186"/>
      <c r="BQ624" s="186"/>
      <c r="BR624" s="186"/>
      <c r="BS624" s="186"/>
      <c r="BT624" s="186"/>
      <c r="BU624" s="186"/>
      <c r="BV624" s="186"/>
      <c r="BW624" s="186"/>
      <c r="BX624" s="186"/>
      <c r="BY624" s="186"/>
      <c r="BZ624" s="186"/>
      <c r="CA624" s="187"/>
      <c r="CB624" s="37"/>
      <c r="CC624" s="37"/>
      <c r="CD624" s="37"/>
      <c r="CE624" s="37"/>
    </row>
    <row r="625" ht="19.5" customHeight="1">
      <c r="A625" s="184"/>
      <c r="B625" s="186"/>
      <c r="C625" s="187"/>
      <c r="D625" s="187"/>
      <c r="E625" s="187"/>
      <c r="F625" s="187"/>
      <c r="G625" s="187"/>
      <c r="H625" s="187"/>
      <c r="I625" s="187"/>
      <c r="J625" s="187"/>
      <c r="K625" s="187"/>
      <c r="L625" s="187"/>
      <c r="M625" s="37"/>
      <c r="N625" s="186"/>
      <c r="O625" s="187"/>
      <c r="P625" s="187"/>
      <c r="Q625" s="187"/>
      <c r="R625" s="187"/>
      <c r="S625" s="187"/>
      <c r="T625" s="186"/>
      <c r="U625" s="187"/>
      <c r="V625" s="187"/>
      <c r="W625" s="187"/>
      <c r="X625" s="187"/>
      <c r="Y625" s="187"/>
      <c r="Z625" s="186"/>
      <c r="AA625" s="187"/>
      <c r="AB625" s="187"/>
      <c r="AC625" s="187"/>
      <c r="AD625" s="187"/>
      <c r="AE625" s="187"/>
      <c r="AF625" s="186"/>
      <c r="AG625" s="187"/>
      <c r="AH625" s="187"/>
      <c r="AI625" s="187"/>
      <c r="AJ625" s="187"/>
      <c r="AK625" s="187"/>
      <c r="AL625" s="186"/>
      <c r="AM625" s="187"/>
      <c r="AN625" s="187"/>
      <c r="AO625" s="187"/>
      <c r="AP625" s="187"/>
      <c r="AQ625" s="187"/>
      <c r="AR625" s="186"/>
      <c r="AS625" s="187"/>
      <c r="AT625" s="187"/>
      <c r="AU625" s="187"/>
      <c r="AV625" s="187"/>
      <c r="AW625" s="187"/>
      <c r="AX625" s="186"/>
      <c r="AY625" s="187"/>
      <c r="AZ625" s="187"/>
      <c r="BA625" s="187"/>
      <c r="BB625" s="187"/>
      <c r="BC625" s="187"/>
      <c r="BD625" s="186"/>
      <c r="BE625" s="187"/>
      <c r="BF625" s="187"/>
      <c r="BG625" s="187"/>
      <c r="BH625" s="187"/>
      <c r="BI625" s="187"/>
      <c r="BJ625" s="187"/>
      <c r="BK625" s="186"/>
      <c r="BL625" s="186"/>
      <c r="BM625" s="186"/>
      <c r="BN625" s="187"/>
      <c r="BO625" s="186"/>
      <c r="BP625" s="186"/>
      <c r="BQ625" s="186"/>
      <c r="BR625" s="186"/>
      <c r="BS625" s="186"/>
      <c r="BT625" s="186"/>
      <c r="BU625" s="186"/>
      <c r="BV625" s="186"/>
      <c r="BW625" s="186"/>
      <c r="BX625" s="186"/>
      <c r="BY625" s="186"/>
      <c r="BZ625" s="186"/>
      <c r="CA625" s="187"/>
      <c r="CB625" s="37"/>
      <c r="CC625" s="37"/>
      <c r="CD625" s="37"/>
      <c r="CE625" s="37"/>
    </row>
    <row r="626" ht="19.5" customHeight="1">
      <c r="A626" s="184"/>
      <c r="B626" s="186"/>
      <c r="C626" s="187"/>
      <c r="D626" s="187"/>
      <c r="E626" s="187"/>
      <c r="F626" s="187"/>
      <c r="G626" s="187"/>
      <c r="H626" s="187"/>
      <c r="I626" s="187"/>
      <c r="J626" s="187"/>
      <c r="K626" s="187"/>
      <c r="L626" s="187"/>
      <c r="M626" s="37"/>
      <c r="N626" s="186"/>
      <c r="O626" s="187"/>
      <c r="P626" s="187"/>
      <c r="Q626" s="187"/>
      <c r="R626" s="187"/>
      <c r="S626" s="187"/>
      <c r="T626" s="186"/>
      <c r="U626" s="187"/>
      <c r="V626" s="187"/>
      <c r="W626" s="187"/>
      <c r="X626" s="187"/>
      <c r="Y626" s="187"/>
      <c r="Z626" s="186"/>
      <c r="AA626" s="187"/>
      <c r="AB626" s="187"/>
      <c r="AC626" s="187"/>
      <c r="AD626" s="187"/>
      <c r="AE626" s="187"/>
      <c r="AF626" s="186"/>
      <c r="AG626" s="187"/>
      <c r="AH626" s="187"/>
      <c r="AI626" s="187"/>
      <c r="AJ626" s="187"/>
      <c r="AK626" s="187"/>
      <c r="AL626" s="186"/>
      <c r="AM626" s="187"/>
      <c r="AN626" s="187"/>
      <c r="AO626" s="187"/>
      <c r="AP626" s="187"/>
      <c r="AQ626" s="187"/>
      <c r="AR626" s="186"/>
      <c r="AS626" s="187"/>
      <c r="AT626" s="187"/>
      <c r="AU626" s="187"/>
      <c r="AV626" s="187"/>
      <c r="AW626" s="187"/>
      <c r="AX626" s="186"/>
      <c r="AY626" s="187"/>
      <c r="AZ626" s="187"/>
      <c r="BA626" s="187"/>
      <c r="BB626" s="187"/>
      <c r="BC626" s="187"/>
      <c r="BD626" s="186"/>
      <c r="BE626" s="187"/>
      <c r="BF626" s="187"/>
      <c r="BG626" s="187"/>
      <c r="BH626" s="187"/>
      <c r="BI626" s="187"/>
      <c r="BJ626" s="187"/>
      <c r="BK626" s="186"/>
      <c r="BL626" s="186"/>
      <c r="BM626" s="186"/>
      <c r="BN626" s="187"/>
      <c r="BO626" s="186"/>
      <c r="BP626" s="186"/>
      <c r="BQ626" s="186"/>
      <c r="BR626" s="186"/>
      <c r="BS626" s="186"/>
      <c r="BT626" s="186"/>
      <c r="BU626" s="186"/>
      <c r="BV626" s="186"/>
      <c r="BW626" s="186"/>
      <c r="BX626" s="186"/>
      <c r="BY626" s="186"/>
      <c r="BZ626" s="186"/>
      <c r="CA626" s="187"/>
      <c r="CB626" s="37"/>
      <c r="CC626" s="37"/>
      <c r="CD626" s="37"/>
      <c r="CE626" s="37"/>
    </row>
    <row r="627" ht="19.5" customHeight="1">
      <c r="A627" s="184"/>
      <c r="B627" s="186"/>
      <c r="C627" s="187"/>
      <c r="D627" s="187"/>
      <c r="E627" s="187"/>
      <c r="F627" s="187"/>
      <c r="G627" s="187"/>
      <c r="H627" s="187"/>
      <c r="I627" s="187"/>
      <c r="J627" s="187"/>
      <c r="K627" s="187"/>
      <c r="L627" s="187"/>
      <c r="M627" s="37"/>
      <c r="N627" s="186"/>
      <c r="O627" s="187"/>
      <c r="P627" s="187"/>
      <c r="Q627" s="187"/>
      <c r="R627" s="187"/>
      <c r="S627" s="187"/>
      <c r="T627" s="186"/>
      <c r="U627" s="187"/>
      <c r="V627" s="187"/>
      <c r="W627" s="187"/>
      <c r="X627" s="187"/>
      <c r="Y627" s="187"/>
      <c r="Z627" s="186"/>
      <c r="AA627" s="187"/>
      <c r="AB627" s="187"/>
      <c r="AC627" s="187"/>
      <c r="AD627" s="187"/>
      <c r="AE627" s="187"/>
      <c r="AF627" s="186"/>
      <c r="AG627" s="187"/>
      <c r="AH627" s="187"/>
      <c r="AI627" s="187"/>
      <c r="AJ627" s="187"/>
      <c r="AK627" s="187"/>
      <c r="AL627" s="186"/>
      <c r="AM627" s="187"/>
      <c r="AN627" s="187"/>
      <c r="AO627" s="187"/>
      <c r="AP627" s="187"/>
      <c r="AQ627" s="187"/>
      <c r="AR627" s="186"/>
      <c r="AS627" s="187"/>
      <c r="AT627" s="187"/>
      <c r="AU627" s="187"/>
      <c r="AV627" s="187"/>
      <c r="AW627" s="187"/>
      <c r="AX627" s="186"/>
      <c r="AY627" s="187"/>
      <c r="AZ627" s="187"/>
      <c r="BA627" s="187"/>
      <c r="BB627" s="187"/>
      <c r="BC627" s="187"/>
      <c r="BD627" s="186"/>
      <c r="BE627" s="187"/>
      <c r="BF627" s="187"/>
      <c r="BG627" s="187"/>
      <c r="BH627" s="187"/>
      <c r="BI627" s="187"/>
      <c r="BJ627" s="187"/>
      <c r="BK627" s="186"/>
      <c r="BL627" s="186"/>
      <c r="BM627" s="186"/>
      <c r="BN627" s="187"/>
      <c r="BO627" s="186"/>
      <c r="BP627" s="186"/>
      <c r="BQ627" s="186"/>
      <c r="BR627" s="186"/>
      <c r="BS627" s="186"/>
      <c r="BT627" s="186"/>
      <c r="BU627" s="186"/>
      <c r="BV627" s="186"/>
      <c r="BW627" s="186"/>
      <c r="BX627" s="186"/>
      <c r="BY627" s="186"/>
      <c r="BZ627" s="186"/>
      <c r="CA627" s="187"/>
      <c r="CB627" s="37"/>
      <c r="CC627" s="37"/>
      <c r="CD627" s="37"/>
      <c r="CE627" s="37"/>
    </row>
    <row r="628" ht="19.5" customHeight="1">
      <c r="A628" s="184"/>
      <c r="B628" s="186"/>
      <c r="C628" s="187"/>
      <c r="D628" s="187"/>
      <c r="E628" s="187"/>
      <c r="F628" s="187"/>
      <c r="G628" s="187"/>
      <c r="H628" s="187"/>
      <c r="I628" s="187"/>
      <c r="J628" s="187"/>
      <c r="K628" s="187"/>
      <c r="L628" s="187"/>
      <c r="M628" s="37"/>
      <c r="N628" s="186"/>
      <c r="O628" s="187"/>
      <c r="P628" s="187"/>
      <c r="Q628" s="187"/>
      <c r="R628" s="187"/>
      <c r="S628" s="187"/>
      <c r="T628" s="186"/>
      <c r="U628" s="187"/>
      <c r="V628" s="187"/>
      <c r="W628" s="187"/>
      <c r="X628" s="187"/>
      <c r="Y628" s="187"/>
      <c r="Z628" s="186"/>
      <c r="AA628" s="187"/>
      <c r="AB628" s="187"/>
      <c r="AC628" s="187"/>
      <c r="AD628" s="187"/>
      <c r="AE628" s="187"/>
      <c r="AF628" s="186"/>
      <c r="AG628" s="187"/>
      <c r="AH628" s="187"/>
      <c r="AI628" s="187"/>
      <c r="AJ628" s="187"/>
      <c r="AK628" s="187"/>
      <c r="AL628" s="186"/>
      <c r="AM628" s="187"/>
      <c r="AN628" s="187"/>
      <c r="AO628" s="187"/>
      <c r="AP628" s="187"/>
      <c r="AQ628" s="187"/>
      <c r="AR628" s="186"/>
      <c r="AS628" s="187"/>
      <c r="AT628" s="187"/>
      <c r="AU628" s="187"/>
      <c r="AV628" s="187"/>
      <c r="AW628" s="187"/>
      <c r="AX628" s="186"/>
      <c r="AY628" s="187"/>
      <c r="AZ628" s="187"/>
      <c r="BA628" s="187"/>
      <c r="BB628" s="187"/>
      <c r="BC628" s="187"/>
      <c r="BD628" s="186"/>
      <c r="BE628" s="187"/>
      <c r="BF628" s="187"/>
      <c r="BG628" s="187"/>
      <c r="BH628" s="187"/>
      <c r="BI628" s="187"/>
      <c r="BJ628" s="187"/>
      <c r="BK628" s="186"/>
      <c r="BL628" s="186"/>
      <c r="BM628" s="186"/>
      <c r="BN628" s="187"/>
      <c r="BO628" s="186"/>
      <c r="BP628" s="186"/>
      <c r="BQ628" s="186"/>
      <c r="BR628" s="186"/>
      <c r="BS628" s="186"/>
      <c r="BT628" s="186"/>
      <c r="BU628" s="186"/>
      <c r="BV628" s="186"/>
      <c r="BW628" s="186"/>
      <c r="BX628" s="186"/>
      <c r="BY628" s="186"/>
      <c r="BZ628" s="186"/>
      <c r="CA628" s="187"/>
      <c r="CB628" s="37"/>
      <c r="CC628" s="37"/>
      <c r="CD628" s="37"/>
      <c r="CE628" s="37"/>
    </row>
    <row r="629" ht="19.5" customHeight="1">
      <c r="A629" s="184"/>
      <c r="B629" s="186"/>
      <c r="C629" s="187"/>
      <c r="D629" s="187"/>
      <c r="E629" s="187"/>
      <c r="F629" s="187"/>
      <c r="G629" s="187"/>
      <c r="H629" s="187"/>
      <c r="I629" s="187"/>
      <c r="J629" s="187"/>
      <c r="K629" s="187"/>
      <c r="L629" s="187"/>
      <c r="M629" s="37"/>
      <c r="N629" s="186"/>
      <c r="O629" s="187"/>
      <c r="P629" s="187"/>
      <c r="Q629" s="187"/>
      <c r="R629" s="187"/>
      <c r="S629" s="187"/>
      <c r="T629" s="186"/>
      <c r="U629" s="187"/>
      <c r="V629" s="187"/>
      <c r="W629" s="187"/>
      <c r="X629" s="187"/>
      <c r="Y629" s="187"/>
      <c r="Z629" s="186"/>
      <c r="AA629" s="187"/>
      <c r="AB629" s="187"/>
      <c r="AC629" s="187"/>
      <c r="AD629" s="187"/>
      <c r="AE629" s="187"/>
      <c r="AF629" s="186"/>
      <c r="AG629" s="187"/>
      <c r="AH629" s="187"/>
      <c r="AI629" s="187"/>
      <c r="AJ629" s="187"/>
      <c r="AK629" s="187"/>
      <c r="AL629" s="186"/>
      <c r="AM629" s="187"/>
      <c r="AN629" s="187"/>
      <c r="AO629" s="187"/>
      <c r="AP629" s="187"/>
      <c r="AQ629" s="187"/>
      <c r="AR629" s="186"/>
      <c r="AS629" s="187"/>
      <c r="AT629" s="187"/>
      <c r="AU629" s="187"/>
      <c r="AV629" s="187"/>
      <c r="AW629" s="187"/>
      <c r="AX629" s="186"/>
      <c r="AY629" s="187"/>
      <c r="AZ629" s="187"/>
      <c r="BA629" s="187"/>
      <c r="BB629" s="187"/>
      <c r="BC629" s="187"/>
      <c r="BD629" s="186"/>
      <c r="BE629" s="187"/>
      <c r="BF629" s="187"/>
      <c r="BG629" s="187"/>
      <c r="BH629" s="187"/>
      <c r="BI629" s="187"/>
      <c r="BJ629" s="187"/>
      <c r="BK629" s="186"/>
      <c r="BL629" s="186"/>
      <c r="BM629" s="186"/>
      <c r="BN629" s="187"/>
      <c r="BO629" s="186"/>
      <c r="BP629" s="186"/>
      <c r="BQ629" s="186"/>
      <c r="BR629" s="186"/>
      <c r="BS629" s="186"/>
      <c r="BT629" s="186"/>
      <c r="BU629" s="186"/>
      <c r="BV629" s="186"/>
      <c r="BW629" s="186"/>
      <c r="BX629" s="186"/>
      <c r="BY629" s="186"/>
      <c r="BZ629" s="186"/>
      <c r="CA629" s="187"/>
      <c r="CB629" s="37"/>
      <c r="CC629" s="37"/>
      <c r="CD629" s="37"/>
      <c r="CE629" s="37"/>
    </row>
    <row r="630" ht="19.5" customHeight="1">
      <c r="A630" s="184"/>
      <c r="B630" s="186"/>
      <c r="C630" s="187"/>
      <c r="D630" s="187"/>
      <c r="E630" s="187"/>
      <c r="F630" s="187"/>
      <c r="G630" s="187"/>
      <c r="H630" s="187"/>
      <c r="I630" s="187"/>
      <c r="J630" s="187"/>
      <c r="K630" s="187"/>
      <c r="L630" s="187"/>
      <c r="M630" s="37"/>
      <c r="N630" s="186"/>
      <c r="O630" s="187"/>
      <c r="P630" s="187"/>
      <c r="Q630" s="187"/>
      <c r="R630" s="187"/>
      <c r="S630" s="187"/>
      <c r="T630" s="186"/>
      <c r="U630" s="187"/>
      <c r="V630" s="187"/>
      <c r="W630" s="187"/>
      <c r="X630" s="187"/>
      <c r="Y630" s="187"/>
      <c r="Z630" s="186"/>
      <c r="AA630" s="187"/>
      <c r="AB630" s="187"/>
      <c r="AC630" s="187"/>
      <c r="AD630" s="187"/>
      <c r="AE630" s="187"/>
      <c r="AF630" s="186"/>
      <c r="AG630" s="187"/>
      <c r="AH630" s="187"/>
      <c r="AI630" s="187"/>
      <c r="AJ630" s="187"/>
      <c r="AK630" s="187"/>
      <c r="AL630" s="186"/>
      <c r="AM630" s="187"/>
      <c r="AN630" s="187"/>
      <c r="AO630" s="187"/>
      <c r="AP630" s="187"/>
      <c r="AQ630" s="187"/>
      <c r="AR630" s="186"/>
      <c r="AS630" s="187"/>
      <c r="AT630" s="187"/>
      <c r="AU630" s="187"/>
      <c r="AV630" s="187"/>
      <c r="AW630" s="187"/>
      <c r="AX630" s="186"/>
      <c r="AY630" s="187"/>
      <c r="AZ630" s="187"/>
      <c r="BA630" s="187"/>
      <c r="BB630" s="187"/>
      <c r="BC630" s="187"/>
      <c r="BD630" s="186"/>
      <c r="BE630" s="187"/>
      <c r="BF630" s="187"/>
      <c r="BG630" s="187"/>
      <c r="BH630" s="187"/>
      <c r="BI630" s="187"/>
      <c r="BJ630" s="187"/>
      <c r="BK630" s="186"/>
      <c r="BL630" s="186"/>
      <c r="BM630" s="186"/>
      <c r="BN630" s="187"/>
      <c r="BO630" s="186"/>
      <c r="BP630" s="186"/>
      <c r="BQ630" s="186"/>
      <c r="BR630" s="186"/>
      <c r="BS630" s="186"/>
      <c r="BT630" s="186"/>
      <c r="BU630" s="186"/>
      <c r="BV630" s="186"/>
      <c r="BW630" s="186"/>
      <c r="BX630" s="186"/>
      <c r="BY630" s="186"/>
      <c r="BZ630" s="186"/>
      <c r="CA630" s="187"/>
      <c r="CB630" s="37"/>
      <c r="CC630" s="37"/>
      <c r="CD630" s="37"/>
      <c r="CE630" s="37"/>
    </row>
    <row r="631" ht="19.5" customHeight="1">
      <c r="A631" s="184"/>
      <c r="B631" s="186"/>
      <c r="C631" s="187"/>
      <c r="D631" s="187"/>
      <c r="E631" s="187"/>
      <c r="F631" s="187"/>
      <c r="G631" s="187"/>
      <c r="H631" s="187"/>
      <c r="I631" s="187"/>
      <c r="J631" s="187"/>
      <c r="K631" s="187"/>
      <c r="L631" s="187"/>
      <c r="M631" s="37"/>
      <c r="N631" s="186"/>
      <c r="O631" s="187"/>
      <c r="P631" s="187"/>
      <c r="Q631" s="187"/>
      <c r="R631" s="187"/>
      <c r="S631" s="187"/>
      <c r="T631" s="186"/>
      <c r="U631" s="187"/>
      <c r="V631" s="187"/>
      <c r="W631" s="187"/>
      <c r="X631" s="187"/>
      <c r="Y631" s="187"/>
      <c r="Z631" s="186"/>
      <c r="AA631" s="187"/>
      <c r="AB631" s="187"/>
      <c r="AC631" s="187"/>
      <c r="AD631" s="187"/>
      <c r="AE631" s="187"/>
      <c r="AF631" s="186"/>
      <c r="AG631" s="187"/>
      <c r="AH631" s="187"/>
      <c r="AI631" s="187"/>
      <c r="AJ631" s="187"/>
      <c r="AK631" s="187"/>
      <c r="AL631" s="186"/>
      <c r="AM631" s="187"/>
      <c r="AN631" s="187"/>
      <c r="AO631" s="187"/>
      <c r="AP631" s="187"/>
      <c r="AQ631" s="187"/>
      <c r="AR631" s="186"/>
      <c r="AS631" s="187"/>
      <c r="AT631" s="187"/>
      <c r="AU631" s="187"/>
      <c r="AV631" s="187"/>
      <c r="AW631" s="187"/>
      <c r="AX631" s="186"/>
      <c r="AY631" s="187"/>
      <c r="AZ631" s="187"/>
      <c r="BA631" s="187"/>
      <c r="BB631" s="187"/>
      <c r="BC631" s="187"/>
      <c r="BD631" s="186"/>
      <c r="BE631" s="187"/>
      <c r="BF631" s="187"/>
      <c r="BG631" s="187"/>
      <c r="BH631" s="187"/>
      <c r="BI631" s="187"/>
      <c r="BJ631" s="187"/>
      <c r="BK631" s="186"/>
      <c r="BL631" s="186"/>
      <c r="BM631" s="186"/>
      <c r="BN631" s="187"/>
      <c r="BO631" s="186"/>
      <c r="BP631" s="186"/>
      <c r="BQ631" s="186"/>
      <c r="BR631" s="186"/>
      <c r="BS631" s="186"/>
      <c r="BT631" s="186"/>
      <c r="BU631" s="186"/>
      <c r="BV631" s="186"/>
      <c r="BW631" s="186"/>
      <c r="BX631" s="186"/>
      <c r="BY631" s="186"/>
      <c r="BZ631" s="186"/>
      <c r="CA631" s="187"/>
      <c r="CB631" s="37"/>
      <c r="CC631" s="37"/>
      <c r="CD631" s="37"/>
      <c r="CE631" s="37"/>
    </row>
    <row r="632" ht="19.5" customHeight="1">
      <c r="A632" s="184"/>
      <c r="B632" s="186"/>
      <c r="C632" s="187"/>
      <c r="D632" s="187"/>
      <c r="E632" s="187"/>
      <c r="F632" s="187"/>
      <c r="G632" s="187"/>
      <c r="H632" s="187"/>
      <c r="I632" s="187"/>
      <c r="J632" s="187"/>
      <c r="K632" s="187"/>
      <c r="L632" s="187"/>
      <c r="M632" s="37"/>
      <c r="N632" s="186"/>
      <c r="O632" s="187"/>
      <c r="P632" s="187"/>
      <c r="Q632" s="187"/>
      <c r="R632" s="187"/>
      <c r="S632" s="187"/>
      <c r="T632" s="186"/>
      <c r="U632" s="187"/>
      <c r="V632" s="187"/>
      <c r="W632" s="187"/>
      <c r="X632" s="187"/>
      <c r="Y632" s="187"/>
      <c r="Z632" s="186"/>
      <c r="AA632" s="187"/>
      <c r="AB632" s="187"/>
      <c r="AC632" s="187"/>
      <c r="AD632" s="187"/>
      <c r="AE632" s="187"/>
      <c r="AF632" s="186"/>
      <c r="AG632" s="187"/>
      <c r="AH632" s="187"/>
      <c r="AI632" s="187"/>
      <c r="AJ632" s="187"/>
      <c r="AK632" s="187"/>
      <c r="AL632" s="186"/>
      <c r="AM632" s="187"/>
      <c r="AN632" s="187"/>
      <c r="AO632" s="187"/>
      <c r="AP632" s="187"/>
      <c r="AQ632" s="187"/>
      <c r="AR632" s="186"/>
      <c r="AS632" s="187"/>
      <c r="AT632" s="187"/>
      <c r="AU632" s="187"/>
      <c r="AV632" s="187"/>
      <c r="AW632" s="187"/>
      <c r="AX632" s="186"/>
      <c r="AY632" s="187"/>
      <c r="AZ632" s="187"/>
      <c r="BA632" s="187"/>
      <c r="BB632" s="187"/>
      <c r="BC632" s="187"/>
      <c r="BD632" s="186"/>
      <c r="BE632" s="187"/>
      <c r="BF632" s="187"/>
      <c r="BG632" s="187"/>
      <c r="BH632" s="187"/>
      <c r="BI632" s="187"/>
      <c r="BJ632" s="187"/>
      <c r="BK632" s="186"/>
      <c r="BL632" s="186"/>
      <c r="BM632" s="186"/>
      <c r="BN632" s="187"/>
      <c r="BO632" s="186"/>
      <c r="BP632" s="186"/>
      <c r="BQ632" s="186"/>
      <c r="BR632" s="186"/>
      <c r="BS632" s="186"/>
      <c r="BT632" s="186"/>
      <c r="BU632" s="186"/>
      <c r="BV632" s="186"/>
      <c r="BW632" s="186"/>
      <c r="BX632" s="186"/>
      <c r="BY632" s="186"/>
      <c r="BZ632" s="186"/>
      <c r="CA632" s="187"/>
      <c r="CB632" s="37"/>
      <c r="CC632" s="37"/>
      <c r="CD632" s="37"/>
      <c r="CE632" s="37"/>
    </row>
    <row r="633" ht="19.5" customHeight="1">
      <c r="A633" s="184"/>
      <c r="B633" s="186"/>
      <c r="C633" s="187"/>
      <c r="D633" s="187"/>
      <c r="E633" s="187"/>
      <c r="F633" s="187"/>
      <c r="G633" s="187"/>
      <c r="H633" s="187"/>
      <c r="I633" s="187"/>
      <c r="J633" s="187"/>
      <c r="K633" s="187"/>
      <c r="L633" s="187"/>
      <c r="M633" s="37"/>
      <c r="N633" s="186"/>
      <c r="O633" s="187"/>
      <c r="P633" s="187"/>
      <c r="Q633" s="187"/>
      <c r="R633" s="187"/>
      <c r="S633" s="187"/>
      <c r="T633" s="186"/>
      <c r="U633" s="187"/>
      <c r="V633" s="187"/>
      <c r="W633" s="187"/>
      <c r="X633" s="187"/>
      <c r="Y633" s="187"/>
      <c r="Z633" s="186"/>
      <c r="AA633" s="187"/>
      <c r="AB633" s="187"/>
      <c r="AC633" s="187"/>
      <c r="AD633" s="187"/>
      <c r="AE633" s="187"/>
      <c r="AF633" s="186"/>
      <c r="AG633" s="187"/>
      <c r="AH633" s="187"/>
      <c r="AI633" s="187"/>
      <c r="AJ633" s="187"/>
      <c r="AK633" s="187"/>
      <c r="AL633" s="186"/>
      <c r="AM633" s="187"/>
      <c r="AN633" s="187"/>
      <c r="AO633" s="187"/>
      <c r="AP633" s="187"/>
      <c r="AQ633" s="187"/>
      <c r="AR633" s="186"/>
      <c r="AS633" s="187"/>
      <c r="AT633" s="187"/>
      <c r="AU633" s="187"/>
      <c r="AV633" s="187"/>
      <c r="AW633" s="187"/>
      <c r="AX633" s="186"/>
      <c r="AY633" s="187"/>
      <c r="AZ633" s="187"/>
      <c r="BA633" s="187"/>
      <c r="BB633" s="187"/>
      <c r="BC633" s="187"/>
      <c r="BD633" s="186"/>
      <c r="BE633" s="187"/>
      <c r="BF633" s="187"/>
      <c r="BG633" s="187"/>
      <c r="BH633" s="187"/>
      <c r="BI633" s="187"/>
      <c r="BJ633" s="187"/>
      <c r="BK633" s="186"/>
      <c r="BL633" s="186"/>
      <c r="BM633" s="186"/>
      <c r="BN633" s="187"/>
      <c r="BO633" s="186"/>
      <c r="BP633" s="186"/>
      <c r="BQ633" s="186"/>
      <c r="BR633" s="186"/>
      <c r="BS633" s="186"/>
      <c r="BT633" s="186"/>
      <c r="BU633" s="186"/>
      <c r="BV633" s="186"/>
      <c r="BW633" s="186"/>
      <c r="BX633" s="186"/>
      <c r="BY633" s="186"/>
      <c r="BZ633" s="186"/>
      <c r="CA633" s="187"/>
      <c r="CB633" s="37"/>
      <c r="CC633" s="37"/>
      <c r="CD633" s="37"/>
      <c r="CE633" s="37"/>
    </row>
    <row r="634" ht="19.5" customHeight="1">
      <c r="A634" s="184"/>
      <c r="B634" s="186"/>
      <c r="C634" s="187"/>
      <c r="D634" s="187"/>
      <c r="E634" s="187"/>
      <c r="F634" s="187"/>
      <c r="G634" s="187"/>
      <c r="H634" s="187"/>
      <c r="I634" s="187"/>
      <c r="J634" s="187"/>
      <c r="K634" s="187"/>
      <c r="L634" s="187"/>
      <c r="M634" s="37"/>
      <c r="N634" s="186"/>
      <c r="O634" s="187"/>
      <c r="P634" s="187"/>
      <c r="Q634" s="187"/>
      <c r="R634" s="187"/>
      <c r="S634" s="187"/>
      <c r="T634" s="186"/>
      <c r="U634" s="187"/>
      <c r="V634" s="187"/>
      <c r="W634" s="187"/>
      <c r="X634" s="187"/>
      <c r="Y634" s="187"/>
      <c r="Z634" s="186"/>
      <c r="AA634" s="187"/>
      <c r="AB634" s="187"/>
      <c r="AC634" s="187"/>
      <c r="AD634" s="187"/>
      <c r="AE634" s="187"/>
      <c r="AF634" s="186"/>
      <c r="AG634" s="187"/>
      <c r="AH634" s="187"/>
      <c r="AI634" s="187"/>
      <c r="AJ634" s="187"/>
      <c r="AK634" s="187"/>
      <c r="AL634" s="186"/>
      <c r="AM634" s="187"/>
      <c r="AN634" s="187"/>
      <c r="AO634" s="187"/>
      <c r="AP634" s="187"/>
      <c r="AQ634" s="187"/>
      <c r="AR634" s="186"/>
      <c r="AS634" s="187"/>
      <c r="AT634" s="187"/>
      <c r="AU634" s="187"/>
      <c r="AV634" s="187"/>
      <c r="AW634" s="187"/>
      <c r="AX634" s="186"/>
      <c r="AY634" s="187"/>
      <c r="AZ634" s="187"/>
      <c r="BA634" s="187"/>
      <c r="BB634" s="187"/>
      <c r="BC634" s="187"/>
      <c r="BD634" s="186"/>
      <c r="BE634" s="187"/>
      <c r="BF634" s="187"/>
      <c r="BG634" s="187"/>
      <c r="BH634" s="187"/>
      <c r="BI634" s="187"/>
      <c r="BJ634" s="187"/>
      <c r="BK634" s="186"/>
      <c r="BL634" s="186"/>
      <c r="BM634" s="186"/>
      <c r="BN634" s="187"/>
      <c r="BO634" s="186"/>
      <c r="BP634" s="186"/>
      <c r="BQ634" s="186"/>
      <c r="BR634" s="186"/>
      <c r="BS634" s="186"/>
      <c r="BT634" s="186"/>
      <c r="BU634" s="186"/>
      <c r="BV634" s="186"/>
      <c r="BW634" s="186"/>
      <c r="BX634" s="186"/>
      <c r="BY634" s="186"/>
      <c r="BZ634" s="186"/>
      <c r="CA634" s="187"/>
      <c r="CB634" s="37"/>
      <c r="CC634" s="37"/>
      <c r="CD634" s="37"/>
      <c r="CE634" s="37"/>
    </row>
    <row r="635" ht="19.5" customHeight="1">
      <c r="A635" s="184"/>
      <c r="B635" s="186"/>
      <c r="C635" s="187"/>
      <c r="D635" s="187"/>
      <c r="E635" s="187"/>
      <c r="F635" s="187"/>
      <c r="G635" s="187"/>
      <c r="H635" s="187"/>
      <c r="I635" s="187"/>
      <c r="J635" s="187"/>
      <c r="K635" s="187"/>
      <c r="L635" s="187"/>
      <c r="M635" s="37"/>
      <c r="N635" s="186"/>
      <c r="O635" s="187"/>
      <c r="P635" s="187"/>
      <c r="Q635" s="187"/>
      <c r="R635" s="187"/>
      <c r="S635" s="187"/>
      <c r="T635" s="186"/>
      <c r="U635" s="187"/>
      <c r="V635" s="187"/>
      <c r="W635" s="187"/>
      <c r="X635" s="187"/>
      <c r="Y635" s="187"/>
      <c r="Z635" s="186"/>
      <c r="AA635" s="187"/>
      <c r="AB635" s="187"/>
      <c r="AC635" s="187"/>
      <c r="AD635" s="187"/>
      <c r="AE635" s="187"/>
      <c r="AF635" s="186"/>
      <c r="AG635" s="187"/>
      <c r="AH635" s="187"/>
      <c r="AI635" s="187"/>
      <c r="AJ635" s="187"/>
      <c r="AK635" s="187"/>
      <c r="AL635" s="186"/>
      <c r="AM635" s="187"/>
      <c r="AN635" s="187"/>
      <c r="AO635" s="187"/>
      <c r="AP635" s="187"/>
      <c r="AQ635" s="187"/>
      <c r="AR635" s="186"/>
      <c r="AS635" s="187"/>
      <c r="AT635" s="187"/>
      <c r="AU635" s="187"/>
      <c r="AV635" s="187"/>
      <c r="AW635" s="187"/>
      <c r="AX635" s="186"/>
      <c r="AY635" s="187"/>
      <c r="AZ635" s="187"/>
      <c r="BA635" s="187"/>
      <c r="BB635" s="187"/>
      <c r="BC635" s="187"/>
      <c r="BD635" s="186"/>
      <c r="BE635" s="187"/>
      <c r="BF635" s="187"/>
      <c r="BG635" s="187"/>
      <c r="BH635" s="187"/>
      <c r="BI635" s="187"/>
      <c r="BJ635" s="187"/>
      <c r="BK635" s="186"/>
      <c r="BL635" s="186"/>
      <c r="BM635" s="186"/>
      <c r="BN635" s="187"/>
      <c r="BO635" s="186"/>
      <c r="BP635" s="186"/>
      <c r="BQ635" s="186"/>
      <c r="BR635" s="186"/>
      <c r="BS635" s="186"/>
      <c r="BT635" s="186"/>
      <c r="BU635" s="186"/>
      <c r="BV635" s="186"/>
      <c r="BW635" s="186"/>
      <c r="BX635" s="186"/>
      <c r="BY635" s="186"/>
      <c r="BZ635" s="186"/>
      <c r="CA635" s="187"/>
      <c r="CB635" s="37"/>
      <c r="CC635" s="37"/>
      <c r="CD635" s="37"/>
      <c r="CE635" s="37"/>
    </row>
    <row r="636" ht="19.5" customHeight="1">
      <c r="A636" s="184"/>
      <c r="B636" s="186"/>
      <c r="C636" s="187"/>
      <c r="D636" s="187"/>
      <c r="E636" s="187"/>
      <c r="F636" s="187"/>
      <c r="G636" s="187"/>
      <c r="H636" s="187"/>
      <c r="I636" s="187"/>
      <c r="J636" s="187"/>
      <c r="K636" s="187"/>
      <c r="L636" s="187"/>
      <c r="M636" s="37"/>
      <c r="N636" s="186"/>
      <c r="O636" s="187"/>
      <c r="P636" s="187"/>
      <c r="Q636" s="187"/>
      <c r="R636" s="187"/>
      <c r="S636" s="187"/>
      <c r="T636" s="186"/>
      <c r="U636" s="187"/>
      <c r="V636" s="187"/>
      <c r="W636" s="187"/>
      <c r="X636" s="187"/>
      <c r="Y636" s="187"/>
      <c r="Z636" s="186"/>
      <c r="AA636" s="187"/>
      <c r="AB636" s="187"/>
      <c r="AC636" s="187"/>
      <c r="AD636" s="187"/>
      <c r="AE636" s="187"/>
      <c r="AF636" s="186"/>
      <c r="AG636" s="187"/>
      <c r="AH636" s="187"/>
      <c r="AI636" s="187"/>
      <c r="AJ636" s="187"/>
      <c r="AK636" s="187"/>
      <c r="AL636" s="186"/>
      <c r="AM636" s="187"/>
      <c r="AN636" s="187"/>
      <c r="AO636" s="187"/>
      <c r="AP636" s="187"/>
      <c r="AQ636" s="187"/>
      <c r="AR636" s="186"/>
      <c r="AS636" s="187"/>
      <c r="AT636" s="187"/>
      <c r="AU636" s="187"/>
      <c r="AV636" s="187"/>
      <c r="AW636" s="187"/>
      <c r="AX636" s="186"/>
      <c r="AY636" s="187"/>
      <c r="AZ636" s="187"/>
      <c r="BA636" s="187"/>
      <c r="BB636" s="187"/>
      <c r="BC636" s="187"/>
      <c r="BD636" s="186"/>
      <c r="BE636" s="187"/>
      <c r="BF636" s="187"/>
      <c r="BG636" s="187"/>
      <c r="BH636" s="187"/>
      <c r="BI636" s="187"/>
      <c r="BJ636" s="187"/>
      <c r="BK636" s="186"/>
      <c r="BL636" s="186"/>
      <c r="BM636" s="186"/>
      <c r="BN636" s="187"/>
      <c r="BO636" s="186"/>
      <c r="BP636" s="186"/>
      <c r="BQ636" s="186"/>
      <c r="BR636" s="186"/>
      <c r="BS636" s="186"/>
      <c r="BT636" s="186"/>
      <c r="BU636" s="186"/>
      <c r="BV636" s="186"/>
      <c r="BW636" s="186"/>
      <c r="BX636" s="186"/>
      <c r="BY636" s="186"/>
      <c r="BZ636" s="186"/>
      <c r="CA636" s="187"/>
      <c r="CB636" s="37"/>
      <c r="CC636" s="37"/>
      <c r="CD636" s="37"/>
      <c r="CE636" s="37"/>
    </row>
    <row r="637" ht="19.5" customHeight="1">
      <c r="A637" s="184"/>
      <c r="B637" s="186"/>
      <c r="C637" s="187"/>
      <c r="D637" s="187"/>
      <c r="E637" s="187"/>
      <c r="F637" s="187"/>
      <c r="G637" s="187"/>
      <c r="H637" s="187"/>
      <c r="I637" s="187"/>
      <c r="J637" s="187"/>
      <c r="K637" s="187"/>
      <c r="L637" s="187"/>
      <c r="M637" s="37"/>
      <c r="N637" s="186"/>
      <c r="O637" s="187"/>
      <c r="P637" s="187"/>
      <c r="Q637" s="187"/>
      <c r="R637" s="187"/>
      <c r="S637" s="187"/>
      <c r="T637" s="186"/>
      <c r="U637" s="187"/>
      <c r="V637" s="187"/>
      <c r="W637" s="187"/>
      <c r="X637" s="187"/>
      <c r="Y637" s="187"/>
      <c r="Z637" s="186"/>
      <c r="AA637" s="187"/>
      <c r="AB637" s="187"/>
      <c r="AC637" s="187"/>
      <c r="AD637" s="187"/>
      <c r="AE637" s="187"/>
      <c r="AF637" s="186"/>
      <c r="AG637" s="187"/>
      <c r="AH637" s="187"/>
      <c r="AI637" s="187"/>
      <c r="AJ637" s="187"/>
      <c r="AK637" s="187"/>
      <c r="AL637" s="186"/>
      <c r="AM637" s="187"/>
      <c r="AN637" s="187"/>
      <c r="AO637" s="187"/>
      <c r="AP637" s="187"/>
      <c r="AQ637" s="187"/>
      <c r="AR637" s="186"/>
      <c r="AS637" s="187"/>
      <c r="AT637" s="187"/>
      <c r="AU637" s="187"/>
      <c r="AV637" s="187"/>
      <c r="AW637" s="187"/>
      <c r="AX637" s="186"/>
      <c r="AY637" s="187"/>
      <c r="AZ637" s="187"/>
      <c r="BA637" s="187"/>
      <c r="BB637" s="187"/>
      <c r="BC637" s="187"/>
      <c r="BD637" s="186"/>
      <c r="BE637" s="187"/>
      <c r="BF637" s="187"/>
      <c r="BG637" s="187"/>
      <c r="BH637" s="187"/>
      <c r="BI637" s="187"/>
      <c r="BJ637" s="187"/>
      <c r="BK637" s="186"/>
      <c r="BL637" s="186"/>
      <c r="BM637" s="186"/>
      <c r="BN637" s="187"/>
      <c r="BO637" s="186"/>
      <c r="BP637" s="186"/>
      <c r="BQ637" s="186"/>
      <c r="BR637" s="186"/>
      <c r="BS637" s="186"/>
      <c r="BT637" s="186"/>
      <c r="BU637" s="186"/>
      <c r="BV637" s="186"/>
      <c r="BW637" s="186"/>
      <c r="BX637" s="186"/>
      <c r="BY637" s="186"/>
      <c r="BZ637" s="186"/>
      <c r="CA637" s="187"/>
      <c r="CB637" s="37"/>
      <c r="CC637" s="37"/>
      <c r="CD637" s="37"/>
      <c r="CE637" s="37"/>
    </row>
    <row r="638" ht="19.5" customHeight="1">
      <c r="A638" s="184"/>
      <c r="B638" s="186"/>
      <c r="C638" s="187"/>
      <c r="D638" s="187"/>
      <c r="E638" s="187"/>
      <c r="F638" s="187"/>
      <c r="G638" s="187"/>
      <c r="H638" s="187"/>
      <c r="I638" s="187"/>
      <c r="J638" s="187"/>
      <c r="K638" s="187"/>
      <c r="L638" s="187"/>
      <c r="M638" s="37"/>
      <c r="N638" s="186"/>
      <c r="O638" s="187"/>
      <c r="P638" s="187"/>
      <c r="Q638" s="187"/>
      <c r="R638" s="187"/>
      <c r="S638" s="187"/>
      <c r="T638" s="186"/>
      <c r="U638" s="187"/>
      <c r="V638" s="187"/>
      <c r="W638" s="187"/>
      <c r="X638" s="187"/>
      <c r="Y638" s="187"/>
      <c r="Z638" s="186"/>
      <c r="AA638" s="187"/>
      <c r="AB638" s="187"/>
      <c r="AC638" s="187"/>
      <c r="AD638" s="187"/>
      <c r="AE638" s="187"/>
      <c r="AF638" s="186"/>
      <c r="AG638" s="187"/>
      <c r="AH638" s="187"/>
      <c r="AI638" s="187"/>
      <c r="AJ638" s="187"/>
      <c r="AK638" s="187"/>
      <c r="AL638" s="186"/>
      <c r="AM638" s="187"/>
      <c r="AN638" s="187"/>
      <c r="AO638" s="187"/>
      <c r="AP638" s="187"/>
      <c r="AQ638" s="187"/>
      <c r="AR638" s="186"/>
      <c r="AS638" s="187"/>
      <c r="AT638" s="187"/>
      <c r="AU638" s="187"/>
      <c r="AV638" s="187"/>
      <c r="AW638" s="187"/>
      <c r="AX638" s="186"/>
      <c r="AY638" s="187"/>
      <c r="AZ638" s="187"/>
      <c r="BA638" s="187"/>
      <c r="BB638" s="187"/>
      <c r="BC638" s="187"/>
      <c r="BD638" s="186"/>
      <c r="BE638" s="187"/>
      <c r="BF638" s="187"/>
      <c r="BG638" s="187"/>
      <c r="BH638" s="187"/>
      <c r="BI638" s="187"/>
      <c r="BJ638" s="187"/>
      <c r="BK638" s="186"/>
      <c r="BL638" s="186"/>
      <c r="BM638" s="186"/>
      <c r="BN638" s="187"/>
      <c r="BO638" s="186"/>
      <c r="BP638" s="186"/>
      <c r="BQ638" s="186"/>
      <c r="BR638" s="186"/>
      <c r="BS638" s="186"/>
      <c r="BT638" s="186"/>
      <c r="BU638" s="186"/>
      <c r="BV638" s="186"/>
      <c r="BW638" s="186"/>
      <c r="BX638" s="186"/>
      <c r="BY638" s="186"/>
      <c r="BZ638" s="186"/>
      <c r="CA638" s="187"/>
      <c r="CB638" s="37"/>
      <c r="CC638" s="37"/>
      <c r="CD638" s="37"/>
      <c r="CE638" s="37"/>
    </row>
    <row r="639" ht="19.5" customHeight="1">
      <c r="A639" s="184"/>
      <c r="B639" s="186"/>
      <c r="C639" s="187"/>
      <c r="D639" s="187"/>
      <c r="E639" s="187"/>
      <c r="F639" s="187"/>
      <c r="G639" s="187"/>
      <c r="H639" s="187"/>
      <c r="I639" s="187"/>
      <c r="J639" s="187"/>
      <c r="K639" s="187"/>
      <c r="L639" s="187"/>
      <c r="M639" s="37"/>
      <c r="N639" s="186"/>
      <c r="O639" s="187"/>
      <c r="P639" s="187"/>
      <c r="Q639" s="187"/>
      <c r="R639" s="187"/>
      <c r="S639" s="187"/>
      <c r="T639" s="186"/>
      <c r="U639" s="187"/>
      <c r="V639" s="187"/>
      <c r="W639" s="187"/>
      <c r="X639" s="187"/>
      <c r="Y639" s="187"/>
      <c r="Z639" s="186"/>
      <c r="AA639" s="187"/>
      <c r="AB639" s="187"/>
      <c r="AC639" s="187"/>
      <c r="AD639" s="187"/>
      <c r="AE639" s="187"/>
      <c r="AF639" s="186"/>
      <c r="AG639" s="187"/>
      <c r="AH639" s="187"/>
      <c r="AI639" s="187"/>
      <c r="AJ639" s="187"/>
      <c r="AK639" s="187"/>
      <c r="AL639" s="186"/>
      <c r="AM639" s="187"/>
      <c r="AN639" s="187"/>
      <c r="AO639" s="187"/>
      <c r="AP639" s="187"/>
      <c r="AQ639" s="187"/>
      <c r="AR639" s="186"/>
      <c r="AS639" s="187"/>
      <c r="AT639" s="187"/>
      <c r="AU639" s="187"/>
      <c r="AV639" s="187"/>
      <c r="AW639" s="187"/>
      <c r="AX639" s="186"/>
      <c r="AY639" s="187"/>
      <c r="AZ639" s="187"/>
      <c r="BA639" s="187"/>
      <c r="BB639" s="187"/>
      <c r="BC639" s="187"/>
      <c r="BD639" s="186"/>
      <c r="BE639" s="187"/>
      <c r="BF639" s="187"/>
      <c r="BG639" s="187"/>
      <c r="BH639" s="187"/>
      <c r="BI639" s="187"/>
      <c r="BJ639" s="187"/>
      <c r="BK639" s="186"/>
      <c r="BL639" s="186"/>
      <c r="BM639" s="186"/>
      <c r="BN639" s="187"/>
      <c r="BO639" s="186"/>
      <c r="BP639" s="186"/>
      <c r="BQ639" s="186"/>
      <c r="BR639" s="186"/>
      <c r="BS639" s="186"/>
      <c r="BT639" s="186"/>
      <c r="BU639" s="186"/>
      <c r="BV639" s="186"/>
      <c r="BW639" s="186"/>
      <c r="BX639" s="186"/>
      <c r="BY639" s="186"/>
      <c r="BZ639" s="186"/>
      <c r="CA639" s="187"/>
      <c r="CB639" s="37"/>
      <c r="CC639" s="37"/>
      <c r="CD639" s="37"/>
      <c r="CE639" s="37"/>
    </row>
    <row r="640" ht="19.5" customHeight="1">
      <c r="A640" s="184"/>
      <c r="B640" s="186"/>
      <c r="C640" s="187"/>
      <c r="D640" s="187"/>
      <c r="E640" s="187"/>
      <c r="F640" s="187"/>
      <c r="G640" s="187"/>
      <c r="H640" s="187"/>
      <c r="I640" s="187"/>
      <c r="J640" s="187"/>
      <c r="K640" s="187"/>
      <c r="L640" s="187"/>
      <c r="M640" s="37"/>
      <c r="N640" s="186"/>
      <c r="O640" s="187"/>
      <c r="P640" s="187"/>
      <c r="Q640" s="187"/>
      <c r="R640" s="187"/>
      <c r="S640" s="187"/>
      <c r="T640" s="186"/>
      <c r="U640" s="187"/>
      <c r="V640" s="187"/>
      <c r="W640" s="187"/>
      <c r="X640" s="187"/>
      <c r="Y640" s="187"/>
      <c r="Z640" s="186"/>
      <c r="AA640" s="187"/>
      <c r="AB640" s="187"/>
      <c r="AC640" s="187"/>
      <c r="AD640" s="187"/>
      <c r="AE640" s="187"/>
      <c r="AF640" s="186"/>
      <c r="AG640" s="187"/>
      <c r="AH640" s="187"/>
      <c r="AI640" s="187"/>
      <c r="AJ640" s="187"/>
      <c r="AK640" s="187"/>
      <c r="AL640" s="186"/>
      <c r="AM640" s="187"/>
      <c r="AN640" s="187"/>
      <c r="AO640" s="187"/>
      <c r="AP640" s="187"/>
      <c r="AQ640" s="187"/>
      <c r="AR640" s="186"/>
      <c r="AS640" s="187"/>
      <c r="AT640" s="187"/>
      <c r="AU640" s="187"/>
      <c r="AV640" s="187"/>
      <c r="AW640" s="187"/>
      <c r="AX640" s="186"/>
      <c r="AY640" s="187"/>
      <c r="AZ640" s="187"/>
      <c r="BA640" s="187"/>
      <c r="BB640" s="187"/>
      <c r="BC640" s="187"/>
      <c r="BD640" s="186"/>
      <c r="BE640" s="187"/>
      <c r="BF640" s="187"/>
      <c r="BG640" s="187"/>
      <c r="BH640" s="187"/>
      <c r="BI640" s="187"/>
      <c r="BJ640" s="187"/>
      <c r="BK640" s="186"/>
      <c r="BL640" s="186"/>
      <c r="BM640" s="186"/>
      <c r="BN640" s="187"/>
      <c r="BO640" s="186"/>
      <c r="BP640" s="186"/>
      <c r="BQ640" s="186"/>
      <c r="BR640" s="186"/>
      <c r="BS640" s="186"/>
      <c r="BT640" s="186"/>
      <c r="BU640" s="186"/>
      <c r="BV640" s="186"/>
      <c r="BW640" s="186"/>
      <c r="BX640" s="186"/>
      <c r="BY640" s="186"/>
      <c r="BZ640" s="186"/>
      <c r="CA640" s="187"/>
      <c r="CB640" s="37"/>
      <c r="CC640" s="37"/>
      <c r="CD640" s="37"/>
      <c r="CE640" s="37"/>
    </row>
    <row r="641" ht="19.5" customHeight="1">
      <c r="A641" s="184"/>
      <c r="B641" s="186"/>
      <c r="C641" s="187"/>
      <c r="D641" s="187"/>
      <c r="E641" s="187"/>
      <c r="F641" s="187"/>
      <c r="G641" s="187"/>
      <c r="H641" s="187"/>
      <c r="I641" s="187"/>
      <c r="J641" s="187"/>
      <c r="K641" s="187"/>
      <c r="L641" s="187"/>
      <c r="M641" s="37"/>
      <c r="N641" s="186"/>
      <c r="O641" s="187"/>
      <c r="P641" s="187"/>
      <c r="Q641" s="187"/>
      <c r="R641" s="187"/>
      <c r="S641" s="187"/>
      <c r="T641" s="186"/>
      <c r="U641" s="187"/>
      <c r="V641" s="187"/>
      <c r="W641" s="187"/>
      <c r="X641" s="187"/>
      <c r="Y641" s="187"/>
      <c r="Z641" s="186"/>
      <c r="AA641" s="187"/>
      <c r="AB641" s="187"/>
      <c r="AC641" s="187"/>
      <c r="AD641" s="187"/>
      <c r="AE641" s="187"/>
      <c r="AF641" s="186"/>
      <c r="AG641" s="187"/>
      <c r="AH641" s="187"/>
      <c r="AI641" s="187"/>
      <c r="AJ641" s="187"/>
      <c r="AK641" s="187"/>
      <c r="AL641" s="186"/>
      <c r="AM641" s="187"/>
      <c r="AN641" s="187"/>
      <c r="AO641" s="187"/>
      <c r="AP641" s="187"/>
      <c r="AQ641" s="187"/>
      <c r="AR641" s="186"/>
      <c r="AS641" s="187"/>
      <c r="AT641" s="187"/>
      <c r="AU641" s="187"/>
      <c r="AV641" s="187"/>
      <c r="AW641" s="187"/>
      <c r="AX641" s="186"/>
      <c r="AY641" s="187"/>
      <c r="AZ641" s="187"/>
      <c r="BA641" s="187"/>
      <c r="BB641" s="187"/>
      <c r="BC641" s="187"/>
      <c r="BD641" s="186"/>
      <c r="BE641" s="187"/>
      <c r="BF641" s="187"/>
      <c r="BG641" s="187"/>
      <c r="BH641" s="187"/>
      <c r="BI641" s="187"/>
      <c r="BJ641" s="187"/>
      <c r="BK641" s="186"/>
      <c r="BL641" s="186"/>
      <c r="BM641" s="186"/>
      <c r="BN641" s="187"/>
      <c r="BO641" s="186"/>
      <c r="BP641" s="186"/>
      <c r="BQ641" s="186"/>
      <c r="BR641" s="186"/>
      <c r="BS641" s="186"/>
      <c r="BT641" s="186"/>
      <c r="BU641" s="186"/>
      <c r="BV641" s="186"/>
      <c r="BW641" s="186"/>
      <c r="BX641" s="186"/>
      <c r="BY641" s="186"/>
      <c r="BZ641" s="186"/>
      <c r="CA641" s="187"/>
      <c r="CB641" s="37"/>
      <c r="CC641" s="37"/>
      <c r="CD641" s="37"/>
      <c r="CE641" s="37"/>
    </row>
    <row r="642" ht="19.5" customHeight="1">
      <c r="A642" s="184"/>
      <c r="B642" s="186"/>
      <c r="C642" s="187"/>
      <c r="D642" s="187"/>
      <c r="E642" s="187"/>
      <c r="F642" s="187"/>
      <c r="G642" s="187"/>
      <c r="H642" s="187"/>
      <c r="I642" s="187"/>
      <c r="J642" s="187"/>
      <c r="K642" s="187"/>
      <c r="L642" s="187"/>
      <c r="M642" s="37"/>
      <c r="N642" s="186"/>
      <c r="O642" s="187"/>
      <c r="P642" s="187"/>
      <c r="Q642" s="187"/>
      <c r="R642" s="187"/>
      <c r="S642" s="187"/>
      <c r="T642" s="186"/>
      <c r="U642" s="187"/>
      <c r="V642" s="187"/>
      <c r="W642" s="187"/>
      <c r="X642" s="187"/>
      <c r="Y642" s="187"/>
      <c r="Z642" s="186"/>
      <c r="AA642" s="187"/>
      <c r="AB642" s="187"/>
      <c r="AC642" s="187"/>
      <c r="AD642" s="187"/>
      <c r="AE642" s="187"/>
      <c r="AF642" s="186"/>
      <c r="AG642" s="187"/>
      <c r="AH642" s="187"/>
      <c r="AI642" s="187"/>
      <c r="AJ642" s="187"/>
      <c r="AK642" s="187"/>
      <c r="AL642" s="186"/>
      <c r="AM642" s="187"/>
      <c r="AN642" s="187"/>
      <c r="AO642" s="187"/>
      <c r="AP642" s="187"/>
      <c r="AQ642" s="187"/>
      <c r="AR642" s="186"/>
      <c r="AS642" s="187"/>
      <c r="AT642" s="187"/>
      <c r="AU642" s="187"/>
      <c r="AV642" s="187"/>
      <c r="AW642" s="187"/>
      <c r="AX642" s="186"/>
      <c r="AY642" s="187"/>
      <c r="AZ642" s="187"/>
      <c r="BA642" s="187"/>
      <c r="BB642" s="187"/>
      <c r="BC642" s="187"/>
      <c r="BD642" s="186"/>
      <c r="BE642" s="187"/>
      <c r="BF642" s="187"/>
      <c r="BG642" s="187"/>
      <c r="BH642" s="187"/>
      <c r="BI642" s="187"/>
      <c r="BJ642" s="187"/>
      <c r="BK642" s="186"/>
      <c r="BL642" s="186"/>
      <c r="BM642" s="186"/>
      <c r="BN642" s="187"/>
      <c r="BO642" s="186"/>
      <c r="BP642" s="186"/>
      <c r="BQ642" s="186"/>
      <c r="BR642" s="186"/>
      <c r="BS642" s="186"/>
      <c r="BT642" s="186"/>
      <c r="BU642" s="186"/>
      <c r="BV642" s="186"/>
      <c r="BW642" s="186"/>
      <c r="BX642" s="186"/>
      <c r="BY642" s="186"/>
      <c r="BZ642" s="186"/>
      <c r="CA642" s="187"/>
      <c r="CB642" s="37"/>
      <c r="CC642" s="37"/>
      <c r="CD642" s="37"/>
      <c r="CE642" s="37"/>
    </row>
    <row r="643" ht="19.5" customHeight="1">
      <c r="A643" s="184"/>
      <c r="B643" s="186"/>
      <c r="C643" s="187"/>
      <c r="D643" s="187"/>
      <c r="E643" s="187"/>
      <c r="F643" s="187"/>
      <c r="G643" s="187"/>
      <c r="H643" s="187"/>
      <c r="I643" s="187"/>
      <c r="J643" s="187"/>
      <c r="K643" s="187"/>
      <c r="L643" s="187"/>
      <c r="M643" s="37"/>
      <c r="N643" s="186"/>
      <c r="O643" s="187"/>
      <c r="P643" s="187"/>
      <c r="Q643" s="187"/>
      <c r="R643" s="187"/>
      <c r="S643" s="187"/>
      <c r="T643" s="186"/>
      <c r="U643" s="187"/>
      <c r="V643" s="187"/>
      <c r="W643" s="187"/>
      <c r="X643" s="187"/>
      <c r="Y643" s="187"/>
      <c r="Z643" s="186"/>
      <c r="AA643" s="187"/>
      <c r="AB643" s="187"/>
      <c r="AC643" s="187"/>
      <c r="AD643" s="187"/>
      <c r="AE643" s="187"/>
      <c r="AF643" s="186"/>
      <c r="AG643" s="187"/>
      <c r="AH643" s="187"/>
      <c r="AI643" s="187"/>
      <c r="AJ643" s="187"/>
      <c r="AK643" s="187"/>
      <c r="AL643" s="186"/>
      <c r="AM643" s="187"/>
      <c r="AN643" s="187"/>
      <c r="AO643" s="187"/>
      <c r="AP643" s="187"/>
      <c r="AQ643" s="187"/>
      <c r="AR643" s="186"/>
      <c r="AS643" s="187"/>
      <c r="AT643" s="187"/>
      <c r="AU643" s="187"/>
      <c r="AV643" s="187"/>
      <c r="AW643" s="187"/>
      <c r="AX643" s="186"/>
      <c r="AY643" s="187"/>
      <c r="AZ643" s="187"/>
      <c r="BA643" s="187"/>
      <c r="BB643" s="187"/>
      <c r="BC643" s="187"/>
      <c r="BD643" s="186"/>
      <c r="BE643" s="187"/>
      <c r="BF643" s="187"/>
      <c r="BG643" s="187"/>
      <c r="BH643" s="187"/>
      <c r="BI643" s="187"/>
      <c r="BJ643" s="187"/>
      <c r="BK643" s="186"/>
      <c r="BL643" s="186"/>
      <c r="BM643" s="186"/>
      <c r="BN643" s="187"/>
      <c r="BO643" s="186"/>
      <c r="BP643" s="186"/>
      <c r="BQ643" s="186"/>
      <c r="BR643" s="186"/>
      <c r="BS643" s="186"/>
      <c r="BT643" s="186"/>
      <c r="BU643" s="186"/>
      <c r="BV643" s="186"/>
      <c r="BW643" s="186"/>
      <c r="BX643" s="186"/>
      <c r="BY643" s="186"/>
      <c r="BZ643" s="186"/>
      <c r="CA643" s="187"/>
      <c r="CB643" s="37"/>
      <c r="CC643" s="37"/>
      <c r="CD643" s="37"/>
      <c r="CE643" s="37"/>
    </row>
    <row r="644" ht="19.5" customHeight="1">
      <c r="A644" s="184"/>
      <c r="B644" s="186"/>
      <c r="C644" s="187"/>
      <c r="D644" s="187"/>
      <c r="E644" s="187"/>
      <c r="F644" s="187"/>
      <c r="G644" s="187"/>
      <c r="H644" s="187"/>
      <c r="I644" s="187"/>
      <c r="J644" s="187"/>
      <c r="K644" s="187"/>
      <c r="L644" s="187"/>
      <c r="M644" s="37"/>
      <c r="N644" s="186"/>
      <c r="O644" s="187"/>
      <c r="P644" s="187"/>
      <c r="Q644" s="187"/>
      <c r="R644" s="187"/>
      <c r="S644" s="187"/>
      <c r="T644" s="186"/>
      <c r="U644" s="187"/>
      <c r="V644" s="187"/>
      <c r="W644" s="187"/>
      <c r="X644" s="187"/>
      <c r="Y644" s="187"/>
      <c r="Z644" s="186"/>
      <c r="AA644" s="187"/>
      <c r="AB644" s="187"/>
      <c r="AC644" s="187"/>
      <c r="AD644" s="187"/>
      <c r="AE644" s="187"/>
      <c r="AF644" s="186"/>
      <c r="AG644" s="187"/>
      <c r="AH644" s="187"/>
      <c r="AI644" s="187"/>
      <c r="AJ644" s="187"/>
      <c r="AK644" s="187"/>
      <c r="AL644" s="186"/>
      <c r="AM644" s="187"/>
      <c r="AN644" s="187"/>
      <c r="AO644" s="187"/>
      <c r="AP644" s="187"/>
      <c r="AQ644" s="187"/>
      <c r="AR644" s="186"/>
      <c r="AS644" s="187"/>
      <c r="AT644" s="187"/>
      <c r="AU644" s="187"/>
      <c r="AV644" s="187"/>
      <c r="AW644" s="187"/>
      <c r="AX644" s="186"/>
      <c r="AY644" s="187"/>
      <c r="AZ644" s="187"/>
      <c r="BA644" s="187"/>
      <c r="BB644" s="187"/>
      <c r="BC644" s="187"/>
      <c r="BD644" s="186"/>
      <c r="BE644" s="187"/>
      <c r="BF644" s="187"/>
      <c r="BG644" s="187"/>
      <c r="BH644" s="187"/>
      <c r="BI644" s="187"/>
      <c r="BJ644" s="187"/>
      <c r="BK644" s="186"/>
      <c r="BL644" s="186"/>
      <c r="BM644" s="186"/>
      <c r="BN644" s="187"/>
      <c r="BO644" s="186"/>
      <c r="BP644" s="186"/>
      <c r="BQ644" s="186"/>
      <c r="BR644" s="186"/>
      <c r="BS644" s="186"/>
      <c r="BT644" s="186"/>
      <c r="BU644" s="186"/>
      <c r="BV644" s="186"/>
      <c r="BW644" s="186"/>
      <c r="BX644" s="186"/>
      <c r="BY644" s="186"/>
      <c r="BZ644" s="186"/>
      <c r="CA644" s="187"/>
      <c r="CB644" s="37"/>
      <c r="CC644" s="37"/>
      <c r="CD644" s="37"/>
      <c r="CE644" s="37"/>
    </row>
    <row r="645" ht="19.5" customHeight="1">
      <c r="A645" s="184"/>
      <c r="B645" s="186"/>
      <c r="C645" s="187"/>
      <c r="D645" s="187"/>
      <c r="E645" s="187"/>
      <c r="F645" s="187"/>
      <c r="G645" s="187"/>
      <c r="H645" s="187"/>
      <c r="I645" s="187"/>
      <c r="J645" s="187"/>
      <c r="K645" s="187"/>
      <c r="L645" s="187"/>
      <c r="M645" s="37"/>
      <c r="N645" s="186"/>
      <c r="O645" s="187"/>
      <c r="P645" s="187"/>
      <c r="Q645" s="187"/>
      <c r="R645" s="187"/>
      <c r="S645" s="187"/>
      <c r="T645" s="186"/>
      <c r="U645" s="187"/>
      <c r="V645" s="187"/>
      <c r="W645" s="187"/>
      <c r="X645" s="187"/>
      <c r="Y645" s="187"/>
      <c r="Z645" s="186"/>
      <c r="AA645" s="187"/>
      <c r="AB645" s="187"/>
      <c r="AC645" s="187"/>
      <c r="AD645" s="187"/>
      <c r="AE645" s="187"/>
      <c r="AF645" s="186"/>
      <c r="AG645" s="187"/>
      <c r="AH645" s="187"/>
      <c r="AI645" s="187"/>
      <c r="AJ645" s="187"/>
      <c r="AK645" s="187"/>
      <c r="AL645" s="186"/>
      <c r="AM645" s="187"/>
      <c r="AN645" s="187"/>
      <c r="AO645" s="187"/>
      <c r="AP645" s="187"/>
      <c r="AQ645" s="187"/>
      <c r="AR645" s="186"/>
      <c r="AS645" s="187"/>
      <c r="AT645" s="187"/>
      <c r="AU645" s="187"/>
      <c r="AV645" s="187"/>
      <c r="AW645" s="187"/>
      <c r="AX645" s="186"/>
      <c r="AY645" s="187"/>
      <c r="AZ645" s="187"/>
      <c r="BA645" s="187"/>
      <c r="BB645" s="187"/>
      <c r="BC645" s="187"/>
      <c r="BD645" s="186"/>
      <c r="BE645" s="187"/>
      <c r="BF645" s="187"/>
      <c r="BG645" s="187"/>
      <c r="BH645" s="187"/>
      <c r="BI645" s="187"/>
      <c r="BJ645" s="187"/>
      <c r="BK645" s="186"/>
      <c r="BL645" s="186"/>
      <c r="BM645" s="186"/>
      <c r="BN645" s="187"/>
      <c r="BO645" s="186"/>
      <c r="BP645" s="186"/>
      <c r="BQ645" s="186"/>
      <c r="BR645" s="186"/>
      <c r="BS645" s="186"/>
      <c r="BT645" s="186"/>
      <c r="BU645" s="186"/>
      <c r="BV645" s="186"/>
      <c r="BW645" s="186"/>
      <c r="BX645" s="186"/>
      <c r="BY645" s="186"/>
      <c r="BZ645" s="186"/>
      <c r="CA645" s="187"/>
      <c r="CB645" s="37"/>
      <c r="CC645" s="37"/>
      <c r="CD645" s="37"/>
      <c r="CE645" s="37"/>
    </row>
    <row r="646" ht="19.5" customHeight="1">
      <c r="A646" s="184"/>
      <c r="B646" s="186"/>
      <c r="C646" s="187"/>
      <c r="D646" s="187"/>
      <c r="E646" s="187"/>
      <c r="F646" s="187"/>
      <c r="G646" s="187"/>
      <c r="H646" s="187"/>
      <c r="I646" s="187"/>
      <c r="J646" s="187"/>
      <c r="K646" s="187"/>
      <c r="L646" s="187"/>
      <c r="M646" s="37"/>
      <c r="N646" s="186"/>
      <c r="O646" s="187"/>
      <c r="P646" s="187"/>
      <c r="Q646" s="187"/>
      <c r="R646" s="187"/>
      <c r="S646" s="187"/>
      <c r="T646" s="186"/>
      <c r="U646" s="187"/>
      <c r="V646" s="187"/>
      <c r="W646" s="187"/>
      <c r="X646" s="187"/>
      <c r="Y646" s="187"/>
      <c r="Z646" s="186"/>
      <c r="AA646" s="187"/>
      <c r="AB646" s="187"/>
      <c r="AC646" s="187"/>
      <c r="AD646" s="187"/>
      <c r="AE646" s="187"/>
      <c r="AF646" s="186"/>
      <c r="AG646" s="187"/>
      <c r="AH646" s="187"/>
      <c r="AI646" s="187"/>
      <c r="AJ646" s="187"/>
      <c r="AK646" s="187"/>
      <c r="AL646" s="186"/>
      <c r="AM646" s="187"/>
      <c r="AN646" s="187"/>
      <c r="AO646" s="187"/>
      <c r="AP646" s="187"/>
      <c r="AQ646" s="187"/>
      <c r="AR646" s="186"/>
      <c r="AS646" s="187"/>
      <c r="AT646" s="187"/>
      <c r="AU646" s="187"/>
      <c r="AV646" s="187"/>
      <c r="AW646" s="187"/>
      <c r="AX646" s="186"/>
      <c r="AY646" s="187"/>
      <c r="AZ646" s="187"/>
      <c r="BA646" s="187"/>
      <c r="BB646" s="187"/>
      <c r="BC646" s="187"/>
      <c r="BD646" s="186"/>
      <c r="BE646" s="187"/>
      <c r="BF646" s="187"/>
      <c r="BG646" s="187"/>
      <c r="BH646" s="187"/>
      <c r="BI646" s="187"/>
      <c r="BJ646" s="187"/>
      <c r="BK646" s="186"/>
      <c r="BL646" s="186"/>
      <c r="BM646" s="186"/>
      <c r="BN646" s="187"/>
      <c r="BO646" s="186"/>
      <c r="BP646" s="186"/>
      <c r="BQ646" s="186"/>
      <c r="BR646" s="186"/>
      <c r="BS646" s="186"/>
      <c r="BT646" s="186"/>
      <c r="BU646" s="186"/>
      <c r="BV646" s="186"/>
      <c r="BW646" s="186"/>
      <c r="BX646" s="186"/>
      <c r="BY646" s="186"/>
      <c r="BZ646" s="186"/>
      <c r="CA646" s="187"/>
      <c r="CB646" s="37"/>
      <c r="CC646" s="37"/>
      <c r="CD646" s="37"/>
      <c r="CE646" s="37"/>
    </row>
    <row r="647" ht="19.5" customHeight="1">
      <c r="A647" s="184"/>
      <c r="B647" s="186"/>
      <c r="C647" s="187"/>
      <c r="D647" s="187"/>
      <c r="E647" s="187"/>
      <c r="F647" s="187"/>
      <c r="G647" s="187"/>
      <c r="H647" s="187"/>
      <c r="I647" s="187"/>
      <c r="J647" s="187"/>
      <c r="K647" s="187"/>
      <c r="L647" s="187"/>
      <c r="M647" s="37"/>
      <c r="N647" s="186"/>
      <c r="O647" s="187"/>
      <c r="P647" s="187"/>
      <c r="Q647" s="187"/>
      <c r="R647" s="187"/>
      <c r="S647" s="187"/>
      <c r="T647" s="186"/>
      <c r="U647" s="187"/>
      <c r="V647" s="187"/>
      <c r="W647" s="187"/>
      <c r="X647" s="187"/>
      <c r="Y647" s="187"/>
      <c r="Z647" s="186"/>
      <c r="AA647" s="187"/>
      <c r="AB647" s="187"/>
      <c r="AC647" s="187"/>
      <c r="AD647" s="187"/>
      <c r="AE647" s="187"/>
      <c r="AF647" s="186"/>
      <c r="AG647" s="187"/>
      <c r="AH647" s="187"/>
      <c r="AI647" s="187"/>
      <c r="AJ647" s="187"/>
      <c r="AK647" s="187"/>
      <c r="AL647" s="186"/>
      <c r="AM647" s="187"/>
      <c r="AN647" s="187"/>
      <c r="AO647" s="187"/>
      <c r="AP647" s="187"/>
      <c r="AQ647" s="187"/>
      <c r="AR647" s="186"/>
      <c r="AS647" s="187"/>
      <c r="AT647" s="187"/>
      <c r="AU647" s="187"/>
      <c r="AV647" s="187"/>
      <c r="AW647" s="187"/>
      <c r="AX647" s="186"/>
      <c r="AY647" s="187"/>
      <c r="AZ647" s="187"/>
      <c r="BA647" s="187"/>
      <c r="BB647" s="187"/>
      <c r="BC647" s="187"/>
      <c r="BD647" s="186"/>
      <c r="BE647" s="187"/>
      <c r="BF647" s="187"/>
      <c r="BG647" s="187"/>
      <c r="BH647" s="187"/>
      <c r="BI647" s="187"/>
      <c r="BJ647" s="187"/>
      <c r="BK647" s="186"/>
      <c r="BL647" s="186"/>
      <c r="BM647" s="186"/>
      <c r="BN647" s="187"/>
      <c r="BO647" s="186"/>
      <c r="BP647" s="186"/>
      <c r="BQ647" s="186"/>
      <c r="BR647" s="186"/>
      <c r="BS647" s="186"/>
      <c r="BT647" s="186"/>
      <c r="BU647" s="186"/>
      <c r="BV647" s="186"/>
      <c r="BW647" s="186"/>
      <c r="BX647" s="186"/>
      <c r="BY647" s="186"/>
      <c r="BZ647" s="186"/>
      <c r="CA647" s="187"/>
      <c r="CB647" s="37"/>
      <c r="CC647" s="37"/>
      <c r="CD647" s="37"/>
      <c r="CE647" s="37"/>
    </row>
    <row r="648" ht="19.5" customHeight="1">
      <c r="A648" s="184"/>
      <c r="B648" s="186"/>
      <c r="C648" s="187"/>
      <c r="D648" s="187"/>
      <c r="E648" s="187"/>
      <c r="F648" s="187"/>
      <c r="G648" s="187"/>
      <c r="H648" s="187"/>
      <c r="I648" s="187"/>
      <c r="J648" s="187"/>
      <c r="K648" s="187"/>
      <c r="L648" s="187"/>
      <c r="M648" s="37"/>
      <c r="N648" s="186"/>
      <c r="O648" s="187"/>
      <c r="P648" s="187"/>
      <c r="Q648" s="187"/>
      <c r="R648" s="187"/>
      <c r="S648" s="187"/>
      <c r="T648" s="186"/>
      <c r="U648" s="187"/>
      <c r="V648" s="187"/>
      <c r="W648" s="187"/>
      <c r="X648" s="187"/>
      <c r="Y648" s="187"/>
      <c r="Z648" s="186"/>
      <c r="AA648" s="187"/>
      <c r="AB648" s="187"/>
      <c r="AC648" s="187"/>
      <c r="AD648" s="187"/>
      <c r="AE648" s="187"/>
      <c r="AF648" s="186"/>
      <c r="AG648" s="187"/>
      <c r="AH648" s="187"/>
      <c r="AI648" s="187"/>
      <c r="AJ648" s="187"/>
      <c r="AK648" s="187"/>
      <c r="AL648" s="186"/>
      <c r="AM648" s="187"/>
      <c r="AN648" s="187"/>
      <c r="AO648" s="187"/>
      <c r="AP648" s="187"/>
      <c r="AQ648" s="187"/>
      <c r="AR648" s="186"/>
      <c r="AS648" s="187"/>
      <c r="AT648" s="187"/>
      <c r="AU648" s="187"/>
      <c r="AV648" s="187"/>
      <c r="AW648" s="187"/>
      <c r="AX648" s="186"/>
      <c r="AY648" s="187"/>
      <c r="AZ648" s="187"/>
      <c r="BA648" s="187"/>
      <c r="BB648" s="187"/>
      <c r="BC648" s="187"/>
      <c r="BD648" s="186"/>
      <c r="BE648" s="187"/>
      <c r="BF648" s="187"/>
      <c r="BG648" s="187"/>
      <c r="BH648" s="187"/>
      <c r="BI648" s="187"/>
      <c r="BJ648" s="187"/>
      <c r="BK648" s="186"/>
      <c r="BL648" s="186"/>
      <c r="BM648" s="186"/>
      <c r="BN648" s="187"/>
      <c r="BO648" s="186"/>
      <c r="BP648" s="186"/>
      <c r="BQ648" s="186"/>
      <c r="BR648" s="186"/>
      <c r="BS648" s="186"/>
      <c r="BT648" s="186"/>
      <c r="BU648" s="186"/>
      <c r="BV648" s="186"/>
      <c r="BW648" s="186"/>
      <c r="BX648" s="186"/>
      <c r="BY648" s="186"/>
      <c r="BZ648" s="186"/>
      <c r="CA648" s="187"/>
      <c r="CB648" s="37"/>
      <c r="CC648" s="37"/>
      <c r="CD648" s="37"/>
      <c r="CE648" s="37"/>
    </row>
    <row r="649" ht="19.5" customHeight="1">
      <c r="A649" s="184"/>
      <c r="B649" s="186"/>
      <c r="C649" s="187"/>
      <c r="D649" s="187"/>
      <c r="E649" s="187"/>
      <c r="F649" s="187"/>
      <c r="G649" s="187"/>
      <c r="H649" s="187"/>
      <c r="I649" s="187"/>
      <c r="J649" s="187"/>
      <c r="K649" s="187"/>
      <c r="L649" s="187"/>
      <c r="M649" s="37"/>
      <c r="N649" s="186"/>
      <c r="O649" s="187"/>
      <c r="P649" s="187"/>
      <c r="Q649" s="187"/>
      <c r="R649" s="187"/>
      <c r="S649" s="187"/>
      <c r="T649" s="186"/>
      <c r="U649" s="187"/>
      <c r="V649" s="187"/>
      <c r="W649" s="187"/>
      <c r="X649" s="187"/>
      <c r="Y649" s="187"/>
      <c r="Z649" s="186"/>
      <c r="AA649" s="187"/>
      <c r="AB649" s="187"/>
      <c r="AC649" s="187"/>
      <c r="AD649" s="187"/>
      <c r="AE649" s="187"/>
      <c r="AF649" s="186"/>
      <c r="AG649" s="187"/>
      <c r="AH649" s="187"/>
      <c r="AI649" s="187"/>
      <c r="AJ649" s="187"/>
      <c r="AK649" s="187"/>
      <c r="AL649" s="186"/>
      <c r="AM649" s="187"/>
      <c r="AN649" s="187"/>
      <c r="AO649" s="187"/>
      <c r="AP649" s="187"/>
      <c r="AQ649" s="187"/>
      <c r="AR649" s="186"/>
      <c r="AS649" s="187"/>
      <c r="AT649" s="187"/>
      <c r="AU649" s="187"/>
      <c r="AV649" s="187"/>
      <c r="AW649" s="187"/>
      <c r="AX649" s="186"/>
      <c r="AY649" s="187"/>
      <c r="AZ649" s="187"/>
      <c r="BA649" s="187"/>
      <c r="BB649" s="187"/>
      <c r="BC649" s="187"/>
      <c r="BD649" s="186"/>
      <c r="BE649" s="187"/>
      <c r="BF649" s="187"/>
      <c r="BG649" s="187"/>
      <c r="BH649" s="187"/>
      <c r="BI649" s="187"/>
      <c r="BJ649" s="187"/>
      <c r="BK649" s="186"/>
      <c r="BL649" s="186"/>
      <c r="BM649" s="186"/>
      <c r="BN649" s="187"/>
      <c r="BO649" s="186"/>
      <c r="BP649" s="186"/>
      <c r="BQ649" s="186"/>
      <c r="BR649" s="186"/>
      <c r="BS649" s="186"/>
      <c r="BT649" s="186"/>
      <c r="BU649" s="186"/>
      <c r="BV649" s="186"/>
      <c r="BW649" s="186"/>
      <c r="BX649" s="186"/>
      <c r="BY649" s="186"/>
      <c r="BZ649" s="186"/>
      <c r="CA649" s="187"/>
      <c r="CB649" s="37"/>
      <c r="CC649" s="37"/>
      <c r="CD649" s="37"/>
      <c r="CE649" s="37"/>
    </row>
    <row r="650" ht="19.5" customHeight="1">
      <c r="A650" s="184"/>
      <c r="B650" s="186"/>
      <c r="C650" s="187"/>
      <c r="D650" s="187"/>
      <c r="E650" s="187"/>
      <c r="F650" s="187"/>
      <c r="G650" s="187"/>
      <c r="H650" s="187"/>
      <c r="I650" s="187"/>
      <c r="J650" s="187"/>
      <c r="K650" s="187"/>
      <c r="L650" s="187"/>
      <c r="M650" s="37"/>
      <c r="N650" s="186"/>
      <c r="O650" s="187"/>
      <c r="P650" s="187"/>
      <c r="Q650" s="187"/>
      <c r="R650" s="187"/>
      <c r="S650" s="187"/>
      <c r="T650" s="186"/>
      <c r="U650" s="187"/>
      <c r="V650" s="187"/>
      <c r="W650" s="187"/>
      <c r="X650" s="187"/>
      <c r="Y650" s="187"/>
      <c r="Z650" s="186"/>
      <c r="AA650" s="187"/>
      <c r="AB650" s="187"/>
      <c r="AC650" s="187"/>
      <c r="AD650" s="187"/>
      <c r="AE650" s="187"/>
      <c r="AF650" s="186"/>
      <c r="AG650" s="187"/>
      <c r="AH650" s="187"/>
      <c r="AI650" s="187"/>
      <c r="AJ650" s="187"/>
      <c r="AK650" s="187"/>
      <c r="AL650" s="186"/>
      <c r="AM650" s="187"/>
      <c r="AN650" s="187"/>
      <c r="AO650" s="187"/>
      <c r="AP650" s="187"/>
      <c r="AQ650" s="187"/>
      <c r="AR650" s="186"/>
      <c r="AS650" s="187"/>
      <c r="AT650" s="187"/>
      <c r="AU650" s="187"/>
      <c r="AV650" s="187"/>
      <c r="AW650" s="187"/>
      <c r="AX650" s="186"/>
      <c r="AY650" s="187"/>
      <c r="AZ650" s="187"/>
      <c r="BA650" s="187"/>
      <c r="BB650" s="187"/>
      <c r="BC650" s="187"/>
      <c r="BD650" s="186"/>
      <c r="BE650" s="187"/>
      <c r="BF650" s="187"/>
      <c r="BG650" s="187"/>
      <c r="BH650" s="187"/>
      <c r="BI650" s="187"/>
      <c r="BJ650" s="187"/>
      <c r="BK650" s="186"/>
      <c r="BL650" s="186"/>
      <c r="BM650" s="186"/>
      <c r="BN650" s="187"/>
      <c r="BO650" s="186"/>
      <c r="BP650" s="186"/>
      <c r="BQ650" s="186"/>
      <c r="BR650" s="186"/>
      <c r="BS650" s="186"/>
      <c r="BT650" s="186"/>
      <c r="BU650" s="186"/>
      <c r="BV650" s="186"/>
      <c r="BW650" s="186"/>
      <c r="BX650" s="186"/>
      <c r="BY650" s="186"/>
      <c r="BZ650" s="186"/>
      <c r="CA650" s="187"/>
      <c r="CB650" s="37"/>
      <c r="CC650" s="37"/>
      <c r="CD650" s="37"/>
      <c r="CE650" s="37"/>
    </row>
    <row r="651" ht="19.5" customHeight="1">
      <c r="A651" s="184"/>
      <c r="B651" s="186"/>
      <c r="C651" s="187"/>
      <c r="D651" s="187"/>
      <c r="E651" s="187"/>
      <c r="F651" s="187"/>
      <c r="G651" s="187"/>
      <c r="H651" s="187"/>
      <c r="I651" s="187"/>
      <c r="J651" s="187"/>
      <c r="K651" s="187"/>
      <c r="L651" s="187"/>
      <c r="M651" s="37"/>
      <c r="N651" s="186"/>
      <c r="O651" s="187"/>
      <c r="P651" s="187"/>
      <c r="Q651" s="187"/>
      <c r="R651" s="187"/>
      <c r="S651" s="187"/>
      <c r="T651" s="186"/>
      <c r="U651" s="187"/>
      <c r="V651" s="187"/>
      <c r="W651" s="187"/>
      <c r="X651" s="187"/>
      <c r="Y651" s="187"/>
      <c r="Z651" s="186"/>
      <c r="AA651" s="187"/>
      <c r="AB651" s="187"/>
      <c r="AC651" s="187"/>
      <c r="AD651" s="187"/>
      <c r="AE651" s="187"/>
      <c r="AF651" s="186"/>
      <c r="AG651" s="187"/>
      <c r="AH651" s="187"/>
      <c r="AI651" s="187"/>
      <c r="AJ651" s="187"/>
      <c r="AK651" s="187"/>
      <c r="AL651" s="186"/>
      <c r="AM651" s="187"/>
      <c r="AN651" s="187"/>
      <c r="AO651" s="187"/>
      <c r="AP651" s="187"/>
      <c r="AQ651" s="187"/>
      <c r="AR651" s="186"/>
      <c r="AS651" s="187"/>
      <c r="AT651" s="187"/>
      <c r="AU651" s="187"/>
      <c r="AV651" s="187"/>
      <c r="AW651" s="187"/>
      <c r="AX651" s="186"/>
      <c r="AY651" s="187"/>
      <c r="AZ651" s="187"/>
      <c r="BA651" s="187"/>
      <c r="BB651" s="187"/>
      <c r="BC651" s="187"/>
      <c r="BD651" s="186"/>
      <c r="BE651" s="187"/>
      <c r="BF651" s="187"/>
      <c r="BG651" s="187"/>
      <c r="BH651" s="187"/>
      <c r="BI651" s="187"/>
      <c r="BJ651" s="187"/>
      <c r="BK651" s="186"/>
      <c r="BL651" s="186"/>
      <c r="BM651" s="186"/>
      <c r="BN651" s="187"/>
      <c r="BO651" s="186"/>
      <c r="BP651" s="186"/>
      <c r="BQ651" s="186"/>
      <c r="BR651" s="186"/>
      <c r="BS651" s="186"/>
      <c r="BT651" s="186"/>
      <c r="BU651" s="186"/>
      <c r="BV651" s="186"/>
      <c r="BW651" s="186"/>
      <c r="BX651" s="186"/>
      <c r="BY651" s="186"/>
      <c r="BZ651" s="186"/>
      <c r="CA651" s="187"/>
      <c r="CB651" s="37"/>
      <c r="CC651" s="37"/>
      <c r="CD651" s="37"/>
      <c r="CE651" s="37"/>
    </row>
    <row r="652" ht="19.5" customHeight="1">
      <c r="A652" s="184"/>
      <c r="B652" s="186"/>
      <c r="C652" s="187"/>
      <c r="D652" s="187"/>
      <c r="E652" s="187"/>
      <c r="F652" s="187"/>
      <c r="G652" s="187"/>
      <c r="H652" s="187"/>
      <c r="I652" s="187"/>
      <c r="J652" s="187"/>
      <c r="K652" s="187"/>
      <c r="L652" s="187"/>
      <c r="M652" s="37"/>
      <c r="N652" s="186"/>
      <c r="O652" s="187"/>
      <c r="P652" s="187"/>
      <c r="Q652" s="187"/>
      <c r="R652" s="187"/>
      <c r="S652" s="187"/>
      <c r="T652" s="186"/>
      <c r="U652" s="187"/>
      <c r="V652" s="187"/>
      <c r="W652" s="187"/>
      <c r="X652" s="187"/>
      <c r="Y652" s="187"/>
      <c r="Z652" s="186"/>
      <c r="AA652" s="187"/>
      <c r="AB652" s="187"/>
      <c r="AC652" s="187"/>
      <c r="AD652" s="187"/>
      <c r="AE652" s="187"/>
      <c r="AF652" s="186"/>
      <c r="AG652" s="187"/>
      <c r="AH652" s="187"/>
      <c r="AI652" s="187"/>
      <c r="AJ652" s="187"/>
      <c r="AK652" s="187"/>
      <c r="AL652" s="186"/>
      <c r="AM652" s="187"/>
      <c r="AN652" s="187"/>
      <c r="AO652" s="187"/>
      <c r="AP652" s="187"/>
      <c r="AQ652" s="187"/>
      <c r="AR652" s="186"/>
      <c r="AS652" s="187"/>
      <c r="AT652" s="187"/>
      <c r="AU652" s="187"/>
      <c r="AV652" s="187"/>
      <c r="AW652" s="187"/>
      <c r="AX652" s="186"/>
      <c r="AY652" s="187"/>
      <c r="AZ652" s="187"/>
      <c r="BA652" s="187"/>
      <c r="BB652" s="187"/>
      <c r="BC652" s="187"/>
      <c r="BD652" s="186"/>
      <c r="BE652" s="187"/>
      <c r="BF652" s="187"/>
      <c r="BG652" s="187"/>
      <c r="BH652" s="187"/>
      <c r="BI652" s="187"/>
      <c r="BJ652" s="187"/>
      <c r="BK652" s="186"/>
      <c r="BL652" s="186"/>
      <c r="BM652" s="186"/>
      <c r="BN652" s="187"/>
      <c r="BO652" s="186"/>
      <c r="BP652" s="186"/>
      <c r="BQ652" s="186"/>
      <c r="BR652" s="186"/>
      <c r="BS652" s="186"/>
      <c r="BT652" s="186"/>
      <c r="BU652" s="186"/>
      <c r="BV652" s="186"/>
      <c r="BW652" s="186"/>
      <c r="BX652" s="186"/>
      <c r="BY652" s="186"/>
      <c r="BZ652" s="186"/>
      <c r="CA652" s="187"/>
      <c r="CB652" s="37"/>
      <c r="CC652" s="37"/>
      <c r="CD652" s="37"/>
      <c r="CE652" s="37"/>
    </row>
    <row r="653" ht="19.5" customHeight="1">
      <c r="A653" s="184"/>
      <c r="B653" s="186"/>
      <c r="C653" s="187"/>
      <c r="D653" s="187"/>
      <c r="E653" s="187"/>
      <c r="F653" s="187"/>
      <c r="G653" s="187"/>
      <c r="H653" s="187"/>
      <c r="I653" s="187"/>
      <c r="J653" s="187"/>
      <c r="K653" s="187"/>
      <c r="L653" s="187"/>
      <c r="M653" s="37"/>
      <c r="N653" s="186"/>
      <c r="O653" s="187"/>
      <c r="P653" s="187"/>
      <c r="Q653" s="187"/>
      <c r="R653" s="187"/>
      <c r="S653" s="187"/>
      <c r="T653" s="186"/>
      <c r="U653" s="187"/>
      <c r="V653" s="187"/>
      <c r="W653" s="187"/>
      <c r="X653" s="187"/>
      <c r="Y653" s="187"/>
      <c r="Z653" s="186"/>
      <c r="AA653" s="187"/>
      <c r="AB653" s="187"/>
      <c r="AC653" s="187"/>
      <c r="AD653" s="187"/>
      <c r="AE653" s="187"/>
      <c r="AF653" s="186"/>
      <c r="AG653" s="187"/>
      <c r="AH653" s="187"/>
      <c r="AI653" s="187"/>
      <c r="AJ653" s="187"/>
      <c r="AK653" s="187"/>
      <c r="AL653" s="186"/>
      <c r="AM653" s="187"/>
      <c r="AN653" s="187"/>
      <c r="AO653" s="187"/>
      <c r="AP653" s="187"/>
      <c r="AQ653" s="187"/>
      <c r="AR653" s="186"/>
      <c r="AS653" s="187"/>
      <c r="AT653" s="187"/>
      <c r="AU653" s="187"/>
      <c r="AV653" s="187"/>
      <c r="AW653" s="187"/>
      <c r="AX653" s="186"/>
      <c r="AY653" s="187"/>
      <c r="AZ653" s="187"/>
      <c r="BA653" s="187"/>
      <c r="BB653" s="187"/>
      <c r="BC653" s="187"/>
      <c r="BD653" s="186"/>
      <c r="BE653" s="187"/>
      <c r="BF653" s="187"/>
      <c r="BG653" s="187"/>
      <c r="BH653" s="187"/>
      <c r="BI653" s="187"/>
      <c r="BJ653" s="187"/>
      <c r="BK653" s="186"/>
      <c r="BL653" s="186"/>
      <c r="BM653" s="186"/>
      <c r="BN653" s="187"/>
      <c r="BO653" s="186"/>
      <c r="BP653" s="186"/>
      <c r="BQ653" s="186"/>
      <c r="BR653" s="186"/>
      <c r="BS653" s="186"/>
      <c r="BT653" s="186"/>
      <c r="BU653" s="186"/>
      <c r="BV653" s="186"/>
      <c r="BW653" s="186"/>
      <c r="BX653" s="186"/>
      <c r="BY653" s="186"/>
      <c r="BZ653" s="186"/>
      <c r="CA653" s="187"/>
      <c r="CB653" s="37"/>
      <c r="CC653" s="37"/>
      <c r="CD653" s="37"/>
      <c r="CE653" s="37"/>
    </row>
    <row r="654" ht="19.5" customHeight="1">
      <c r="A654" s="184"/>
      <c r="B654" s="186"/>
      <c r="C654" s="187"/>
      <c r="D654" s="187"/>
      <c r="E654" s="187"/>
      <c r="F654" s="187"/>
      <c r="G654" s="187"/>
      <c r="H654" s="187"/>
      <c r="I654" s="187"/>
      <c r="J654" s="187"/>
      <c r="K654" s="187"/>
      <c r="L654" s="187"/>
      <c r="M654" s="37"/>
      <c r="N654" s="186"/>
      <c r="O654" s="187"/>
      <c r="P654" s="187"/>
      <c r="Q654" s="187"/>
      <c r="R654" s="187"/>
      <c r="S654" s="187"/>
      <c r="T654" s="186"/>
      <c r="U654" s="187"/>
      <c r="V654" s="187"/>
      <c r="W654" s="187"/>
      <c r="X654" s="187"/>
      <c r="Y654" s="187"/>
      <c r="Z654" s="186"/>
      <c r="AA654" s="187"/>
      <c r="AB654" s="187"/>
      <c r="AC654" s="187"/>
      <c r="AD654" s="187"/>
      <c r="AE654" s="187"/>
      <c r="AF654" s="186"/>
      <c r="AG654" s="187"/>
      <c r="AH654" s="187"/>
      <c r="AI654" s="187"/>
      <c r="AJ654" s="187"/>
      <c r="AK654" s="187"/>
      <c r="AL654" s="186"/>
      <c r="AM654" s="187"/>
      <c r="AN654" s="187"/>
      <c r="AO654" s="187"/>
      <c r="AP654" s="187"/>
      <c r="AQ654" s="187"/>
      <c r="AR654" s="186"/>
      <c r="AS654" s="187"/>
      <c r="AT654" s="187"/>
      <c r="AU654" s="187"/>
      <c r="AV654" s="187"/>
      <c r="AW654" s="187"/>
      <c r="AX654" s="186"/>
      <c r="AY654" s="187"/>
      <c r="AZ654" s="187"/>
      <c r="BA654" s="187"/>
      <c r="BB654" s="187"/>
      <c r="BC654" s="187"/>
      <c r="BD654" s="186"/>
      <c r="BE654" s="187"/>
      <c r="BF654" s="187"/>
      <c r="BG654" s="187"/>
      <c r="BH654" s="187"/>
      <c r="BI654" s="187"/>
      <c r="BJ654" s="187"/>
      <c r="BK654" s="186"/>
      <c r="BL654" s="186"/>
      <c r="BM654" s="186"/>
      <c r="BN654" s="187"/>
      <c r="BO654" s="186"/>
      <c r="BP654" s="186"/>
      <c r="BQ654" s="186"/>
      <c r="BR654" s="186"/>
      <c r="BS654" s="186"/>
      <c r="BT654" s="186"/>
      <c r="BU654" s="186"/>
      <c r="BV654" s="186"/>
      <c r="BW654" s="186"/>
      <c r="BX654" s="186"/>
      <c r="BY654" s="186"/>
      <c r="BZ654" s="186"/>
      <c r="CA654" s="187"/>
      <c r="CB654" s="37"/>
      <c r="CC654" s="37"/>
      <c r="CD654" s="37"/>
      <c r="CE654" s="37"/>
    </row>
    <row r="655" ht="19.5" customHeight="1">
      <c r="A655" s="184"/>
      <c r="B655" s="186"/>
      <c r="C655" s="187"/>
      <c r="D655" s="187"/>
      <c r="E655" s="187"/>
      <c r="F655" s="187"/>
      <c r="G655" s="187"/>
      <c r="H655" s="187"/>
      <c r="I655" s="187"/>
      <c r="J655" s="187"/>
      <c r="K655" s="187"/>
      <c r="L655" s="187"/>
      <c r="M655" s="37"/>
      <c r="N655" s="186"/>
      <c r="O655" s="187"/>
      <c r="P655" s="187"/>
      <c r="Q655" s="187"/>
      <c r="R655" s="187"/>
      <c r="S655" s="187"/>
      <c r="T655" s="186"/>
      <c r="U655" s="187"/>
      <c r="V655" s="187"/>
      <c r="W655" s="187"/>
      <c r="X655" s="187"/>
      <c r="Y655" s="187"/>
      <c r="Z655" s="186"/>
      <c r="AA655" s="187"/>
      <c r="AB655" s="187"/>
      <c r="AC655" s="187"/>
      <c r="AD655" s="187"/>
      <c r="AE655" s="187"/>
      <c r="AF655" s="186"/>
      <c r="AG655" s="187"/>
      <c r="AH655" s="187"/>
      <c r="AI655" s="187"/>
      <c r="AJ655" s="187"/>
      <c r="AK655" s="187"/>
      <c r="AL655" s="186"/>
      <c r="AM655" s="187"/>
      <c r="AN655" s="187"/>
      <c r="AO655" s="187"/>
      <c r="AP655" s="187"/>
      <c r="AQ655" s="187"/>
      <c r="AR655" s="186"/>
      <c r="AS655" s="187"/>
      <c r="AT655" s="187"/>
      <c r="AU655" s="187"/>
      <c r="AV655" s="187"/>
      <c r="AW655" s="187"/>
      <c r="AX655" s="186"/>
      <c r="AY655" s="187"/>
      <c r="AZ655" s="187"/>
      <c r="BA655" s="187"/>
      <c r="BB655" s="187"/>
      <c r="BC655" s="187"/>
      <c r="BD655" s="186"/>
      <c r="BE655" s="187"/>
      <c r="BF655" s="187"/>
      <c r="BG655" s="187"/>
      <c r="BH655" s="187"/>
      <c r="BI655" s="187"/>
      <c r="BJ655" s="187"/>
      <c r="BK655" s="186"/>
      <c r="BL655" s="186"/>
      <c r="BM655" s="186"/>
      <c r="BN655" s="187"/>
      <c r="BO655" s="186"/>
      <c r="BP655" s="186"/>
      <c r="BQ655" s="186"/>
      <c r="BR655" s="186"/>
      <c r="BS655" s="186"/>
      <c r="BT655" s="186"/>
      <c r="BU655" s="186"/>
      <c r="BV655" s="186"/>
      <c r="BW655" s="186"/>
      <c r="BX655" s="186"/>
      <c r="BY655" s="186"/>
      <c r="BZ655" s="186"/>
      <c r="CA655" s="187"/>
      <c r="CB655" s="37"/>
      <c r="CC655" s="37"/>
      <c r="CD655" s="37"/>
      <c r="CE655" s="37"/>
    </row>
    <row r="656" ht="19.5" customHeight="1">
      <c r="A656" s="184"/>
      <c r="B656" s="186"/>
      <c r="C656" s="187"/>
      <c r="D656" s="187"/>
      <c r="E656" s="187"/>
      <c r="F656" s="187"/>
      <c r="G656" s="187"/>
      <c r="H656" s="187"/>
      <c r="I656" s="187"/>
      <c r="J656" s="187"/>
      <c r="K656" s="187"/>
      <c r="L656" s="187"/>
      <c r="M656" s="37"/>
      <c r="N656" s="186"/>
      <c r="O656" s="187"/>
      <c r="P656" s="187"/>
      <c r="Q656" s="187"/>
      <c r="R656" s="187"/>
      <c r="S656" s="187"/>
      <c r="T656" s="186"/>
      <c r="U656" s="187"/>
      <c r="V656" s="187"/>
      <c r="W656" s="187"/>
      <c r="X656" s="187"/>
      <c r="Y656" s="187"/>
      <c r="Z656" s="186"/>
      <c r="AA656" s="187"/>
      <c r="AB656" s="187"/>
      <c r="AC656" s="187"/>
      <c r="AD656" s="187"/>
      <c r="AE656" s="187"/>
      <c r="AF656" s="186"/>
      <c r="AG656" s="187"/>
      <c r="AH656" s="187"/>
      <c r="AI656" s="187"/>
      <c r="AJ656" s="187"/>
      <c r="AK656" s="187"/>
      <c r="AL656" s="186"/>
      <c r="AM656" s="187"/>
      <c r="AN656" s="187"/>
      <c r="AO656" s="187"/>
      <c r="AP656" s="187"/>
      <c r="AQ656" s="187"/>
      <c r="AR656" s="186"/>
      <c r="AS656" s="187"/>
      <c r="AT656" s="187"/>
      <c r="AU656" s="187"/>
      <c r="AV656" s="187"/>
      <c r="AW656" s="187"/>
      <c r="AX656" s="186"/>
      <c r="AY656" s="187"/>
      <c r="AZ656" s="187"/>
      <c r="BA656" s="187"/>
      <c r="BB656" s="187"/>
      <c r="BC656" s="187"/>
      <c r="BD656" s="186"/>
      <c r="BE656" s="187"/>
      <c r="BF656" s="187"/>
      <c r="BG656" s="187"/>
      <c r="BH656" s="187"/>
      <c r="BI656" s="187"/>
      <c r="BJ656" s="187"/>
      <c r="BK656" s="186"/>
      <c r="BL656" s="186"/>
      <c r="BM656" s="186"/>
      <c r="BN656" s="187"/>
      <c r="BO656" s="186"/>
      <c r="BP656" s="186"/>
      <c r="BQ656" s="186"/>
      <c r="BR656" s="186"/>
      <c r="BS656" s="186"/>
      <c r="BT656" s="186"/>
      <c r="BU656" s="186"/>
      <c r="BV656" s="186"/>
      <c r="BW656" s="186"/>
      <c r="BX656" s="186"/>
      <c r="BY656" s="186"/>
      <c r="BZ656" s="186"/>
      <c r="CA656" s="187"/>
      <c r="CB656" s="37"/>
      <c r="CC656" s="37"/>
      <c r="CD656" s="37"/>
      <c r="CE656" s="37"/>
    </row>
    <row r="657" ht="19.5" customHeight="1">
      <c r="A657" s="184"/>
      <c r="B657" s="186"/>
      <c r="C657" s="187"/>
      <c r="D657" s="187"/>
      <c r="E657" s="187"/>
      <c r="F657" s="187"/>
      <c r="G657" s="187"/>
      <c r="H657" s="187"/>
      <c r="I657" s="187"/>
      <c r="J657" s="187"/>
      <c r="K657" s="187"/>
      <c r="L657" s="187"/>
      <c r="M657" s="37"/>
      <c r="N657" s="186"/>
      <c r="O657" s="187"/>
      <c r="P657" s="187"/>
      <c r="Q657" s="187"/>
      <c r="R657" s="187"/>
      <c r="S657" s="187"/>
      <c r="T657" s="186"/>
      <c r="U657" s="187"/>
      <c r="V657" s="187"/>
      <c r="W657" s="187"/>
      <c r="X657" s="187"/>
      <c r="Y657" s="187"/>
      <c r="Z657" s="186"/>
      <c r="AA657" s="187"/>
      <c r="AB657" s="187"/>
      <c r="AC657" s="187"/>
      <c r="AD657" s="187"/>
      <c r="AE657" s="187"/>
      <c r="AF657" s="186"/>
      <c r="AG657" s="187"/>
      <c r="AH657" s="187"/>
      <c r="AI657" s="187"/>
      <c r="AJ657" s="187"/>
      <c r="AK657" s="187"/>
      <c r="AL657" s="186"/>
      <c r="AM657" s="187"/>
      <c r="AN657" s="187"/>
      <c r="AO657" s="187"/>
      <c r="AP657" s="187"/>
      <c r="AQ657" s="187"/>
      <c r="AR657" s="186"/>
      <c r="AS657" s="187"/>
      <c r="AT657" s="187"/>
      <c r="AU657" s="187"/>
      <c r="AV657" s="187"/>
      <c r="AW657" s="187"/>
      <c r="AX657" s="186"/>
      <c r="AY657" s="187"/>
      <c r="AZ657" s="187"/>
      <c r="BA657" s="187"/>
      <c r="BB657" s="187"/>
      <c r="BC657" s="187"/>
      <c r="BD657" s="186"/>
      <c r="BE657" s="187"/>
      <c r="BF657" s="187"/>
      <c r="BG657" s="187"/>
      <c r="BH657" s="187"/>
      <c r="BI657" s="187"/>
      <c r="BJ657" s="187"/>
      <c r="BK657" s="186"/>
      <c r="BL657" s="186"/>
      <c r="BM657" s="186"/>
      <c r="BN657" s="187"/>
      <c r="BO657" s="186"/>
      <c r="BP657" s="186"/>
      <c r="BQ657" s="186"/>
      <c r="BR657" s="186"/>
      <c r="BS657" s="186"/>
      <c r="BT657" s="186"/>
      <c r="BU657" s="186"/>
      <c r="BV657" s="186"/>
      <c r="BW657" s="186"/>
      <c r="BX657" s="186"/>
      <c r="BY657" s="186"/>
      <c r="BZ657" s="186"/>
      <c r="CA657" s="187"/>
      <c r="CB657" s="37"/>
      <c r="CC657" s="37"/>
      <c r="CD657" s="37"/>
      <c r="CE657" s="37"/>
    </row>
    <row r="658" ht="19.5" customHeight="1">
      <c r="A658" s="184"/>
      <c r="B658" s="186"/>
      <c r="C658" s="187"/>
      <c r="D658" s="187"/>
      <c r="E658" s="187"/>
      <c r="F658" s="187"/>
      <c r="G658" s="187"/>
      <c r="H658" s="187"/>
      <c r="I658" s="187"/>
      <c r="J658" s="187"/>
      <c r="K658" s="187"/>
      <c r="L658" s="187"/>
      <c r="M658" s="37"/>
      <c r="N658" s="186"/>
      <c r="O658" s="187"/>
      <c r="P658" s="187"/>
      <c r="Q658" s="187"/>
      <c r="R658" s="187"/>
      <c r="S658" s="187"/>
      <c r="T658" s="186"/>
      <c r="U658" s="187"/>
      <c r="V658" s="187"/>
      <c r="W658" s="187"/>
      <c r="X658" s="187"/>
      <c r="Y658" s="187"/>
      <c r="Z658" s="186"/>
      <c r="AA658" s="187"/>
      <c r="AB658" s="187"/>
      <c r="AC658" s="187"/>
      <c r="AD658" s="187"/>
      <c r="AE658" s="187"/>
      <c r="AF658" s="186"/>
      <c r="AG658" s="187"/>
      <c r="AH658" s="187"/>
      <c r="AI658" s="187"/>
      <c r="AJ658" s="187"/>
      <c r="AK658" s="187"/>
      <c r="AL658" s="186"/>
      <c r="AM658" s="187"/>
      <c r="AN658" s="187"/>
      <c r="AO658" s="187"/>
      <c r="AP658" s="187"/>
      <c r="AQ658" s="187"/>
      <c r="AR658" s="186"/>
      <c r="AS658" s="187"/>
      <c r="AT658" s="187"/>
      <c r="AU658" s="187"/>
      <c r="AV658" s="187"/>
      <c r="AW658" s="187"/>
      <c r="AX658" s="186"/>
      <c r="AY658" s="187"/>
      <c r="AZ658" s="187"/>
      <c r="BA658" s="187"/>
      <c r="BB658" s="187"/>
      <c r="BC658" s="187"/>
      <c r="BD658" s="186"/>
      <c r="BE658" s="187"/>
      <c r="BF658" s="187"/>
      <c r="BG658" s="187"/>
      <c r="BH658" s="187"/>
      <c r="BI658" s="187"/>
      <c r="BJ658" s="187"/>
      <c r="BK658" s="186"/>
      <c r="BL658" s="186"/>
      <c r="BM658" s="186"/>
      <c r="BN658" s="187"/>
      <c r="BO658" s="186"/>
      <c r="BP658" s="186"/>
      <c r="BQ658" s="186"/>
      <c r="BR658" s="186"/>
      <c r="BS658" s="186"/>
      <c r="BT658" s="186"/>
      <c r="BU658" s="186"/>
      <c r="BV658" s="186"/>
      <c r="BW658" s="186"/>
      <c r="BX658" s="186"/>
      <c r="BY658" s="186"/>
      <c r="BZ658" s="186"/>
      <c r="CA658" s="187"/>
      <c r="CB658" s="37"/>
      <c r="CC658" s="37"/>
      <c r="CD658" s="37"/>
      <c r="CE658" s="37"/>
    </row>
    <row r="659" ht="19.5" customHeight="1">
      <c r="A659" s="184"/>
      <c r="B659" s="186"/>
      <c r="C659" s="187"/>
      <c r="D659" s="187"/>
      <c r="E659" s="187"/>
      <c r="F659" s="187"/>
      <c r="G659" s="187"/>
      <c r="H659" s="187"/>
      <c r="I659" s="187"/>
      <c r="J659" s="187"/>
      <c r="K659" s="187"/>
      <c r="L659" s="187"/>
      <c r="M659" s="37"/>
      <c r="N659" s="186"/>
      <c r="O659" s="187"/>
      <c r="P659" s="187"/>
      <c r="Q659" s="187"/>
      <c r="R659" s="187"/>
      <c r="S659" s="187"/>
      <c r="T659" s="186"/>
      <c r="U659" s="187"/>
      <c r="V659" s="187"/>
      <c r="W659" s="187"/>
      <c r="X659" s="187"/>
      <c r="Y659" s="187"/>
      <c r="Z659" s="186"/>
      <c r="AA659" s="187"/>
      <c r="AB659" s="187"/>
      <c r="AC659" s="187"/>
      <c r="AD659" s="187"/>
      <c r="AE659" s="187"/>
      <c r="AF659" s="186"/>
      <c r="AG659" s="187"/>
      <c r="AH659" s="187"/>
      <c r="AI659" s="187"/>
      <c r="AJ659" s="187"/>
      <c r="AK659" s="187"/>
      <c r="AL659" s="186"/>
      <c r="AM659" s="187"/>
      <c r="AN659" s="187"/>
      <c r="AO659" s="187"/>
      <c r="AP659" s="187"/>
      <c r="AQ659" s="187"/>
      <c r="AR659" s="186"/>
      <c r="AS659" s="187"/>
      <c r="AT659" s="187"/>
      <c r="AU659" s="187"/>
      <c r="AV659" s="187"/>
      <c r="AW659" s="187"/>
      <c r="AX659" s="186"/>
      <c r="AY659" s="187"/>
      <c r="AZ659" s="187"/>
      <c r="BA659" s="187"/>
      <c r="BB659" s="187"/>
      <c r="BC659" s="187"/>
      <c r="BD659" s="186"/>
      <c r="BE659" s="187"/>
      <c r="BF659" s="187"/>
      <c r="BG659" s="187"/>
      <c r="BH659" s="187"/>
      <c r="BI659" s="187"/>
      <c r="BJ659" s="187"/>
      <c r="BK659" s="186"/>
      <c r="BL659" s="186"/>
      <c r="BM659" s="186"/>
      <c r="BN659" s="187"/>
      <c r="BO659" s="186"/>
      <c r="BP659" s="186"/>
      <c r="BQ659" s="186"/>
      <c r="BR659" s="186"/>
      <c r="BS659" s="186"/>
      <c r="BT659" s="186"/>
      <c r="BU659" s="186"/>
      <c r="BV659" s="186"/>
      <c r="BW659" s="186"/>
      <c r="BX659" s="186"/>
      <c r="BY659" s="186"/>
      <c r="BZ659" s="186"/>
      <c r="CA659" s="187"/>
      <c r="CB659" s="37"/>
      <c r="CC659" s="37"/>
      <c r="CD659" s="37"/>
      <c r="CE659" s="37"/>
    </row>
    <row r="660" ht="19.5" customHeight="1">
      <c r="A660" s="184"/>
      <c r="B660" s="186"/>
      <c r="C660" s="187"/>
      <c r="D660" s="187"/>
      <c r="E660" s="187"/>
      <c r="F660" s="187"/>
      <c r="G660" s="187"/>
      <c r="H660" s="187"/>
      <c r="I660" s="187"/>
      <c r="J660" s="187"/>
      <c r="K660" s="187"/>
      <c r="L660" s="187"/>
      <c r="M660" s="37"/>
      <c r="N660" s="186"/>
      <c r="O660" s="187"/>
      <c r="P660" s="187"/>
      <c r="Q660" s="187"/>
      <c r="R660" s="187"/>
      <c r="S660" s="187"/>
      <c r="T660" s="186"/>
      <c r="U660" s="187"/>
      <c r="V660" s="187"/>
      <c r="W660" s="187"/>
      <c r="X660" s="187"/>
      <c r="Y660" s="187"/>
      <c r="Z660" s="186"/>
      <c r="AA660" s="187"/>
      <c r="AB660" s="187"/>
      <c r="AC660" s="187"/>
      <c r="AD660" s="187"/>
      <c r="AE660" s="187"/>
      <c r="AF660" s="186"/>
      <c r="AG660" s="187"/>
      <c r="AH660" s="187"/>
      <c r="AI660" s="187"/>
      <c r="AJ660" s="187"/>
      <c r="AK660" s="187"/>
      <c r="AL660" s="186"/>
      <c r="AM660" s="187"/>
      <c r="AN660" s="187"/>
      <c r="AO660" s="187"/>
      <c r="AP660" s="187"/>
      <c r="AQ660" s="187"/>
      <c r="AR660" s="186"/>
      <c r="AS660" s="187"/>
      <c r="AT660" s="187"/>
      <c r="AU660" s="187"/>
      <c r="AV660" s="187"/>
      <c r="AW660" s="187"/>
      <c r="AX660" s="186"/>
      <c r="AY660" s="187"/>
      <c r="AZ660" s="187"/>
      <c r="BA660" s="187"/>
      <c r="BB660" s="187"/>
      <c r="BC660" s="187"/>
      <c r="BD660" s="186"/>
      <c r="BE660" s="187"/>
      <c r="BF660" s="187"/>
      <c r="BG660" s="187"/>
      <c r="BH660" s="187"/>
      <c r="BI660" s="187"/>
      <c r="BJ660" s="187"/>
      <c r="BK660" s="186"/>
      <c r="BL660" s="186"/>
      <c r="BM660" s="186"/>
      <c r="BN660" s="187"/>
      <c r="BO660" s="186"/>
      <c r="BP660" s="186"/>
      <c r="BQ660" s="186"/>
      <c r="BR660" s="186"/>
      <c r="BS660" s="186"/>
      <c r="BT660" s="186"/>
      <c r="BU660" s="186"/>
      <c r="BV660" s="186"/>
      <c r="BW660" s="186"/>
      <c r="BX660" s="186"/>
      <c r="BY660" s="186"/>
      <c r="BZ660" s="186"/>
      <c r="CA660" s="187"/>
      <c r="CB660" s="37"/>
      <c r="CC660" s="37"/>
      <c r="CD660" s="37"/>
      <c r="CE660" s="37"/>
    </row>
    <row r="661" ht="19.5" customHeight="1">
      <c r="A661" s="184"/>
      <c r="B661" s="186"/>
      <c r="C661" s="187"/>
      <c r="D661" s="187"/>
      <c r="E661" s="187"/>
      <c r="F661" s="187"/>
      <c r="G661" s="187"/>
      <c r="H661" s="187"/>
      <c r="I661" s="187"/>
      <c r="J661" s="187"/>
      <c r="K661" s="187"/>
      <c r="L661" s="187"/>
      <c r="M661" s="37"/>
      <c r="N661" s="186"/>
      <c r="O661" s="187"/>
      <c r="P661" s="187"/>
      <c r="Q661" s="187"/>
      <c r="R661" s="187"/>
      <c r="S661" s="187"/>
      <c r="T661" s="186"/>
      <c r="U661" s="187"/>
      <c r="V661" s="187"/>
      <c r="W661" s="187"/>
      <c r="X661" s="187"/>
      <c r="Y661" s="187"/>
      <c r="Z661" s="186"/>
      <c r="AA661" s="187"/>
      <c r="AB661" s="187"/>
      <c r="AC661" s="187"/>
      <c r="AD661" s="187"/>
      <c r="AE661" s="187"/>
      <c r="AF661" s="186"/>
      <c r="AG661" s="187"/>
      <c r="AH661" s="187"/>
      <c r="AI661" s="187"/>
      <c r="AJ661" s="187"/>
      <c r="AK661" s="187"/>
      <c r="AL661" s="186"/>
      <c r="AM661" s="187"/>
      <c r="AN661" s="187"/>
      <c r="AO661" s="187"/>
      <c r="AP661" s="187"/>
      <c r="AQ661" s="187"/>
      <c r="AR661" s="186"/>
      <c r="AS661" s="187"/>
      <c r="AT661" s="187"/>
      <c r="AU661" s="187"/>
      <c r="AV661" s="187"/>
      <c r="AW661" s="187"/>
      <c r="AX661" s="186"/>
      <c r="AY661" s="187"/>
      <c r="AZ661" s="187"/>
      <c r="BA661" s="187"/>
      <c r="BB661" s="187"/>
      <c r="BC661" s="187"/>
      <c r="BD661" s="186"/>
      <c r="BE661" s="187"/>
      <c r="BF661" s="187"/>
      <c r="BG661" s="187"/>
      <c r="BH661" s="187"/>
      <c r="BI661" s="187"/>
      <c r="BJ661" s="187"/>
      <c r="BK661" s="186"/>
      <c r="BL661" s="186"/>
      <c r="BM661" s="186"/>
      <c r="BN661" s="187"/>
      <c r="BO661" s="186"/>
      <c r="BP661" s="186"/>
      <c r="BQ661" s="186"/>
      <c r="BR661" s="186"/>
      <c r="BS661" s="186"/>
      <c r="BT661" s="186"/>
      <c r="BU661" s="186"/>
      <c r="BV661" s="186"/>
      <c r="BW661" s="186"/>
      <c r="BX661" s="186"/>
      <c r="BY661" s="186"/>
      <c r="BZ661" s="186"/>
      <c r="CA661" s="187"/>
      <c r="CB661" s="37"/>
      <c r="CC661" s="37"/>
      <c r="CD661" s="37"/>
      <c r="CE661" s="37"/>
    </row>
    <row r="662" ht="19.5" customHeight="1">
      <c r="A662" s="184"/>
      <c r="B662" s="186"/>
      <c r="C662" s="187"/>
      <c r="D662" s="187"/>
      <c r="E662" s="187"/>
      <c r="F662" s="187"/>
      <c r="G662" s="187"/>
      <c r="H662" s="187"/>
      <c r="I662" s="187"/>
      <c r="J662" s="187"/>
      <c r="K662" s="187"/>
      <c r="L662" s="187"/>
      <c r="M662" s="37"/>
      <c r="N662" s="186"/>
      <c r="O662" s="187"/>
      <c r="P662" s="187"/>
      <c r="Q662" s="187"/>
      <c r="R662" s="187"/>
      <c r="S662" s="187"/>
      <c r="T662" s="186"/>
      <c r="U662" s="187"/>
      <c r="V662" s="187"/>
      <c r="W662" s="187"/>
      <c r="X662" s="187"/>
      <c r="Y662" s="187"/>
      <c r="Z662" s="186"/>
      <c r="AA662" s="187"/>
      <c r="AB662" s="187"/>
      <c r="AC662" s="187"/>
      <c r="AD662" s="187"/>
      <c r="AE662" s="187"/>
      <c r="AF662" s="186"/>
      <c r="AG662" s="187"/>
      <c r="AH662" s="187"/>
      <c r="AI662" s="187"/>
      <c r="AJ662" s="187"/>
      <c r="AK662" s="187"/>
      <c r="AL662" s="186"/>
      <c r="AM662" s="187"/>
      <c r="AN662" s="187"/>
      <c r="AO662" s="187"/>
      <c r="AP662" s="187"/>
      <c r="AQ662" s="187"/>
      <c r="AR662" s="186"/>
      <c r="AS662" s="187"/>
      <c r="AT662" s="187"/>
      <c r="AU662" s="187"/>
      <c r="AV662" s="187"/>
      <c r="AW662" s="187"/>
      <c r="AX662" s="186"/>
      <c r="AY662" s="187"/>
      <c r="AZ662" s="187"/>
      <c r="BA662" s="187"/>
      <c r="BB662" s="187"/>
      <c r="BC662" s="187"/>
      <c r="BD662" s="186"/>
      <c r="BE662" s="187"/>
      <c r="BF662" s="187"/>
      <c r="BG662" s="187"/>
      <c r="BH662" s="187"/>
      <c r="BI662" s="187"/>
      <c r="BJ662" s="187"/>
      <c r="BK662" s="186"/>
      <c r="BL662" s="186"/>
      <c r="BM662" s="186"/>
      <c r="BN662" s="187"/>
      <c r="BO662" s="186"/>
      <c r="BP662" s="186"/>
      <c r="BQ662" s="186"/>
      <c r="BR662" s="186"/>
      <c r="BS662" s="186"/>
      <c r="BT662" s="186"/>
      <c r="BU662" s="186"/>
      <c r="BV662" s="186"/>
      <c r="BW662" s="186"/>
      <c r="BX662" s="186"/>
      <c r="BY662" s="186"/>
      <c r="BZ662" s="186"/>
      <c r="CA662" s="187"/>
      <c r="CB662" s="37"/>
      <c r="CC662" s="37"/>
      <c r="CD662" s="37"/>
      <c r="CE662" s="37"/>
    </row>
    <row r="663" ht="19.5" customHeight="1">
      <c r="A663" s="184"/>
      <c r="B663" s="186"/>
      <c r="C663" s="187"/>
      <c r="D663" s="187"/>
      <c r="E663" s="187"/>
      <c r="F663" s="187"/>
      <c r="G663" s="187"/>
      <c r="H663" s="187"/>
      <c r="I663" s="187"/>
      <c r="J663" s="187"/>
      <c r="K663" s="187"/>
      <c r="L663" s="187"/>
      <c r="M663" s="37"/>
      <c r="N663" s="186"/>
      <c r="O663" s="187"/>
      <c r="P663" s="187"/>
      <c r="Q663" s="187"/>
      <c r="R663" s="187"/>
      <c r="S663" s="187"/>
      <c r="T663" s="186"/>
      <c r="U663" s="187"/>
      <c r="V663" s="187"/>
      <c r="W663" s="187"/>
      <c r="X663" s="187"/>
      <c r="Y663" s="187"/>
      <c r="Z663" s="186"/>
      <c r="AA663" s="187"/>
      <c r="AB663" s="187"/>
      <c r="AC663" s="187"/>
      <c r="AD663" s="187"/>
      <c r="AE663" s="187"/>
      <c r="AF663" s="186"/>
      <c r="AG663" s="187"/>
      <c r="AH663" s="187"/>
      <c r="AI663" s="187"/>
      <c r="AJ663" s="187"/>
      <c r="AK663" s="187"/>
      <c r="AL663" s="186"/>
      <c r="AM663" s="187"/>
      <c r="AN663" s="187"/>
      <c r="AO663" s="187"/>
      <c r="AP663" s="187"/>
      <c r="AQ663" s="187"/>
      <c r="AR663" s="186"/>
      <c r="AS663" s="187"/>
      <c r="AT663" s="187"/>
      <c r="AU663" s="187"/>
      <c r="AV663" s="187"/>
      <c r="AW663" s="187"/>
      <c r="AX663" s="186"/>
      <c r="AY663" s="187"/>
      <c r="AZ663" s="187"/>
      <c r="BA663" s="187"/>
      <c r="BB663" s="187"/>
      <c r="BC663" s="187"/>
      <c r="BD663" s="186"/>
      <c r="BE663" s="187"/>
      <c r="BF663" s="187"/>
      <c r="BG663" s="187"/>
      <c r="BH663" s="187"/>
      <c r="BI663" s="187"/>
      <c r="BJ663" s="187"/>
      <c r="BK663" s="186"/>
      <c r="BL663" s="186"/>
      <c r="BM663" s="186"/>
      <c r="BN663" s="187"/>
      <c r="BO663" s="186"/>
      <c r="BP663" s="186"/>
      <c r="BQ663" s="186"/>
      <c r="BR663" s="186"/>
      <c r="BS663" s="186"/>
      <c r="BT663" s="186"/>
      <c r="BU663" s="186"/>
      <c r="BV663" s="186"/>
      <c r="BW663" s="186"/>
      <c r="BX663" s="186"/>
      <c r="BY663" s="186"/>
      <c r="BZ663" s="186"/>
      <c r="CA663" s="187"/>
      <c r="CB663" s="37"/>
      <c r="CC663" s="37"/>
      <c r="CD663" s="37"/>
      <c r="CE663" s="37"/>
    </row>
    <row r="664" ht="19.5" customHeight="1">
      <c r="A664" s="184"/>
      <c r="B664" s="186"/>
      <c r="C664" s="187"/>
      <c r="D664" s="187"/>
      <c r="E664" s="187"/>
      <c r="F664" s="187"/>
      <c r="G664" s="187"/>
      <c r="H664" s="187"/>
      <c r="I664" s="187"/>
      <c r="J664" s="187"/>
      <c r="K664" s="187"/>
      <c r="L664" s="187"/>
      <c r="M664" s="37"/>
      <c r="N664" s="186"/>
      <c r="O664" s="187"/>
      <c r="P664" s="187"/>
      <c r="Q664" s="187"/>
      <c r="R664" s="187"/>
      <c r="S664" s="187"/>
      <c r="T664" s="186"/>
      <c r="U664" s="187"/>
      <c r="V664" s="187"/>
      <c r="W664" s="187"/>
      <c r="X664" s="187"/>
      <c r="Y664" s="187"/>
      <c r="Z664" s="186"/>
      <c r="AA664" s="187"/>
      <c r="AB664" s="187"/>
      <c r="AC664" s="187"/>
      <c r="AD664" s="187"/>
      <c r="AE664" s="187"/>
      <c r="AF664" s="186"/>
      <c r="AG664" s="187"/>
      <c r="AH664" s="187"/>
      <c r="AI664" s="187"/>
      <c r="AJ664" s="187"/>
      <c r="AK664" s="187"/>
      <c r="AL664" s="186"/>
      <c r="AM664" s="187"/>
      <c r="AN664" s="187"/>
      <c r="AO664" s="187"/>
      <c r="AP664" s="187"/>
      <c r="AQ664" s="187"/>
      <c r="AR664" s="186"/>
      <c r="AS664" s="187"/>
      <c r="AT664" s="187"/>
      <c r="AU664" s="187"/>
      <c r="AV664" s="187"/>
      <c r="AW664" s="187"/>
      <c r="AX664" s="186"/>
      <c r="AY664" s="187"/>
      <c r="AZ664" s="187"/>
      <c r="BA664" s="187"/>
      <c r="BB664" s="187"/>
      <c r="BC664" s="187"/>
      <c r="BD664" s="186"/>
      <c r="BE664" s="187"/>
      <c r="BF664" s="187"/>
      <c r="BG664" s="187"/>
      <c r="BH664" s="187"/>
      <c r="BI664" s="187"/>
      <c r="BJ664" s="187"/>
      <c r="BK664" s="186"/>
      <c r="BL664" s="186"/>
      <c r="BM664" s="186"/>
      <c r="BN664" s="187"/>
      <c r="BO664" s="186"/>
      <c r="BP664" s="186"/>
      <c r="BQ664" s="186"/>
      <c r="BR664" s="186"/>
      <c r="BS664" s="186"/>
      <c r="BT664" s="186"/>
      <c r="BU664" s="186"/>
      <c r="BV664" s="186"/>
      <c r="BW664" s="186"/>
      <c r="BX664" s="186"/>
      <c r="BY664" s="186"/>
      <c r="BZ664" s="186"/>
      <c r="CA664" s="187"/>
      <c r="CB664" s="37"/>
      <c r="CC664" s="37"/>
      <c r="CD664" s="37"/>
      <c r="CE664" s="37"/>
    </row>
    <row r="665" ht="19.5" customHeight="1">
      <c r="A665" s="184"/>
      <c r="B665" s="186"/>
      <c r="C665" s="187"/>
      <c r="D665" s="187"/>
      <c r="E665" s="187"/>
      <c r="F665" s="187"/>
      <c r="G665" s="187"/>
      <c r="H665" s="187"/>
      <c r="I665" s="187"/>
      <c r="J665" s="187"/>
      <c r="K665" s="187"/>
      <c r="L665" s="187"/>
      <c r="M665" s="37"/>
      <c r="N665" s="186"/>
      <c r="O665" s="187"/>
      <c r="P665" s="187"/>
      <c r="Q665" s="187"/>
      <c r="R665" s="187"/>
      <c r="S665" s="187"/>
      <c r="T665" s="186"/>
      <c r="U665" s="187"/>
      <c r="V665" s="187"/>
      <c r="W665" s="187"/>
      <c r="X665" s="187"/>
      <c r="Y665" s="187"/>
      <c r="Z665" s="186"/>
      <c r="AA665" s="187"/>
      <c r="AB665" s="187"/>
      <c r="AC665" s="187"/>
      <c r="AD665" s="187"/>
      <c r="AE665" s="187"/>
      <c r="AF665" s="186"/>
      <c r="AG665" s="187"/>
      <c r="AH665" s="187"/>
      <c r="AI665" s="187"/>
      <c r="AJ665" s="187"/>
      <c r="AK665" s="187"/>
      <c r="AL665" s="186"/>
      <c r="AM665" s="187"/>
      <c r="AN665" s="187"/>
      <c r="AO665" s="187"/>
      <c r="AP665" s="187"/>
      <c r="AQ665" s="187"/>
      <c r="AR665" s="186"/>
      <c r="AS665" s="187"/>
      <c r="AT665" s="187"/>
      <c r="AU665" s="187"/>
      <c r="AV665" s="187"/>
      <c r="AW665" s="187"/>
      <c r="AX665" s="186"/>
      <c r="AY665" s="187"/>
      <c r="AZ665" s="187"/>
      <c r="BA665" s="187"/>
      <c r="BB665" s="187"/>
      <c r="BC665" s="187"/>
      <c r="BD665" s="186"/>
      <c r="BE665" s="187"/>
      <c r="BF665" s="187"/>
      <c r="BG665" s="187"/>
      <c r="BH665" s="187"/>
      <c r="BI665" s="187"/>
      <c r="BJ665" s="187"/>
      <c r="BK665" s="186"/>
      <c r="BL665" s="186"/>
      <c r="BM665" s="186"/>
      <c r="BN665" s="187"/>
      <c r="BO665" s="186"/>
      <c r="BP665" s="186"/>
      <c r="BQ665" s="186"/>
      <c r="BR665" s="186"/>
      <c r="BS665" s="186"/>
      <c r="BT665" s="186"/>
      <c r="BU665" s="186"/>
      <c r="BV665" s="186"/>
      <c r="BW665" s="186"/>
      <c r="BX665" s="186"/>
      <c r="BY665" s="186"/>
      <c r="BZ665" s="186"/>
      <c r="CA665" s="187"/>
      <c r="CB665" s="37"/>
      <c r="CC665" s="37"/>
      <c r="CD665" s="37"/>
      <c r="CE665" s="37"/>
    </row>
    <row r="666" ht="19.5" customHeight="1">
      <c r="A666" s="184"/>
      <c r="B666" s="186"/>
      <c r="C666" s="187"/>
      <c r="D666" s="187"/>
      <c r="E666" s="187"/>
      <c r="F666" s="187"/>
      <c r="G666" s="187"/>
      <c r="H666" s="187"/>
      <c r="I666" s="187"/>
      <c r="J666" s="187"/>
      <c r="K666" s="187"/>
      <c r="L666" s="187"/>
      <c r="M666" s="37"/>
      <c r="N666" s="186"/>
      <c r="O666" s="187"/>
      <c r="P666" s="187"/>
      <c r="Q666" s="187"/>
      <c r="R666" s="187"/>
      <c r="S666" s="187"/>
      <c r="T666" s="186"/>
      <c r="U666" s="187"/>
      <c r="V666" s="187"/>
      <c r="W666" s="187"/>
      <c r="X666" s="187"/>
      <c r="Y666" s="187"/>
      <c r="Z666" s="186"/>
      <c r="AA666" s="187"/>
      <c r="AB666" s="187"/>
      <c r="AC666" s="187"/>
      <c r="AD666" s="187"/>
      <c r="AE666" s="187"/>
      <c r="AF666" s="186"/>
      <c r="AG666" s="187"/>
      <c r="AH666" s="187"/>
      <c r="AI666" s="187"/>
      <c r="AJ666" s="187"/>
      <c r="AK666" s="187"/>
      <c r="AL666" s="186"/>
      <c r="AM666" s="187"/>
      <c r="AN666" s="187"/>
      <c r="AO666" s="187"/>
      <c r="AP666" s="187"/>
      <c r="AQ666" s="187"/>
      <c r="AR666" s="186"/>
      <c r="AS666" s="187"/>
      <c r="AT666" s="187"/>
      <c r="AU666" s="187"/>
      <c r="AV666" s="187"/>
      <c r="AW666" s="187"/>
      <c r="AX666" s="186"/>
      <c r="AY666" s="187"/>
      <c r="AZ666" s="187"/>
      <c r="BA666" s="187"/>
      <c r="BB666" s="187"/>
      <c r="BC666" s="187"/>
      <c r="BD666" s="186"/>
      <c r="BE666" s="187"/>
      <c r="BF666" s="187"/>
      <c r="BG666" s="187"/>
      <c r="BH666" s="187"/>
      <c r="BI666" s="187"/>
      <c r="BJ666" s="187"/>
      <c r="BK666" s="186"/>
      <c r="BL666" s="186"/>
      <c r="BM666" s="186"/>
      <c r="BN666" s="187"/>
      <c r="BO666" s="186"/>
      <c r="BP666" s="186"/>
      <c r="BQ666" s="186"/>
      <c r="BR666" s="186"/>
      <c r="BS666" s="186"/>
      <c r="BT666" s="186"/>
      <c r="BU666" s="186"/>
      <c r="BV666" s="186"/>
      <c r="BW666" s="186"/>
      <c r="BX666" s="186"/>
      <c r="BY666" s="186"/>
      <c r="BZ666" s="186"/>
      <c r="CA666" s="187"/>
      <c r="CB666" s="37"/>
      <c r="CC666" s="37"/>
      <c r="CD666" s="37"/>
      <c r="CE666" s="37"/>
    </row>
    <row r="667" ht="19.5" customHeight="1">
      <c r="A667" s="184"/>
      <c r="B667" s="186"/>
      <c r="C667" s="187"/>
      <c r="D667" s="187"/>
      <c r="E667" s="187"/>
      <c r="F667" s="187"/>
      <c r="G667" s="187"/>
      <c r="H667" s="187"/>
      <c r="I667" s="187"/>
      <c r="J667" s="187"/>
      <c r="K667" s="187"/>
      <c r="L667" s="187"/>
      <c r="M667" s="37"/>
      <c r="N667" s="186"/>
      <c r="O667" s="187"/>
      <c r="P667" s="187"/>
      <c r="Q667" s="187"/>
      <c r="R667" s="187"/>
      <c r="S667" s="187"/>
      <c r="T667" s="186"/>
      <c r="U667" s="187"/>
      <c r="V667" s="187"/>
      <c r="W667" s="187"/>
      <c r="X667" s="187"/>
      <c r="Y667" s="187"/>
      <c r="Z667" s="186"/>
      <c r="AA667" s="187"/>
      <c r="AB667" s="187"/>
      <c r="AC667" s="187"/>
      <c r="AD667" s="187"/>
      <c r="AE667" s="187"/>
      <c r="AF667" s="186"/>
      <c r="AG667" s="187"/>
      <c r="AH667" s="187"/>
      <c r="AI667" s="187"/>
      <c r="AJ667" s="187"/>
      <c r="AK667" s="187"/>
      <c r="AL667" s="186"/>
      <c r="AM667" s="187"/>
      <c r="AN667" s="187"/>
      <c r="AO667" s="187"/>
      <c r="AP667" s="187"/>
      <c r="AQ667" s="187"/>
      <c r="AR667" s="186"/>
      <c r="AS667" s="187"/>
      <c r="AT667" s="187"/>
      <c r="AU667" s="187"/>
      <c r="AV667" s="187"/>
      <c r="AW667" s="187"/>
      <c r="AX667" s="186"/>
      <c r="AY667" s="187"/>
      <c r="AZ667" s="187"/>
      <c r="BA667" s="187"/>
      <c r="BB667" s="187"/>
      <c r="BC667" s="187"/>
      <c r="BD667" s="186"/>
      <c r="BE667" s="187"/>
      <c r="BF667" s="187"/>
      <c r="BG667" s="187"/>
      <c r="BH667" s="187"/>
      <c r="BI667" s="187"/>
      <c r="BJ667" s="187"/>
      <c r="BK667" s="186"/>
      <c r="BL667" s="186"/>
      <c r="BM667" s="186"/>
      <c r="BN667" s="187"/>
      <c r="BO667" s="186"/>
      <c r="BP667" s="186"/>
      <c r="BQ667" s="186"/>
      <c r="BR667" s="186"/>
      <c r="BS667" s="186"/>
      <c r="BT667" s="186"/>
      <c r="BU667" s="186"/>
      <c r="BV667" s="186"/>
      <c r="BW667" s="186"/>
      <c r="BX667" s="186"/>
      <c r="BY667" s="186"/>
      <c r="BZ667" s="186"/>
      <c r="CA667" s="187"/>
      <c r="CB667" s="37"/>
      <c r="CC667" s="37"/>
      <c r="CD667" s="37"/>
      <c r="CE667" s="37"/>
    </row>
    <row r="668" ht="19.5" customHeight="1">
      <c r="A668" s="184"/>
      <c r="B668" s="186"/>
      <c r="C668" s="187"/>
      <c r="D668" s="187"/>
      <c r="E668" s="187"/>
      <c r="F668" s="187"/>
      <c r="G668" s="187"/>
      <c r="H668" s="187"/>
      <c r="I668" s="187"/>
      <c r="J668" s="187"/>
      <c r="K668" s="187"/>
      <c r="L668" s="187"/>
      <c r="M668" s="37"/>
      <c r="N668" s="186"/>
      <c r="O668" s="187"/>
      <c r="P668" s="187"/>
      <c r="Q668" s="187"/>
      <c r="R668" s="187"/>
      <c r="S668" s="187"/>
      <c r="T668" s="186"/>
      <c r="U668" s="187"/>
      <c r="V668" s="187"/>
      <c r="W668" s="187"/>
      <c r="X668" s="187"/>
      <c r="Y668" s="187"/>
      <c r="Z668" s="186"/>
      <c r="AA668" s="187"/>
      <c r="AB668" s="187"/>
      <c r="AC668" s="187"/>
      <c r="AD668" s="187"/>
      <c r="AE668" s="187"/>
      <c r="AF668" s="186"/>
      <c r="AG668" s="187"/>
      <c r="AH668" s="187"/>
      <c r="AI668" s="187"/>
      <c r="AJ668" s="187"/>
      <c r="AK668" s="187"/>
      <c r="AL668" s="186"/>
      <c r="AM668" s="187"/>
      <c r="AN668" s="187"/>
      <c r="AO668" s="187"/>
      <c r="AP668" s="187"/>
      <c r="AQ668" s="187"/>
      <c r="AR668" s="186"/>
      <c r="AS668" s="187"/>
      <c r="AT668" s="187"/>
      <c r="AU668" s="187"/>
      <c r="AV668" s="187"/>
      <c r="AW668" s="187"/>
      <c r="AX668" s="186"/>
      <c r="AY668" s="187"/>
      <c r="AZ668" s="187"/>
      <c r="BA668" s="187"/>
      <c r="BB668" s="187"/>
      <c r="BC668" s="187"/>
      <c r="BD668" s="186"/>
      <c r="BE668" s="187"/>
      <c r="BF668" s="187"/>
      <c r="BG668" s="187"/>
      <c r="BH668" s="187"/>
      <c r="BI668" s="187"/>
      <c r="BJ668" s="187"/>
      <c r="BK668" s="186"/>
      <c r="BL668" s="186"/>
      <c r="BM668" s="186"/>
      <c r="BN668" s="187"/>
      <c r="BO668" s="186"/>
      <c r="BP668" s="186"/>
      <c r="BQ668" s="186"/>
      <c r="BR668" s="186"/>
      <c r="BS668" s="186"/>
      <c r="BT668" s="186"/>
      <c r="BU668" s="186"/>
      <c r="BV668" s="186"/>
      <c r="BW668" s="186"/>
      <c r="BX668" s="186"/>
      <c r="BY668" s="186"/>
      <c r="BZ668" s="186"/>
      <c r="CA668" s="187"/>
      <c r="CB668" s="37"/>
      <c r="CC668" s="37"/>
      <c r="CD668" s="37"/>
      <c r="CE668" s="37"/>
    </row>
    <row r="669" ht="19.5" customHeight="1">
      <c r="A669" s="184"/>
      <c r="B669" s="186"/>
      <c r="C669" s="187"/>
      <c r="D669" s="187"/>
      <c r="E669" s="187"/>
      <c r="F669" s="187"/>
      <c r="G669" s="187"/>
      <c r="H669" s="187"/>
      <c r="I669" s="187"/>
      <c r="J669" s="187"/>
      <c r="K669" s="187"/>
      <c r="L669" s="187"/>
      <c r="M669" s="37"/>
      <c r="N669" s="186"/>
      <c r="O669" s="187"/>
      <c r="P669" s="187"/>
      <c r="Q669" s="187"/>
      <c r="R669" s="187"/>
      <c r="S669" s="187"/>
      <c r="T669" s="186"/>
      <c r="U669" s="187"/>
      <c r="V669" s="187"/>
      <c r="W669" s="187"/>
      <c r="X669" s="187"/>
      <c r="Y669" s="187"/>
      <c r="Z669" s="186"/>
      <c r="AA669" s="187"/>
      <c r="AB669" s="187"/>
      <c r="AC669" s="187"/>
      <c r="AD669" s="187"/>
      <c r="AE669" s="187"/>
      <c r="AF669" s="186"/>
      <c r="AG669" s="187"/>
      <c r="AH669" s="187"/>
      <c r="AI669" s="187"/>
      <c r="AJ669" s="187"/>
      <c r="AK669" s="187"/>
      <c r="AL669" s="186"/>
      <c r="AM669" s="187"/>
      <c r="AN669" s="187"/>
      <c r="AO669" s="187"/>
      <c r="AP669" s="187"/>
      <c r="AQ669" s="187"/>
      <c r="AR669" s="186"/>
      <c r="AS669" s="187"/>
      <c r="AT669" s="187"/>
      <c r="AU669" s="187"/>
      <c r="AV669" s="187"/>
      <c r="AW669" s="187"/>
      <c r="AX669" s="186"/>
      <c r="AY669" s="187"/>
      <c r="AZ669" s="187"/>
      <c r="BA669" s="187"/>
      <c r="BB669" s="187"/>
      <c r="BC669" s="187"/>
      <c r="BD669" s="186"/>
      <c r="BE669" s="187"/>
      <c r="BF669" s="187"/>
      <c r="BG669" s="187"/>
      <c r="BH669" s="187"/>
      <c r="BI669" s="187"/>
      <c r="BJ669" s="187"/>
      <c r="BK669" s="186"/>
      <c r="BL669" s="186"/>
      <c r="BM669" s="186"/>
      <c r="BN669" s="187"/>
      <c r="BO669" s="186"/>
      <c r="BP669" s="186"/>
      <c r="BQ669" s="186"/>
      <c r="BR669" s="186"/>
      <c r="BS669" s="186"/>
      <c r="BT669" s="186"/>
      <c r="BU669" s="186"/>
      <c r="BV669" s="186"/>
      <c r="BW669" s="186"/>
      <c r="BX669" s="186"/>
      <c r="BY669" s="186"/>
      <c r="BZ669" s="186"/>
      <c r="CA669" s="187"/>
      <c r="CB669" s="37"/>
      <c r="CC669" s="37"/>
      <c r="CD669" s="37"/>
      <c r="CE669" s="37"/>
    </row>
    <row r="670" ht="19.5" customHeight="1">
      <c r="A670" s="184"/>
      <c r="B670" s="186"/>
      <c r="C670" s="187"/>
      <c r="D670" s="187"/>
      <c r="E670" s="187"/>
      <c r="F670" s="187"/>
      <c r="G670" s="187"/>
      <c r="H670" s="187"/>
      <c r="I670" s="187"/>
      <c r="J670" s="187"/>
      <c r="K670" s="187"/>
      <c r="L670" s="187"/>
      <c r="M670" s="37"/>
      <c r="N670" s="186"/>
      <c r="O670" s="187"/>
      <c r="P670" s="187"/>
      <c r="Q670" s="187"/>
      <c r="R670" s="187"/>
      <c r="S670" s="187"/>
      <c r="T670" s="186"/>
      <c r="U670" s="187"/>
      <c r="V670" s="187"/>
      <c r="W670" s="187"/>
      <c r="X670" s="187"/>
      <c r="Y670" s="187"/>
      <c r="Z670" s="186"/>
      <c r="AA670" s="187"/>
      <c r="AB670" s="187"/>
      <c r="AC670" s="187"/>
      <c r="AD670" s="187"/>
      <c r="AE670" s="187"/>
      <c r="AF670" s="186"/>
      <c r="AG670" s="187"/>
      <c r="AH670" s="187"/>
      <c r="AI670" s="187"/>
      <c r="AJ670" s="187"/>
      <c r="AK670" s="187"/>
      <c r="AL670" s="186"/>
      <c r="AM670" s="187"/>
      <c r="AN670" s="187"/>
      <c r="AO670" s="187"/>
      <c r="AP670" s="187"/>
      <c r="AQ670" s="187"/>
      <c r="AR670" s="186"/>
      <c r="AS670" s="187"/>
      <c r="AT670" s="187"/>
      <c r="AU670" s="187"/>
      <c r="AV670" s="187"/>
      <c r="AW670" s="187"/>
      <c r="AX670" s="186"/>
      <c r="AY670" s="187"/>
      <c r="AZ670" s="187"/>
      <c r="BA670" s="187"/>
      <c r="BB670" s="187"/>
      <c r="BC670" s="187"/>
      <c r="BD670" s="186"/>
      <c r="BE670" s="187"/>
      <c r="BF670" s="187"/>
      <c r="BG670" s="187"/>
      <c r="BH670" s="187"/>
      <c r="BI670" s="187"/>
      <c r="BJ670" s="187"/>
      <c r="BK670" s="186"/>
      <c r="BL670" s="186"/>
      <c r="BM670" s="186"/>
      <c r="BN670" s="187"/>
      <c r="BO670" s="186"/>
      <c r="BP670" s="186"/>
      <c r="BQ670" s="186"/>
      <c r="BR670" s="186"/>
      <c r="BS670" s="186"/>
      <c r="BT670" s="186"/>
      <c r="BU670" s="186"/>
      <c r="BV670" s="186"/>
      <c r="BW670" s="186"/>
      <c r="BX670" s="186"/>
      <c r="BY670" s="186"/>
      <c r="BZ670" s="186"/>
      <c r="CA670" s="187"/>
      <c r="CB670" s="37"/>
      <c r="CC670" s="37"/>
      <c r="CD670" s="37"/>
      <c r="CE670" s="37"/>
    </row>
    <row r="671" ht="19.5" customHeight="1">
      <c r="A671" s="184"/>
      <c r="B671" s="186"/>
      <c r="C671" s="187"/>
      <c r="D671" s="187"/>
      <c r="E671" s="187"/>
      <c r="F671" s="187"/>
      <c r="G671" s="187"/>
      <c r="H671" s="187"/>
      <c r="I671" s="187"/>
      <c r="J671" s="187"/>
      <c r="K671" s="187"/>
      <c r="L671" s="187"/>
      <c r="M671" s="37"/>
      <c r="N671" s="186"/>
      <c r="O671" s="187"/>
      <c r="P671" s="187"/>
      <c r="Q671" s="187"/>
      <c r="R671" s="187"/>
      <c r="S671" s="187"/>
      <c r="T671" s="186"/>
      <c r="U671" s="187"/>
      <c r="V671" s="187"/>
      <c r="W671" s="187"/>
      <c r="X671" s="187"/>
      <c r="Y671" s="187"/>
      <c r="Z671" s="186"/>
      <c r="AA671" s="187"/>
      <c r="AB671" s="187"/>
      <c r="AC671" s="187"/>
      <c r="AD671" s="187"/>
      <c r="AE671" s="187"/>
      <c r="AF671" s="186"/>
      <c r="AG671" s="187"/>
      <c r="AH671" s="187"/>
      <c r="AI671" s="187"/>
      <c r="AJ671" s="187"/>
      <c r="AK671" s="187"/>
      <c r="AL671" s="186"/>
      <c r="AM671" s="187"/>
      <c r="AN671" s="187"/>
      <c r="AO671" s="187"/>
      <c r="AP671" s="187"/>
      <c r="AQ671" s="187"/>
      <c r="AR671" s="186"/>
      <c r="AS671" s="187"/>
      <c r="AT671" s="187"/>
      <c r="AU671" s="187"/>
      <c r="AV671" s="187"/>
      <c r="AW671" s="187"/>
      <c r="AX671" s="186"/>
      <c r="AY671" s="187"/>
      <c r="AZ671" s="187"/>
      <c r="BA671" s="187"/>
      <c r="BB671" s="187"/>
      <c r="BC671" s="187"/>
      <c r="BD671" s="186"/>
      <c r="BE671" s="187"/>
      <c r="BF671" s="187"/>
      <c r="BG671" s="187"/>
      <c r="BH671" s="187"/>
      <c r="BI671" s="187"/>
      <c r="BJ671" s="187"/>
      <c r="BK671" s="186"/>
      <c r="BL671" s="186"/>
      <c r="BM671" s="186"/>
      <c r="BN671" s="187"/>
      <c r="BO671" s="186"/>
      <c r="BP671" s="186"/>
      <c r="BQ671" s="186"/>
      <c r="BR671" s="186"/>
      <c r="BS671" s="186"/>
      <c r="BT671" s="186"/>
      <c r="BU671" s="186"/>
      <c r="BV671" s="186"/>
      <c r="BW671" s="186"/>
      <c r="BX671" s="186"/>
      <c r="BY671" s="186"/>
      <c r="BZ671" s="186"/>
      <c r="CA671" s="187"/>
      <c r="CB671" s="37"/>
      <c r="CC671" s="37"/>
      <c r="CD671" s="37"/>
      <c r="CE671" s="37"/>
    </row>
    <row r="672" ht="19.5" customHeight="1">
      <c r="A672" s="184"/>
      <c r="B672" s="186"/>
      <c r="C672" s="187"/>
      <c r="D672" s="187"/>
      <c r="E672" s="187"/>
      <c r="F672" s="187"/>
      <c r="G672" s="187"/>
      <c r="H672" s="187"/>
      <c r="I672" s="187"/>
      <c r="J672" s="187"/>
      <c r="K672" s="187"/>
      <c r="L672" s="187"/>
      <c r="M672" s="37"/>
      <c r="N672" s="186"/>
      <c r="O672" s="187"/>
      <c r="P672" s="187"/>
      <c r="Q672" s="187"/>
      <c r="R672" s="187"/>
      <c r="S672" s="187"/>
      <c r="T672" s="186"/>
      <c r="U672" s="187"/>
      <c r="V672" s="187"/>
      <c r="W672" s="187"/>
      <c r="X672" s="187"/>
      <c r="Y672" s="187"/>
      <c r="Z672" s="186"/>
      <c r="AA672" s="187"/>
      <c r="AB672" s="187"/>
      <c r="AC672" s="187"/>
      <c r="AD672" s="187"/>
      <c r="AE672" s="187"/>
      <c r="AF672" s="186"/>
      <c r="AG672" s="187"/>
      <c r="AH672" s="187"/>
      <c r="AI672" s="187"/>
      <c r="AJ672" s="187"/>
      <c r="AK672" s="187"/>
      <c r="AL672" s="186"/>
      <c r="AM672" s="187"/>
      <c r="AN672" s="187"/>
      <c r="AO672" s="187"/>
      <c r="AP672" s="187"/>
      <c r="AQ672" s="187"/>
      <c r="AR672" s="186"/>
      <c r="AS672" s="187"/>
      <c r="AT672" s="187"/>
      <c r="AU672" s="187"/>
      <c r="AV672" s="187"/>
      <c r="AW672" s="187"/>
      <c r="AX672" s="186"/>
      <c r="AY672" s="187"/>
      <c r="AZ672" s="187"/>
      <c r="BA672" s="187"/>
      <c r="BB672" s="187"/>
      <c r="BC672" s="187"/>
      <c r="BD672" s="186"/>
      <c r="BE672" s="187"/>
      <c r="BF672" s="187"/>
      <c r="BG672" s="187"/>
      <c r="BH672" s="187"/>
      <c r="BI672" s="187"/>
      <c r="BJ672" s="187"/>
      <c r="BK672" s="186"/>
      <c r="BL672" s="186"/>
      <c r="BM672" s="186"/>
      <c r="BN672" s="187"/>
      <c r="BO672" s="186"/>
      <c r="BP672" s="186"/>
      <c r="BQ672" s="186"/>
      <c r="BR672" s="186"/>
      <c r="BS672" s="186"/>
      <c r="BT672" s="186"/>
      <c r="BU672" s="186"/>
      <c r="BV672" s="186"/>
      <c r="BW672" s="186"/>
      <c r="BX672" s="186"/>
      <c r="BY672" s="186"/>
      <c r="BZ672" s="186"/>
      <c r="CA672" s="187"/>
      <c r="CB672" s="37"/>
      <c r="CC672" s="37"/>
      <c r="CD672" s="37"/>
      <c r="CE672" s="37"/>
    </row>
    <row r="673" ht="19.5" customHeight="1">
      <c r="A673" s="184"/>
      <c r="B673" s="186"/>
      <c r="C673" s="187"/>
      <c r="D673" s="187"/>
      <c r="E673" s="187"/>
      <c r="F673" s="187"/>
      <c r="G673" s="187"/>
      <c r="H673" s="187"/>
      <c r="I673" s="187"/>
      <c r="J673" s="187"/>
      <c r="K673" s="187"/>
      <c r="L673" s="187"/>
      <c r="M673" s="37"/>
      <c r="N673" s="186"/>
      <c r="O673" s="187"/>
      <c r="P673" s="187"/>
      <c r="Q673" s="187"/>
      <c r="R673" s="187"/>
      <c r="S673" s="187"/>
      <c r="T673" s="186"/>
      <c r="U673" s="187"/>
      <c r="V673" s="187"/>
      <c r="W673" s="187"/>
      <c r="X673" s="187"/>
      <c r="Y673" s="187"/>
      <c r="Z673" s="186"/>
      <c r="AA673" s="187"/>
      <c r="AB673" s="187"/>
      <c r="AC673" s="187"/>
      <c r="AD673" s="187"/>
      <c r="AE673" s="187"/>
      <c r="AF673" s="186"/>
      <c r="AG673" s="187"/>
      <c r="AH673" s="187"/>
      <c r="AI673" s="187"/>
      <c r="AJ673" s="187"/>
      <c r="AK673" s="187"/>
      <c r="AL673" s="186"/>
      <c r="AM673" s="187"/>
      <c r="AN673" s="187"/>
      <c r="AO673" s="187"/>
      <c r="AP673" s="187"/>
      <c r="AQ673" s="187"/>
      <c r="AR673" s="186"/>
      <c r="AS673" s="187"/>
      <c r="AT673" s="187"/>
      <c r="AU673" s="187"/>
      <c r="AV673" s="187"/>
      <c r="AW673" s="187"/>
      <c r="AX673" s="186"/>
      <c r="AY673" s="187"/>
      <c r="AZ673" s="187"/>
      <c r="BA673" s="187"/>
      <c r="BB673" s="187"/>
      <c r="BC673" s="187"/>
      <c r="BD673" s="186"/>
      <c r="BE673" s="187"/>
      <c r="BF673" s="187"/>
      <c r="BG673" s="187"/>
      <c r="BH673" s="187"/>
      <c r="BI673" s="187"/>
      <c r="BJ673" s="187"/>
      <c r="BK673" s="186"/>
      <c r="BL673" s="186"/>
      <c r="BM673" s="186"/>
      <c r="BN673" s="187"/>
      <c r="BO673" s="186"/>
      <c r="BP673" s="186"/>
      <c r="BQ673" s="186"/>
      <c r="BR673" s="186"/>
      <c r="BS673" s="186"/>
      <c r="BT673" s="186"/>
      <c r="BU673" s="186"/>
      <c r="BV673" s="186"/>
      <c r="BW673" s="186"/>
      <c r="BX673" s="186"/>
      <c r="BY673" s="186"/>
      <c r="BZ673" s="186"/>
      <c r="CA673" s="187"/>
      <c r="CB673" s="37"/>
      <c r="CC673" s="37"/>
      <c r="CD673" s="37"/>
      <c r="CE673" s="37"/>
    </row>
    <row r="674" ht="19.5" customHeight="1">
      <c r="A674" s="184"/>
      <c r="B674" s="186"/>
      <c r="C674" s="187"/>
      <c r="D674" s="187"/>
      <c r="E674" s="187"/>
      <c r="F674" s="187"/>
      <c r="G674" s="187"/>
      <c r="H674" s="187"/>
      <c r="I674" s="187"/>
      <c r="J674" s="187"/>
      <c r="K674" s="187"/>
      <c r="L674" s="187"/>
      <c r="M674" s="37"/>
      <c r="N674" s="186"/>
      <c r="O674" s="187"/>
      <c r="P674" s="187"/>
      <c r="Q674" s="187"/>
      <c r="R674" s="187"/>
      <c r="S674" s="187"/>
      <c r="T674" s="186"/>
      <c r="U674" s="187"/>
      <c r="V674" s="187"/>
      <c r="W674" s="187"/>
      <c r="X674" s="187"/>
      <c r="Y674" s="187"/>
      <c r="Z674" s="186"/>
      <c r="AA674" s="187"/>
      <c r="AB674" s="187"/>
      <c r="AC674" s="187"/>
      <c r="AD674" s="187"/>
      <c r="AE674" s="187"/>
      <c r="AF674" s="186"/>
      <c r="AG674" s="187"/>
      <c r="AH674" s="187"/>
      <c r="AI674" s="187"/>
      <c r="AJ674" s="187"/>
      <c r="AK674" s="187"/>
      <c r="AL674" s="186"/>
      <c r="AM674" s="187"/>
      <c r="AN674" s="187"/>
      <c r="AO674" s="187"/>
      <c r="AP674" s="187"/>
      <c r="AQ674" s="187"/>
      <c r="AR674" s="186"/>
      <c r="AS674" s="187"/>
      <c r="AT674" s="187"/>
      <c r="AU674" s="187"/>
      <c r="AV674" s="187"/>
      <c r="AW674" s="187"/>
      <c r="AX674" s="186"/>
      <c r="AY674" s="187"/>
      <c r="AZ674" s="187"/>
      <c r="BA674" s="187"/>
      <c r="BB674" s="187"/>
      <c r="BC674" s="187"/>
      <c r="BD674" s="186"/>
      <c r="BE674" s="187"/>
      <c r="BF674" s="187"/>
      <c r="BG674" s="187"/>
      <c r="BH674" s="187"/>
      <c r="BI674" s="187"/>
      <c r="BJ674" s="187"/>
      <c r="BK674" s="186"/>
      <c r="BL674" s="186"/>
      <c r="BM674" s="186"/>
      <c r="BN674" s="187"/>
      <c r="BO674" s="186"/>
      <c r="BP674" s="186"/>
      <c r="BQ674" s="186"/>
      <c r="BR674" s="186"/>
      <c r="BS674" s="186"/>
      <c r="BT674" s="186"/>
      <c r="BU674" s="186"/>
      <c r="BV674" s="186"/>
      <c r="BW674" s="186"/>
      <c r="BX674" s="186"/>
      <c r="BY674" s="186"/>
      <c r="BZ674" s="186"/>
      <c r="CA674" s="187"/>
      <c r="CB674" s="37"/>
      <c r="CC674" s="37"/>
      <c r="CD674" s="37"/>
      <c r="CE674" s="37"/>
    </row>
    <row r="675" ht="19.5" customHeight="1">
      <c r="A675" s="184"/>
      <c r="B675" s="186"/>
      <c r="C675" s="187"/>
      <c r="D675" s="187"/>
      <c r="E675" s="187"/>
      <c r="F675" s="187"/>
      <c r="G675" s="187"/>
      <c r="H675" s="187"/>
      <c r="I675" s="187"/>
      <c r="J675" s="187"/>
      <c r="K675" s="187"/>
      <c r="L675" s="187"/>
      <c r="M675" s="37"/>
      <c r="N675" s="186"/>
      <c r="O675" s="187"/>
      <c r="P675" s="187"/>
      <c r="Q675" s="187"/>
      <c r="R675" s="187"/>
      <c r="S675" s="187"/>
      <c r="T675" s="186"/>
      <c r="U675" s="187"/>
      <c r="V675" s="187"/>
      <c r="W675" s="187"/>
      <c r="X675" s="187"/>
      <c r="Y675" s="187"/>
      <c r="Z675" s="186"/>
      <c r="AA675" s="187"/>
      <c r="AB675" s="187"/>
      <c r="AC675" s="187"/>
      <c r="AD675" s="187"/>
      <c r="AE675" s="187"/>
      <c r="AF675" s="186"/>
      <c r="AG675" s="187"/>
      <c r="AH675" s="187"/>
      <c r="AI675" s="187"/>
      <c r="AJ675" s="187"/>
      <c r="AK675" s="187"/>
      <c r="AL675" s="186"/>
      <c r="AM675" s="187"/>
      <c r="AN675" s="187"/>
      <c r="AO675" s="187"/>
      <c r="AP675" s="187"/>
      <c r="AQ675" s="187"/>
      <c r="AR675" s="186"/>
      <c r="AS675" s="187"/>
      <c r="AT675" s="187"/>
      <c r="AU675" s="187"/>
      <c r="AV675" s="187"/>
      <c r="AW675" s="187"/>
      <c r="AX675" s="186"/>
      <c r="AY675" s="187"/>
      <c r="AZ675" s="187"/>
      <c r="BA675" s="187"/>
      <c r="BB675" s="187"/>
      <c r="BC675" s="187"/>
      <c r="BD675" s="186"/>
      <c r="BE675" s="187"/>
      <c r="BF675" s="187"/>
      <c r="BG675" s="187"/>
      <c r="BH675" s="187"/>
      <c r="BI675" s="187"/>
      <c r="BJ675" s="187"/>
      <c r="BK675" s="186"/>
      <c r="BL675" s="186"/>
      <c r="BM675" s="186"/>
      <c r="BN675" s="187"/>
      <c r="BO675" s="186"/>
      <c r="BP675" s="186"/>
      <c r="BQ675" s="186"/>
      <c r="BR675" s="186"/>
      <c r="BS675" s="186"/>
      <c r="BT675" s="186"/>
      <c r="BU675" s="186"/>
      <c r="BV675" s="186"/>
      <c r="BW675" s="186"/>
      <c r="BX675" s="186"/>
      <c r="BY675" s="186"/>
      <c r="BZ675" s="186"/>
      <c r="CA675" s="187"/>
      <c r="CB675" s="37"/>
      <c r="CC675" s="37"/>
      <c r="CD675" s="37"/>
      <c r="CE675" s="37"/>
    </row>
    <row r="676" ht="19.5" customHeight="1">
      <c r="A676" s="184"/>
      <c r="B676" s="186"/>
      <c r="C676" s="187"/>
      <c r="D676" s="187"/>
      <c r="E676" s="187"/>
      <c r="F676" s="187"/>
      <c r="G676" s="187"/>
      <c r="H676" s="187"/>
      <c r="I676" s="187"/>
      <c r="J676" s="187"/>
      <c r="K676" s="187"/>
      <c r="L676" s="187"/>
      <c r="M676" s="37"/>
      <c r="N676" s="186"/>
      <c r="O676" s="187"/>
      <c r="P676" s="187"/>
      <c r="Q676" s="187"/>
      <c r="R676" s="187"/>
      <c r="S676" s="187"/>
      <c r="T676" s="186"/>
      <c r="U676" s="187"/>
      <c r="V676" s="187"/>
      <c r="W676" s="187"/>
      <c r="X676" s="187"/>
      <c r="Y676" s="187"/>
      <c r="Z676" s="186"/>
      <c r="AA676" s="187"/>
      <c r="AB676" s="187"/>
      <c r="AC676" s="187"/>
      <c r="AD676" s="187"/>
      <c r="AE676" s="187"/>
      <c r="AF676" s="186"/>
      <c r="AG676" s="187"/>
      <c r="AH676" s="187"/>
      <c r="AI676" s="187"/>
      <c r="AJ676" s="187"/>
      <c r="AK676" s="187"/>
      <c r="AL676" s="186"/>
      <c r="AM676" s="187"/>
      <c r="AN676" s="187"/>
      <c r="AO676" s="187"/>
      <c r="AP676" s="187"/>
      <c r="AQ676" s="187"/>
      <c r="AR676" s="186"/>
      <c r="AS676" s="187"/>
      <c r="AT676" s="187"/>
      <c r="AU676" s="187"/>
      <c r="AV676" s="187"/>
      <c r="AW676" s="187"/>
      <c r="AX676" s="186"/>
      <c r="AY676" s="187"/>
      <c r="AZ676" s="187"/>
      <c r="BA676" s="187"/>
      <c r="BB676" s="187"/>
      <c r="BC676" s="187"/>
      <c r="BD676" s="186"/>
      <c r="BE676" s="187"/>
      <c r="BF676" s="187"/>
      <c r="BG676" s="187"/>
      <c r="BH676" s="187"/>
      <c r="BI676" s="187"/>
      <c r="BJ676" s="187"/>
      <c r="BK676" s="186"/>
      <c r="BL676" s="186"/>
      <c r="BM676" s="186"/>
      <c r="BN676" s="187"/>
      <c r="BO676" s="186"/>
      <c r="BP676" s="186"/>
      <c r="BQ676" s="186"/>
      <c r="BR676" s="186"/>
      <c r="BS676" s="186"/>
      <c r="BT676" s="186"/>
      <c r="BU676" s="186"/>
      <c r="BV676" s="186"/>
      <c r="BW676" s="186"/>
      <c r="BX676" s="186"/>
      <c r="BY676" s="186"/>
      <c r="BZ676" s="186"/>
      <c r="CA676" s="187"/>
      <c r="CB676" s="37"/>
      <c r="CC676" s="37"/>
      <c r="CD676" s="37"/>
      <c r="CE676" s="37"/>
    </row>
    <row r="677" ht="19.5" customHeight="1">
      <c r="A677" s="184"/>
      <c r="B677" s="186"/>
      <c r="C677" s="187"/>
      <c r="D677" s="187"/>
      <c r="E677" s="187"/>
      <c r="F677" s="187"/>
      <c r="G677" s="187"/>
      <c r="H677" s="187"/>
      <c r="I677" s="187"/>
      <c r="J677" s="187"/>
      <c r="K677" s="187"/>
      <c r="L677" s="187"/>
      <c r="M677" s="37"/>
      <c r="N677" s="186"/>
      <c r="O677" s="187"/>
      <c r="P677" s="187"/>
      <c r="Q677" s="187"/>
      <c r="R677" s="187"/>
      <c r="S677" s="187"/>
      <c r="T677" s="186"/>
      <c r="U677" s="187"/>
      <c r="V677" s="187"/>
      <c r="W677" s="187"/>
      <c r="X677" s="187"/>
      <c r="Y677" s="187"/>
      <c r="Z677" s="186"/>
      <c r="AA677" s="187"/>
      <c r="AB677" s="187"/>
      <c r="AC677" s="187"/>
      <c r="AD677" s="187"/>
      <c r="AE677" s="187"/>
      <c r="AF677" s="186"/>
      <c r="AG677" s="187"/>
      <c r="AH677" s="187"/>
      <c r="AI677" s="187"/>
      <c r="AJ677" s="187"/>
      <c r="AK677" s="187"/>
      <c r="AL677" s="186"/>
      <c r="AM677" s="187"/>
      <c r="AN677" s="187"/>
      <c r="AO677" s="187"/>
      <c r="AP677" s="187"/>
      <c r="AQ677" s="187"/>
      <c r="AR677" s="186"/>
      <c r="AS677" s="187"/>
      <c r="AT677" s="187"/>
      <c r="AU677" s="187"/>
      <c r="AV677" s="187"/>
      <c r="AW677" s="187"/>
      <c r="AX677" s="186"/>
      <c r="AY677" s="187"/>
      <c r="AZ677" s="187"/>
      <c r="BA677" s="187"/>
      <c r="BB677" s="187"/>
      <c r="BC677" s="187"/>
      <c r="BD677" s="186"/>
      <c r="BE677" s="187"/>
      <c r="BF677" s="187"/>
      <c r="BG677" s="187"/>
      <c r="BH677" s="187"/>
      <c r="BI677" s="187"/>
      <c r="BJ677" s="187"/>
      <c r="BK677" s="186"/>
      <c r="BL677" s="186"/>
      <c r="BM677" s="186"/>
      <c r="BN677" s="187"/>
      <c r="BO677" s="186"/>
      <c r="BP677" s="186"/>
      <c r="BQ677" s="186"/>
      <c r="BR677" s="186"/>
      <c r="BS677" s="186"/>
      <c r="BT677" s="186"/>
      <c r="BU677" s="186"/>
      <c r="BV677" s="186"/>
      <c r="BW677" s="186"/>
      <c r="BX677" s="186"/>
      <c r="BY677" s="186"/>
      <c r="BZ677" s="186"/>
      <c r="CA677" s="187"/>
      <c r="CB677" s="37"/>
      <c r="CC677" s="37"/>
      <c r="CD677" s="37"/>
      <c r="CE677" s="37"/>
    </row>
    <row r="678" ht="19.5" customHeight="1">
      <c r="A678" s="184"/>
      <c r="B678" s="186"/>
      <c r="C678" s="187"/>
      <c r="D678" s="187"/>
      <c r="E678" s="187"/>
      <c r="F678" s="187"/>
      <c r="G678" s="187"/>
      <c r="H678" s="187"/>
      <c r="I678" s="187"/>
      <c r="J678" s="187"/>
      <c r="K678" s="187"/>
      <c r="L678" s="187"/>
      <c r="M678" s="37"/>
      <c r="N678" s="186"/>
      <c r="O678" s="187"/>
      <c r="P678" s="187"/>
      <c r="Q678" s="187"/>
      <c r="R678" s="187"/>
      <c r="S678" s="187"/>
      <c r="T678" s="186"/>
      <c r="U678" s="187"/>
      <c r="V678" s="187"/>
      <c r="W678" s="187"/>
      <c r="X678" s="187"/>
      <c r="Y678" s="187"/>
      <c r="Z678" s="186"/>
      <c r="AA678" s="187"/>
      <c r="AB678" s="187"/>
      <c r="AC678" s="187"/>
      <c r="AD678" s="187"/>
      <c r="AE678" s="187"/>
      <c r="AF678" s="186"/>
      <c r="AG678" s="187"/>
      <c r="AH678" s="187"/>
      <c r="AI678" s="187"/>
      <c r="AJ678" s="187"/>
      <c r="AK678" s="187"/>
      <c r="AL678" s="186"/>
      <c r="AM678" s="187"/>
      <c r="AN678" s="187"/>
      <c r="AO678" s="187"/>
      <c r="AP678" s="187"/>
      <c r="AQ678" s="187"/>
      <c r="AR678" s="186"/>
      <c r="AS678" s="187"/>
      <c r="AT678" s="187"/>
      <c r="AU678" s="187"/>
      <c r="AV678" s="187"/>
      <c r="AW678" s="187"/>
      <c r="AX678" s="186"/>
      <c r="AY678" s="187"/>
      <c r="AZ678" s="187"/>
      <c r="BA678" s="187"/>
      <c r="BB678" s="187"/>
      <c r="BC678" s="187"/>
      <c r="BD678" s="186"/>
      <c r="BE678" s="187"/>
      <c r="BF678" s="187"/>
      <c r="BG678" s="187"/>
      <c r="BH678" s="187"/>
      <c r="BI678" s="187"/>
      <c r="BJ678" s="187"/>
      <c r="BK678" s="186"/>
      <c r="BL678" s="186"/>
      <c r="BM678" s="186"/>
      <c r="BN678" s="187"/>
      <c r="BO678" s="186"/>
      <c r="BP678" s="186"/>
      <c r="BQ678" s="186"/>
      <c r="BR678" s="186"/>
      <c r="BS678" s="186"/>
      <c r="BT678" s="186"/>
      <c r="BU678" s="186"/>
      <c r="BV678" s="186"/>
      <c r="BW678" s="186"/>
      <c r="BX678" s="186"/>
      <c r="BY678" s="186"/>
      <c r="BZ678" s="186"/>
      <c r="CA678" s="187"/>
      <c r="CB678" s="37"/>
      <c r="CC678" s="37"/>
      <c r="CD678" s="37"/>
      <c r="CE678" s="37"/>
    </row>
    <row r="679" ht="19.5" customHeight="1">
      <c r="A679" s="184"/>
      <c r="B679" s="186"/>
      <c r="C679" s="187"/>
      <c r="D679" s="187"/>
      <c r="E679" s="187"/>
      <c r="F679" s="187"/>
      <c r="G679" s="187"/>
      <c r="H679" s="187"/>
      <c r="I679" s="187"/>
      <c r="J679" s="187"/>
      <c r="K679" s="187"/>
      <c r="L679" s="187"/>
      <c r="M679" s="37"/>
      <c r="N679" s="186"/>
      <c r="O679" s="187"/>
      <c r="P679" s="187"/>
      <c r="Q679" s="187"/>
      <c r="R679" s="187"/>
      <c r="S679" s="187"/>
      <c r="T679" s="186"/>
      <c r="U679" s="187"/>
      <c r="V679" s="187"/>
      <c r="W679" s="187"/>
      <c r="X679" s="187"/>
      <c r="Y679" s="187"/>
      <c r="Z679" s="186"/>
      <c r="AA679" s="187"/>
      <c r="AB679" s="187"/>
      <c r="AC679" s="187"/>
      <c r="AD679" s="187"/>
      <c r="AE679" s="187"/>
      <c r="AF679" s="186"/>
      <c r="AG679" s="187"/>
      <c r="AH679" s="187"/>
      <c r="AI679" s="187"/>
      <c r="AJ679" s="187"/>
      <c r="AK679" s="187"/>
      <c r="AL679" s="186"/>
      <c r="AM679" s="187"/>
      <c r="AN679" s="187"/>
      <c r="AO679" s="187"/>
      <c r="AP679" s="187"/>
      <c r="AQ679" s="187"/>
      <c r="AR679" s="186"/>
      <c r="AS679" s="187"/>
      <c r="AT679" s="187"/>
      <c r="AU679" s="187"/>
      <c r="AV679" s="187"/>
      <c r="AW679" s="187"/>
      <c r="AX679" s="186"/>
      <c r="AY679" s="187"/>
      <c r="AZ679" s="187"/>
      <c r="BA679" s="187"/>
      <c r="BB679" s="187"/>
      <c r="BC679" s="187"/>
      <c r="BD679" s="186"/>
      <c r="BE679" s="187"/>
      <c r="BF679" s="187"/>
      <c r="BG679" s="187"/>
      <c r="BH679" s="187"/>
      <c r="BI679" s="187"/>
      <c r="BJ679" s="187"/>
      <c r="BK679" s="186"/>
      <c r="BL679" s="186"/>
      <c r="BM679" s="186"/>
      <c r="BN679" s="187"/>
      <c r="BO679" s="186"/>
      <c r="BP679" s="186"/>
      <c r="BQ679" s="186"/>
      <c r="BR679" s="186"/>
      <c r="BS679" s="186"/>
      <c r="BT679" s="186"/>
      <c r="BU679" s="186"/>
      <c r="BV679" s="186"/>
      <c r="BW679" s="186"/>
      <c r="BX679" s="186"/>
      <c r="BY679" s="186"/>
      <c r="BZ679" s="186"/>
      <c r="CA679" s="187"/>
      <c r="CB679" s="37"/>
      <c r="CC679" s="37"/>
      <c r="CD679" s="37"/>
      <c r="CE679" s="37"/>
    </row>
    <row r="680" ht="19.5" customHeight="1">
      <c r="A680" s="184"/>
      <c r="B680" s="186"/>
      <c r="C680" s="187"/>
      <c r="D680" s="187"/>
      <c r="E680" s="187"/>
      <c r="F680" s="187"/>
      <c r="G680" s="187"/>
      <c r="H680" s="187"/>
      <c r="I680" s="187"/>
      <c r="J680" s="187"/>
      <c r="K680" s="187"/>
      <c r="L680" s="187"/>
      <c r="M680" s="37"/>
      <c r="N680" s="186"/>
      <c r="O680" s="187"/>
      <c r="P680" s="187"/>
      <c r="Q680" s="187"/>
      <c r="R680" s="187"/>
      <c r="S680" s="187"/>
      <c r="T680" s="186"/>
      <c r="U680" s="187"/>
      <c r="V680" s="187"/>
      <c r="W680" s="187"/>
      <c r="X680" s="187"/>
      <c r="Y680" s="187"/>
      <c r="Z680" s="186"/>
      <c r="AA680" s="187"/>
      <c r="AB680" s="187"/>
      <c r="AC680" s="187"/>
      <c r="AD680" s="187"/>
      <c r="AE680" s="187"/>
      <c r="AF680" s="186"/>
      <c r="AG680" s="187"/>
      <c r="AH680" s="187"/>
      <c r="AI680" s="187"/>
      <c r="AJ680" s="187"/>
      <c r="AK680" s="187"/>
      <c r="AL680" s="186"/>
      <c r="AM680" s="187"/>
      <c r="AN680" s="187"/>
      <c r="AO680" s="187"/>
      <c r="AP680" s="187"/>
      <c r="AQ680" s="187"/>
      <c r="AR680" s="186"/>
      <c r="AS680" s="187"/>
      <c r="AT680" s="187"/>
      <c r="AU680" s="187"/>
      <c r="AV680" s="187"/>
      <c r="AW680" s="187"/>
      <c r="AX680" s="186"/>
      <c r="AY680" s="187"/>
      <c r="AZ680" s="187"/>
      <c r="BA680" s="187"/>
      <c r="BB680" s="187"/>
      <c r="BC680" s="187"/>
      <c r="BD680" s="186"/>
      <c r="BE680" s="187"/>
      <c r="BF680" s="187"/>
      <c r="BG680" s="187"/>
      <c r="BH680" s="187"/>
      <c r="BI680" s="187"/>
      <c r="BJ680" s="187"/>
      <c r="BK680" s="186"/>
      <c r="BL680" s="186"/>
      <c r="BM680" s="186"/>
      <c r="BN680" s="187"/>
      <c r="BO680" s="186"/>
      <c r="BP680" s="186"/>
      <c r="BQ680" s="186"/>
      <c r="BR680" s="186"/>
      <c r="BS680" s="186"/>
      <c r="BT680" s="186"/>
      <c r="BU680" s="186"/>
      <c r="BV680" s="186"/>
      <c r="BW680" s="186"/>
      <c r="BX680" s="186"/>
      <c r="BY680" s="186"/>
      <c r="BZ680" s="186"/>
      <c r="CA680" s="187"/>
      <c r="CB680" s="37"/>
      <c r="CC680" s="37"/>
      <c r="CD680" s="37"/>
      <c r="CE680" s="37"/>
    </row>
    <row r="681" ht="19.5" customHeight="1">
      <c r="A681" s="184"/>
      <c r="B681" s="186"/>
      <c r="C681" s="187"/>
      <c r="D681" s="187"/>
      <c r="E681" s="187"/>
      <c r="F681" s="187"/>
      <c r="G681" s="187"/>
      <c r="H681" s="187"/>
      <c r="I681" s="187"/>
      <c r="J681" s="187"/>
      <c r="K681" s="187"/>
      <c r="L681" s="187"/>
      <c r="M681" s="37"/>
      <c r="N681" s="186"/>
      <c r="O681" s="187"/>
      <c r="P681" s="187"/>
      <c r="Q681" s="187"/>
      <c r="R681" s="187"/>
      <c r="S681" s="187"/>
      <c r="T681" s="186"/>
      <c r="U681" s="187"/>
      <c r="V681" s="187"/>
      <c r="W681" s="187"/>
      <c r="X681" s="187"/>
      <c r="Y681" s="187"/>
      <c r="Z681" s="186"/>
      <c r="AA681" s="187"/>
      <c r="AB681" s="187"/>
      <c r="AC681" s="187"/>
      <c r="AD681" s="187"/>
      <c r="AE681" s="187"/>
      <c r="AF681" s="186"/>
      <c r="AG681" s="187"/>
      <c r="AH681" s="187"/>
      <c r="AI681" s="187"/>
      <c r="AJ681" s="187"/>
      <c r="AK681" s="187"/>
      <c r="AL681" s="186"/>
      <c r="AM681" s="187"/>
      <c r="AN681" s="187"/>
      <c r="AO681" s="187"/>
      <c r="AP681" s="187"/>
      <c r="AQ681" s="187"/>
      <c r="AR681" s="186"/>
      <c r="AS681" s="187"/>
      <c r="AT681" s="187"/>
      <c r="AU681" s="187"/>
      <c r="AV681" s="187"/>
      <c r="AW681" s="187"/>
      <c r="AX681" s="186"/>
      <c r="AY681" s="187"/>
      <c r="AZ681" s="187"/>
      <c r="BA681" s="187"/>
      <c r="BB681" s="187"/>
      <c r="BC681" s="187"/>
      <c r="BD681" s="186"/>
      <c r="BE681" s="187"/>
      <c r="BF681" s="187"/>
      <c r="BG681" s="187"/>
      <c r="BH681" s="187"/>
      <c r="BI681" s="187"/>
      <c r="BJ681" s="187"/>
      <c r="BK681" s="186"/>
      <c r="BL681" s="186"/>
      <c r="BM681" s="186"/>
      <c r="BN681" s="187"/>
      <c r="BO681" s="186"/>
      <c r="BP681" s="186"/>
      <c r="BQ681" s="186"/>
      <c r="BR681" s="186"/>
      <c r="BS681" s="186"/>
      <c r="BT681" s="186"/>
      <c r="BU681" s="186"/>
      <c r="BV681" s="186"/>
      <c r="BW681" s="186"/>
      <c r="BX681" s="186"/>
      <c r="BY681" s="186"/>
      <c r="BZ681" s="186"/>
      <c r="CA681" s="187"/>
      <c r="CB681" s="37"/>
      <c r="CC681" s="37"/>
      <c r="CD681" s="37"/>
      <c r="CE681" s="37"/>
    </row>
    <row r="682" ht="19.5" customHeight="1">
      <c r="A682" s="184"/>
      <c r="B682" s="186"/>
      <c r="C682" s="187"/>
      <c r="D682" s="187"/>
      <c r="E682" s="187"/>
      <c r="F682" s="187"/>
      <c r="G682" s="187"/>
      <c r="H682" s="187"/>
      <c r="I682" s="187"/>
      <c r="J682" s="187"/>
      <c r="K682" s="187"/>
      <c r="L682" s="187"/>
      <c r="M682" s="37"/>
      <c r="N682" s="186"/>
      <c r="O682" s="187"/>
      <c r="P682" s="187"/>
      <c r="Q682" s="187"/>
      <c r="R682" s="187"/>
      <c r="S682" s="187"/>
      <c r="T682" s="186"/>
      <c r="U682" s="187"/>
      <c r="V682" s="187"/>
      <c r="W682" s="187"/>
      <c r="X682" s="187"/>
      <c r="Y682" s="187"/>
      <c r="Z682" s="186"/>
      <c r="AA682" s="187"/>
      <c r="AB682" s="187"/>
      <c r="AC682" s="187"/>
      <c r="AD682" s="187"/>
      <c r="AE682" s="187"/>
      <c r="AF682" s="186"/>
      <c r="AG682" s="187"/>
      <c r="AH682" s="187"/>
      <c r="AI682" s="187"/>
      <c r="AJ682" s="187"/>
      <c r="AK682" s="187"/>
      <c r="AL682" s="186"/>
      <c r="AM682" s="187"/>
      <c r="AN682" s="187"/>
      <c r="AO682" s="187"/>
      <c r="AP682" s="187"/>
      <c r="AQ682" s="187"/>
      <c r="AR682" s="186"/>
      <c r="AS682" s="187"/>
      <c r="AT682" s="187"/>
      <c r="AU682" s="187"/>
      <c r="AV682" s="187"/>
      <c r="AW682" s="187"/>
      <c r="AX682" s="186"/>
      <c r="AY682" s="187"/>
      <c r="AZ682" s="187"/>
      <c r="BA682" s="187"/>
      <c r="BB682" s="187"/>
      <c r="BC682" s="187"/>
      <c r="BD682" s="186"/>
      <c r="BE682" s="187"/>
      <c r="BF682" s="187"/>
      <c r="BG682" s="187"/>
      <c r="BH682" s="187"/>
      <c r="BI682" s="187"/>
      <c r="BJ682" s="187"/>
      <c r="BK682" s="186"/>
      <c r="BL682" s="186"/>
      <c r="BM682" s="186"/>
      <c r="BN682" s="187"/>
      <c r="BO682" s="186"/>
      <c r="BP682" s="186"/>
      <c r="BQ682" s="186"/>
      <c r="BR682" s="186"/>
      <c r="BS682" s="186"/>
      <c r="BT682" s="186"/>
      <c r="BU682" s="186"/>
      <c r="BV682" s="186"/>
      <c r="BW682" s="186"/>
      <c r="BX682" s="186"/>
      <c r="BY682" s="186"/>
      <c r="BZ682" s="186"/>
      <c r="CA682" s="187"/>
      <c r="CB682" s="37"/>
      <c r="CC682" s="37"/>
      <c r="CD682" s="37"/>
      <c r="CE682" s="37"/>
    </row>
    <row r="683" ht="19.5" customHeight="1">
      <c r="A683" s="184"/>
      <c r="B683" s="186"/>
      <c r="C683" s="187"/>
      <c r="D683" s="187"/>
      <c r="E683" s="187"/>
      <c r="F683" s="187"/>
      <c r="G683" s="187"/>
      <c r="H683" s="187"/>
      <c r="I683" s="187"/>
      <c r="J683" s="187"/>
      <c r="K683" s="187"/>
      <c r="L683" s="187"/>
      <c r="M683" s="37"/>
      <c r="N683" s="186"/>
      <c r="O683" s="187"/>
      <c r="P683" s="187"/>
      <c r="Q683" s="187"/>
      <c r="R683" s="187"/>
      <c r="S683" s="187"/>
      <c r="T683" s="186"/>
      <c r="U683" s="187"/>
      <c r="V683" s="187"/>
      <c r="W683" s="187"/>
      <c r="X683" s="187"/>
      <c r="Y683" s="187"/>
      <c r="Z683" s="186"/>
      <c r="AA683" s="187"/>
      <c r="AB683" s="187"/>
      <c r="AC683" s="187"/>
      <c r="AD683" s="187"/>
      <c r="AE683" s="187"/>
      <c r="AF683" s="186"/>
      <c r="AG683" s="187"/>
      <c r="AH683" s="187"/>
      <c r="AI683" s="187"/>
      <c r="AJ683" s="187"/>
      <c r="AK683" s="187"/>
      <c r="AL683" s="186"/>
      <c r="AM683" s="187"/>
      <c r="AN683" s="187"/>
      <c r="AO683" s="187"/>
      <c r="AP683" s="187"/>
      <c r="AQ683" s="187"/>
      <c r="AR683" s="186"/>
      <c r="AS683" s="187"/>
      <c r="AT683" s="187"/>
      <c r="AU683" s="187"/>
      <c r="AV683" s="187"/>
      <c r="AW683" s="187"/>
      <c r="AX683" s="186"/>
      <c r="AY683" s="187"/>
      <c r="AZ683" s="187"/>
      <c r="BA683" s="187"/>
      <c r="BB683" s="187"/>
      <c r="BC683" s="187"/>
      <c r="BD683" s="186"/>
      <c r="BE683" s="187"/>
      <c r="BF683" s="187"/>
      <c r="BG683" s="187"/>
      <c r="BH683" s="187"/>
      <c r="BI683" s="187"/>
      <c r="BJ683" s="187"/>
      <c r="BK683" s="186"/>
      <c r="BL683" s="186"/>
      <c r="BM683" s="186"/>
      <c r="BN683" s="187"/>
      <c r="BO683" s="186"/>
      <c r="BP683" s="186"/>
      <c r="BQ683" s="186"/>
      <c r="BR683" s="186"/>
      <c r="BS683" s="186"/>
      <c r="BT683" s="186"/>
      <c r="BU683" s="186"/>
      <c r="BV683" s="186"/>
      <c r="BW683" s="186"/>
      <c r="BX683" s="186"/>
      <c r="BY683" s="186"/>
      <c r="BZ683" s="186"/>
      <c r="CA683" s="187"/>
      <c r="CB683" s="37"/>
      <c r="CC683" s="37"/>
      <c r="CD683" s="37"/>
      <c r="CE683" s="37"/>
    </row>
    <row r="684" ht="19.5" customHeight="1">
      <c r="A684" s="184"/>
      <c r="B684" s="186"/>
      <c r="C684" s="187"/>
      <c r="D684" s="187"/>
      <c r="E684" s="187"/>
      <c r="F684" s="187"/>
      <c r="G684" s="187"/>
      <c r="H684" s="187"/>
      <c r="I684" s="187"/>
      <c r="J684" s="187"/>
      <c r="K684" s="187"/>
      <c r="L684" s="187"/>
      <c r="M684" s="37"/>
      <c r="N684" s="186"/>
      <c r="O684" s="187"/>
      <c r="P684" s="187"/>
      <c r="Q684" s="187"/>
      <c r="R684" s="187"/>
      <c r="S684" s="187"/>
      <c r="T684" s="186"/>
      <c r="U684" s="187"/>
      <c r="V684" s="187"/>
      <c r="W684" s="187"/>
      <c r="X684" s="187"/>
      <c r="Y684" s="187"/>
      <c r="Z684" s="186"/>
      <c r="AA684" s="187"/>
      <c r="AB684" s="187"/>
      <c r="AC684" s="187"/>
      <c r="AD684" s="187"/>
      <c r="AE684" s="187"/>
      <c r="AF684" s="186"/>
      <c r="AG684" s="187"/>
      <c r="AH684" s="187"/>
      <c r="AI684" s="187"/>
      <c r="AJ684" s="187"/>
      <c r="AK684" s="187"/>
      <c r="AL684" s="186"/>
      <c r="AM684" s="187"/>
      <c r="AN684" s="187"/>
      <c r="AO684" s="187"/>
      <c r="AP684" s="187"/>
      <c r="AQ684" s="187"/>
      <c r="AR684" s="186"/>
      <c r="AS684" s="187"/>
      <c r="AT684" s="187"/>
      <c r="AU684" s="187"/>
      <c r="AV684" s="187"/>
      <c r="AW684" s="187"/>
      <c r="AX684" s="186"/>
      <c r="AY684" s="187"/>
      <c r="AZ684" s="187"/>
      <c r="BA684" s="187"/>
      <c r="BB684" s="187"/>
      <c r="BC684" s="187"/>
      <c r="BD684" s="186"/>
      <c r="BE684" s="187"/>
      <c r="BF684" s="187"/>
      <c r="BG684" s="187"/>
      <c r="BH684" s="187"/>
      <c r="BI684" s="187"/>
      <c r="BJ684" s="187"/>
      <c r="BK684" s="186"/>
      <c r="BL684" s="186"/>
      <c r="BM684" s="186"/>
      <c r="BN684" s="187"/>
      <c r="BO684" s="186"/>
      <c r="BP684" s="186"/>
      <c r="BQ684" s="186"/>
      <c r="BR684" s="186"/>
      <c r="BS684" s="186"/>
      <c r="BT684" s="186"/>
      <c r="BU684" s="186"/>
      <c r="BV684" s="186"/>
      <c r="BW684" s="186"/>
      <c r="BX684" s="186"/>
      <c r="BY684" s="186"/>
      <c r="BZ684" s="186"/>
      <c r="CA684" s="187"/>
      <c r="CB684" s="37"/>
      <c r="CC684" s="37"/>
      <c r="CD684" s="37"/>
      <c r="CE684" s="37"/>
    </row>
    <row r="685" ht="19.5" customHeight="1">
      <c r="A685" s="184"/>
      <c r="B685" s="186"/>
      <c r="C685" s="187"/>
      <c r="D685" s="187"/>
      <c r="E685" s="187"/>
      <c r="F685" s="187"/>
      <c r="G685" s="187"/>
      <c r="H685" s="187"/>
      <c r="I685" s="187"/>
      <c r="J685" s="187"/>
      <c r="K685" s="187"/>
      <c r="L685" s="187"/>
      <c r="M685" s="37"/>
      <c r="N685" s="186"/>
      <c r="O685" s="187"/>
      <c r="P685" s="187"/>
      <c r="Q685" s="187"/>
      <c r="R685" s="187"/>
      <c r="S685" s="187"/>
      <c r="T685" s="186"/>
      <c r="U685" s="187"/>
      <c r="V685" s="187"/>
      <c r="W685" s="187"/>
      <c r="X685" s="187"/>
      <c r="Y685" s="187"/>
      <c r="Z685" s="186"/>
      <c r="AA685" s="187"/>
      <c r="AB685" s="187"/>
      <c r="AC685" s="187"/>
      <c r="AD685" s="187"/>
      <c r="AE685" s="187"/>
      <c r="AF685" s="186"/>
      <c r="AG685" s="187"/>
      <c r="AH685" s="187"/>
      <c r="AI685" s="187"/>
      <c r="AJ685" s="187"/>
      <c r="AK685" s="187"/>
      <c r="AL685" s="186"/>
      <c r="AM685" s="187"/>
      <c r="AN685" s="187"/>
      <c r="AO685" s="187"/>
      <c r="AP685" s="187"/>
      <c r="AQ685" s="187"/>
      <c r="AR685" s="186"/>
      <c r="AS685" s="187"/>
      <c r="AT685" s="187"/>
      <c r="AU685" s="187"/>
      <c r="AV685" s="187"/>
      <c r="AW685" s="187"/>
      <c r="AX685" s="186"/>
      <c r="AY685" s="187"/>
      <c r="AZ685" s="187"/>
      <c r="BA685" s="187"/>
      <c r="BB685" s="187"/>
      <c r="BC685" s="187"/>
      <c r="BD685" s="186"/>
      <c r="BE685" s="187"/>
      <c r="BF685" s="187"/>
      <c r="BG685" s="187"/>
      <c r="BH685" s="187"/>
      <c r="BI685" s="187"/>
      <c r="BJ685" s="187"/>
      <c r="BK685" s="186"/>
      <c r="BL685" s="186"/>
      <c r="BM685" s="186"/>
      <c r="BN685" s="187"/>
      <c r="BO685" s="186"/>
      <c r="BP685" s="186"/>
      <c r="BQ685" s="186"/>
      <c r="BR685" s="186"/>
      <c r="BS685" s="186"/>
      <c r="BT685" s="186"/>
      <c r="BU685" s="186"/>
      <c r="BV685" s="186"/>
      <c r="BW685" s="186"/>
      <c r="BX685" s="186"/>
      <c r="BY685" s="186"/>
      <c r="BZ685" s="186"/>
      <c r="CA685" s="187"/>
      <c r="CB685" s="37"/>
      <c r="CC685" s="37"/>
      <c r="CD685" s="37"/>
      <c r="CE685" s="37"/>
    </row>
    <row r="686" ht="19.5" customHeight="1">
      <c r="A686" s="184"/>
      <c r="B686" s="186"/>
      <c r="C686" s="187"/>
      <c r="D686" s="187"/>
      <c r="E686" s="187"/>
      <c r="F686" s="187"/>
      <c r="G686" s="187"/>
      <c r="H686" s="187"/>
      <c r="I686" s="187"/>
      <c r="J686" s="187"/>
      <c r="K686" s="187"/>
      <c r="L686" s="187"/>
      <c r="M686" s="37"/>
      <c r="N686" s="186"/>
      <c r="O686" s="187"/>
      <c r="P686" s="187"/>
      <c r="Q686" s="187"/>
      <c r="R686" s="187"/>
      <c r="S686" s="187"/>
      <c r="T686" s="186"/>
      <c r="U686" s="187"/>
      <c r="V686" s="187"/>
      <c r="W686" s="187"/>
      <c r="X686" s="187"/>
      <c r="Y686" s="187"/>
      <c r="Z686" s="186"/>
      <c r="AA686" s="187"/>
      <c r="AB686" s="187"/>
      <c r="AC686" s="187"/>
      <c r="AD686" s="187"/>
      <c r="AE686" s="187"/>
      <c r="AF686" s="186"/>
      <c r="AG686" s="187"/>
      <c r="AH686" s="187"/>
      <c r="AI686" s="187"/>
      <c r="AJ686" s="187"/>
      <c r="AK686" s="187"/>
      <c r="AL686" s="186"/>
      <c r="AM686" s="187"/>
      <c r="AN686" s="187"/>
      <c r="AO686" s="187"/>
      <c r="AP686" s="187"/>
      <c r="AQ686" s="187"/>
      <c r="AR686" s="186"/>
      <c r="AS686" s="187"/>
      <c r="AT686" s="187"/>
      <c r="AU686" s="187"/>
      <c r="AV686" s="187"/>
      <c r="AW686" s="187"/>
      <c r="AX686" s="186"/>
      <c r="AY686" s="187"/>
      <c r="AZ686" s="187"/>
      <c r="BA686" s="187"/>
      <c r="BB686" s="187"/>
      <c r="BC686" s="187"/>
      <c r="BD686" s="186"/>
      <c r="BE686" s="187"/>
      <c r="BF686" s="187"/>
      <c r="BG686" s="187"/>
      <c r="BH686" s="187"/>
      <c r="BI686" s="187"/>
      <c r="BJ686" s="187"/>
      <c r="BK686" s="186"/>
      <c r="BL686" s="186"/>
      <c r="BM686" s="186"/>
      <c r="BN686" s="187"/>
      <c r="BO686" s="186"/>
      <c r="BP686" s="186"/>
      <c r="BQ686" s="186"/>
      <c r="BR686" s="186"/>
      <c r="BS686" s="186"/>
      <c r="BT686" s="186"/>
      <c r="BU686" s="186"/>
      <c r="BV686" s="186"/>
      <c r="BW686" s="186"/>
      <c r="BX686" s="186"/>
      <c r="BY686" s="186"/>
      <c r="BZ686" s="186"/>
      <c r="CA686" s="187"/>
      <c r="CB686" s="37"/>
      <c r="CC686" s="37"/>
      <c r="CD686" s="37"/>
      <c r="CE686" s="37"/>
    </row>
    <row r="687" ht="19.5" customHeight="1">
      <c r="A687" s="184"/>
      <c r="B687" s="186"/>
      <c r="C687" s="187"/>
      <c r="D687" s="187"/>
      <c r="E687" s="187"/>
      <c r="F687" s="187"/>
      <c r="G687" s="187"/>
      <c r="H687" s="187"/>
      <c r="I687" s="187"/>
      <c r="J687" s="187"/>
      <c r="K687" s="187"/>
      <c r="L687" s="187"/>
      <c r="M687" s="37"/>
      <c r="N687" s="186"/>
      <c r="O687" s="187"/>
      <c r="P687" s="187"/>
      <c r="Q687" s="187"/>
      <c r="R687" s="187"/>
      <c r="S687" s="187"/>
      <c r="T687" s="186"/>
      <c r="U687" s="187"/>
      <c r="V687" s="187"/>
      <c r="W687" s="187"/>
      <c r="X687" s="187"/>
      <c r="Y687" s="187"/>
      <c r="Z687" s="186"/>
      <c r="AA687" s="187"/>
      <c r="AB687" s="187"/>
      <c r="AC687" s="187"/>
      <c r="AD687" s="187"/>
      <c r="AE687" s="187"/>
      <c r="AF687" s="186"/>
      <c r="AG687" s="187"/>
      <c r="AH687" s="187"/>
      <c r="AI687" s="187"/>
      <c r="AJ687" s="187"/>
      <c r="AK687" s="187"/>
      <c r="AL687" s="186"/>
      <c r="AM687" s="187"/>
      <c r="AN687" s="187"/>
      <c r="AO687" s="187"/>
      <c r="AP687" s="187"/>
      <c r="AQ687" s="187"/>
      <c r="AR687" s="186"/>
      <c r="AS687" s="187"/>
      <c r="AT687" s="187"/>
      <c r="AU687" s="187"/>
      <c r="AV687" s="187"/>
      <c r="AW687" s="187"/>
      <c r="AX687" s="186"/>
      <c r="AY687" s="187"/>
      <c r="AZ687" s="187"/>
      <c r="BA687" s="187"/>
      <c r="BB687" s="187"/>
      <c r="BC687" s="187"/>
      <c r="BD687" s="186"/>
      <c r="BE687" s="187"/>
      <c r="BF687" s="187"/>
      <c r="BG687" s="187"/>
      <c r="BH687" s="187"/>
      <c r="BI687" s="187"/>
      <c r="BJ687" s="187"/>
      <c r="BK687" s="186"/>
      <c r="BL687" s="186"/>
      <c r="BM687" s="186"/>
      <c r="BN687" s="187"/>
      <c r="BO687" s="186"/>
      <c r="BP687" s="186"/>
      <c r="BQ687" s="186"/>
      <c r="BR687" s="186"/>
      <c r="BS687" s="186"/>
      <c r="BT687" s="186"/>
      <c r="BU687" s="186"/>
      <c r="BV687" s="186"/>
      <c r="BW687" s="186"/>
      <c r="BX687" s="186"/>
      <c r="BY687" s="186"/>
      <c r="BZ687" s="186"/>
      <c r="CA687" s="187"/>
      <c r="CB687" s="37"/>
      <c r="CC687" s="37"/>
      <c r="CD687" s="37"/>
      <c r="CE687" s="37"/>
    </row>
    <row r="688" ht="19.5" customHeight="1">
      <c r="A688" s="184"/>
      <c r="B688" s="186"/>
      <c r="C688" s="187"/>
      <c r="D688" s="187"/>
      <c r="E688" s="187"/>
      <c r="F688" s="187"/>
      <c r="G688" s="187"/>
      <c r="H688" s="187"/>
      <c r="I688" s="187"/>
      <c r="J688" s="187"/>
      <c r="K688" s="187"/>
      <c r="L688" s="187"/>
      <c r="M688" s="37"/>
      <c r="N688" s="186"/>
      <c r="O688" s="187"/>
      <c r="P688" s="187"/>
      <c r="Q688" s="187"/>
      <c r="R688" s="187"/>
      <c r="S688" s="187"/>
      <c r="T688" s="186"/>
      <c r="U688" s="187"/>
      <c r="V688" s="187"/>
      <c r="W688" s="187"/>
      <c r="X688" s="187"/>
      <c r="Y688" s="187"/>
      <c r="Z688" s="186"/>
      <c r="AA688" s="187"/>
      <c r="AB688" s="187"/>
      <c r="AC688" s="187"/>
      <c r="AD688" s="187"/>
      <c r="AE688" s="187"/>
      <c r="AF688" s="186"/>
      <c r="AG688" s="187"/>
      <c r="AH688" s="187"/>
      <c r="AI688" s="187"/>
      <c r="AJ688" s="187"/>
      <c r="AK688" s="187"/>
      <c r="AL688" s="186"/>
      <c r="AM688" s="187"/>
      <c r="AN688" s="187"/>
      <c r="AO688" s="187"/>
      <c r="AP688" s="187"/>
      <c r="AQ688" s="187"/>
      <c r="AR688" s="186"/>
      <c r="AS688" s="187"/>
      <c r="AT688" s="187"/>
      <c r="AU688" s="187"/>
      <c r="AV688" s="187"/>
      <c r="AW688" s="187"/>
      <c r="AX688" s="186"/>
      <c r="AY688" s="187"/>
      <c r="AZ688" s="187"/>
      <c r="BA688" s="187"/>
      <c r="BB688" s="187"/>
      <c r="BC688" s="187"/>
      <c r="BD688" s="186"/>
      <c r="BE688" s="187"/>
      <c r="BF688" s="187"/>
      <c r="BG688" s="187"/>
      <c r="BH688" s="187"/>
      <c r="BI688" s="187"/>
      <c r="BJ688" s="187"/>
      <c r="BK688" s="186"/>
      <c r="BL688" s="186"/>
      <c r="BM688" s="186"/>
      <c r="BN688" s="187"/>
      <c r="BO688" s="186"/>
      <c r="BP688" s="186"/>
      <c r="BQ688" s="186"/>
      <c r="BR688" s="186"/>
      <c r="BS688" s="186"/>
      <c r="BT688" s="186"/>
      <c r="BU688" s="186"/>
      <c r="BV688" s="186"/>
      <c r="BW688" s="186"/>
      <c r="BX688" s="186"/>
      <c r="BY688" s="186"/>
      <c r="BZ688" s="186"/>
      <c r="CA688" s="187"/>
      <c r="CB688" s="37"/>
      <c r="CC688" s="37"/>
      <c r="CD688" s="37"/>
      <c r="CE688" s="37"/>
    </row>
    <row r="689" ht="19.5" customHeight="1">
      <c r="A689" s="184"/>
      <c r="B689" s="186"/>
      <c r="C689" s="187"/>
      <c r="D689" s="187"/>
      <c r="E689" s="187"/>
      <c r="F689" s="187"/>
      <c r="G689" s="187"/>
      <c r="H689" s="187"/>
      <c r="I689" s="187"/>
      <c r="J689" s="187"/>
      <c r="K689" s="187"/>
      <c r="L689" s="187"/>
      <c r="M689" s="37"/>
      <c r="N689" s="186"/>
      <c r="O689" s="187"/>
      <c r="P689" s="187"/>
      <c r="Q689" s="187"/>
      <c r="R689" s="187"/>
      <c r="S689" s="187"/>
      <c r="T689" s="186"/>
      <c r="U689" s="187"/>
      <c r="V689" s="187"/>
      <c r="W689" s="187"/>
      <c r="X689" s="187"/>
      <c r="Y689" s="187"/>
      <c r="Z689" s="186"/>
      <c r="AA689" s="187"/>
      <c r="AB689" s="187"/>
      <c r="AC689" s="187"/>
      <c r="AD689" s="187"/>
      <c r="AE689" s="187"/>
      <c r="AF689" s="186"/>
      <c r="AG689" s="187"/>
      <c r="AH689" s="187"/>
      <c r="AI689" s="187"/>
      <c r="AJ689" s="187"/>
      <c r="AK689" s="187"/>
      <c r="AL689" s="186"/>
      <c r="AM689" s="187"/>
      <c r="AN689" s="187"/>
      <c r="AO689" s="187"/>
      <c r="AP689" s="187"/>
      <c r="AQ689" s="187"/>
      <c r="AR689" s="186"/>
      <c r="AS689" s="187"/>
      <c r="AT689" s="187"/>
      <c r="AU689" s="187"/>
      <c r="AV689" s="187"/>
      <c r="AW689" s="187"/>
      <c r="AX689" s="186"/>
      <c r="AY689" s="187"/>
      <c r="AZ689" s="187"/>
      <c r="BA689" s="187"/>
      <c r="BB689" s="187"/>
      <c r="BC689" s="187"/>
      <c r="BD689" s="186"/>
      <c r="BE689" s="187"/>
      <c r="BF689" s="187"/>
      <c r="BG689" s="187"/>
      <c r="BH689" s="187"/>
      <c r="BI689" s="187"/>
      <c r="BJ689" s="187"/>
      <c r="BK689" s="186"/>
      <c r="BL689" s="186"/>
      <c r="BM689" s="186"/>
      <c r="BN689" s="187"/>
      <c r="BO689" s="186"/>
      <c r="BP689" s="186"/>
      <c r="BQ689" s="186"/>
      <c r="BR689" s="186"/>
      <c r="BS689" s="186"/>
      <c r="BT689" s="186"/>
      <c r="BU689" s="186"/>
      <c r="BV689" s="186"/>
      <c r="BW689" s="186"/>
      <c r="BX689" s="186"/>
      <c r="BY689" s="186"/>
      <c r="BZ689" s="186"/>
      <c r="CA689" s="187"/>
      <c r="CB689" s="37"/>
      <c r="CC689" s="37"/>
      <c r="CD689" s="37"/>
      <c r="CE689" s="37"/>
    </row>
    <row r="690" ht="19.5" customHeight="1">
      <c r="A690" s="184"/>
      <c r="B690" s="186"/>
      <c r="C690" s="187"/>
      <c r="D690" s="187"/>
      <c r="E690" s="187"/>
      <c r="F690" s="187"/>
      <c r="G690" s="187"/>
      <c r="H690" s="187"/>
      <c r="I690" s="187"/>
      <c r="J690" s="187"/>
      <c r="K690" s="187"/>
      <c r="L690" s="187"/>
      <c r="M690" s="37"/>
      <c r="N690" s="186"/>
      <c r="O690" s="187"/>
      <c r="P690" s="187"/>
      <c r="Q690" s="187"/>
      <c r="R690" s="187"/>
      <c r="S690" s="187"/>
      <c r="T690" s="186"/>
      <c r="U690" s="187"/>
      <c r="V690" s="187"/>
      <c r="W690" s="187"/>
      <c r="X690" s="187"/>
      <c r="Y690" s="187"/>
      <c r="Z690" s="186"/>
      <c r="AA690" s="187"/>
      <c r="AB690" s="187"/>
      <c r="AC690" s="187"/>
      <c r="AD690" s="187"/>
      <c r="AE690" s="187"/>
      <c r="AF690" s="186"/>
      <c r="AG690" s="187"/>
      <c r="AH690" s="187"/>
      <c r="AI690" s="187"/>
      <c r="AJ690" s="187"/>
      <c r="AK690" s="187"/>
      <c r="AL690" s="186"/>
      <c r="AM690" s="187"/>
      <c r="AN690" s="187"/>
      <c r="AO690" s="187"/>
      <c r="AP690" s="187"/>
      <c r="AQ690" s="187"/>
      <c r="AR690" s="186"/>
      <c r="AS690" s="187"/>
      <c r="AT690" s="187"/>
      <c r="AU690" s="187"/>
      <c r="AV690" s="187"/>
      <c r="AW690" s="187"/>
      <c r="AX690" s="186"/>
      <c r="AY690" s="187"/>
      <c r="AZ690" s="187"/>
      <c r="BA690" s="187"/>
      <c r="BB690" s="187"/>
      <c r="BC690" s="187"/>
      <c r="BD690" s="186"/>
      <c r="BE690" s="187"/>
      <c r="BF690" s="187"/>
      <c r="BG690" s="187"/>
      <c r="BH690" s="187"/>
      <c r="BI690" s="187"/>
      <c r="BJ690" s="187"/>
      <c r="BK690" s="186"/>
      <c r="BL690" s="186"/>
      <c r="BM690" s="186"/>
      <c r="BN690" s="187"/>
      <c r="BO690" s="186"/>
      <c r="BP690" s="186"/>
      <c r="BQ690" s="186"/>
      <c r="BR690" s="186"/>
      <c r="BS690" s="186"/>
      <c r="BT690" s="186"/>
      <c r="BU690" s="186"/>
      <c r="BV690" s="186"/>
      <c r="BW690" s="186"/>
      <c r="BX690" s="186"/>
      <c r="BY690" s="186"/>
      <c r="BZ690" s="186"/>
      <c r="CA690" s="187"/>
      <c r="CB690" s="37"/>
      <c r="CC690" s="37"/>
      <c r="CD690" s="37"/>
      <c r="CE690" s="37"/>
    </row>
    <row r="691" ht="19.5" customHeight="1">
      <c r="A691" s="184"/>
      <c r="B691" s="186"/>
      <c r="C691" s="187"/>
      <c r="D691" s="187"/>
      <c r="E691" s="187"/>
      <c r="F691" s="187"/>
      <c r="G691" s="187"/>
      <c r="H691" s="187"/>
      <c r="I691" s="187"/>
      <c r="J691" s="187"/>
      <c r="K691" s="187"/>
      <c r="L691" s="187"/>
      <c r="M691" s="37"/>
      <c r="N691" s="186"/>
      <c r="O691" s="187"/>
      <c r="P691" s="187"/>
      <c r="Q691" s="187"/>
      <c r="R691" s="187"/>
      <c r="S691" s="187"/>
      <c r="T691" s="186"/>
      <c r="U691" s="187"/>
      <c r="V691" s="187"/>
      <c r="W691" s="187"/>
      <c r="X691" s="187"/>
      <c r="Y691" s="187"/>
      <c r="Z691" s="186"/>
      <c r="AA691" s="187"/>
      <c r="AB691" s="187"/>
      <c r="AC691" s="187"/>
      <c r="AD691" s="187"/>
      <c r="AE691" s="187"/>
      <c r="AF691" s="186"/>
      <c r="AG691" s="187"/>
      <c r="AH691" s="187"/>
      <c r="AI691" s="187"/>
      <c r="AJ691" s="187"/>
      <c r="AK691" s="187"/>
      <c r="AL691" s="186"/>
      <c r="AM691" s="187"/>
      <c r="AN691" s="187"/>
      <c r="AO691" s="187"/>
      <c r="AP691" s="187"/>
      <c r="AQ691" s="187"/>
      <c r="AR691" s="186"/>
      <c r="AS691" s="187"/>
      <c r="AT691" s="187"/>
      <c r="AU691" s="187"/>
      <c r="AV691" s="187"/>
      <c r="AW691" s="187"/>
      <c r="AX691" s="186"/>
      <c r="AY691" s="187"/>
      <c r="AZ691" s="187"/>
      <c r="BA691" s="187"/>
      <c r="BB691" s="187"/>
      <c r="BC691" s="187"/>
      <c r="BD691" s="186"/>
      <c r="BE691" s="187"/>
      <c r="BF691" s="187"/>
      <c r="BG691" s="187"/>
      <c r="BH691" s="187"/>
      <c r="BI691" s="187"/>
      <c r="BJ691" s="187"/>
      <c r="BK691" s="186"/>
      <c r="BL691" s="186"/>
      <c r="BM691" s="186"/>
      <c r="BN691" s="187"/>
      <c r="BO691" s="186"/>
      <c r="BP691" s="186"/>
      <c r="BQ691" s="186"/>
      <c r="BR691" s="186"/>
      <c r="BS691" s="186"/>
      <c r="BT691" s="186"/>
      <c r="BU691" s="186"/>
      <c r="BV691" s="186"/>
      <c r="BW691" s="186"/>
      <c r="BX691" s="186"/>
      <c r="BY691" s="186"/>
      <c r="BZ691" s="186"/>
      <c r="CA691" s="187"/>
      <c r="CB691" s="37"/>
      <c r="CC691" s="37"/>
      <c r="CD691" s="37"/>
      <c r="CE691" s="37"/>
    </row>
    <row r="692" ht="19.5" customHeight="1">
      <c r="A692" s="184"/>
      <c r="B692" s="186"/>
      <c r="C692" s="187"/>
      <c r="D692" s="187"/>
      <c r="E692" s="187"/>
      <c r="F692" s="187"/>
      <c r="G692" s="187"/>
      <c r="H692" s="187"/>
      <c r="I692" s="187"/>
      <c r="J692" s="187"/>
      <c r="K692" s="187"/>
      <c r="L692" s="187"/>
      <c r="M692" s="37"/>
      <c r="N692" s="186"/>
      <c r="O692" s="187"/>
      <c r="P692" s="187"/>
      <c r="Q692" s="187"/>
      <c r="R692" s="187"/>
      <c r="S692" s="187"/>
      <c r="T692" s="186"/>
      <c r="U692" s="187"/>
      <c r="V692" s="187"/>
      <c r="W692" s="187"/>
      <c r="X692" s="187"/>
      <c r="Y692" s="187"/>
      <c r="Z692" s="186"/>
      <c r="AA692" s="187"/>
      <c r="AB692" s="187"/>
      <c r="AC692" s="187"/>
      <c r="AD692" s="187"/>
      <c r="AE692" s="187"/>
      <c r="AF692" s="186"/>
      <c r="AG692" s="187"/>
      <c r="AH692" s="187"/>
      <c r="AI692" s="187"/>
      <c r="AJ692" s="187"/>
      <c r="AK692" s="187"/>
      <c r="AL692" s="186"/>
      <c r="AM692" s="187"/>
      <c r="AN692" s="187"/>
      <c r="AO692" s="187"/>
      <c r="AP692" s="187"/>
      <c r="AQ692" s="187"/>
      <c r="AR692" s="186"/>
      <c r="AS692" s="187"/>
      <c r="AT692" s="187"/>
      <c r="AU692" s="187"/>
      <c r="AV692" s="187"/>
      <c r="AW692" s="187"/>
      <c r="AX692" s="186"/>
      <c r="AY692" s="187"/>
      <c r="AZ692" s="187"/>
      <c r="BA692" s="187"/>
      <c r="BB692" s="187"/>
      <c r="BC692" s="187"/>
      <c r="BD692" s="186"/>
      <c r="BE692" s="187"/>
      <c r="BF692" s="187"/>
      <c r="BG692" s="187"/>
      <c r="BH692" s="187"/>
      <c r="BI692" s="187"/>
      <c r="BJ692" s="187"/>
      <c r="BK692" s="186"/>
      <c r="BL692" s="186"/>
      <c r="BM692" s="186"/>
      <c r="BN692" s="187"/>
      <c r="BO692" s="186"/>
      <c r="BP692" s="186"/>
      <c r="BQ692" s="186"/>
      <c r="BR692" s="186"/>
      <c r="BS692" s="186"/>
      <c r="BT692" s="186"/>
      <c r="BU692" s="186"/>
      <c r="BV692" s="186"/>
      <c r="BW692" s="186"/>
      <c r="BX692" s="186"/>
      <c r="BY692" s="186"/>
      <c r="BZ692" s="186"/>
      <c r="CA692" s="187"/>
      <c r="CB692" s="37"/>
      <c r="CC692" s="37"/>
      <c r="CD692" s="37"/>
      <c r="CE692" s="37"/>
    </row>
    <row r="693" ht="19.5" customHeight="1">
      <c r="A693" s="184"/>
      <c r="B693" s="186"/>
      <c r="C693" s="187"/>
      <c r="D693" s="187"/>
      <c r="E693" s="187"/>
      <c r="F693" s="187"/>
      <c r="G693" s="187"/>
      <c r="H693" s="187"/>
      <c r="I693" s="187"/>
      <c r="J693" s="187"/>
      <c r="K693" s="187"/>
      <c r="L693" s="187"/>
      <c r="M693" s="37"/>
      <c r="N693" s="186"/>
      <c r="O693" s="187"/>
      <c r="P693" s="187"/>
      <c r="Q693" s="187"/>
      <c r="R693" s="187"/>
      <c r="S693" s="187"/>
      <c r="T693" s="186"/>
      <c r="U693" s="187"/>
      <c r="V693" s="187"/>
      <c r="W693" s="187"/>
      <c r="X693" s="187"/>
      <c r="Y693" s="187"/>
      <c r="Z693" s="186"/>
      <c r="AA693" s="187"/>
      <c r="AB693" s="187"/>
      <c r="AC693" s="187"/>
      <c r="AD693" s="187"/>
      <c r="AE693" s="187"/>
      <c r="AF693" s="186"/>
      <c r="AG693" s="187"/>
      <c r="AH693" s="187"/>
      <c r="AI693" s="187"/>
      <c r="AJ693" s="187"/>
      <c r="AK693" s="187"/>
      <c r="AL693" s="186"/>
      <c r="AM693" s="187"/>
      <c r="AN693" s="187"/>
      <c r="AO693" s="187"/>
      <c r="AP693" s="187"/>
      <c r="AQ693" s="187"/>
      <c r="AR693" s="186"/>
      <c r="AS693" s="187"/>
      <c r="AT693" s="187"/>
      <c r="AU693" s="187"/>
      <c r="AV693" s="187"/>
      <c r="AW693" s="187"/>
      <c r="AX693" s="186"/>
      <c r="AY693" s="187"/>
      <c r="AZ693" s="187"/>
      <c r="BA693" s="187"/>
      <c r="BB693" s="187"/>
      <c r="BC693" s="187"/>
      <c r="BD693" s="186"/>
      <c r="BE693" s="187"/>
      <c r="BF693" s="187"/>
      <c r="BG693" s="187"/>
      <c r="BH693" s="187"/>
      <c r="BI693" s="187"/>
      <c r="BJ693" s="187"/>
      <c r="BK693" s="186"/>
      <c r="BL693" s="186"/>
      <c r="BM693" s="186"/>
      <c r="BN693" s="187"/>
      <c r="BO693" s="186"/>
      <c r="BP693" s="186"/>
      <c r="BQ693" s="186"/>
      <c r="BR693" s="186"/>
      <c r="BS693" s="186"/>
      <c r="BT693" s="186"/>
      <c r="BU693" s="186"/>
      <c r="BV693" s="186"/>
      <c r="BW693" s="186"/>
      <c r="BX693" s="186"/>
      <c r="BY693" s="186"/>
      <c r="BZ693" s="186"/>
      <c r="CA693" s="187"/>
      <c r="CB693" s="37"/>
      <c r="CC693" s="37"/>
      <c r="CD693" s="37"/>
      <c r="CE693" s="37"/>
    </row>
    <row r="694" ht="19.5" customHeight="1">
      <c r="A694" s="184"/>
      <c r="B694" s="186"/>
      <c r="C694" s="187"/>
      <c r="D694" s="187"/>
      <c r="E694" s="187"/>
      <c r="F694" s="187"/>
      <c r="G694" s="187"/>
      <c r="H694" s="187"/>
      <c r="I694" s="187"/>
      <c r="J694" s="187"/>
      <c r="K694" s="187"/>
      <c r="L694" s="187"/>
      <c r="M694" s="37"/>
      <c r="N694" s="186"/>
      <c r="O694" s="187"/>
      <c r="P694" s="187"/>
      <c r="Q694" s="187"/>
      <c r="R694" s="187"/>
      <c r="S694" s="187"/>
      <c r="T694" s="186"/>
      <c r="U694" s="187"/>
      <c r="V694" s="187"/>
      <c r="W694" s="187"/>
      <c r="X694" s="187"/>
      <c r="Y694" s="187"/>
      <c r="Z694" s="186"/>
      <c r="AA694" s="187"/>
      <c r="AB694" s="187"/>
      <c r="AC694" s="187"/>
      <c r="AD694" s="187"/>
      <c r="AE694" s="187"/>
      <c r="AF694" s="186"/>
      <c r="AG694" s="187"/>
      <c r="AH694" s="187"/>
      <c r="AI694" s="187"/>
      <c r="AJ694" s="187"/>
      <c r="AK694" s="187"/>
      <c r="AL694" s="186"/>
      <c r="AM694" s="187"/>
      <c r="AN694" s="187"/>
      <c r="AO694" s="187"/>
      <c r="AP694" s="187"/>
      <c r="AQ694" s="187"/>
      <c r="AR694" s="186"/>
      <c r="AS694" s="187"/>
      <c r="AT694" s="187"/>
      <c r="AU694" s="187"/>
      <c r="AV694" s="187"/>
      <c r="AW694" s="187"/>
      <c r="AX694" s="186"/>
      <c r="AY694" s="187"/>
      <c r="AZ694" s="187"/>
      <c r="BA694" s="187"/>
      <c r="BB694" s="187"/>
      <c r="BC694" s="187"/>
      <c r="BD694" s="186"/>
      <c r="BE694" s="187"/>
      <c r="BF694" s="187"/>
      <c r="BG694" s="187"/>
      <c r="BH694" s="187"/>
      <c r="BI694" s="187"/>
      <c r="BJ694" s="187"/>
      <c r="BK694" s="186"/>
      <c r="BL694" s="186"/>
      <c r="BM694" s="186"/>
      <c r="BN694" s="187"/>
      <c r="BO694" s="186"/>
      <c r="BP694" s="186"/>
      <c r="BQ694" s="186"/>
      <c r="BR694" s="186"/>
      <c r="BS694" s="186"/>
      <c r="BT694" s="186"/>
      <c r="BU694" s="186"/>
      <c r="BV694" s="186"/>
      <c r="BW694" s="186"/>
      <c r="BX694" s="186"/>
      <c r="BY694" s="186"/>
      <c r="BZ694" s="186"/>
      <c r="CA694" s="187"/>
      <c r="CB694" s="37"/>
      <c r="CC694" s="37"/>
      <c r="CD694" s="37"/>
      <c r="CE694" s="37"/>
    </row>
    <row r="695" ht="19.5" customHeight="1">
      <c r="A695" s="184"/>
      <c r="B695" s="186"/>
      <c r="C695" s="187"/>
      <c r="D695" s="187"/>
      <c r="E695" s="187"/>
      <c r="F695" s="187"/>
      <c r="G695" s="187"/>
      <c r="H695" s="187"/>
      <c r="I695" s="187"/>
      <c r="J695" s="187"/>
      <c r="K695" s="187"/>
      <c r="L695" s="187"/>
      <c r="M695" s="37"/>
      <c r="N695" s="186"/>
      <c r="O695" s="187"/>
      <c r="P695" s="187"/>
      <c r="Q695" s="187"/>
      <c r="R695" s="187"/>
      <c r="S695" s="187"/>
      <c r="T695" s="186"/>
      <c r="U695" s="187"/>
      <c r="V695" s="187"/>
      <c r="W695" s="187"/>
      <c r="X695" s="187"/>
      <c r="Y695" s="187"/>
      <c r="Z695" s="186"/>
      <c r="AA695" s="187"/>
      <c r="AB695" s="187"/>
      <c r="AC695" s="187"/>
      <c r="AD695" s="187"/>
      <c r="AE695" s="187"/>
      <c r="AF695" s="186"/>
      <c r="AG695" s="187"/>
      <c r="AH695" s="187"/>
      <c r="AI695" s="187"/>
      <c r="AJ695" s="187"/>
      <c r="AK695" s="187"/>
      <c r="AL695" s="186"/>
      <c r="AM695" s="187"/>
      <c r="AN695" s="187"/>
      <c r="AO695" s="187"/>
      <c r="AP695" s="187"/>
      <c r="AQ695" s="187"/>
      <c r="AR695" s="186"/>
      <c r="AS695" s="187"/>
      <c r="AT695" s="187"/>
      <c r="AU695" s="187"/>
      <c r="AV695" s="187"/>
      <c r="AW695" s="187"/>
      <c r="AX695" s="186"/>
      <c r="AY695" s="187"/>
      <c r="AZ695" s="187"/>
      <c r="BA695" s="187"/>
      <c r="BB695" s="187"/>
      <c r="BC695" s="187"/>
      <c r="BD695" s="186"/>
      <c r="BE695" s="187"/>
      <c r="BF695" s="187"/>
      <c r="BG695" s="187"/>
      <c r="BH695" s="187"/>
      <c r="BI695" s="187"/>
      <c r="BJ695" s="187"/>
      <c r="BK695" s="186"/>
      <c r="BL695" s="186"/>
      <c r="BM695" s="186"/>
      <c r="BN695" s="187"/>
      <c r="BO695" s="186"/>
      <c r="BP695" s="186"/>
      <c r="BQ695" s="186"/>
      <c r="BR695" s="186"/>
      <c r="BS695" s="186"/>
      <c r="BT695" s="186"/>
      <c r="BU695" s="186"/>
      <c r="BV695" s="186"/>
      <c r="BW695" s="186"/>
      <c r="BX695" s="186"/>
      <c r="BY695" s="186"/>
      <c r="BZ695" s="186"/>
      <c r="CA695" s="187"/>
      <c r="CB695" s="37"/>
      <c r="CC695" s="37"/>
      <c r="CD695" s="37"/>
      <c r="CE695" s="37"/>
    </row>
    <row r="696" ht="19.5" customHeight="1">
      <c r="A696" s="184"/>
      <c r="B696" s="186"/>
      <c r="C696" s="187"/>
      <c r="D696" s="187"/>
      <c r="E696" s="187"/>
      <c r="F696" s="187"/>
      <c r="G696" s="187"/>
      <c r="H696" s="187"/>
      <c r="I696" s="187"/>
      <c r="J696" s="187"/>
      <c r="K696" s="187"/>
      <c r="L696" s="187"/>
      <c r="M696" s="37"/>
      <c r="N696" s="186"/>
      <c r="O696" s="187"/>
      <c r="P696" s="187"/>
      <c r="Q696" s="187"/>
      <c r="R696" s="187"/>
      <c r="S696" s="187"/>
      <c r="T696" s="186"/>
      <c r="U696" s="187"/>
      <c r="V696" s="187"/>
      <c r="W696" s="187"/>
      <c r="X696" s="187"/>
      <c r="Y696" s="187"/>
      <c r="Z696" s="186"/>
      <c r="AA696" s="187"/>
      <c r="AB696" s="187"/>
      <c r="AC696" s="187"/>
      <c r="AD696" s="187"/>
      <c r="AE696" s="187"/>
      <c r="AF696" s="186"/>
      <c r="AG696" s="187"/>
      <c r="AH696" s="187"/>
      <c r="AI696" s="187"/>
      <c r="AJ696" s="187"/>
      <c r="AK696" s="187"/>
      <c r="AL696" s="186"/>
      <c r="AM696" s="187"/>
      <c r="AN696" s="187"/>
      <c r="AO696" s="187"/>
      <c r="AP696" s="187"/>
      <c r="AQ696" s="187"/>
      <c r="AR696" s="186"/>
      <c r="AS696" s="187"/>
      <c r="AT696" s="187"/>
      <c r="AU696" s="187"/>
      <c r="AV696" s="187"/>
      <c r="AW696" s="187"/>
      <c r="AX696" s="186"/>
      <c r="AY696" s="187"/>
      <c r="AZ696" s="187"/>
      <c r="BA696" s="187"/>
      <c r="BB696" s="187"/>
      <c r="BC696" s="187"/>
      <c r="BD696" s="186"/>
      <c r="BE696" s="187"/>
      <c r="BF696" s="187"/>
      <c r="BG696" s="187"/>
      <c r="BH696" s="187"/>
      <c r="BI696" s="187"/>
      <c r="BJ696" s="187"/>
      <c r="BK696" s="186"/>
      <c r="BL696" s="186"/>
      <c r="BM696" s="186"/>
      <c r="BN696" s="187"/>
      <c r="BO696" s="186"/>
      <c r="BP696" s="186"/>
      <c r="BQ696" s="186"/>
      <c r="BR696" s="186"/>
      <c r="BS696" s="186"/>
      <c r="BT696" s="186"/>
      <c r="BU696" s="186"/>
      <c r="BV696" s="186"/>
      <c r="BW696" s="186"/>
      <c r="BX696" s="186"/>
      <c r="BY696" s="186"/>
      <c r="BZ696" s="186"/>
      <c r="CA696" s="187"/>
      <c r="CB696" s="37"/>
      <c r="CC696" s="37"/>
      <c r="CD696" s="37"/>
      <c r="CE696" s="37"/>
    </row>
    <row r="697" ht="19.5" customHeight="1">
      <c r="A697" s="184"/>
      <c r="B697" s="186"/>
      <c r="C697" s="187"/>
      <c r="D697" s="187"/>
      <c r="E697" s="187"/>
      <c r="F697" s="187"/>
      <c r="G697" s="187"/>
      <c r="H697" s="187"/>
      <c r="I697" s="187"/>
      <c r="J697" s="187"/>
      <c r="K697" s="187"/>
      <c r="L697" s="187"/>
      <c r="M697" s="37"/>
      <c r="N697" s="186"/>
      <c r="O697" s="187"/>
      <c r="P697" s="187"/>
      <c r="Q697" s="187"/>
      <c r="R697" s="187"/>
      <c r="S697" s="187"/>
      <c r="T697" s="186"/>
      <c r="U697" s="187"/>
      <c r="V697" s="187"/>
      <c r="W697" s="187"/>
      <c r="X697" s="187"/>
      <c r="Y697" s="187"/>
      <c r="Z697" s="186"/>
      <c r="AA697" s="187"/>
      <c r="AB697" s="187"/>
      <c r="AC697" s="187"/>
      <c r="AD697" s="187"/>
      <c r="AE697" s="187"/>
      <c r="AF697" s="186"/>
      <c r="AG697" s="187"/>
      <c r="AH697" s="187"/>
      <c r="AI697" s="187"/>
      <c r="AJ697" s="187"/>
      <c r="AK697" s="187"/>
      <c r="AL697" s="186"/>
      <c r="AM697" s="187"/>
      <c r="AN697" s="187"/>
      <c r="AO697" s="187"/>
      <c r="AP697" s="187"/>
      <c r="AQ697" s="187"/>
      <c r="AR697" s="186"/>
      <c r="AS697" s="187"/>
      <c r="AT697" s="187"/>
      <c r="AU697" s="187"/>
      <c r="AV697" s="187"/>
      <c r="AW697" s="187"/>
      <c r="AX697" s="186"/>
      <c r="AY697" s="187"/>
      <c r="AZ697" s="187"/>
      <c r="BA697" s="187"/>
      <c r="BB697" s="187"/>
      <c r="BC697" s="187"/>
      <c r="BD697" s="186"/>
      <c r="BE697" s="187"/>
      <c r="BF697" s="187"/>
      <c r="BG697" s="187"/>
      <c r="BH697" s="187"/>
      <c r="BI697" s="187"/>
      <c r="BJ697" s="187"/>
      <c r="BK697" s="186"/>
      <c r="BL697" s="186"/>
      <c r="BM697" s="186"/>
      <c r="BN697" s="187"/>
      <c r="BO697" s="186"/>
      <c r="BP697" s="186"/>
      <c r="BQ697" s="186"/>
      <c r="BR697" s="186"/>
      <c r="BS697" s="186"/>
      <c r="BT697" s="186"/>
      <c r="BU697" s="186"/>
      <c r="BV697" s="186"/>
      <c r="BW697" s="186"/>
      <c r="BX697" s="186"/>
      <c r="BY697" s="186"/>
      <c r="BZ697" s="186"/>
      <c r="CA697" s="187"/>
      <c r="CB697" s="37"/>
      <c r="CC697" s="37"/>
      <c r="CD697" s="37"/>
      <c r="CE697" s="37"/>
    </row>
    <row r="698" ht="19.5" customHeight="1">
      <c r="A698" s="184"/>
      <c r="B698" s="186"/>
      <c r="C698" s="187"/>
      <c r="D698" s="187"/>
      <c r="E698" s="187"/>
      <c r="F698" s="187"/>
      <c r="G698" s="187"/>
      <c r="H698" s="187"/>
      <c r="I698" s="187"/>
      <c r="J698" s="187"/>
      <c r="K698" s="187"/>
      <c r="L698" s="187"/>
      <c r="M698" s="37"/>
      <c r="N698" s="186"/>
      <c r="O698" s="187"/>
      <c r="P698" s="187"/>
      <c r="Q698" s="187"/>
      <c r="R698" s="187"/>
      <c r="S698" s="187"/>
      <c r="T698" s="186"/>
      <c r="U698" s="187"/>
      <c r="V698" s="187"/>
      <c r="W698" s="187"/>
      <c r="X698" s="187"/>
      <c r="Y698" s="187"/>
      <c r="Z698" s="186"/>
      <c r="AA698" s="187"/>
      <c r="AB698" s="187"/>
      <c r="AC698" s="187"/>
      <c r="AD698" s="187"/>
      <c r="AE698" s="187"/>
      <c r="AF698" s="186"/>
      <c r="AG698" s="187"/>
      <c r="AH698" s="187"/>
      <c r="AI698" s="187"/>
      <c r="AJ698" s="187"/>
      <c r="AK698" s="187"/>
      <c r="AL698" s="186"/>
      <c r="AM698" s="187"/>
      <c r="AN698" s="187"/>
      <c r="AO698" s="187"/>
      <c r="AP698" s="187"/>
      <c r="AQ698" s="187"/>
      <c r="AR698" s="186"/>
      <c r="AS698" s="187"/>
      <c r="AT698" s="187"/>
      <c r="AU698" s="187"/>
      <c r="AV698" s="187"/>
      <c r="AW698" s="187"/>
      <c r="AX698" s="186"/>
      <c r="AY698" s="187"/>
      <c r="AZ698" s="187"/>
      <c r="BA698" s="187"/>
      <c r="BB698" s="187"/>
      <c r="BC698" s="187"/>
      <c r="BD698" s="186"/>
      <c r="BE698" s="187"/>
      <c r="BF698" s="187"/>
      <c r="BG698" s="187"/>
      <c r="BH698" s="187"/>
      <c r="BI698" s="187"/>
      <c r="BJ698" s="187"/>
      <c r="BK698" s="186"/>
      <c r="BL698" s="186"/>
      <c r="BM698" s="186"/>
      <c r="BN698" s="187"/>
      <c r="BO698" s="186"/>
      <c r="BP698" s="186"/>
      <c r="BQ698" s="186"/>
      <c r="BR698" s="186"/>
      <c r="BS698" s="186"/>
      <c r="BT698" s="186"/>
      <c r="BU698" s="186"/>
      <c r="BV698" s="186"/>
      <c r="BW698" s="186"/>
      <c r="BX698" s="186"/>
      <c r="BY698" s="186"/>
      <c r="BZ698" s="186"/>
      <c r="CA698" s="187"/>
      <c r="CB698" s="37"/>
      <c r="CC698" s="37"/>
      <c r="CD698" s="37"/>
      <c r="CE698" s="37"/>
    </row>
    <row r="699" ht="19.5" customHeight="1">
      <c r="A699" s="184"/>
      <c r="B699" s="186"/>
      <c r="C699" s="187"/>
      <c r="D699" s="187"/>
      <c r="E699" s="187"/>
      <c r="F699" s="187"/>
      <c r="G699" s="187"/>
      <c r="H699" s="187"/>
      <c r="I699" s="187"/>
      <c r="J699" s="187"/>
      <c r="K699" s="187"/>
      <c r="L699" s="187"/>
      <c r="M699" s="37"/>
      <c r="N699" s="186"/>
      <c r="O699" s="187"/>
      <c r="P699" s="187"/>
      <c r="Q699" s="187"/>
      <c r="R699" s="187"/>
      <c r="S699" s="187"/>
      <c r="T699" s="186"/>
      <c r="U699" s="187"/>
      <c r="V699" s="187"/>
      <c r="W699" s="187"/>
      <c r="X699" s="187"/>
      <c r="Y699" s="187"/>
      <c r="Z699" s="186"/>
      <c r="AA699" s="187"/>
      <c r="AB699" s="187"/>
      <c r="AC699" s="187"/>
      <c r="AD699" s="187"/>
      <c r="AE699" s="187"/>
      <c r="AF699" s="186"/>
      <c r="AG699" s="187"/>
      <c r="AH699" s="187"/>
      <c r="AI699" s="187"/>
      <c r="AJ699" s="187"/>
      <c r="AK699" s="187"/>
      <c r="AL699" s="186"/>
      <c r="AM699" s="187"/>
      <c r="AN699" s="187"/>
      <c r="AO699" s="187"/>
      <c r="AP699" s="187"/>
      <c r="AQ699" s="187"/>
      <c r="AR699" s="186"/>
      <c r="AS699" s="187"/>
      <c r="AT699" s="187"/>
      <c r="AU699" s="187"/>
      <c r="AV699" s="187"/>
      <c r="AW699" s="187"/>
      <c r="AX699" s="186"/>
      <c r="AY699" s="187"/>
      <c r="AZ699" s="187"/>
      <c r="BA699" s="187"/>
      <c r="BB699" s="187"/>
      <c r="BC699" s="187"/>
      <c r="BD699" s="186"/>
      <c r="BE699" s="187"/>
      <c r="BF699" s="187"/>
      <c r="BG699" s="187"/>
      <c r="BH699" s="187"/>
      <c r="BI699" s="187"/>
      <c r="BJ699" s="187"/>
      <c r="BK699" s="186"/>
      <c r="BL699" s="186"/>
      <c r="BM699" s="186"/>
      <c r="BN699" s="187"/>
      <c r="BO699" s="186"/>
      <c r="BP699" s="186"/>
      <c r="BQ699" s="186"/>
      <c r="BR699" s="186"/>
      <c r="BS699" s="186"/>
      <c r="BT699" s="186"/>
      <c r="BU699" s="186"/>
      <c r="BV699" s="186"/>
      <c r="BW699" s="186"/>
      <c r="BX699" s="186"/>
      <c r="BY699" s="186"/>
      <c r="BZ699" s="186"/>
      <c r="CA699" s="187"/>
      <c r="CB699" s="37"/>
      <c r="CC699" s="37"/>
      <c r="CD699" s="37"/>
      <c r="CE699" s="37"/>
    </row>
    <row r="700" ht="19.5" customHeight="1">
      <c r="A700" s="184"/>
      <c r="B700" s="186"/>
      <c r="C700" s="187"/>
      <c r="D700" s="187"/>
      <c r="E700" s="187"/>
      <c r="F700" s="187"/>
      <c r="G700" s="187"/>
      <c r="H700" s="187"/>
      <c r="I700" s="187"/>
      <c r="J700" s="187"/>
      <c r="K700" s="187"/>
      <c r="L700" s="187"/>
      <c r="M700" s="37"/>
      <c r="N700" s="186"/>
      <c r="O700" s="187"/>
      <c r="P700" s="187"/>
      <c r="Q700" s="187"/>
      <c r="R700" s="187"/>
      <c r="S700" s="187"/>
      <c r="T700" s="186"/>
      <c r="U700" s="187"/>
      <c r="V700" s="187"/>
      <c r="W700" s="187"/>
      <c r="X700" s="187"/>
      <c r="Y700" s="187"/>
      <c r="Z700" s="186"/>
      <c r="AA700" s="187"/>
      <c r="AB700" s="187"/>
      <c r="AC700" s="187"/>
      <c r="AD700" s="187"/>
      <c r="AE700" s="187"/>
      <c r="AF700" s="186"/>
      <c r="AG700" s="187"/>
      <c r="AH700" s="187"/>
      <c r="AI700" s="187"/>
      <c r="AJ700" s="187"/>
      <c r="AK700" s="187"/>
      <c r="AL700" s="186"/>
      <c r="AM700" s="187"/>
      <c r="AN700" s="187"/>
      <c r="AO700" s="187"/>
      <c r="AP700" s="187"/>
      <c r="AQ700" s="187"/>
      <c r="AR700" s="186"/>
      <c r="AS700" s="187"/>
      <c r="AT700" s="187"/>
      <c r="AU700" s="187"/>
      <c r="AV700" s="187"/>
      <c r="AW700" s="187"/>
      <c r="AX700" s="186"/>
      <c r="AY700" s="187"/>
      <c r="AZ700" s="187"/>
      <c r="BA700" s="187"/>
      <c r="BB700" s="187"/>
      <c r="BC700" s="187"/>
      <c r="BD700" s="186"/>
      <c r="BE700" s="187"/>
      <c r="BF700" s="187"/>
      <c r="BG700" s="187"/>
      <c r="BH700" s="187"/>
      <c r="BI700" s="187"/>
      <c r="BJ700" s="187"/>
      <c r="BK700" s="186"/>
      <c r="BL700" s="186"/>
      <c r="BM700" s="186"/>
      <c r="BN700" s="187"/>
      <c r="BO700" s="186"/>
      <c r="BP700" s="186"/>
      <c r="BQ700" s="186"/>
      <c r="BR700" s="186"/>
      <c r="BS700" s="186"/>
      <c r="BT700" s="186"/>
      <c r="BU700" s="186"/>
      <c r="BV700" s="186"/>
      <c r="BW700" s="186"/>
      <c r="BX700" s="186"/>
      <c r="BY700" s="186"/>
      <c r="BZ700" s="186"/>
      <c r="CA700" s="187"/>
      <c r="CB700" s="37"/>
      <c r="CC700" s="37"/>
      <c r="CD700" s="37"/>
      <c r="CE700" s="37"/>
    </row>
    <row r="701" ht="19.5" customHeight="1">
      <c r="A701" s="184"/>
      <c r="B701" s="186"/>
      <c r="C701" s="187"/>
      <c r="D701" s="187"/>
      <c r="E701" s="187"/>
      <c r="F701" s="187"/>
      <c r="G701" s="187"/>
      <c r="H701" s="187"/>
      <c r="I701" s="187"/>
      <c r="J701" s="187"/>
      <c r="K701" s="187"/>
      <c r="L701" s="187"/>
      <c r="M701" s="37"/>
      <c r="N701" s="186"/>
      <c r="O701" s="187"/>
      <c r="P701" s="187"/>
      <c r="Q701" s="187"/>
      <c r="R701" s="187"/>
      <c r="S701" s="187"/>
      <c r="T701" s="186"/>
      <c r="U701" s="187"/>
      <c r="V701" s="187"/>
      <c r="W701" s="187"/>
      <c r="X701" s="187"/>
      <c r="Y701" s="187"/>
      <c r="Z701" s="186"/>
      <c r="AA701" s="187"/>
      <c r="AB701" s="187"/>
      <c r="AC701" s="187"/>
      <c r="AD701" s="187"/>
      <c r="AE701" s="187"/>
      <c r="AF701" s="186"/>
      <c r="AG701" s="187"/>
      <c r="AH701" s="187"/>
      <c r="AI701" s="187"/>
      <c r="AJ701" s="187"/>
      <c r="AK701" s="187"/>
      <c r="AL701" s="186"/>
      <c r="AM701" s="187"/>
      <c r="AN701" s="187"/>
      <c r="AO701" s="187"/>
      <c r="AP701" s="187"/>
      <c r="AQ701" s="187"/>
      <c r="AR701" s="186"/>
      <c r="AS701" s="187"/>
      <c r="AT701" s="187"/>
      <c r="AU701" s="187"/>
      <c r="AV701" s="187"/>
      <c r="AW701" s="187"/>
      <c r="AX701" s="186"/>
      <c r="AY701" s="187"/>
      <c r="AZ701" s="187"/>
      <c r="BA701" s="187"/>
      <c r="BB701" s="187"/>
      <c r="BC701" s="187"/>
      <c r="BD701" s="186"/>
      <c r="BE701" s="187"/>
      <c r="BF701" s="187"/>
      <c r="BG701" s="187"/>
      <c r="BH701" s="187"/>
      <c r="BI701" s="187"/>
      <c r="BJ701" s="187"/>
      <c r="BK701" s="186"/>
      <c r="BL701" s="186"/>
      <c r="BM701" s="186"/>
      <c r="BN701" s="187"/>
      <c r="BO701" s="186"/>
      <c r="BP701" s="186"/>
      <c r="BQ701" s="186"/>
      <c r="BR701" s="186"/>
      <c r="BS701" s="186"/>
      <c r="BT701" s="186"/>
      <c r="BU701" s="186"/>
      <c r="BV701" s="186"/>
      <c r="BW701" s="186"/>
      <c r="BX701" s="186"/>
      <c r="BY701" s="186"/>
      <c r="BZ701" s="186"/>
      <c r="CA701" s="187"/>
      <c r="CB701" s="37"/>
      <c r="CC701" s="37"/>
      <c r="CD701" s="37"/>
      <c r="CE701" s="37"/>
    </row>
    <row r="702" ht="19.5" customHeight="1">
      <c r="A702" s="184"/>
      <c r="B702" s="186"/>
      <c r="C702" s="187"/>
      <c r="D702" s="187"/>
      <c r="E702" s="187"/>
      <c r="F702" s="187"/>
      <c r="G702" s="187"/>
      <c r="H702" s="187"/>
      <c r="I702" s="187"/>
      <c r="J702" s="187"/>
      <c r="K702" s="187"/>
      <c r="L702" s="187"/>
      <c r="M702" s="37"/>
      <c r="N702" s="186"/>
      <c r="O702" s="187"/>
      <c r="P702" s="187"/>
      <c r="Q702" s="187"/>
      <c r="R702" s="187"/>
      <c r="S702" s="187"/>
      <c r="T702" s="186"/>
      <c r="U702" s="187"/>
      <c r="V702" s="187"/>
      <c r="W702" s="187"/>
      <c r="X702" s="187"/>
      <c r="Y702" s="187"/>
      <c r="Z702" s="186"/>
      <c r="AA702" s="187"/>
      <c r="AB702" s="187"/>
      <c r="AC702" s="187"/>
      <c r="AD702" s="187"/>
      <c r="AE702" s="187"/>
      <c r="AF702" s="186"/>
      <c r="AG702" s="187"/>
      <c r="AH702" s="187"/>
      <c r="AI702" s="187"/>
      <c r="AJ702" s="187"/>
      <c r="AK702" s="187"/>
      <c r="AL702" s="186"/>
      <c r="AM702" s="187"/>
      <c r="AN702" s="187"/>
      <c r="AO702" s="187"/>
      <c r="AP702" s="187"/>
      <c r="AQ702" s="187"/>
      <c r="AR702" s="186"/>
      <c r="AS702" s="187"/>
      <c r="AT702" s="187"/>
      <c r="AU702" s="187"/>
      <c r="AV702" s="187"/>
      <c r="AW702" s="187"/>
      <c r="AX702" s="186"/>
      <c r="AY702" s="187"/>
      <c r="AZ702" s="187"/>
      <c r="BA702" s="187"/>
      <c r="BB702" s="187"/>
      <c r="BC702" s="187"/>
      <c r="BD702" s="186"/>
      <c r="BE702" s="187"/>
      <c r="BF702" s="187"/>
      <c r="BG702" s="187"/>
      <c r="BH702" s="187"/>
      <c r="BI702" s="187"/>
      <c r="BJ702" s="187"/>
      <c r="BK702" s="186"/>
      <c r="BL702" s="186"/>
      <c r="BM702" s="186"/>
      <c r="BN702" s="187"/>
      <c r="BO702" s="186"/>
      <c r="BP702" s="186"/>
      <c r="BQ702" s="186"/>
      <c r="BR702" s="186"/>
      <c r="BS702" s="186"/>
      <c r="BT702" s="186"/>
      <c r="BU702" s="186"/>
      <c r="BV702" s="186"/>
      <c r="BW702" s="186"/>
      <c r="BX702" s="186"/>
      <c r="BY702" s="186"/>
      <c r="BZ702" s="186"/>
      <c r="CA702" s="187"/>
      <c r="CB702" s="37"/>
      <c r="CC702" s="37"/>
      <c r="CD702" s="37"/>
      <c r="CE702" s="37"/>
    </row>
    <row r="703" ht="19.5" customHeight="1">
      <c r="A703" s="184"/>
      <c r="B703" s="186"/>
      <c r="C703" s="187"/>
      <c r="D703" s="187"/>
      <c r="E703" s="187"/>
      <c r="F703" s="187"/>
      <c r="G703" s="187"/>
      <c r="H703" s="187"/>
      <c r="I703" s="187"/>
      <c r="J703" s="187"/>
      <c r="K703" s="187"/>
      <c r="L703" s="187"/>
      <c r="M703" s="37"/>
      <c r="N703" s="186"/>
      <c r="O703" s="187"/>
      <c r="P703" s="187"/>
      <c r="Q703" s="187"/>
      <c r="R703" s="187"/>
      <c r="S703" s="187"/>
      <c r="T703" s="186"/>
      <c r="U703" s="187"/>
      <c r="V703" s="187"/>
      <c r="W703" s="187"/>
      <c r="X703" s="187"/>
      <c r="Y703" s="187"/>
      <c r="Z703" s="186"/>
      <c r="AA703" s="187"/>
      <c r="AB703" s="187"/>
      <c r="AC703" s="187"/>
      <c r="AD703" s="187"/>
      <c r="AE703" s="187"/>
      <c r="AF703" s="186"/>
      <c r="AG703" s="187"/>
      <c r="AH703" s="187"/>
      <c r="AI703" s="187"/>
      <c r="AJ703" s="187"/>
      <c r="AK703" s="187"/>
      <c r="AL703" s="186"/>
      <c r="AM703" s="187"/>
      <c r="AN703" s="187"/>
      <c r="AO703" s="187"/>
      <c r="AP703" s="187"/>
      <c r="AQ703" s="187"/>
      <c r="AR703" s="186"/>
      <c r="AS703" s="187"/>
      <c r="AT703" s="187"/>
      <c r="AU703" s="187"/>
      <c r="AV703" s="187"/>
      <c r="AW703" s="187"/>
      <c r="AX703" s="186"/>
      <c r="AY703" s="187"/>
      <c r="AZ703" s="187"/>
      <c r="BA703" s="187"/>
      <c r="BB703" s="187"/>
      <c r="BC703" s="187"/>
      <c r="BD703" s="186"/>
      <c r="BE703" s="187"/>
      <c r="BF703" s="187"/>
      <c r="BG703" s="187"/>
      <c r="BH703" s="187"/>
      <c r="BI703" s="187"/>
      <c r="BJ703" s="187"/>
      <c r="BK703" s="186"/>
      <c r="BL703" s="186"/>
      <c r="BM703" s="186"/>
      <c r="BN703" s="187"/>
      <c r="BO703" s="186"/>
      <c r="BP703" s="186"/>
      <c r="BQ703" s="186"/>
      <c r="BR703" s="186"/>
      <c r="BS703" s="186"/>
      <c r="BT703" s="186"/>
      <c r="BU703" s="186"/>
      <c r="BV703" s="186"/>
      <c r="BW703" s="186"/>
      <c r="BX703" s="186"/>
      <c r="BY703" s="186"/>
      <c r="BZ703" s="186"/>
      <c r="CA703" s="187"/>
      <c r="CB703" s="37"/>
      <c r="CC703" s="37"/>
      <c r="CD703" s="37"/>
      <c r="CE703" s="37"/>
    </row>
    <row r="704" ht="19.5" customHeight="1">
      <c r="A704" s="184"/>
      <c r="B704" s="186"/>
      <c r="C704" s="187"/>
      <c r="D704" s="187"/>
      <c r="E704" s="187"/>
      <c r="F704" s="187"/>
      <c r="G704" s="187"/>
      <c r="H704" s="187"/>
      <c r="I704" s="187"/>
      <c r="J704" s="187"/>
      <c r="K704" s="187"/>
      <c r="L704" s="187"/>
      <c r="M704" s="37"/>
      <c r="N704" s="186"/>
      <c r="O704" s="187"/>
      <c r="P704" s="187"/>
      <c r="Q704" s="187"/>
      <c r="R704" s="187"/>
      <c r="S704" s="187"/>
      <c r="T704" s="186"/>
      <c r="U704" s="187"/>
      <c r="V704" s="187"/>
      <c r="W704" s="187"/>
      <c r="X704" s="187"/>
      <c r="Y704" s="187"/>
      <c r="Z704" s="186"/>
      <c r="AA704" s="187"/>
      <c r="AB704" s="187"/>
      <c r="AC704" s="187"/>
      <c r="AD704" s="187"/>
      <c r="AE704" s="187"/>
      <c r="AF704" s="186"/>
      <c r="AG704" s="187"/>
      <c r="AH704" s="187"/>
      <c r="AI704" s="187"/>
      <c r="AJ704" s="187"/>
      <c r="AK704" s="187"/>
      <c r="AL704" s="186"/>
      <c r="AM704" s="187"/>
      <c r="AN704" s="187"/>
      <c r="AO704" s="187"/>
      <c r="AP704" s="187"/>
      <c r="AQ704" s="187"/>
      <c r="AR704" s="186"/>
      <c r="AS704" s="187"/>
      <c r="AT704" s="187"/>
      <c r="AU704" s="187"/>
      <c r="AV704" s="187"/>
      <c r="AW704" s="187"/>
      <c r="AX704" s="186"/>
      <c r="AY704" s="187"/>
      <c r="AZ704" s="187"/>
      <c r="BA704" s="187"/>
      <c r="BB704" s="187"/>
      <c r="BC704" s="187"/>
      <c r="BD704" s="186"/>
      <c r="BE704" s="187"/>
      <c r="BF704" s="187"/>
      <c r="BG704" s="187"/>
      <c r="BH704" s="187"/>
      <c r="BI704" s="187"/>
      <c r="BJ704" s="187"/>
      <c r="BK704" s="186"/>
      <c r="BL704" s="186"/>
      <c r="BM704" s="186"/>
      <c r="BN704" s="187"/>
      <c r="BO704" s="186"/>
      <c r="BP704" s="186"/>
      <c r="BQ704" s="186"/>
      <c r="BR704" s="186"/>
      <c r="BS704" s="186"/>
      <c r="BT704" s="186"/>
      <c r="BU704" s="186"/>
      <c r="BV704" s="186"/>
      <c r="BW704" s="186"/>
      <c r="BX704" s="186"/>
      <c r="BY704" s="186"/>
      <c r="BZ704" s="186"/>
      <c r="CA704" s="187"/>
      <c r="CB704" s="37"/>
      <c r="CC704" s="37"/>
      <c r="CD704" s="37"/>
      <c r="CE704" s="37"/>
    </row>
    <row r="705" ht="19.5" customHeight="1">
      <c r="A705" s="184"/>
      <c r="B705" s="186"/>
      <c r="C705" s="187"/>
      <c r="D705" s="187"/>
      <c r="E705" s="187"/>
      <c r="F705" s="187"/>
      <c r="G705" s="187"/>
      <c r="H705" s="187"/>
      <c r="I705" s="187"/>
      <c r="J705" s="187"/>
      <c r="K705" s="187"/>
      <c r="L705" s="187"/>
      <c r="M705" s="37"/>
      <c r="N705" s="186"/>
      <c r="O705" s="187"/>
      <c r="P705" s="187"/>
      <c r="Q705" s="187"/>
      <c r="R705" s="187"/>
      <c r="S705" s="187"/>
      <c r="T705" s="186"/>
      <c r="U705" s="187"/>
      <c r="V705" s="187"/>
      <c r="W705" s="187"/>
      <c r="X705" s="187"/>
      <c r="Y705" s="187"/>
      <c r="Z705" s="186"/>
      <c r="AA705" s="187"/>
      <c r="AB705" s="187"/>
      <c r="AC705" s="187"/>
      <c r="AD705" s="187"/>
      <c r="AE705" s="187"/>
      <c r="AF705" s="186"/>
      <c r="AG705" s="187"/>
      <c r="AH705" s="187"/>
      <c r="AI705" s="187"/>
      <c r="AJ705" s="187"/>
      <c r="AK705" s="187"/>
      <c r="AL705" s="186"/>
      <c r="AM705" s="187"/>
      <c r="AN705" s="187"/>
      <c r="AO705" s="187"/>
      <c r="AP705" s="187"/>
      <c r="AQ705" s="187"/>
      <c r="AR705" s="186"/>
      <c r="AS705" s="187"/>
      <c r="AT705" s="187"/>
      <c r="AU705" s="187"/>
      <c r="AV705" s="187"/>
      <c r="AW705" s="187"/>
      <c r="AX705" s="186"/>
      <c r="AY705" s="187"/>
      <c r="AZ705" s="187"/>
      <c r="BA705" s="187"/>
      <c r="BB705" s="187"/>
      <c r="BC705" s="187"/>
      <c r="BD705" s="186"/>
      <c r="BE705" s="187"/>
      <c r="BF705" s="187"/>
      <c r="BG705" s="187"/>
      <c r="BH705" s="187"/>
      <c r="BI705" s="187"/>
      <c r="BJ705" s="187"/>
      <c r="BK705" s="186"/>
      <c r="BL705" s="186"/>
      <c r="BM705" s="186"/>
      <c r="BN705" s="187"/>
      <c r="BO705" s="186"/>
      <c r="BP705" s="186"/>
      <c r="BQ705" s="186"/>
      <c r="BR705" s="186"/>
      <c r="BS705" s="186"/>
      <c r="BT705" s="186"/>
      <c r="BU705" s="186"/>
      <c r="BV705" s="186"/>
      <c r="BW705" s="186"/>
      <c r="BX705" s="186"/>
      <c r="BY705" s="186"/>
      <c r="BZ705" s="186"/>
      <c r="CA705" s="187"/>
      <c r="CB705" s="37"/>
      <c r="CC705" s="37"/>
      <c r="CD705" s="37"/>
      <c r="CE705" s="37"/>
    </row>
    <row r="706" ht="19.5" customHeight="1">
      <c r="A706" s="184"/>
      <c r="B706" s="186"/>
      <c r="C706" s="187"/>
      <c r="D706" s="187"/>
      <c r="E706" s="187"/>
      <c r="F706" s="187"/>
      <c r="G706" s="187"/>
      <c r="H706" s="187"/>
      <c r="I706" s="187"/>
      <c r="J706" s="187"/>
      <c r="K706" s="187"/>
      <c r="L706" s="187"/>
      <c r="M706" s="37"/>
      <c r="N706" s="186"/>
      <c r="O706" s="187"/>
      <c r="P706" s="187"/>
      <c r="Q706" s="187"/>
      <c r="R706" s="187"/>
      <c r="S706" s="187"/>
      <c r="T706" s="186"/>
      <c r="U706" s="187"/>
      <c r="V706" s="187"/>
      <c r="W706" s="187"/>
      <c r="X706" s="187"/>
      <c r="Y706" s="187"/>
      <c r="Z706" s="186"/>
      <c r="AA706" s="187"/>
      <c r="AB706" s="187"/>
      <c r="AC706" s="187"/>
      <c r="AD706" s="187"/>
      <c r="AE706" s="187"/>
      <c r="AF706" s="186"/>
      <c r="AG706" s="187"/>
      <c r="AH706" s="187"/>
      <c r="AI706" s="187"/>
      <c r="AJ706" s="187"/>
      <c r="AK706" s="187"/>
      <c r="AL706" s="186"/>
      <c r="AM706" s="187"/>
      <c r="AN706" s="187"/>
      <c r="AO706" s="187"/>
      <c r="AP706" s="187"/>
      <c r="AQ706" s="187"/>
      <c r="AR706" s="186"/>
      <c r="AS706" s="187"/>
      <c r="AT706" s="187"/>
      <c r="AU706" s="187"/>
      <c r="AV706" s="187"/>
      <c r="AW706" s="187"/>
      <c r="AX706" s="186"/>
      <c r="AY706" s="187"/>
      <c r="AZ706" s="187"/>
      <c r="BA706" s="187"/>
      <c r="BB706" s="187"/>
      <c r="BC706" s="187"/>
      <c r="BD706" s="186"/>
      <c r="BE706" s="187"/>
      <c r="BF706" s="187"/>
      <c r="BG706" s="187"/>
      <c r="BH706" s="187"/>
      <c r="BI706" s="187"/>
      <c r="BJ706" s="187"/>
      <c r="BK706" s="186"/>
      <c r="BL706" s="186"/>
      <c r="BM706" s="186"/>
      <c r="BN706" s="187"/>
      <c r="BO706" s="186"/>
      <c r="BP706" s="186"/>
      <c r="BQ706" s="186"/>
      <c r="BR706" s="186"/>
      <c r="BS706" s="186"/>
      <c r="BT706" s="186"/>
      <c r="BU706" s="186"/>
      <c r="BV706" s="186"/>
      <c r="BW706" s="186"/>
      <c r="BX706" s="186"/>
      <c r="BY706" s="186"/>
      <c r="BZ706" s="186"/>
      <c r="CA706" s="187"/>
      <c r="CB706" s="37"/>
      <c r="CC706" s="37"/>
      <c r="CD706" s="37"/>
      <c r="CE706" s="37"/>
    </row>
    <row r="707" ht="19.5" customHeight="1">
      <c r="A707" s="184"/>
      <c r="B707" s="186"/>
      <c r="C707" s="187"/>
      <c r="D707" s="187"/>
      <c r="E707" s="187"/>
      <c r="F707" s="187"/>
      <c r="G707" s="187"/>
      <c r="H707" s="187"/>
      <c r="I707" s="187"/>
      <c r="J707" s="187"/>
      <c r="K707" s="187"/>
      <c r="L707" s="187"/>
      <c r="M707" s="37"/>
      <c r="N707" s="186"/>
      <c r="O707" s="187"/>
      <c r="P707" s="187"/>
      <c r="Q707" s="187"/>
      <c r="R707" s="187"/>
      <c r="S707" s="187"/>
      <c r="T707" s="186"/>
      <c r="U707" s="187"/>
      <c r="V707" s="187"/>
      <c r="W707" s="187"/>
      <c r="X707" s="187"/>
      <c r="Y707" s="187"/>
      <c r="Z707" s="186"/>
      <c r="AA707" s="187"/>
      <c r="AB707" s="187"/>
      <c r="AC707" s="187"/>
      <c r="AD707" s="187"/>
      <c r="AE707" s="187"/>
      <c r="AF707" s="186"/>
      <c r="AG707" s="187"/>
      <c r="AH707" s="187"/>
      <c r="AI707" s="187"/>
      <c r="AJ707" s="187"/>
      <c r="AK707" s="187"/>
      <c r="AL707" s="186"/>
      <c r="AM707" s="187"/>
      <c r="AN707" s="187"/>
      <c r="AO707" s="187"/>
      <c r="AP707" s="187"/>
      <c r="AQ707" s="187"/>
      <c r="AR707" s="186"/>
      <c r="AS707" s="187"/>
      <c r="AT707" s="187"/>
      <c r="AU707" s="187"/>
      <c r="AV707" s="187"/>
      <c r="AW707" s="187"/>
      <c r="AX707" s="186"/>
      <c r="AY707" s="187"/>
      <c r="AZ707" s="187"/>
      <c r="BA707" s="187"/>
      <c r="BB707" s="187"/>
      <c r="BC707" s="187"/>
      <c r="BD707" s="186"/>
      <c r="BE707" s="187"/>
      <c r="BF707" s="187"/>
      <c r="BG707" s="187"/>
      <c r="BH707" s="187"/>
      <c r="BI707" s="187"/>
      <c r="BJ707" s="187"/>
      <c r="BK707" s="186"/>
      <c r="BL707" s="186"/>
      <c r="BM707" s="186"/>
      <c r="BN707" s="187"/>
      <c r="BO707" s="186"/>
      <c r="BP707" s="186"/>
      <c r="BQ707" s="186"/>
      <c r="BR707" s="186"/>
      <c r="BS707" s="186"/>
      <c r="BT707" s="186"/>
      <c r="BU707" s="186"/>
      <c r="BV707" s="186"/>
      <c r="BW707" s="186"/>
      <c r="BX707" s="186"/>
      <c r="BY707" s="186"/>
      <c r="BZ707" s="186"/>
      <c r="CA707" s="187"/>
      <c r="CB707" s="37"/>
      <c r="CC707" s="37"/>
      <c r="CD707" s="37"/>
      <c r="CE707" s="37"/>
    </row>
    <row r="708" ht="19.5" customHeight="1">
      <c r="A708" s="184"/>
      <c r="B708" s="186"/>
      <c r="C708" s="187"/>
      <c r="D708" s="187"/>
      <c r="E708" s="187"/>
      <c r="F708" s="187"/>
      <c r="G708" s="187"/>
      <c r="H708" s="187"/>
      <c r="I708" s="187"/>
      <c r="J708" s="187"/>
      <c r="K708" s="187"/>
      <c r="L708" s="187"/>
      <c r="M708" s="37"/>
      <c r="N708" s="186"/>
      <c r="O708" s="187"/>
      <c r="P708" s="187"/>
      <c r="Q708" s="187"/>
      <c r="R708" s="187"/>
      <c r="S708" s="187"/>
      <c r="T708" s="186"/>
      <c r="U708" s="187"/>
      <c r="V708" s="187"/>
      <c r="W708" s="187"/>
      <c r="X708" s="187"/>
      <c r="Y708" s="187"/>
      <c r="Z708" s="186"/>
      <c r="AA708" s="187"/>
      <c r="AB708" s="187"/>
      <c r="AC708" s="187"/>
      <c r="AD708" s="187"/>
      <c r="AE708" s="187"/>
      <c r="AF708" s="186"/>
      <c r="AG708" s="187"/>
      <c r="AH708" s="187"/>
      <c r="AI708" s="187"/>
      <c r="AJ708" s="187"/>
      <c r="AK708" s="187"/>
      <c r="AL708" s="186"/>
      <c r="AM708" s="187"/>
      <c r="AN708" s="187"/>
      <c r="AO708" s="187"/>
      <c r="AP708" s="187"/>
      <c r="AQ708" s="187"/>
      <c r="AR708" s="186"/>
      <c r="AS708" s="187"/>
      <c r="AT708" s="187"/>
      <c r="AU708" s="187"/>
      <c r="AV708" s="187"/>
      <c r="AW708" s="187"/>
      <c r="AX708" s="186"/>
      <c r="AY708" s="187"/>
      <c r="AZ708" s="187"/>
      <c r="BA708" s="187"/>
      <c r="BB708" s="187"/>
      <c r="BC708" s="187"/>
      <c r="BD708" s="186"/>
      <c r="BE708" s="187"/>
      <c r="BF708" s="187"/>
      <c r="BG708" s="187"/>
      <c r="BH708" s="187"/>
      <c r="BI708" s="187"/>
      <c r="BJ708" s="187"/>
      <c r="BK708" s="186"/>
      <c r="BL708" s="186"/>
      <c r="BM708" s="186"/>
      <c r="BN708" s="187"/>
      <c r="BO708" s="186"/>
      <c r="BP708" s="186"/>
      <c r="BQ708" s="186"/>
      <c r="BR708" s="186"/>
      <c r="BS708" s="186"/>
      <c r="BT708" s="186"/>
      <c r="BU708" s="186"/>
      <c r="BV708" s="186"/>
      <c r="BW708" s="186"/>
      <c r="BX708" s="186"/>
      <c r="BY708" s="186"/>
      <c r="BZ708" s="186"/>
      <c r="CA708" s="187"/>
      <c r="CB708" s="37"/>
      <c r="CC708" s="37"/>
      <c r="CD708" s="37"/>
      <c r="CE708" s="37"/>
    </row>
    <row r="709" ht="19.5" customHeight="1">
      <c r="A709" s="184"/>
      <c r="B709" s="186"/>
      <c r="C709" s="187"/>
      <c r="D709" s="187"/>
      <c r="E709" s="187"/>
      <c r="F709" s="187"/>
      <c r="G709" s="187"/>
      <c r="H709" s="187"/>
      <c r="I709" s="187"/>
      <c r="J709" s="187"/>
      <c r="K709" s="187"/>
      <c r="L709" s="187"/>
      <c r="M709" s="37"/>
      <c r="N709" s="186"/>
      <c r="O709" s="187"/>
      <c r="P709" s="187"/>
      <c r="Q709" s="187"/>
      <c r="R709" s="187"/>
      <c r="S709" s="187"/>
      <c r="T709" s="186"/>
      <c r="U709" s="187"/>
      <c r="V709" s="187"/>
      <c r="W709" s="187"/>
      <c r="X709" s="187"/>
      <c r="Y709" s="187"/>
      <c r="Z709" s="186"/>
      <c r="AA709" s="187"/>
      <c r="AB709" s="187"/>
      <c r="AC709" s="187"/>
      <c r="AD709" s="187"/>
      <c r="AE709" s="187"/>
      <c r="AF709" s="186"/>
      <c r="AG709" s="187"/>
      <c r="AH709" s="187"/>
      <c r="AI709" s="187"/>
      <c r="AJ709" s="187"/>
      <c r="AK709" s="187"/>
      <c r="AL709" s="186"/>
      <c r="AM709" s="187"/>
      <c r="AN709" s="187"/>
      <c r="AO709" s="187"/>
      <c r="AP709" s="187"/>
      <c r="AQ709" s="187"/>
      <c r="AR709" s="186"/>
      <c r="AS709" s="187"/>
      <c r="AT709" s="187"/>
      <c r="AU709" s="187"/>
      <c r="AV709" s="187"/>
      <c r="AW709" s="187"/>
      <c r="AX709" s="186"/>
      <c r="AY709" s="187"/>
      <c r="AZ709" s="187"/>
      <c r="BA709" s="187"/>
      <c r="BB709" s="187"/>
      <c r="BC709" s="187"/>
      <c r="BD709" s="186"/>
      <c r="BE709" s="187"/>
      <c r="BF709" s="187"/>
      <c r="BG709" s="187"/>
      <c r="BH709" s="187"/>
      <c r="BI709" s="187"/>
      <c r="BJ709" s="187"/>
      <c r="BK709" s="186"/>
      <c r="BL709" s="186"/>
      <c r="BM709" s="186"/>
      <c r="BN709" s="187"/>
      <c r="BO709" s="186"/>
      <c r="BP709" s="186"/>
      <c r="BQ709" s="186"/>
      <c r="BR709" s="186"/>
      <c r="BS709" s="186"/>
      <c r="BT709" s="186"/>
      <c r="BU709" s="186"/>
      <c r="BV709" s="186"/>
      <c r="BW709" s="186"/>
      <c r="BX709" s="186"/>
      <c r="BY709" s="186"/>
      <c r="BZ709" s="186"/>
      <c r="CA709" s="187"/>
      <c r="CB709" s="37"/>
      <c r="CC709" s="37"/>
      <c r="CD709" s="37"/>
      <c r="CE709" s="37"/>
    </row>
    <row r="710" ht="19.5" customHeight="1">
      <c r="A710" s="184"/>
      <c r="B710" s="186"/>
      <c r="C710" s="187"/>
      <c r="D710" s="187"/>
      <c r="E710" s="187"/>
      <c r="F710" s="187"/>
      <c r="G710" s="187"/>
      <c r="H710" s="187"/>
      <c r="I710" s="187"/>
      <c r="J710" s="187"/>
      <c r="K710" s="187"/>
      <c r="L710" s="187"/>
      <c r="M710" s="37"/>
      <c r="N710" s="186"/>
      <c r="O710" s="187"/>
      <c r="P710" s="187"/>
      <c r="Q710" s="187"/>
      <c r="R710" s="187"/>
      <c r="S710" s="187"/>
      <c r="T710" s="186"/>
      <c r="U710" s="187"/>
      <c r="V710" s="187"/>
      <c r="W710" s="187"/>
      <c r="X710" s="187"/>
      <c r="Y710" s="187"/>
      <c r="Z710" s="186"/>
      <c r="AA710" s="187"/>
      <c r="AB710" s="187"/>
      <c r="AC710" s="187"/>
      <c r="AD710" s="187"/>
      <c r="AE710" s="187"/>
      <c r="AF710" s="186"/>
      <c r="AG710" s="187"/>
      <c r="AH710" s="187"/>
      <c r="AI710" s="187"/>
      <c r="AJ710" s="187"/>
      <c r="AK710" s="187"/>
      <c r="AL710" s="186"/>
      <c r="AM710" s="187"/>
      <c r="AN710" s="187"/>
      <c r="AO710" s="187"/>
      <c r="AP710" s="187"/>
      <c r="AQ710" s="187"/>
      <c r="AR710" s="186"/>
      <c r="AS710" s="187"/>
      <c r="AT710" s="187"/>
      <c r="AU710" s="187"/>
      <c r="AV710" s="187"/>
      <c r="AW710" s="187"/>
      <c r="AX710" s="186"/>
      <c r="AY710" s="187"/>
      <c r="AZ710" s="187"/>
      <c r="BA710" s="187"/>
      <c r="BB710" s="187"/>
      <c r="BC710" s="187"/>
      <c r="BD710" s="186"/>
      <c r="BE710" s="187"/>
      <c r="BF710" s="187"/>
      <c r="BG710" s="187"/>
      <c r="BH710" s="187"/>
      <c r="BI710" s="187"/>
      <c r="BJ710" s="187"/>
      <c r="BK710" s="186"/>
      <c r="BL710" s="186"/>
      <c r="BM710" s="186"/>
      <c r="BN710" s="187"/>
      <c r="BO710" s="186"/>
      <c r="BP710" s="186"/>
      <c r="BQ710" s="186"/>
      <c r="BR710" s="186"/>
      <c r="BS710" s="186"/>
      <c r="BT710" s="186"/>
      <c r="BU710" s="186"/>
      <c r="BV710" s="186"/>
      <c r="BW710" s="186"/>
      <c r="BX710" s="186"/>
      <c r="BY710" s="186"/>
      <c r="BZ710" s="186"/>
      <c r="CA710" s="187"/>
      <c r="CB710" s="37"/>
      <c r="CC710" s="37"/>
      <c r="CD710" s="37"/>
      <c r="CE710" s="37"/>
    </row>
    <row r="711" ht="19.5" customHeight="1">
      <c r="A711" s="184"/>
      <c r="B711" s="186"/>
      <c r="C711" s="187"/>
      <c r="D711" s="187"/>
      <c r="E711" s="187"/>
      <c r="F711" s="187"/>
      <c r="G711" s="187"/>
      <c r="H711" s="187"/>
      <c r="I711" s="187"/>
      <c r="J711" s="187"/>
      <c r="K711" s="187"/>
      <c r="L711" s="187"/>
      <c r="M711" s="37"/>
      <c r="N711" s="186"/>
      <c r="O711" s="187"/>
      <c r="P711" s="187"/>
      <c r="Q711" s="187"/>
      <c r="R711" s="187"/>
      <c r="S711" s="187"/>
      <c r="T711" s="186"/>
      <c r="U711" s="187"/>
      <c r="V711" s="187"/>
      <c r="W711" s="187"/>
      <c r="X711" s="187"/>
      <c r="Y711" s="187"/>
      <c r="Z711" s="186"/>
      <c r="AA711" s="187"/>
      <c r="AB711" s="187"/>
      <c r="AC711" s="187"/>
      <c r="AD711" s="187"/>
      <c r="AE711" s="187"/>
      <c r="AF711" s="186"/>
      <c r="AG711" s="187"/>
      <c r="AH711" s="187"/>
      <c r="AI711" s="187"/>
      <c r="AJ711" s="187"/>
      <c r="AK711" s="187"/>
      <c r="AL711" s="186"/>
      <c r="AM711" s="187"/>
      <c r="AN711" s="187"/>
      <c r="AO711" s="187"/>
      <c r="AP711" s="187"/>
      <c r="AQ711" s="187"/>
      <c r="AR711" s="186"/>
      <c r="AS711" s="187"/>
      <c r="AT711" s="187"/>
      <c r="AU711" s="187"/>
      <c r="AV711" s="187"/>
      <c r="AW711" s="187"/>
      <c r="AX711" s="186"/>
      <c r="AY711" s="187"/>
      <c r="AZ711" s="187"/>
      <c r="BA711" s="187"/>
      <c r="BB711" s="187"/>
      <c r="BC711" s="187"/>
      <c r="BD711" s="186"/>
      <c r="BE711" s="187"/>
      <c r="BF711" s="187"/>
      <c r="BG711" s="187"/>
      <c r="BH711" s="187"/>
      <c r="BI711" s="187"/>
      <c r="BJ711" s="187"/>
      <c r="BK711" s="186"/>
      <c r="BL711" s="186"/>
      <c r="BM711" s="186"/>
      <c r="BN711" s="187"/>
      <c r="BO711" s="186"/>
      <c r="BP711" s="186"/>
      <c r="BQ711" s="186"/>
      <c r="BR711" s="186"/>
      <c r="BS711" s="186"/>
      <c r="BT711" s="186"/>
      <c r="BU711" s="186"/>
      <c r="BV711" s="186"/>
      <c r="BW711" s="186"/>
      <c r="BX711" s="186"/>
      <c r="BY711" s="186"/>
      <c r="BZ711" s="186"/>
      <c r="CA711" s="187"/>
      <c r="CB711" s="37"/>
      <c r="CC711" s="37"/>
      <c r="CD711" s="37"/>
      <c r="CE711" s="37"/>
    </row>
    <row r="712" ht="19.5" customHeight="1">
      <c r="A712" s="184"/>
      <c r="B712" s="186"/>
      <c r="C712" s="187"/>
      <c r="D712" s="187"/>
      <c r="E712" s="187"/>
      <c r="F712" s="187"/>
      <c r="G712" s="187"/>
      <c r="H712" s="187"/>
      <c r="I712" s="187"/>
      <c r="J712" s="187"/>
      <c r="K712" s="187"/>
      <c r="L712" s="187"/>
      <c r="M712" s="37"/>
      <c r="N712" s="186"/>
      <c r="O712" s="187"/>
      <c r="P712" s="187"/>
      <c r="Q712" s="187"/>
      <c r="R712" s="187"/>
      <c r="S712" s="187"/>
      <c r="T712" s="186"/>
      <c r="U712" s="187"/>
      <c r="V712" s="187"/>
      <c r="W712" s="187"/>
      <c r="X712" s="187"/>
      <c r="Y712" s="187"/>
      <c r="Z712" s="186"/>
      <c r="AA712" s="187"/>
      <c r="AB712" s="187"/>
      <c r="AC712" s="187"/>
      <c r="AD712" s="187"/>
      <c r="AE712" s="187"/>
      <c r="AF712" s="186"/>
      <c r="AG712" s="187"/>
      <c r="AH712" s="187"/>
      <c r="AI712" s="187"/>
      <c r="AJ712" s="187"/>
      <c r="AK712" s="187"/>
      <c r="AL712" s="186"/>
      <c r="AM712" s="187"/>
      <c r="AN712" s="187"/>
      <c r="AO712" s="187"/>
      <c r="AP712" s="187"/>
      <c r="AQ712" s="187"/>
      <c r="AR712" s="186"/>
      <c r="AS712" s="187"/>
      <c r="AT712" s="187"/>
      <c r="AU712" s="187"/>
      <c r="AV712" s="187"/>
      <c r="AW712" s="187"/>
      <c r="AX712" s="186"/>
      <c r="AY712" s="187"/>
      <c r="AZ712" s="187"/>
      <c r="BA712" s="187"/>
      <c r="BB712" s="187"/>
      <c r="BC712" s="187"/>
      <c r="BD712" s="186"/>
      <c r="BE712" s="187"/>
      <c r="BF712" s="187"/>
      <c r="BG712" s="187"/>
      <c r="BH712" s="187"/>
      <c r="BI712" s="187"/>
      <c r="BJ712" s="187"/>
      <c r="BK712" s="186"/>
      <c r="BL712" s="186"/>
      <c r="BM712" s="186"/>
      <c r="BN712" s="187"/>
      <c r="BO712" s="186"/>
      <c r="BP712" s="186"/>
      <c r="BQ712" s="186"/>
      <c r="BR712" s="186"/>
      <c r="BS712" s="186"/>
      <c r="BT712" s="186"/>
      <c r="BU712" s="186"/>
      <c r="BV712" s="186"/>
      <c r="BW712" s="186"/>
      <c r="BX712" s="186"/>
      <c r="BY712" s="186"/>
      <c r="BZ712" s="186"/>
      <c r="CA712" s="187"/>
      <c r="CB712" s="37"/>
      <c r="CC712" s="37"/>
      <c r="CD712" s="37"/>
      <c r="CE712" s="37"/>
    </row>
    <row r="713" ht="19.5" customHeight="1">
      <c r="A713" s="184"/>
      <c r="B713" s="186"/>
      <c r="C713" s="187"/>
      <c r="D713" s="187"/>
      <c r="E713" s="187"/>
      <c r="F713" s="187"/>
      <c r="G713" s="187"/>
      <c r="H713" s="187"/>
      <c r="I713" s="187"/>
      <c r="J713" s="187"/>
      <c r="K713" s="187"/>
      <c r="L713" s="187"/>
      <c r="M713" s="37"/>
      <c r="N713" s="186"/>
      <c r="O713" s="187"/>
      <c r="P713" s="187"/>
      <c r="Q713" s="187"/>
      <c r="R713" s="187"/>
      <c r="S713" s="187"/>
      <c r="T713" s="186"/>
      <c r="U713" s="187"/>
      <c r="V713" s="187"/>
      <c r="W713" s="187"/>
      <c r="X713" s="187"/>
      <c r="Y713" s="187"/>
      <c r="Z713" s="186"/>
      <c r="AA713" s="187"/>
      <c r="AB713" s="187"/>
      <c r="AC713" s="187"/>
      <c r="AD713" s="187"/>
      <c r="AE713" s="187"/>
      <c r="AF713" s="186"/>
      <c r="AG713" s="187"/>
      <c r="AH713" s="187"/>
      <c r="AI713" s="187"/>
      <c r="AJ713" s="187"/>
      <c r="AK713" s="187"/>
      <c r="AL713" s="186"/>
      <c r="AM713" s="187"/>
      <c r="AN713" s="187"/>
      <c r="AO713" s="187"/>
      <c r="AP713" s="187"/>
      <c r="AQ713" s="187"/>
      <c r="AR713" s="186"/>
      <c r="AS713" s="187"/>
      <c r="AT713" s="187"/>
      <c r="AU713" s="187"/>
      <c r="AV713" s="187"/>
      <c r="AW713" s="187"/>
      <c r="AX713" s="186"/>
      <c r="AY713" s="187"/>
      <c r="AZ713" s="187"/>
      <c r="BA713" s="187"/>
      <c r="BB713" s="187"/>
      <c r="BC713" s="187"/>
      <c r="BD713" s="186"/>
      <c r="BE713" s="187"/>
      <c r="BF713" s="187"/>
      <c r="BG713" s="187"/>
      <c r="BH713" s="187"/>
      <c r="BI713" s="187"/>
      <c r="BJ713" s="187"/>
      <c r="BK713" s="186"/>
      <c r="BL713" s="186"/>
      <c r="BM713" s="186"/>
      <c r="BN713" s="187"/>
      <c r="BO713" s="186"/>
      <c r="BP713" s="186"/>
      <c r="BQ713" s="186"/>
      <c r="BR713" s="186"/>
      <c r="BS713" s="186"/>
      <c r="BT713" s="186"/>
      <c r="BU713" s="186"/>
      <c r="BV713" s="186"/>
      <c r="BW713" s="186"/>
      <c r="BX713" s="186"/>
      <c r="BY713" s="186"/>
      <c r="BZ713" s="186"/>
      <c r="CA713" s="187"/>
      <c r="CB713" s="37"/>
      <c r="CC713" s="37"/>
      <c r="CD713" s="37"/>
      <c r="CE713" s="37"/>
    </row>
    <row r="714" ht="19.5" customHeight="1">
      <c r="A714" s="184"/>
      <c r="B714" s="186"/>
      <c r="C714" s="187"/>
      <c r="D714" s="187"/>
      <c r="E714" s="187"/>
      <c r="F714" s="187"/>
      <c r="G714" s="187"/>
      <c r="H714" s="187"/>
      <c r="I714" s="187"/>
      <c r="J714" s="187"/>
      <c r="K714" s="187"/>
      <c r="L714" s="187"/>
      <c r="M714" s="37"/>
      <c r="N714" s="186"/>
      <c r="O714" s="187"/>
      <c r="P714" s="187"/>
      <c r="Q714" s="187"/>
      <c r="R714" s="187"/>
      <c r="S714" s="187"/>
      <c r="T714" s="186"/>
      <c r="U714" s="187"/>
      <c r="V714" s="187"/>
      <c r="W714" s="187"/>
      <c r="X714" s="187"/>
      <c r="Y714" s="187"/>
      <c r="Z714" s="186"/>
      <c r="AA714" s="187"/>
      <c r="AB714" s="187"/>
      <c r="AC714" s="187"/>
      <c r="AD714" s="187"/>
      <c r="AE714" s="187"/>
      <c r="AF714" s="186"/>
      <c r="AG714" s="187"/>
      <c r="AH714" s="187"/>
      <c r="AI714" s="187"/>
      <c r="AJ714" s="187"/>
      <c r="AK714" s="187"/>
      <c r="AL714" s="186"/>
      <c r="AM714" s="187"/>
      <c r="AN714" s="187"/>
      <c r="AO714" s="187"/>
      <c r="AP714" s="187"/>
      <c r="AQ714" s="187"/>
      <c r="AR714" s="186"/>
      <c r="AS714" s="187"/>
      <c r="AT714" s="187"/>
      <c r="AU714" s="187"/>
      <c r="AV714" s="187"/>
      <c r="AW714" s="187"/>
      <c r="AX714" s="186"/>
      <c r="AY714" s="187"/>
      <c r="AZ714" s="187"/>
      <c r="BA714" s="187"/>
      <c r="BB714" s="187"/>
      <c r="BC714" s="187"/>
      <c r="BD714" s="186"/>
      <c r="BE714" s="187"/>
      <c r="BF714" s="187"/>
      <c r="BG714" s="187"/>
      <c r="BH714" s="187"/>
      <c r="BI714" s="187"/>
      <c r="BJ714" s="187"/>
      <c r="BK714" s="186"/>
      <c r="BL714" s="186"/>
      <c r="BM714" s="186"/>
      <c r="BN714" s="187"/>
      <c r="BO714" s="186"/>
      <c r="BP714" s="186"/>
      <c r="BQ714" s="186"/>
      <c r="BR714" s="186"/>
      <c r="BS714" s="186"/>
      <c r="BT714" s="186"/>
      <c r="BU714" s="186"/>
      <c r="BV714" s="186"/>
      <c r="BW714" s="186"/>
      <c r="BX714" s="186"/>
      <c r="BY714" s="186"/>
      <c r="BZ714" s="186"/>
      <c r="CA714" s="187"/>
      <c r="CB714" s="37"/>
      <c r="CC714" s="37"/>
      <c r="CD714" s="37"/>
      <c r="CE714" s="37"/>
    </row>
    <row r="715" ht="19.5" customHeight="1">
      <c r="A715" s="184"/>
      <c r="B715" s="186"/>
      <c r="C715" s="187"/>
      <c r="D715" s="187"/>
      <c r="E715" s="187"/>
      <c r="F715" s="187"/>
      <c r="G715" s="187"/>
      <c r="H715" s="187"/>
      <c r="I715" s="187"/>
      <c r="J715" s="187"/>
      <c r="K715" s="187"/>
      <c r="L715" s="187"/>
      <c r="M715" s="37"/>
      <c r="N715" s="186"/>
      <c r="O715" s="187"/>
      <c r="P715" s="187"/>
      <c r="Q715" s="187"/>
      <c r="R715" s="187"/>
      <c r="S715" s="187"/>
      <c r="T715" s="186"/>
      <c r="U715" s="187"/>
      <c r="V715" s="187"/>
      <c r="W715" s="187"/>
      <c r="X715" s="187"/>
      <c r="Y715" s="187"/>
      <c r="Z715" s="186"/>
      <c r="AA715" s="187"/>
      <c r="AB715" s="187"/>
      <c r="AC715" s="187"/>
      <c r="AD715" s="187"/>
      <c r="AE715" s="187"/>
      <c r="AF715" s="186"/>
      <c r="AG715" s="187"/>
      <c r="AH715" s="187"/>
      <c r="AI715" s="187"/>
      <c r="AJ715" s="187"/>
      <c r="AK715" s="187"/>
      <c r="AL715" s="186"/>
      <c r="AM715" s="187"/>
      <c r="AN715" s="187"/>
      <c r="AO715" s="187"/>
      <c r="AP715" s="187"/>
      <c r="AQ715" s="187"/>
      <c r="AR715" s="186"/>
      <c r="AS715" s="187"/>
      <c r="AT715" s="187"/>
      <c r="AU715" s="187"/>
      <c r="AV715" s="187"/>
      <c r="AW715" s="187"/>
      <c r="AX715" s="186"/>
      <c r="AY715" s="187"/>
      <c r="AZ715" s="187"/>
      <c r="BA715" s="187"/>
      <c r="BB715" s="187"/>
      <c r="BC715" s="187"/>
      <c r="BD715" s="186"/>
      <c r="BE715" s="187"/>
      <c r="BF715" s="187"/>
      <c r="BG715" s="187"/>
      <c r="BH715" s="187"/>
      <c r="BI715" s="187"/>
      <c r="BJ715" s="187"/>
      <c r="BK715" s="186"/>
      <c r="BL715" s="186"/>
      <c r="BM715" s="186"/>
      <c r="BN715" s="187"/>
      <c r="BO715" s="186"/>
      <c r="BP715" s="186"/>
      <c r="BQ715" s="186"/>
      <c r="BR715" s="186"/>
      <c r="BS715" s="186"/>
      <c r="BT715" s="186"/>
      <c r="BU715" s="186"/>
      <c r="BV715" s="186"/>
      <c r="BW715" s="186"/>
      <c r="BX715" s="186"/>
      <c r="BY715" s="186"/>
      <c r="BZ715" s="186"/>
      <c r="CA715" s="187"/>
      <c r="CB715" s="37"/>
      <c r="CC715" s="37"/>
      <c r="CD715" s="37"/>
      <c r="CE715" s="37"/>
    </row>
    <row r="716" ht="19.5" customHeight="1">
      <c r="A716" s="184"/>
      <c r="B716" s="186"/>
      <c r="C716" s="187"/>
      <c r="D716" s="187"/>
      <c r="E716" s="187"/>
      <c r="F716" s="187"/>
      <c r="G716" s="187"/>
      <c r="H716" s="187"/>
      <c r="I716" s="187"/>
      <c r="J716" s="187"/>
      <c r="K716" s="187"/>
      <c r="L716" s="187"/>
      <c r="M716" s="37"/>
      <c r="N716" s="186"/>
      <c r="O716" s="187"/>
      <c r="P716" s="187"/>
      <c r="Q716" s="187"/>
      <c r="R716" s="187"/>
      <c r="S716" s="187"/>
      <c r="T716" s="186"/>
      <c r="U716" s="187"/>
      <c r="V716" s="187"/>
      <c r="W716" s="187"/>
      <c r="X716" s="187"/>
      <c r="Y716" s="187"/>
      <c r="Z716" s="186"/>
      <c r="AA716" s="187"/>
      <c r="AB716" s="187"/>
      <c r="AC716" s="187"/>
      <c r="AD716" s="187"/>
      <c r="AE716" s="187"/>
      <c r="AF716" s="186"/>
      <c r="AG716" s="187"/>
      <c r="AH716" s="187"/>
      <c r="AI716" s="187"/>
      <c r="AJ716" s="187"/>
      <c r="AK716" s="187"/>
      <c r="AL716" s="186"/>
      <c r="AM716" s="187"/>
      <c r="AN716" s="187"/>
      <c r="AO716" s="187"/>
      <c r="AP716" s="187"/>
      <c r="AQ716" s="187"/>
      <c r="AR716" s="186"/>
      <c r="AS716" s="187"/>
      <c r="AT716" s="187"/>
      <c r="AU716" s="187"/>
      <c r="AV716" s="187"/>
      <c r="AW716" s="187"/>
      <c r="AX716" s="186"/>
      <c r="AY716" s="187"/>
      <c r="AZ716" s="187"/>
      <c r="BA716" s="187"/>
      <c r="BB716" s="187"/>
      <c r="BC716" s="187"/>
      <c r="BD716" s="186"/>
      <c r="BE716" s="187"/>
      <c r="BF716" s="187"/>
      <c r="BG716" s="187"/>
      <c r="BH716" s="187"/>
      <c r="BI716" s="187"/>
      <c r="BJ716" s="187"/>
      <c r="BK716" s="186"/>
      <c r="BL716" s="186"/>
      <c r="BM716" s="186"/>
      <c r="BN716" s="187"/>
      <c r="BO716" s="186"/>
      <c r="BP716" s="186"/>
      <c r="BQ716" s="186"/>
      <c r="BR716" s="186"/>
      <c r="BS716" s="186"/>
      <c r="BT716" s="186"/>
      <c r="BU716" s="186"/>
      <c r="BV716" s="186"/>
      <c r="BW716" s="186"/>
      <c r="BX716" s="186"/>
      <c r="BY716" s="186"/>
      <c r="BZ716" s="186"/>
      <c r="CA716" s="187"/>
      <c r="CB716" s="37"/>
      <c r="CC716" s="37"/>
      <c r="CD716" s="37"/>
      <c r="CE716" s="37"/>
    </row>
    <row r="717" ht="19.5" customHeight="1">
      <c r="A717" s="184"/>
      <c r="B717" s="186"/>
      <c r="C717" s="187"/>
      <c r="D717" s="187"/>
      <c r="E717" s="187"/>
      <c r="F717" s="187"/>
      <c r="G717" s="187"/>
      <c r="H717" s="187"/>
      <c r="I717" s="187"/>
      <c r="J717" s="187"/>
      <c r="K717" s="187"/>
      <c r="L717" s="187"/>
      <c r="M717" s="37"/>
      <c r="N717" s="186"/>
      <c r="O717" s="187"/>
      <c r="P717" s="187"/>
      <c r="Q717" s="187"/>
      <c r="R717" s="187"/>
      <c r="S717" s="187"/>
      <c r="T717" s="186"/>
      <c r="U717" s="187"/>
      <c r="V717" s="187"/>
      <c r="W717" s="187"/>
      <c r="X717" s="187"/>
      <c r="Y717" s="187"/>
      <c r="Z717" s="186"/>
      <c r="AA717" s="187"/>
      <c r="AB717" s="187"/>
      <c r="AC717" s="187"/>
      <c r="AD717" s="187"/>
      <c r="AE717" s="187"/>
      <c r="AF717" s="186"/>
      <c r="AG717" s="187"/>
      <c r="AH717" s="187"/>
      <c r="AI717" s="187"/>
      <c r="AJ717" s="187"/>
      <c r="AK717" s="187"/>
      <c r="AL717" s="186"/>
      <c r="AM717" s="187"/>
      <c r="AN717" s="187"/>
      <c r="AO717" s="187"/>
      <c r="AP717" s="187"/>
      <c r="AQ717" s="187"/>
      <c r="AR717" s="186"/>
      <c r="AS717" s="187"/>
      <c r="AT717" s="187"/>
      <c r="AU717" s="187"/>
      <c r="AV717" s="187"/>
      <c r="AW717" s="187"/>
      <c r="AX717" s="186"/>
      <c r="AY717" s="187"/>
      <c r="AZ717" s="187"/>
      <c r="BA717" s="187"/>
      <c r="BB717" s="187"/>
      <c r="BC717" s="187"/>
      <c r="BD717" s="186"/>
      <c r="BE717" s="187"/>
      <c r="BF717" s="187"/>
      <c r="BG717" s="187"/>
      <c r="BH717" s="187"/>
      <c r="BI717" s="187"/>
      <c r="BJ717" s="187"/>
      <c r="BK717" s="186"/>
      <c r="BL717" s="186"/>
      <c r="BM717" s="186"/>
      <c r="BN717" s="187"/>
      <c r="BO717" s="186"/>
      <c r="BP717" s="186"/>
      <c r="BQ717" s="186"/>
      <c r="BR717" s="186"/>
      <c r="BS717" s="186"/>
      <c r="BT717" s="186"/>
      <c r="BU717" s="186"/>
      <c r="BV717" s="186"/>
      <c r="BW717" s="186"/>
      <c r="BX717" s="186"/>
      <c r="BY717" s="186"/>
      <c r="BZ717" s="186"/>
      <c r="CA717" s="187"/>
      <c r="CB717" s="37"/>
      <c r="CC717" s="37"/>
      <c r="CD717" s="37"/>
      <c r="CE717" s="37"/>
    </row>
    <row r="718" ht="19.5" customHeight="1">
      <c r="A718" s="184"/>
      <c r="B718" s="186"/>
      <c r="C718" s="187"/>
      <c r="D718" s="187"/>
      <c r="E718" s="187"/>
      <c r="F718" s="187"/>
      <c r="G718" s="187"/>
      <c r="H718" s="187"/>
      <c r="I718" s="187"/>
      <c r="J718" s="187"/>
      <c r="K718" s="187"/>
      <c r="L718" s="187"/>
      <c r="M718" s="37"/>
      <c r="N718" s="186"/>
      <c r="O718" s="187"/>
      <c r="P718" s="187"/>
      <c r="Q718" s="187"/>
      <c r="R718" s="187"/>
      <c r="S718" s="187"/>
      <c r="T718" s="186"/>
      <c r="U718" s="187"/>
      <c r="V718" s="187"/>
      <c r="W718" s="187"/>
      <c r="X718" s="187"/>
      <c r="Y718" s="187"/>
      <c r="Z718" s="186"/>
      <c r="AA718" s="187"/>
      <c r="AB718" s="187"/>
      <c r="AC718" s="187"/>
      <c r="AD718" s="187"/>
      <c r="AE718" s="187"/>
      <c r="AF718" s="186"/>
      <c r="AG718" s="187"/>
      <c r="AH718" s="187"/>
      <c r="AI718" s="187"/>
      <c r="AJ718" s="187"/>
      <c r="AK718" s="187"/>
      <c r="AL718" s="186"/>
      <c r="AM718" s="187"/>
      <c r="AN718" s="187"/>
      <c r="AO718" s="187"/>
      <c r="AP718" s="187"/>
      <c r="AQ718" s="187"/>
      <c r="AR718" s="186"/>
      <c r="AS718" s="187"/>
      <c r="AT718" s="187"/>
      <c r="AU718" s="187"/>
      <c r="AV718" s="187"/>
      <c r="AW718" s="187"/>
      <c r="AX718" s="186"/>
      <c r="AY718" s="187"/>
      <c r="AZ718" s="187"/>
      <c r="BA718" s="187"/>
      <c r="BB718" s="187"/>
      <c r="BC718" s="187"/>
      <c r="BD718" s="186"/>
      <c r="BE718" s="187"/>
      <c r="BF718" s="187"/>
      <c r="BG718" s="187"/>
      <c r="BH718" s="187"/>
      <c r="BI718" s="187"/>
      <c r="BJ718" s="187"/>
      <c r="BK718" s="186"/>
      <c r="BL718" s="186"/>
      <c r="BM718" s="186"/>
      <c r="BN718" s="187"/>
      <c r="BO718" s="186"/>
      <c r="BP718" s="186"/>
      <c r="BQ718" s="186"/>
      <c r="BR718" s="186"/>
      <c r="BS718" s="186"/>
      <c r="BT718" s="186"/>
      <c r="BU718" s="186"/>
      <c r="BV718" s="186"/>
      <c r="BW718" s="186"/>
      <c r="BX718" s="186"/>
      <c r="BY718" s="186"/>
      <c r="BZ718" s="186"/>
      <c r="CA718" s="187"/>
      <c r="CB718" s="37"/>
      <c r="CC718" s="37"/>
      <c r="CD718" s="37"/>
      <c r="CE718" s="37"/>
    </row>
    <row r="719" ht="19.5" customHeight="1">
      <c r="A719" s="184"/>
      <c r="B719" s="186"/>
      <c r="C719" s="187"/>
      <c r="D719" s="187"/>
      <c r="E719" s="187"/>
      <c r="F719" s="187"/>
      <c r="G719" s="187"/>
      <c r="H719" s="187"/>
      <c r="I719" s="187"/>
      <c r="J719" s="187"/>
      <c r="K719" s="187"/>
      <c r="L719" s="187"/>
      <c r="M719" s="37"/>
      <c r="N719" s="186"/>
      <c r="O719" s="187"/>
      <c r="P719" s="187"/>
      <c r="Q719" s="187"/>
      <c r="R719" s="187"/>
      <c r="S719" s="187"/>
      <c r="T719" s="186"/>
      <c r="U719" s="187"/>
      <c r="V719" s="187"/>
      <c r="W719" s="187"/>
      <c r="X719" s="187"/>
      <c r="Y719" s="187"/>
      <c r="Z719" s="186"/>
      <c r="AA719" s="187"/>
      <c r="AB719" s="187"/>
      <c r="AC719" s="187"/>
      <c r="AD719" s="187"/>
      <c r="AE719" s="187"/>
      <c r="AF719" s="186"/>
      <c r="AG719" s="187"/>
      <c r="AH719" s="187"/>
      <c r="AI719" s="187"/>
      <c r="AJ719" s="187"/>
      <c r="AK719" s="187"/>
      <c r="AL719" s="186"/>
      <c r="AM719" s="187"/>
      <c r="AN719" s="187"/>
      <c r="AO719" s="187"/>
      <c r="AP719" s="187"/>
      <c r="AQ719" s="187"/>
      <c r="AR719" s="186"/>
      <c r="AS719" s="187"/>
      <c r="AT719" s="187"/>
      <c r="AU719" s="187"/>
      <c r="AV719" s="187"/>
      <c r="AW719" s="187"/>
      <c r="AX719" s="186"/>
      <c r="AY719" s="187"/>
      <c r="AZ719" s="187"/>
      <c r="BA719" s="187"/>
      <c r="BB719" s="187"/>
      <c r="BC719" s="187"/>
      <c r="BD719" s="186"/>
      <c r="BE719" s="187"/>
      <c r="BF719" s="187"/>
      <c r="BG719" s="187"/>
      <c r="BH719" s="187"/>
      <c r="BI719" s="187"/>
      <c r="BJ719" s="187"/>
      <c r="BK719" s="186"/>
      <c r="BL719" s="186"/>
      <c r="BM719" s="186"/>
      <c r="BN719" s="187"/>
      <c r="BO719" s="186"/>
      <c r="BP719" s="186"/>
      <c r="BQ719" s="186"/>
      <c r="BR719" s="186"/>
      <c r="BS719" s="186"/>
      <c r="BT719" s="186"/>
      <c r="BU719" s="186"/>
      <c r="BV719" s="186"/>
      <c r="BW719" s="186"/>
      <c r="BX719" s="186"/>
      <c r="BY719" s="186"/>
      <c r="BZ719" s="186"/>
      <c r="CA719" s="187"/>
      <c r="CB719" s="37"/>
      <c r="CC719" s="37"/>
      <c r="CD719" s="37"/>
      <c r="CE719" s="37"/>
    </row>
    <row r="720" ht="19.5" customHeight="1">
      <c r="A720" s="184"/>
      <c r="B720" s="186"/>
      <c r="C720" s="187"/>
      <c r="D720" s="187"/>
      <c r="E720" s="187"/>
      <c r="F720" s="187"/>
      <c r="G720" s="187"/>
      <c r="H720" s="187"/>
      <c r="I720" s="187"/>
      <c r="J720" s="187"/>
      <c r="K720" s="187"/>
      <c r="L720" s="187"/>
      <c r="M720" s="37"/>
      <c r="N720" s="186"/>
      <c r="O720" s="187"/>
      <c r="P720" s="187"/>
      <c r="Q720" s="187"/>
      <c r="R720" s="187"/>
      <c r="S720" s="187"/>
      <c r="T720" s="186"/>
      <c r="U720" s="187"/>
      <c r="V720" s="187"/>
      <c r="W720" s="187"/>
      <c r="X720" s="187"/>
      <c r="Y720" s="187"/>
      <c r="Z720" s="186"/>
      <c r="AA720" s="187"/>
      <c r="AB720" s="187"/>
      <c r="AC720" s="187"/>
      <c r="AD720" s="187"/>
      <c r="AE720" s="187"/>
      <c r="AF720" s="186"/>
      <c r="AG720" s="187"/>
      <c r="AH720" s="187"/>
      <c r="AI720" s="187"/>
      <c r="AJ720" s="187"/>
      <c r="AK720" s="187"/>
      <c r="AL720" s="186"/>
      <c r="AM720" s="187"/>
      <c r="AN720" s="187"/>
      <c r="AO720" s="187"/>
      <c r="AP720" s="187"/>
      <c r="AQ720" s="187"/>
      <c r="AR720" s="186"/>
      <c r="AS720" s="187"/>
      <c r="AT720" s="187"/>
      <c r="AU720" s="187"/>
      <c r="AV720" s="187"/>
      <c r="AW720" s="187"/>
      <c r="AX720" s="186"/>
      <c r="AY720" s="187"/>
      <c r="AZ720" s="187"/>
      <c r="BA720" s="187"/>
      <c r="BB720" s="187"/>
      <c r="BC720" s="187"/>
      <c r="BD720" s="186"/>
      <c r="BE720" s="187"/>
      <c r="BF720" s="187"/>
      <c r="BG720" s="187"/>
      <c r="BH720" s="187"/>
      <c r="BI720" s="187"/>
      <c r="BJ720" s="187"/>
      <c r="BK720" s="186"/>
      <c r="BL720" s="186"/>
      <c r="BM720" s="186"/>
      <c r="BN720" s="187"/>
      <c r="BO720" s="186"/>
      <c r="BP720" s="186"/>
      <c r="BQ720" s="186"/>
      <c r="BR720" s="186"/>
      <c r="BS720" s="186"/>
      <c r="BT720" s="186"/>
      <c r="BU720" s="186"/>
      <c r="BV720" s="186"/>
      <c r="BW720" s="186"/>
      <c r="BX720" s="186"/>
      <c r="BY720" s="186"/>
      <c r="BZ720" s="186"/>
      <c r="CA720" s="187"/>
      <c r="CB720" s="37"/>
      <c r="CC720" s="37"/>
      <c r="CD720" s="37"/>
      <c r="CE720" s="37"/>
    </row>
    <row r="721" ht="19.5" customHeight="1">
      <c r="A721" s="184"/>
      <c r="B721" s="186"/>
      <c r="C721" s="187"/>
      <c r="D721" s="187"/>
      <c r="E721" s="187"/>
      <c r="F721" s="187"/>
      <c r="G721" s="187"/>
      <c r="H721" s="187"/>
      <c r="I721" s="187"/>
      <c r="J721" s="187"/>
      <c r="K721" s="187"/>
      <c r="L721" s="187"/>
      <c r="M721" s="37"/>
      <c r="N721" s="186"/>
      <c r="O721" s="187"/>
      <c r="P721" s="187"/>
      <c r="Q721" s="187"/>
      <c r="R721" s="187"/>
      <c r="S721" s="187"/>
      <c r="T721" s="186"/>
      <c r="U721" s="187"/>
      <c r="V721" s="187"/>
      <c r="W721" s="187"/>
      <c r="X721" s="187"/>
      <c r="Y721" s="187"/>
      <c r="Z721" s="186"/>
      <c r="AA721" s="187"/>
      <c r="AB721" s="187"/>
      <c r="AC721" s="187"/>
      <c r="AD721" s="187"/>
      <c r="AE721" s="187"/>
      <c r="AF721" s="186"/>
      <c r="AG721" s="187"/>
      <c r="AH721" s="187"/>
      <c r="AI721" s="187"/>
      <c r="AJ721" s="187"/>
      <c r="AK721" s="187"/>
      <c r="AL721" s="186"/>
      <c r="AM721" s="187"/>
      <c r="AN721" s="187"/>
      <c r="AO721" s="187"/>
      <c r="AP721" s="187"/>
      <c r="AQ721" s="187"/>
      <c r="AR721" s="186"/>
      <c r="AS721" s="187"/>
      <c r="AT721" s="187"/>
      <c r="AU721" s="187"/>
      <c r="AV721" s="187"/>
      <c r="AW721" s="187"/>
      <c r="AX721" s="186"/>
      <c r="AY721" s="187"/>
      <c r="AZ721" s="187"/>
      <c r="BA721" s="187"/>
      <c r="BB721" s="187"/>
      <c r="BC721" s="187"/>
      <c r="BD721" s="186"/>
      <c r="BE721" s="187"/>
      <c r="BF721" s="187"/>
      <c r="BG721" s="187"/>
      <c r="BH721" s="187"/>
      <c r="BI721" s="187"/>
      <c r="BJ721" s="187"/>
      <c r="BK721" s="186"/>
      <c r="BL721" s="186"/>
      <c r="BM721" s="186"/>
      <c r="BN721" s="187"/>
      <c r="BO721" s="186"/>
      <c r="BP721" s="186"/>
      <c r="BQ721" s="186"/>
      <c r="BR721" s="186"/>
      <c r="BS721" s="186"/>
      <c r="BT721" s="186"/>
      <c r="BU721" s="186"/>
      <c r="BV721" s="186"/>
      <c r="BW721" s="186"/>
      <c r="BX721" s="186"/>
      <c r="BY721" s="186"/>
      <c r="BZ721" s="186"/>
      <c r="CA721" s="187"/>
      <c r="CB721" s="37"/>
      <c r="CC721" s="37"/>
      <c r="CD721" s="37"/>
      <c r="CE721" s="37"/>
    </row>
    <row r="722" ht="19.5" customHeight="1">
      <c r="A722" s="184"/>
      <c r="B722" s="186"/>
      <c r="C722" s="187"/>
      <c r="D722" s="187"/>
      <c r="E722" s="187"/>
      <c r="F722" s="187"/>
      <c r="G722" s="187"/>
      <c r="H722" s="187"/>
      <c r="I722" s="187"/>
      <c r="J722" s="187"/>
      <c r="K722" s="187"/>
      <c r="L722" s="187"/>
      <c r="M722" s="37"/>
      <c r="N722" s="186"/>
      <c r="O722" s="187"/>
      <c r="P722" s="187"/>
      <c r="Q722" s="187"/>
      <c r="R722" s="187"/>
      <c r="S722" s="187"/>
      <c r="T722" s="186"/>
      <c r="U722" s="187"/>
      <c r="V722" s="187"/>
      <c r="W722" s="187"/>
      <c r="X722" s="187"/>
      <c r="Y722" s="187"/>
      <c r="Z722" s="186"/>
      <c r="AA722" s="187"/>
      <c r="AB722" s="187"/>
      <c r="AC722" s="187"/>
      <c r="AD722" s="187"/>
      <c r="AE722" s="187"/>
      <c r="AF722" s="186"/>
      <c r="AG722" s="187"/>
      <c r="AH722" s="187"/>
      <c r="AI722" s="187"/>
      <c r="AJ722" s="187"/>
      <c r="AK722" s="187"/>
      <c r="AL722" s="186"/>
      <c r="AM722" s="187"/>
      <c r="AN722" s="187"/>
      <c r="AO722" s="187"/>
      <c r="AP722" s="187"/>
      <c r="AQ722" s="187"/>
      <c r="AR722" s="186"/>
      <c r="AS722" s="187"/>
      <c r="AT722" s="187"/>
      <c r="AU722" s="187"/>
      <c r="AV722" s="187"/>
      <c r="AW722" s="187"/>
      <c r="AX722" s="186"/>
      <c r="AY722" s="187"/>
      <c r="AZ722" s="187"/>
      <c r="BA722" s="187"/>
      <c r="BB722" s="187"/>
      <c r="BC722" s="187"/>
      <c r="BD722" s="186"/>
      <c r="BE722" s="187"/>
      <c r="BF722" s="187"/>
      <c r="BG722" s="187"/>
      <c r="BH722" s="187"/>
      <c r="BI722" s="187"/>
      <c r="BJ722" s="187"/>
      <c r="BK722" s="186"/>
      <c r="BL722" s="186"/>
      <c r="BM722" s="186"/>
      <c r="BN722" s="187"/>
      <c r="BO722" s="186"/>
      <c r="BP722" s="186"/>
      <c r="BQ722" s="186"/>
      <c r="BR722" s="186"/>
      <c r="BS722" s="186"/>
      <c r="BT722" s="186"/>
      <c r="BU722" s="186"/>
      <c r="BV722" s="186"/>
      <c r="BW722" s="186"/>
      <c r="BX722" s="186"/>
      <c r="BY722" s="186"/>
      <c r="BZ722" s="186"/>
      <c r="CA722" s="187"/>
      <c r="CB722" s="37"/>
      <c r="CC722" s="37"/>
      <c r="CD722" s="37"/>
      <c r="CE722" s="37"/>
    </row>
    <row r="723" ht="19.5" customHeight="1">
      <c r="A723" s="184"/>
      <c r="B723" s="186"/>
      <c r="C723" s="187"/>
      <c r="D723" s="187"/>
      <c r="E723" s="187"/>
      <c r="F723" s="187"/>
      <c r="G723" s="187"/>
      <c r="H723" s="187"/>
      <c r="I723" s="187"/>
      <c r="J723" s="187"/>
      <c r="K723" s="187"/>
      <c r="L723" s="187"/>
      <c r="M723" s="37"/>
      <c r="N723" s="186"/>
      <c r="O723" s="187"/>
      <c r="P723" s="187"/>
      <c r="Q723" s="187"/>
      <c r="R723" s="187"/>
      <c r="S723" s="187"/>
      <c r="T723" s="186"/>
      <c r="U723" s="187"/>
      <c r="V723" s="187"/>
      <c r="W723" s="187"/>
      <c r="X723" s="187"/>
      <c r="Y723" s="187"/>
      <c r="Z723" s="186"/>
      <c r="AA723" s="187"/>
      <c r="AB723" s="187"/>
      <c r="AC723" s="187"/>
      <c r="AD723" s="187"/>
      <c r="AE723" s="187"/>
      <c r="AF723" s="186"/>
      <c r="AG723" s="187"/>
      <c r="AH723" s="187"/>
      <c r="AI723" s="187"/>
      <c r="AJ723" s="187"/>
      <c r="AK723" s="187"/>
      <c r="AL723" s="186"/>
      <c r="AM723" s="187"/>
      <c r="AN723" s="187"/>
      <c r="AO723" s="187"/>
      <c r="AP723" s="187"/>
      <c r="AQ723" s="187"/>
      <c r="AR723" s="186"/>
      <c r="AS723" s="187"/>
      <c r="AT723" s="187"/>
      <c r="AU723" s="187"/>
      <c r="AV723" s="187"/>
      <c r="AW723" s="187"/>
      <c r="AX723" s="186"/>
      <c r="AY723" s="187"/>
      <c r="AZ723" s="187"/>
      <c r="BA723" s="187"/>
      <c r="BB723" s="187"/>
      <c r="BC723" s="187"/>
      <c r="BD723" s="186"/>
      <c r="BE723" s="187"/>
      <c r="BF723" s="187"/>
      <c r="BG723" s="187"/>
      <c r="BH723" s="187"/>
      <c r="BI723" s="187"/>
      <c r="BJ723" s="187"/>
      <c r="BK723" s="186"/>
      <c r="BL723" s="186"/>
      <c r="BM723" s="186"/>
      <c r="BN723" s="187"/>
      <c r="BO723" s="186"/>
      <c r="BP723" s="186"/>
      <c r="BQ723" s="186"/>
      <c r="BR723" s="186"/>
      <c r="BS723" s="186"/>
      <c r="BT723" s="186"/>
      <c r="BU723" s="186"/>
      <c r="BV723" s="186"/>
      <c r="BW723" s="186"/>
      <c r="BX723" s="186"/>
      <c r="BY723" s="186"/>
      <c r="BZ723" s="186"/>
      <c r="CA723" s="187"/>
      <c r="CB723" s="37"/>
      <c r="CC723" s="37"/>
      <c r="CD723" s="37"/>
      <c r="CE723" s="37"/>
    </row>
    <row r="724" ht="19.5" customHeight="1">
      <c r="A724" s="184"/>
      <c r="B724" s="186"/>
      <c r="C724" s="187"/>
      <c r="D724" s="187"/>
      <c r="E724" s="187"/>
      <c r="F724" s="187"/>
      <c r="G724" s="187"/>
      <c r="H724" s="187"/>
      <c r="I724" s="187"/>
      <c r="J724" s="187"/>
      <c r="K724" s="187"/>
      <c r="L724" s="187"/>
      <c r="M724" s="37"/>
      <c r="N724" s="186"/>
      <c r="O724" s="187"/>
      <c r="P724" s="187"/>
      <c r="Q724" s="187"/>
      <c r="R724" s="187"/>
      <c r="S724" s="187"/>
      <c r="T724" s="186"/>
      <c r="U724" s="187"/>
      <c r="V724" s="187"/>
      <c r="W724" s="187"/>
      <c r="X724" s="187"/>
      <c r="Y724" s="187"/>
      <c r="Z724" s="186"/>
      <c r="AA724" s="187"/>
      <c r="AB724" s="187"/>
      <c r="AC724" s="187"/>
      <c r="AD724" s="187"/>
      <c r="AE724" s="187"/>
      <c r="AF724" s="186"/>
      <c r="AG724" s="187"/>
      <c r="AH724" s="187"/>
      <c r="AI724" s="187"/>
      <c r="AJ724" s="187"/>
      <c r="AK724" s="187"/>
      <c r="AL724" s="186"/>
      <c r="AM724" s="187"/>
      <c r="AN724" s="187"/>
      <c r="AO724" s="187"/>
      <c r="AP724" s="187"/>
      <c r="AQ724" s="187"/>
      <c r="AR724" s="186"/>
      <c r="AS724" s="187"/>
      <c r="AT724" s="187"/>
      <c r="AU724" s="187"/>
      <c r="AV724" s="187"/>
      <c r="AW724" s="187"/>
      <c r="AX724" s="186"/>
      <c r="AY724" s="187"/>
      <c r="AZ724" s="187"/>
      <c r="BA724" s="187"/>
      <c r="BB724" s="187"/>
      <c r="BC724" s="187"/>
      <c r="BD724" s="186"/>
      <c r="BE724" s="187"/>
      <c r="BF724" s="187"/>
      <c r="BG724" s="187"/>
      <c r="BH724" s="187"/>
      <c r="BI724" s="187"/>
      <c r="BJ724" s="187"/>
      <c r="BK724" s="186"/>
      <c r="BL724" s="186"/>
      <c r="BM724" s="186"/>
      <c r="BN724" s="187"/>
      <c r="BO724" s="186"/>
      <c r="BP724" s="186"/>
      <c r="BQ724" s="186"/>
      <c r="BR724" s="186"/>
      <c r="BS724" s="186"/>
      <c r="BT724" s="186"/>
      <c r="BU724" s="186"/>
      <c r="BV724" s="186"/>
      <c r="BW724" s="186"/>
      <c r="BX724" s="186"/>
      <c r="BY724" s="186"/>
      <c r="BZ724" s="186"/>
      <c r="CA724" s="187"/>
      <c r="CB724" s="37"/>
      <c r="CC724" s="37"/>
      <c r="CD724" s="37"/>
      <c r="CE724" s="37"/>
    </row>
    <row r="725" ht="19.5" customHeight="1">
      <c r="A725" s="184"/>
      <c r="B725" s="186"/>
      <c r="C725" s="187"/>
      <c r="D725" s="187"/>
      <c r="E725" s="187"/>
      <c r="F725" s="187"/>
      <c r="G725" s="187"/>
      <c r="H725" s="187"/>
      <c r="I725" s="187"/>
      <c r="J725" s="187"/>
      <c r="K725" s="187"/>
      <c r="L725" s="187"/>
      <c r="M725" s="37"/>
      <c r="N725" s="186"/>
      <c r="O725" s="187"/>
      <c r="P725" s="187"/>
      <c r="Q725" s="187"/>
      <c r="R725" s="187"/>
      <c r="S725" s="187"/>
      <c r="T725" s="186"/>
      <c r="U725" s="187"/>
      <c r="V725" s="187"/>
      <c r="W725" s="187"/>
      <c r="X725" s="187"/>
      <c r="Y725" s="187"/>
      <c r="Z725" s="186"/>
      <c r="AA725" s="187"/>
      <c r="AB725" s="187"/>
      <c r="AC725" s="187"/>
      <c r="AD725" s="187"/>
      <c r="AE725" s="187"/>
      <c r="AF725" s="186"/>
      <c r="AG725" s="187"/>
      <c r="AH725" s="187"/>
      <c r="AI725" s="187"/>
      <c r="AJ725" s="187"/>
      <c r="AK725" s="187"/>
      <c r="AL725" s="186"/>
      <c r="AM725" s="187"/>
      <c r="AN725" s="187"/>
      <c r="AO725" s="187"/>
      <c r="AP725" s="187"/>
      <c r="AQ725" s="187"/>
      <c r="AR725" s="186"/>
      <c r="AS725" s="187"/>
      <c r="AT725" s="187"/>
      <c r="AU725" s="187"/>
      <c r="AV725" s="187"/>
      <c r="AW725" s="187"/>
      <c r="AX725" s="186"/>
      <c r="AY725" s="187"/>
      <c r="AZ725" s="187"/>
      <c r="BA725" s="187"/>
      <c r="BB725" s="187"/>
      <c r="BC725" s="187"/>
      <c r="BD725" s="186"/>
      <c r="BE725" s="187"/>
      <c r="BF725" s="187"/>
      <c r="BG725" s="187"/>
      <c r="BH725" s="187"/>
      <c r="BI725" s="187"/>
      <c r="BJ725" s="187"/>
      <c r="BK725" s="186"/>
      <c r="BL725" s="186"/>
      <c r="BM725" s="186"/>
      <c r="BN725" s="187"/>
      <c r="BO725" s="186"/>
      <c r="BP725" s="186"/>
      <c r="BQ725" s="186"/>
      <c r="BR725" s="186"/>
      <c r="BS725" s="186"/>
      <c r="BT725" s="186"/>
      <c r="BU725" s="186"/>
      <c r="BV725" s="186"/>
      <c r="BW725" s="186"/>
      <c r="BX725" s="186"/>
      <c r="BY725" s="186"/>
      <c r="BZ725" s="186"/>
      <c r="CA725" s="187"/>
      <c r="CB725" s="37"/>
      <c r="CC725" s="37"/>
      <c r="CD725" s="37"/>
      <c r="CE725" s="37"/>
    </row>
    <row r="726" ht="19.5" customHeight="1">
      <c r="A726" s="184"/>
      <c r="B726" s="186"/>
      <c r="C726" s="187"/>
      <c r="D726" s="187"/>
      <c r="E726" s="187"/>
      <c r="F726" s="187"/>
      <c r="G726" s="187"/>
      <c r="H726" s="187"/>
      <c r="I726" s="187"/>
      <c r="J726" s="187"/>
      <c r="K726" s="187"/>
      <c r="L726" s="187"/>
      <c r="M726" s="37"/>
      <c r="N726" s="186"/>
      <c r="O726" s="187"/>
      <c r="P726" s="187"/>
      <c r="Q726" s="187"/>
      <c r="R726" s="187"/>
      <c r="S726" s="187"/>
      <c r="T726" s="186"/>
      <c r="U726" s="187"/>
      <c r="V726" s="187"/>
      <c r="W726" s="187"/>
      <c r="X726" s="187"/>
      <c r="Y726" s="187"/>
      <c r="Z726" s="186"/>
      <c r="AA726" s="187"/>
      <c r="AB726" s="187"/>
      <c r="AC726" s="187"/>
      <c r="AD726" s="187"/>
      <c r="AE726" s="187"/>
      <c r="AF726" s="186"/>
      <c r="AG726" s="187"/>
      <c r="AH726" s="187"/>
      <c r="AI726" s="187"/>
      <c r="AJ726" s="187"/>
      <c r="AK726" s="187"/>
      <c r="AL726" s="186"/>
      <c r="AM726" s="187"/>
      <c r="AN726" s="187"/>
      <c r="AO726" s="187"/>
      <c r="AP726" s="187"/>
      <c r="AQ726" s="187"/>
      <c r="AR726" s="186"/>
      <c r="AS726" s="187"/>
      <c r="AT726" s="187"/>
      <c r="AU726" s="187"/>
      <c r="AV726" s="187"/>
      <c r="AW726" s="187"/>
      <c r="AX726" s="186"/>
      <c r="AY726" s="187"/>
      <c r="AZ726" s="187"/>
      <c r="BA726" s="187"/>
      <c r="BB726" s="187"/>
      <c r="BC726" s="187"/>
      <c r="BD726" s="186"/>
      <c r="BE726" s="187"/>
      <c r="BF726" s="187"/>
      <c r="BG726" s="187"/>
      <c r="BH726" s="187"/>
      <c r="BI726" s="187"/>
      <c r="BJ726" s="187"/>
      <c r="BK726" s="186"/>
      <c r="BL726" s="186"/>
      <c r="BM726" s="186"/>
      <c r="BN726" s="187"/>
      <c r="BO726" s="186"/>
      <c r="BP726" s="186"/>
      <c r="BQ726" s="186"/>
      <c r="BR726" s="186"/>
      <c r="BS726" s="186"/>
      <c r="BT726" s="186"/>
      <c r="BU726" s="186"/>
      <c r="BV726" s="186"/>
      <c r="BW726" s="186"/>
      <c r="BX726" s="186"/>
      <c r="BY726" s="186"/>
      <c r="BZ726" s="186"/>
      <c r="CA726" s="187"/>
      <c r="CB726" s="37"/>
      <c r="CC726" s="37"/>
      <c r="CD726" s="37"/>
      <c r="CE726" s="37"/>
    </row>
    <row r="727" ht="19.5" customHeight="1">
      <c r="A727" s="184"/>
      <c r="B727" s="186"/>
      <c r="C727" s="187"/>
      <c r="D727" s="187"/>
      <c r="E727" s="187"/>
      <c r="F727" s="187"/>
      <c r="G727" s="187"/>
      <c r="H727" s="187"/>
      <c r="I727" s="187"/>
      <c r="J727" s="187"/>
      <c r="K727" s="187"/>
      <c r="L727" s="187"/>
      <c r="M727" s="37"/>
      <c r="N727" s="186"/>
      <c r="O727" s="187"/>
      <c r="P727" s="187"/>
      <c r="Q727" s="187"/>
      <c r="R727" s="187"/>
      <c r="S727" s="187"/>
      <c r="T727" s="186"/>
      <c r="U727" s="187"/>
      <c r="V727" s="187"/>
      <c r="W727" s="187"/>
      <c r="X727" s="187"/>
      <c r="Y727" s="187"/>
      <c r="Z727" s="186"/>
      <c r="AA727" s="187"/>
      <c r="AB727" s="187"/>
      <c r="AC727" s="187"/>
      <c r="AD727" s="187"/>
      <c r="AE727" s="187"/>
      <c r="AF727" s="186"/>
      <c r="AG727" s="187"/>
      <c r="AH727" s="187"/>
      <c r="AI727" s="187"/>
      <c r="AJ727" s="187"/>
      <c r="AK727" s="187"/>
      <c r="AL727" s="186"/>
      <c r="AM727" s="187"/>
      <c r="AN727" s="187"/>
      <c r="AO727" s="187"/>
      <c r="AP727" s="187"/>
      <c r="AQ727" s="187"/>
      <c r="AR727" s="186"/>
      <c r="AS727" s="187"/>
      <c r="AT727" s="187"/>
      <c r="AU727" s="187"/>
      <c r="AV727" s="187"/>
      <c r="AW727" s="187"/>
      <c r="AX727" s="186"/>
      <c r="AY727" s="187"/>
      <c r="AZ727" s="187"/>
      <c r="BA727" s="187"/>
      <c r="BB727" s="187"/>
      <c r="BC727" s="187"/>
      <c r="BD727" s="186"/>
      <c r="BE727" s="187"/>
      <c r="BF727" s="187"/>
      <c r="BG727" s="187"/>
      <c r="BH727" s="187"/>
      <c r="BI727" s="187"/>
      <c r="BJ727" s="187"/>
      <c r="BK727" s="186"/>
      <c r="BL727" s="186"/>
      <c r="BM727" s="186"/>
      <c r="BN727" s="187"/>
      <c r="BO727" s="186"/>
      <c r="BP727" s="186"/>
      <c r="BQ727" s="186"/>
      <c r="BR727" s="186"/>
      <c r="BS727" s="186"/>
      <c r="BT727" s="186"/>
      <c r="BU727" s="186"/>
      <c r="BV727" s="186"/>
      <c r="BW727" s="186"/>
      <c r="BX727" s="186"/>
      <c r="BY727" s="186"/>
      <c r="BZ727" s="186"/>
      <c r="CA727" s="187"/>
      <c r="CB727" s="37"/>
      <c r="CC727" s="37"/>
      <c r="CD727" s="37"/>
      <c r="CE727" s="37"/>
    </row>
    <row r="728" ht="19.5" customHeight="1">
      <c r="A728" s="184"/>
      <c r="B728" s="186"/>
      <c r="C728" s="187"/>
      <c r="D728" s="187"/>
      <c r="E728" s="187"/>
      <c r="F728" s="187"/>
      <c r="G728" s="187"/>
      <c r="H728" s="187"/>
      <c r="I728" s="187"/>
      <c r="J728" s="187"/>
      <c r="K728" s="187"/>
      <c r="L728" s="187"/>
      <c r="M728" s="37"/>
      <c r="N728" s="186"/>
      <c r="O728" s="187"/>
      <c r="P728" s="187"/>
      <c r="Q728" s="187"/>
      <c r="R728" s="187"/>
      <c r="S728" s="187"/>
      <c r="T728" s="186"/>
      <c r="U728" s="187"/>
      <c r="V728" s="187"/>
      <c r="W728" s="187"/>
      <c r="X728" s="187"/>
      <c r="Y728" s="187"/>
      <c r="Z728" s="186"/>
      <c r="AA728" s="187"/>
      <c r="AB728" s="187"/>
      <c r="AC728" s="187"/>
      <c r="AD728" s="187"/>
      <c r="AE728" s="187"/>
      <c r="AF728" s="186"/>
      <c r="AG728" s="187"/>
      <c r="AH728" s="187"/>
      <c r="AI728" s="187"/>
      <c r="AJ728" s="187"/>
      <c r="AK728" s="187"/>
      <c r="AL728" s="186"/>
      <c r="AM728" s="187"/>
      <c r="AN728" s="187"/>
      <c r="AO728" s="187"/>
      <c r="AP728" s="187"/>
      <c r="AQ728" s="187"/>
      <c r="AR728" s="186"/>
      <c r="AS728" s="187"/>
      <c r="AT728" s="187"/>
      <c r="AU728" s="187"/>
      <c r="AV728" s="187"/>
      <c r="AW728" s="187"/>
      <c r="AX728" s="186"/>
      <c r="AY728" s="187"/>
      <c r="AZ728" s="187"/>
      <c r="BA728" s="187"/>
      <c r="BB728" s="187"/>
      <c r="BC728" s="187"/>
      <c r="BD728" s="186"/>
      <c r="BE728" s="187"/>
      <c r="BF728" s="187"/>
      <c r="BG728" s="187"/>
      <c r="BH728" s="187"/>
      <c r="BI728" s="187"/>
      <c r="BJ728" s="187"/>
      <c r="BK728" s="186"/>
      <c r="BL728" s="186"/>
      <c r="BM728" s="186"/>
      <c r="BN728" s="187"/>
      <c r="BO728" s="186"/>
      <c r="BP728" s="186"/>
      <c r="BQ728" s="186"/>
      <c r="BR728" s="186"/>
      <c r="BS728" s="186"/>
      <c r="BT728" s="186"/>
      <c r="BU728" s="186"/>
      <c r="BV728" s="186"/>
      <c r="BW728" s="186"/>
      <c r="BX728" s="186"/>
      <c r="BY728" s="186"/>
      <c r="BZ728" s="186"/>
      <c r="CA728" s="187"/>
      <c r="CB728" s="37"/>
      <c r="CC728" s="37"/>
      <c r="CD728" s="37"/>
      <c r="CE728" s="37"/>
    </row>
    <row r="729" ht="19.5" customHeight="1">
      <c r="A729" s="184"/>
      <c r="B729" s="186"/>
      <c r="C729" s="187"/>
      <c r="D729" s="187"/>
      <c r="E729" s="187"/>
      <c r="F729" s="187"/>
      <c r="G729" s="187"/>
      <c r="H729" s="187"/>
      <c r="I729" s="187"/>
      <c r="J729" s="187"/>
      <c r="K729" s="187"/>
      <c r="L729" s="187"/>
      <c r="M729" s="37"/>
      <c r="N729" s="186"/>
      <c r="O729" s="187"/>
      <c r="P729" s="187"/>
      <c r="Q729" s="187"/>
      <c r="R729" s="187"/>
      <c r="S729" s="187"/>
      <c r="T729" s="186"/>
      <c r="U729" s="187"/>
      <c r="V729" s="187"/>
      <c r="W729" s="187"/>
      <c r="X729" s="187"/>
      <c r="Y729" s="187"/>
      <c r="Z729" s="186"/>
      <c r="AA729" s="187"/>
      <c r="AB729" s="187"/>
      <c r="AC729" s="187"/>
      <c r="AD729" s="187"/>
      <c r="AE729" s="187"/>
      <c r="AF729" s="186"/>
      <c r="AG729" s="187"/>
      <c r="AH729" s="187"/>
      <c r="AI729" s="187"/>
      <c r="AJ729" s="187"/>
      <c r="AK729" s="187"/>
      <c r="AL729" s="186"/>
      <c r="AM729" s="187"/>
      <c r="AN729" s="187"/>
      <c r="AO729" s="187"/>
      <c r="AP729" s="187"/>
      <c r="AQ729" s="187"/>
      <c r="AR729" s="186"/>
      <c r="AS729" s="187"/>
      <c r="AT729" s="187"/>
      <c r="AU729" s="187"/>
      <c r="AV729" s="187"/>
      <c r="AW729" s="187"/>
      <c r="AX729" s="186"/>
      <c r="AY729" s="187"/>
      <c r="AZ729" s="187"/>
      <c r="BA729" s="187"/>
      <c r="BB729" s="187"/>
      <c r="BC729" s="187"/>
      <c r="BD729" s="186"/>
      <c r="BE729" s="187"/>
      <c r="BF729" s="187"/>
      <c r="BG729" s="187"/>
      <c r="BH729" s="187"/>
      <c r="BI729" s="187"/>
      <c r="BJ729" s="187"/>
      <c r="BK729" s="186"/>
      <c r="BL729" s="186"/>
      <c r="BM729" s="186"/>
      <c r="BN729" s="187"/>
      <c r="BO729" s="186"/>
      <c r="BP729" s="186"/>
      <c r="BQ729" s="186"/>
      <c r="BR729" s="186"/>
      <c r="BS729" s="186"/>
      <c r="BT729" s="186"/>
      <c r="BU729" s="186"/>
      <c r="BV729" s="186"/>
      <c r="BW729" s="186"/>
      <c r="BX729" s="186"/>
      <c r="BY729" s="186"/>
      <c r="BZ729" s="186"/>
      <c r="CA729" s="187"/>
      <c r="CB729" s="37"/>
      <c r="CC729" s="37"/>
      <c r="CD729" s="37"/>
      <c r="CE729" s="37"/>
    </row>
    <row r="730" ht="19.5" customHeight="1">
      <c r="A730" s="184"/>
      <c r="B730" s="186"/>
      <c r="C730" s="187"/>
      <c r="D730" s="187"/>
      <c r="E730" s="187"/>
      <c r="F730" s="187"/>
      <c r="G730" s="187"/>
      <c r="H730" s="187"/>
      <c r="I730" s="187"/>
      <c r="J730" s="187"/>
      <c r="K730" s="187"/>
      <c r="L730" s="187"/>
      <c r="M730" s="37"/>
      <c r="N730" s="186"/>
      <c r="O730" s="187"/>
      <c r="P730" s="187"/>
      <c r="Q730" s="187"/>
      <c r="R730" s="187"/>
      <c r="S730" s="187"/>
      <c r="T730" s="186"/>
      <c r="U730" s="187"/>
      <c r="V730" s="187"/>
      <c r="W730" s="187"/>
      <c r="X730" s="187"/>
      <c r="Y730" s="187"/>
      <c r="Z730" s="186"/>
      <c r="AA730" s="187"/>
      <c r="AB730" s="187"/>
      <c r="AC730" s="187"/>
      <c r="AD730" s="187"/>
      <c r="AE730" s="187"/>
      <c r="AF730" s="186"/>
      <c r="AG730" s="187"/>
      <c r="AH730" s="187"/>
      <c r="AI730" s="187"/>
      <c r="AJ730" s="187"/>
      <c r="AK730" s="187"/>
      <c r="AL730" s="186"/>
      <c r="AM730" s="187"/>
      <c r="AN730" s="187"/>
      <c r="AO730" s="187"/>
      <c r="AP730" s="187"/>
      <c r="AQ730" s="187"/>
      <c r="AR730" s="186"/>
      <c r="AS730" s="187"/>
      <c r="AT730" s="187"/>
      <c r="AU730" s="187"/>
      <c r="AV730" s="187"/>
      <c r="AW730" s="187"/>
      <c r="AX730" s="186"/>
      <c r="AY730" s="187"/>
      <c r="AZ730" s="187"/>
      <c r="BA730" s="187"/>
      <c r="BB730" s="187"/>
      <c r="BC730" s="187"/>
      <c r="BD730" s="186"/>
      <c r="BE730" s="187"/>
      <c r="BF730" s="187"/>
      <c r="BG730" s="187"/>
      <c r="BH730" s="187"/>
      <c r="BI730" s="187"/>
      <c r="BJ730" s="187"/>
      <c r="BK730" s="186"/>
      <c r="BL730" s="186"/>
      <c r="BM730" s="186"/>
      <c r="BN730" s="187"/>
      <c r="BO730" s="186"/>
      <c r="BP730" s="186"/>
      <c r="BQ730" s="186"/>
      <c r="BR730" s="186"/>
      <c r="BS730" s="186"/>
      <c r="BT730" s="186"/>
      <c r="BU730" s="186"/>
      <c r="BV730" s="186"/>
      <c r="BW730" s="186"/>
      <c r="BX730" s="186"/>
      <c r="BY730" s="186"/>
      <c r="BZ730" s="186"/>
      <c r="CA730" s="187"/>
      <c r="CB730" s="37"/>
      <c r="CC730" s="37"/>
      <c r="CD730" s="37"/>
      <c r="CE730" s="37"/>
    </row>
    <row r="731" ht="19.5" customHeight="1">
      <c r="A731" s="184"/>
      <c r="B731" s="186"/>
      <c r="C731" s="187"/>
      <c r="D731" s="187"/>
      <c r="E731" s="187"/>
      <c r="F731" s="187"/>
      <c r="G731" s="187"/>
      <c r="H731" s="187"/>
      <c r="I731" s="187"/>
      <c r="J731" s="187"/>
      <c r="K731" s="187"/>
      <c r="L731" s="187"/>
      <c r="M731" s="37"/>
      <c r="N731" s="186"/>
      <c r="O731" s="187"/>
      <c r="P731" s="187"/>
      <c r="Q731" s="187"/>
      <c r="R731" s="187"/>
      <c r="S731" s="187"/>
      <c r="T731" s="186"/>
      <c r="U731" s="187"/>
      <c r="V731" s="187"/>
      <c r="W731" s="187"/>
      <c r="X731" s="187"/>
      <c r="Y731" s="187"/>
      <c r="Z731" s="186"/>
      <c r="AA731" s="187"/>
      <c r="AB731" s="187"/>
      <c r="AC731" s="187"/>
      <c r="AD731" s="187"/>
      <c r="AE731" s="187"/>
      <c r="AF731" s="186"/>
      <c r="AG731" s="187"/>
      <c r="AH731" s="187"/>
      <c r="AI731" s="187"/>
      <c r="AJ731" s="187"/>
      <c r="AK731" s="187"/>
      <c r="AL731" s="186"/>
      <c r="AM731" s="187"/>
      <c r="AN731" s="187"/>
      <c r="AO731" s="187"/>
      <c r="AP731" s="187"/>
      <c r="AQ731" s="187"/>
      <c r="AR731" s="186"/>
      <c r="AS731" s="187"/>
      <c r="AT731" s="187"/>
      <c r="AU731" s="187"/>
      <c r="AV731" s="187"/>
      <c r="AW731" s="187"/>
      <c r="AX731" s="186"/>
      <c r="AY731" s="187"/>
      <c r="AZ731" s="187"/>
      <c r="BA731" s="187"/>
      <c r="BB731" s="187"/>
      <c r="BC731" s="187"/>
      <c r="BD731" s="186"/>
      <c r="BE731" s="187"/>
      <c r="BF731" s="187"/>
      <c r="BG731" s="187"/>
      <c r="BH731" s="187"/>
      <c r="BI731" s="187"/>
      <c r="BJ731" s="187"/>
      <c r="BK731" s="186"/>
      <c r="BL731" s="186"/>
      <c r="BM731" s="186"/>
      <c r="BN731" s="187"/>
      <c r="BO731" s="186"/>
      <c r="BP731" s="186"/>
      <c r="BQ731" s="186"/>
      <c r="BR731" s="186"/>
      <c r="BS731" s="186"/>
      <c r="BT731" s="186"/>
      <c r="BU731" s="186"/>
      <c r="BV731" s="186"/>
      <c r="BW731" s="186"/>
      <c r="BX731" s="186"/>
      <c r="BY731" s="186"/>
      <c r="BZ731" s="186"/>
      <c r="CA731" s="187"/>
      <c r="CB731" s="37"/>
      <c r="CC731" s="37"/>
      <c r="CD731" s="37"/>
      <c r="CE731" s="37"/>
    </row>
    <row r="732" ht="19.5" customHeight="1">
      <c r="A732" s="184"/>
      <c r="B732" s="186"/>
      <c r="C732" s="187"/>
      <c r="D732" s="187"/>
      <c r="E732" s="187"/>
      <c r="F732" s="187"/>
      <c r="G732" s="187"/>
      <c r="H732" s="187"/>
      <c r="I732" s="187"/>
      <c r="J732" s="187"/>
      <c r="K732" s="187"/>
      <c r="L732" s="187"/>
      <c r="M732" s="37"/>
      <c r="N732" s="186"/>
      <c r="O732" s="187"/>
      <c r="P732" s="187"/>
      <c r="Q732" s="187"/>
      <c r="R732" s="187"/>
      <c r="S732" s="187"/>
      <c r="T732" s="186"/>
      <c r="U732" s="187"/>
      <c r="V732" s="187"/>
      <c r="W732" s="187"/>
      <c r="X732" s="187"/>
      <c r="Y732" s="187"/>
      <c r="Z732" s="186"/>
      <c r="AA732" s="187"/>
      <c r="AB732" s="187"/>
      <c r="AC732" s="187"/>
      <c r="AD732" s="187"/>
      <c r="AE732" s="187"/>
      <c r="AF732" s="186"/>
      <c r="AG732" s="187"/>
      <c r="AH732" s="187"/>
      <c r="AI732" s="187"/>
      <c r="AJ732" s="187"/>
      <c r="AK732" s="187"/>
      <c r="AL732" s="186"/>
      <c r="AM732" s="187"/>
      <c r="AN732" s="187"/>
      <c r="AO732" s="187"/>
      <c r="AP732" s="187"/>
      <c r="AQ732" s="187"/>
      <c r="AR732" s="186"/>
      <c r="AS732" s="187"/>
      <c r="AT732" s="187"/>
      <c r="AU732" s="187"/>
      <c r="AV732" s="187"/>
      <c r="AW732" s="187"/>
      <c r="AX732" s="186"/>
      <c r="AY732" s="187"/>
      <c r="AZ732" s="187"/>
      <c r="BA732" s="187"/>
      <c r="BB732" s="187"/>
      <c r="BC732" s="187"/>
      <c r="BD732" s="186"/>
      <c r="BE732" s="187"/>
      <c r="BF732" s="187"/>
      <c r="BG732" s="187"/>
      <c r="BH732" s="187"/>
      <c r="BI732" s="187"/>
      <c r="BJ732" s="187"/>
      <c r="BK732" s="186"/>
      <c r="BL732" s="186"/>
      <c r="BM732" s="186"/>
      <c r="BN732" s="187"/>
      <c r="BO732" s="186"/>
      <c r="BP732" s="186"/>
      <c r="BQ732" s="186"/>
      <c r="BR732" s="186"/>
      <c r="BS732" s="186"/>
      <c r="BT732" s="186"/>
      <c r="BU732" s="186"/>
      <c r="BV732" s="186"/>
      <c r="BW732" s="186"/>
      <c r="BX732" s="186"/>
      <c r="BY732" s="186"/>
      <c r="BZ732" s="186"/>
      <c r="CA732" s="187"/>
      <c r="CB732" s="37"/>
      <c r="CC732" s="37"/>
      <c r="CD732" s="37"/>
      <c r="CE732" s="37"/>
    </row>
    <row r="733" ht="19.5" customHeight="1">
      <c r="A733" s="184"/>
      <c r="B733" s="186"/>
      <c r="C733" s="187"/>
      <c r="D733" s="187"/>
      <c r="E733" s="187"/>
      <c r="F733" s="187"/>
      <c r="G733" s="187"/>
      <c r="H733" s="187"/>
      <c r="I733" s="187"/>
      <c r="J733" s="187"/>
      <c r="K733" s="187"/>
      <c r="L733" s="187"/>
      <c r="M733" s="37"/>
      <c r="N733" s="186"/>
      <c r="O733" s="187"/>
      <c r="P733" s="187"/>
      <c r="Q733" s="187"/>
      <c r="R733" s="187"/>
      <c r="S733" s="187"/>
      <c r="T733" s="186"/>
      <c r="U733" s="187"/>
      <c r="V733" s="187"/>
      <c r="W733" s="187"/>
      <c r="X733" s="187"/>
      <c r="Y733" s="187"/>
      <c r="Z733" s="186"/>
      <c r="AA733" s="187"/>
      <c r="AB733" s="187"/>
      <c r="AC733" s="187"/>
      <c r="AD733" s="187"/>
      <c r="AE733" s="187"/>
      <c r="AF733" s="186"/>
      <c r="AG733" s="187"/>
      <c r="AH733" s="187"/>
      <c r="AI733" s="187"/>
      <c r="AJ733" s="187"/>
      <c r="AK733" s="187"/>
      <c r="AL733" s="186"/>
      <c r="AM733" s="187"/>
      <c r="AN733" s="187"/>
      <c r="AO733" s="187"/>
      <c r="AP733" s="187"/>
      <c r="AQ733" s="187"/>
      <c r="AR733" s="186"/>
      <c r="AS733" s="187"/>
      <c r="AT733" s="187"/>
      <c r="AU733" s="187"/>
      <c r="AV733" s="187"/>
      <c r="AW733" s="187"/>
      <c r="AX733" s="186"/>
      <c r="AY733" s="187"/>
      <c r="AZ733" s="187"/>
      <c r="BA733" s="187"/>
      <c r="BB733" s="187"/>
      <c r="BC733" s="187"/>
      <c r="BD733" s="186"/>
      <c r="BE733" s="187"/>
      <c r="BF733" s="187"/>
      <c r="BG733" s="187"/>
      <c r="BH733" s="187"/>
      <c r="BI733" s="187"/>
      <c r="BJ733" s="187"/>
      <c r="BK733" s="186"/>
      <c r="BL733" s="186"/>
      <c r="BM733" s="186"/>
      <c r="BN733" s="187"/>
      <c r="BO733" s="186"/>
      <c r="BP733" s="186"/>
      <c r="BQ733" s="186"/>
      <c r="BR733" s="186"/>
      <c r="BS733" s="186"/>
      <c r="BT733" s="186"/>
      <c r="BU733" s="186"/>
      <c r="BV733" s="186"/>
      <c r="BW733" s="186"/>
      <c r="BX733" s="186"/>
      <c r="BY733" s="186"/>
      <c r="BZ733" s="186"/>
      <c r="CA733" s="187"/>
      <c r="CB733" s="37"/>
      <c r="CC733" s="37"/>
      <c r="CD733" s="37"/>
      <c r="CE733" s="37"/>
    </row>
    <row r="734" ht="19.5" customHeight="1">
      <c r="A734" s="184"/>
      <c r="B734" s="186"/>
      <c r="C734" s="187"/>
      <c r="D734" s="187"/>
      <c r="E734" s="187"/>
      <c r="F734" s="187"/>
      <c r="G734" s="187"/>
      <c r="H734" s="187"/>
      <c r="I734" s="187"/>
      <c r="J734" s="187"/>
      <c r="K734" s="187"/>
      <c r="L734" s="187"/>
      <c r="M734" s="37"/>
      <c r="N734" s="186"/>
      <c r="O734" s="187"/>
      <c r="P734" s="187"/>
      <c r="Q734" s="187"/>
      <c r="R734" s="187"/>
      <c r="S734" s="187"/>
      <c r="T734" s="186"/>
      <c r="U734" s="187"/>
      <c r="V734" s="187"/>
      <c r="W734" s="187"/>
      <c r="X734" s="187"/>
      <c r="Y734" s="187"/>
      <c r="Z734" s="186"/>
      <c r="AA734" s="187"/>
      <c r="AB734" s="187"/>
      <c r="AC734" s="187"/>
      <c r="AD734" s="187"/>
      <c r="AE734" s="187"/>
      <c r="AF734" s="186"/>
      <c r="AG734" s="187"/>
      <c r="AH734" s="187"/>
      <c r="AI734" s="187"/>
      <c r="AJ734" s="187"/>
      <c r="AK734" s="187"/>
      <c r="AL734" s="186"/>
      <c r="AM734" s="187"/>
      <c r="AN734" s="187"/>
      <c r="AO734" s="187"/>
      <c r="AP734" s="187"/>
      <c r="AQ734" s="187"/>
      <c r="AR734" s="186"/>
      <c r="AS734" s="187"/>
      <c r="AT734" s="187"/>
      <c r="AU734" s="187"/>
      <c r="AV734" s="187"/>
      <c r="AW734" s="187"/>
      <c r="AX734" s="186"/>
      <c r="AY734" s="187"/>
      <c r="AZ734" s="187"/>
      <c r="BA734" s="187"/>
      <c r="BB734" s="187"/>
      <c r="BC734" s="187"/>
      <c r="BD734" s="186"/>
      <c r="BE734" s="187"/>
      <c r="BF734" s="187"/>
      <c r="BG734" s="187"/>
      <c r="BH734" s="187"/>
      <c r="BI734" s="187"/>
      <c r="BJ734" s="187"/>
      <c r="BK734" s="186"/>
      <c r="BL734" s="186"/>
      <c r="BM734" s="186"/>
      <c r="BN734" s="187"/>
      <c r="BO734" s="186"/>
      <c r="BP734" s="186"/>
      <c r="BQ734" s="186"/>
      <c r="BR734" s="186"/>
      <c r="BS734" s="186"/>
      <c r="BT734" s="186"/>
      <c r="BU734" s="186"/>
      <c r="BV734" s="186"/>
      <c r="BW734" s="186"/>
      <c r="BX734" s="186"/>
      <c r="BY734" s="186"/>
      <c r="BZ734" s="186"/>
      <c r="CA734" s="187"/>
      <c r="CB734" s="37"/>
      <c r="CC734" s="37"/>
      <c r="CD734" s="37"/>
      <c r="CE734" s="37"/>
    </row>
    <row r="735" ht="19.5" customHeight="1">
      <c r="A735" s="184"/>
      <c r="B735" s="186"/>
      <c r="C735" s="187"/>
      <c r="D735" s="187"/>
      <c r="E735" s="187"/>
      <c r="F735" s="187"/>
      <c r="G735" s="187"/>
      <c r="H735" s="187"/>
      <c r="I735" s="187"/>
      <c r="J735" s="187"/>
      <c r="K735" s="187"/>
      <c r="L735" s="187"/>
      <c r="M735" s="37"/>
      <c r="N735" s="186"/>
      <c r="O735" s="187"/>
      <c r="P735" s="187"/>
      <c r="Q735" s="187"/>
      <c r="R735" s="187"/>
      <c r="S735" s="187"/>
      <c r="T735" s="186"/>
      <c r="U735" s="187"/>
      <c r="V735" s="187"/>
      <c r="W735" s="187"/>
      <c r="X735" s="187"/>
      <c r="Y735" s="187"/>
      <c r="Z735" s="186"/>
      <c r="AA735" s="187"/>
      <c r="AB735" s="187"/>
      <c r="AC735" s="187"/>
      <c r="AD735" s="187"/>
      <c r="AE735" s="187"/>
      <c r="AF735" s="186"/>
      <c r="AG735" s="187"/>
      <c r="AH735" s="187"/>
      <c r="AI735" s="187"/>
      <c r="AJ735" s="187"/>
      <c r="AK735" s="187"/>
      <c r="AL735" s="186"/>
      <c r="AM735" s="187"/>
      <c r="AN735" s="187"/>
      <c r="AO735" s="187"/>
      <c r="AP735" s="187"/>
      <c r="AQ735" s="187"/>
      <c r="AR735" s="186"/>
      <c r="AS735" s="187"/>
      <c r="AT735" s="187"/>
      <c r="AU735" s="187"/>
      <c r="AV735" s="187"/>
      <c r="AW735" s="187"/>
      <c r="AX735" s="186"/>
      <c r="AY735" s="187"/>
      <c r="AZ735" s="187"/>
      <c r="BA735" s="187"/>
      <c r="BB735" s="187"/>
      <c r="BC735" s="187"/>
      <c r="BD735" s="186"/>
      <c r="BE735" s="187"/>
      <c r="BF735" s="187"/>
      <c r="BG735" s="187"/>
      <c r="BH735" s="187"/>
      <c r="BI735" s="187"/>
      <c r="BJ735" s="187"/>
      <c r="BK735" s="186"/>
      <c r="BL735" s="186"/>
      <c r="BM735" s="186"/>
      <c r="BN735" s="187"/>
      <c r="BO735" s="186"/>
      <c r="BP735" s="186"/>
      <c r="BQ735" s="186"/>
      <c r="BR735" s="186"/>
      <c r="BS735" s="186"/>
      <c r="BT735" s="186"/>
      <c r="BU735" s="186"/>
      <c r="BV735" s="186"/>
      <c r="BW735" s="186"/>
      <c r="BX735" s="186"/>
      <c r="BY735" s="186"/>
      <c r="BZ735" s="186"/>
      <c r="CA735" s="187"/>
      <c r="CB735" s="37"/>
      <c r="CC735" s="37"/>
      <c r="CD735" s="37"/>
      <c r="CE735" s="37"/>
    </row>
    <row r="736" ht="19.5" customHeight="1">
      <c r="A736" s="184"/>
      <c r="B736" s="186"/>
      <c r="C736" s="187"/>
      <c r="D736" s="187"/>
      <c r="E736" s="187"/>
      <c r="F736" s="187"/>
      <c r="G736" s="187"/>
      <c r="H736" s="187"/>
      <c r="I736" s="187"/>
      <c r="J736" s="187"/>
      <c r="K736" s="187"/>
      <c r="L736" s="187"/>
      <c r="M736" s="37"/>
      <c r="N736" s="186"/>
      <c r="O736" s="187"/>
      <c r="P736" s="187"/>
      <c r="Q736" s="187"/>
      <c r="R736" s="187"/>
      <c r="S736" s="187"/>
      <c r="T736" s="186"/>
      <c r="U736" s="187"/>
      <c r="V736" s="187"/>
      <c r="W736" s="187"/>
      <c r="X736" s="187"/>
      <c r="Y736" s="187"/>
      <c r="Z736" s="186"/>
      <c r="AA736" s="187"/>
      <c r="AB736" s="187"/>
      <c r="AC736" s="187"/>
      <c r="AD736" s="187"/>
      <c r="AE736" s="187"/>
      <c r="AF736" s="186"/>
      <c r="AG736" s="187"/>
      <c r="AH736" s="187"/>
      <c r="AI736" s="187"/>
      <c r="AJ736" s="187"/>
      <c r="AK736" s="187"/>
      <c r="AL736" s="186"/>
      <c r="AM736" s="187"/>
      <c r="AN736" s="187"/>
      <c r="AO736" s="187"/>
      <c r="AP736" s="187"/>
      <c r="AQ736" s="187"/>
      <c r="AR736" s="186"/>
      <c r="AS736" s="187"/>
      <c r="AT736" s="187"/>
      <c r="AU736" s="187"/>
      <c r="AV736" s="187"/>
      <c r="AW736" s="187"/>
      <c r="AX736" s="186"/>
      <c r="AY736" s="187"/>
      <c r="AZ736" s="187"/>
      <c r="BA736" s="187"/>
      <c r="BB736" s="187"/>
      <c r="BC736" s="187"/>
      <c r="BD736" s="186"/>
      <c r="BE736" s="187"/>
      <c r="BF736" s="187"/>
      <c r="BG736" s="187"/>
      <c r="BH736" s="187"/>
      <c r="BI736" s="187"/>
      <c r="BJ736" s="187"/>
      <c r="BK736" s="186"/>
      <c r="BL736" s="186"/>
      <c r="BM736" s="186"/>
      <c r="BN736" s="187"/>
      <c r="BO736" s="186"/>
      <c r="BP736" s="186"/>
      <c r="BQ736" s="186"/>
      <c r="BR736" s="186"/>
      <c r="BS736" s="186"/>
      <c r="BT736" s="186"/>
      <c r="BU736" s="186"/>
      <c r="BV736" s="186"/>
      <c r="BW736" s="186"/>
      <c r="BX736" s="186"/>
      <c r="BY736" s="186"/>
      <c r="BZ736" s="186"/>
      <c r="CA736" s="187"/>
      <c r="CB736" s="37"/>
      <c r="CC736" s="37"/>
      <c r="CD736" s="37"/>
      <c r="CE736" s="37"/>
    </row>
    <row r="737" ht="19.5" customHeight="1">
      <c r="A737" s="184"/>
      <c r="B737" s="186"/>
      <c r="C737" s="187"/>
      <c r="D737" s="187"/>
      <c r="E737" s="187"/>
      <c r="F737" s="187"/>
      <c r="G737" s="187"/>
      <c r="H737" s="187"/>
      <c r="I737" s="187"/>
      <c r="J737" s="187"/>
      <c r="K737" s="187"/>
      <c r="L737" s="187"/>
      <c r="M737" s="37"/>
      <c r="N737" s="186"/>
      <c r="O737" s="187"/>
      <c r="P737" s="187"/>
      <c r="Q737" s="187"/>
      <c r="R737" s="187"/>
      <c r="S737" s="187"/>
      <c r="T737" s="186"/>
      <c r="U737" s="187"/>
      <c r="V737" s="187"/>
      <c r="W737" s="187"/>
      <c r="X737" s="187"/>
      <c r="Y737" s="187"/>
      <c r="Z737" s="186"/>
      <c r="AA737" s="187"/>
      <c r="AB737" s="187"/>
      <c r="AC737" s="187"/>
      <c r="AD737" s="187"/>
      <c r="AE737" s="187"/>
      <c r="AF737" s="186"/>
      <c r="AG737" s="187"/>
      <c r="AH737" s="187"/>
      <c r="AI737" s="187"/>
      <c r="AJ737" s="187"/>
      <c r="AK737" s="187"/>
      <c r="AL737" s="186"/>
      <c r="AM737" s="187"/>
      <c r="AN737" s="187"/>
      <c r="AO737" s="187"/>
      <c r="AP737" s="187"/>
      <c r="AQ737" s="187"/>
      <c r="AR737" s="186"/>
      <c r="AS737" s="187"/>
      <c r="AT737" s="187"/>
      <c r="AU737" s="187"/>
      <c r="AV737" s="187"/>
      <c r="AW737" s="187"/>
      <c r="AX737" s="186"/>
      <c r="AY737" s="187"/>
      <c r="AZ737" s="187"/>
      <c r="BA737" s="187"/>
      <c r="BB737" s="187"/>
      <c r="BC737" s="187"/>
      <c r="BD737" s="186"/>
      <c r="BE737" s="187"/>
      <c r="BF737" s="187"/>
      <c r="BG737" s="187"/>
      <c r="BH737" s="187"/>
      <c r="BI737" s="187"/>
      <c r="BJ737" s="187"/>
      <c r="BK737" s="186"/>
      <c r="BL737" s="186"/>
      <c r="BM737" s="186"/>
      <c r="BN737" s="187"/>
      <c r="BO737" s="186"/>
      <c r="BP737" s="186"/>
      <c r="BQ737" s="186"/>
      <c r="BR737" s="186"/>
      <c r="BS737" s="186"/>
      <c r="BT737" s="186"/>
      <c r="BU737" s="186"/>
      <c r="BV737" s="186"/>
      <c r="BW737" s="186"/>
      <c r="BX737" s="186"/>
      <c r="BY737" s="186"/>
      <c r="BZ737" s="186"/>
      <c r="CA737" s="187"/>
      <c r="CB737" s="37"/>
      <c r="CC737" s="37"/>
      <c r="CD737" s="37"/>
      <c r="CE737" s="37"/>
    </row>
    <row r="738" ht="19.5" customHeight="1">
      <c r="A738" s="184"/>
      <c r="B738" s="186"/>
      <c r="C738" s="187"/>
      <c r="D738" s="187"/>
      <c r="E738" s="187"/>
      <c r="F738" s="187"/>
      <c r="G738" s="187"/>
      <c r="H738" s="187"/>
      <c r="I738" s="187"/>
      <c r="J738" s="187"/>
      <c r="K738" s="187"/>
      <c r="L738" s="187"/>
      <c r="M738" s="37"/>
      <c r="N738" s="186"/>
      <c r="O738" s="187"/>
      <c r="P738" s="187"/>
      <c r="Q738" s="187"/>
      <c r="R738" s="187"/>
      <c r="S738" s="187"/>
      <c r="T738" s="186"/>
      <c r="U738" s="187"/>
      <c r="V738" s="187"/>
      <c r="W738" s="187"/>
      <c r="X738" s="187"/>
      <c r="Y738" s="187"/>
      <c r="Z738" s="186"/>
      <c r="AA738" s="187"/>
      <c r="AB738" s="187"/>
      <c r="AC738" s="187"/>
      <c r="AD738" s="187"/>
      <c r="AE738" s="187"/>
      <c r="AF738" s="186"/>
      <c r="AG738" s="187"/>
      <c r="AH738" s="187"/>
      <c r="AI738" s="187"/>
      <c r="AJ738" s="187"/>
      <c r="AK738" s="187"/>
      <c r="AL738" s="186"/>
      <c r="AM738" s="187"/>
      <c r="AN738" s="187"/>
      <c r="AO738" s="187"/>
      <c r="AP738" s="187"/>
      <c r="AQ738" s="187"/>
      <c r="AR738" s="186"/>
      <c r="AS738" s="187"/>
      <c r="AT738" s="187"/>
      <c r="AU738" s="187"/>
      <c r="AV738" s="187"/>
      <c r="AW738" s="187"/>
      <c r="AX738" s="186"/>
      <c r="AY738" s="187"/>
      <c r="AZ738" s="187"/>
      <c r="BA738" s="187"/>
      <c r="BB738" s="187"/>
      <c r="BC738" s="187"/>
      <c r="BD738" s="186"/>
      <c r="BE738" s="187"/>
      <c r="BF738" s="187"/>
      <c r="BG738" s="187"/>
      <c r="BH738" s="187"/>
      <c r="BI738" s="187"/>
      <c r="BJ738" s="187"/>
      <c r="BK738" s="186"/>
      <c r="BL738" s="186"/>
      <c r="BM738" s="186"/>
      <c r="BN738" s="187"/>
      <c r="BO738" s="186"/>
      <c r="BP738" s="186"/>
      <c r="BQ738" s="186"/>
      <c r="BR738" s="186"/>
      <c r="BS738" s="186"/>
      <c r="BT738" s="186"/>
      <c r="BU738" s="186"/>
      <c r="BV738" s="186"/>
      <c r="BW738" s="186"/>
      <c r="BX738" s="186"/>
      <c r="BY738" s="186"/>
      <c r="BZ738" s="186"/>
      <c r="CA738" s="187"/>
      <c r="CB738" s="37"/>
      <c r="CC738" s="37"/>
      <c r="CD738" s="37"/>
      <c r="CE738" s="37"/>
    </row>
    <row r="739" ht="19.5" customHeight="1">
      <c r="A739" s="184"/>
      <c r="B739" s="186"/>
      <c r="C739" s="187"/>
      <c r="D739" s="187"/>
      <c r="E739" s="187"/>
      <c r="F739" s="187"/>
      <c r="G739" s="187"/>
      <c r="H739" s="187"/>
      <c r="I739" s="187"/>
      <c r="J739" s="187"/>
      <c r="K739" s="187"/>
      <c r="L739" s="187"/>
      <c r="M739" s="37"/>
      <c r="N739" s="186"/>
      <c r="O739" s="187"/>
      <c r="P739" s="187"/>
      <c r="Q739" s="187"/>
      <c r="R739" s="187"/>
      <c r="S739" s="187"/>
      <c r="T739" s="186"/>
      <c r="U739" s="187"/>
      <c r="V739" s="187"/>
      <c r="W739" s="187"/>
      <c r="X739" s="187"/>
      <c r="Y739" s="187"/>
      <c r="Z739" s="186"/>
      <c r="AA739" s="187"/>
      <c r="AB739" s="187"/>
      <c r="AC739" s="187"/>
      <c r="AD739" s="187"/>
      <c r="AE739" s="187"/>
      <c r="AF739" s="186"/>
      <c r="AG739" s="187"/>
      <c r="AH739" s="187"/>
      <c r="AI739" s="187"/>
      <c r="AJ739" s="187"/>
      <c r="AK739" s="187"/>
      <c r="AL739" s="186"/>
      <c r="AM739" s="187"/>
      <c r="AN739" s="187"/>
      <c r="AO739" s="187"/>
      <c r="AP739" s="187"/>
      <c r="AQ739" s="187"/>
      <c r="AR739" s="186"/>
      <c r="AS739" s="187"/>
      <c r="AT739" s="187"/>
      <c r="AU739" s="187"/>
      <c r="AV739" s="187"/>
      <c r="AW739" s="187"/>
      <c r="AX739" s="186"/>
      <c r="AY739" s="187"/>
      <c r="AZ739" s="187"/>
      <c r="BA739" s="187"/>
      <c r="BB739" s="187"/>
      <c r="BC739" s="187"/>
      <c r="BD739" s="186"/>
      <c r="BE739" s="187"/>
      <c r="BF739" s="187"/>
      <c r="BG739" s="187"/>
      <c r="BH739" s="187"/>
      <c r="BI739" s="187"/>
      <c r="BJ739" s="187"/>
      <c r="BK739" s="186"/>
      <c r="BL739" s="186"/>
      <c r="BM739" s="186"/>
      <c r="BN739" s="187"/>
      <c r="BO739" s="186"/>
      <c r="BP739" s="186"/>
      <c r="BQ739" s="186"/>
      <c r="BR739" s="186"/>
      <c r="BS739" s="186"/>
      <c r="BT739" s="186"/>
      <c r="BU739" s="186"/>
      <c r="BV739" s="186"/>
      <c r="BW739" s="186"/>
      <c r="BX739" s="186"/>
      <c r="BY739" s="186"/>
      <c r="BZ739" s="186"/>
      <c r="CA739" s="187"/>
      <c r="CB739" s="37"/>
      <c r="CC739" s="37"/>
      <c r="CD739" s="37"/>
      <c r="CE739" s="37"/>
    </row>
    <row r="740" ht="19.5" customHeight="1">
      <c r="A740" s="184"/>
      <c r="B740" s="186"/>
      <c r="C740" s="187"/>
      <c r="D740" s="187"/>
      <c r="E740" s="187"/>
      <c r="F740" s="187"/>
      <c r="G740" s="187"/>
      <c r="H740" s="187"/>
      <c r="I740" s="187"/>
      <c r="J740" s="187"/>
      <c r="K740" s="187"/>
      <c r="L740" s="187"/>
      <c r="M740" s="37"/>
      <c r="N740" s="186"/>
      <c r="O740" s="187"/>
      <c r="P740" s="187"/>
      <c r="Q740" s="187"/>
      <c r="R740" s="187"/>
      <c r="S740" s="187"/>
      <c r="T740" s="186"/>
      <c r="U740" s="187"/>
      <c r="V740" s="187"/>
      <c r="W740" s="187"/>
      <c r="X740" s="187"/>
      <c r="Y740" s="187"/>
      <c r="Z740" s="186"/>
      <c r="AA740" s="187"/>
      <c r="AB740" s="187"/>
      <c r="AC740" s="187"/>
      <c r="AD740" s="187"/>
      <c r="AE740" s="187"/>
      <c r="AF740" s="186"/>
      <c r="AG740" s="187"/>
      <c r="AH740" s="187"/>
      <c r="AI740" s="187"/>
      <c r="AJ740" s="187"/>
      <c r="AK740" s="187"/>
      <c r="AL740" s="186"/>
      <c r="AM740" s="187"/>
      <c r="AN740" s="187"/>
      <c r="AO740" s="187"/>
      <c r="AP740" s="187"/>
      <c r="AQ740" s="187"/>
      <c r="AR740" s="186"/>
      <c r="AS740" s="187"/>
      <c r="AT740" s="187"/>
      <c r="AU740" s="187"/>
      <c r="AV740" s="187"/>
      <c r="AW740" s="187"/>
      <c r="AX740" s="186"/>
      <c r="AY740" s="187"/>
      <c r="AZ740" s="187"/>
      <c r="BA740" s="187"/>
      <c r="BB740" s="187"/>
      <c r="BC740" s="187"/>
      <c r="BD740" s="186"/>
      <c r="BE740" s="187"/>
      <c r="BF740" s="187"/>
      <c r="BG740" s="187"/>
      <c r="BH740" s="187"/>
      <c r="BI740" s="187"/>
      <c r="BJ740" s="187"/>
      <c r="BK740" s="186"/>
      <c r="BL740" s="186"/>
      <c r="BM740" s="186"/>
      <c r="BN740" s="187"/>
      <c r="BO740" s="186"/>
      <c r="BP740" s="186"/>
      <c r="BQ740" s="186"/>
      <c r="BR740" s="186"/>
      <c r="BS740" s="186"/>
      <c r="BT740" s="186"/>
      <c r="BU740" s="186"/>
      <c r="BV740" s="186"/>
      <c r="BW740" s="186"/>
      <c r="BX740" s="186"/>
      <c r="BY740" s="186"/>
      <c r="BZ740" s="186"/>
      <c r="CA740" s="187"/>
      <c r="CB740" s="37"/>
      <c r="CC740" s="37"/>
      <c r="CD740" s="37"/>
      <c r="CE740" s="37"/>
    </row>
    <row r="741" ht="19.5" customHeight="1">
      <c r="A741" s="184"/>
      <c r="B741" s="186"/>
      <c r="C741" s="187"/>
      <c r="D741" s="187"/>
      <c r="E741" s="187"/>
      <c r="F741" s="187"/>
      <c r="G741" s="187"/>
      <c r="H741" s="187"/>
      <c r="I741" s="187"/>
      <c r="J741" s="187"/>
      <c r="K741" s="187"/>
      <c r="L741" s="187"/>
      <c r="M741" s="37"/>
      <c r="N741" s="186"/>
      <c r="O741" s="187"/>
      <c r="P741" s="187"/>
      <c r="Q741" s="187"/>
      <c r="R741" s="187"/>
      <c r="S741" s="187"/>
      <c r="T741" s="186"/>
      <c r="U741" s="187"/>
      <c r="V741" s="187"/>
      <c r="W741" s="187"/>
      <c r="X741" s="187"/>
      <c r="Y741" s="187"/>
      <c r="Z741" s="186"/>
      <c r="AA741" s="187"/>
      <c r="AB741" s="187"/>
      <c r="AC741" s="187"/>
      <c r="AD741" s="187"/>
      <c r="AE741" s="187"/>
      <c r="AF741" s="186"/>
      <c r="AG741" s="187"/>
      <c r="AH741" s="187"/>
      <c r="AI741" s="187"/>
      <c r="AJ741" s="187"/>
      <c r="AK741" s="187"/>
      <c r="AL741" s="186"/>
      <c r="AM741" s="187"/>
      <c r="AN741" s="187"/>
      <c r="AO741" s="187"/>
      <c r="AP741" s="187"/>
      <c r="AQ741" s="187"/>
      <c r="AR741" s="186"/>
      <c r="AS741" s="187"/>
      <c r="AT741" s="187"/>
      <c r="AU741" s="187"/>
      <c r="AV741" s="187"/>
      <c r="AW741" s="187"/>
      <c r="AX741" s="186"/>
      <c r="AY741" s="187"/>
      <c r="AZ741" s="187"/>
      <c r="BA741" s="187"/>
      <c r="BB741" s="187"/>
      <c r="BC741" s="187"/>
      <c r="BD741" s="186"/>
      <c r="BE741" s="187"/>
      <c r="BF741" s="187"/>
      <c r="BG741" s="187"/>
      <c r="BH741" s="187"/>
      <c r="BI741" s="187"/>
      <c r="BJ741" s="187"/>
      <c r="BK741" s="186"/>
      <c r="BL741" s="186"/>
      <c r="BM741" s="186"/>
      <c r="BN741" s="187"/>
      <c r="BO741" s="186"/>
      <c r="BP741" s="186"/>
      <c r="BQ741" s="186"/>
      <c r="BR741" s="186"/>
      <c r="BS741" s="186"/>
      <c r="BT741" s="186"/>
      <c r="BU741" s="186"/>
      <c r="BV741" s="186"/>
      <c r="BW741" s="186"/>
      <c r="BX741" s="186"/>
      <c r="BY741" s="186"/>
      <c r="BZ741" s="186"/>
      <c r="CA741" s="187"/>
      <c r="CB741" s="37"/>
      <c r="CC741" s="37"/>
      <c r="CD741" s="37"/>
      <c r="CE741" s="37"/>
    </row>
    <row r="742" ht="19.5" customHeight="1">
      <c r="A742" s="184"/>
      <c r="B742" s="186"/>
      <c r="C742" s="187"/>
      <c r="D742" s="187"/>
      <c r="E742" s="187"/>
      <c r="F742" s="187"/>
      <c r="G742" s="187"/>
      <c r="H742" s="187"/>
      <c r="I742" s="187"/>
      <c r="J742" s="187"/>
      <c r="K742" s="187"/>
      <c r="L742" s="187"/>
      <c r="M742" s="37"/>
      <c r="N742" s="186"/>
      <c r="O742" s="187"/>
      <c r="P742" s="187"/>
      <c r="Q742" s="187"/>
      <c r="R742" s="187"/>
      <c r="S742" s="187"/>
      <c r="T742" s="186"/>
      <c r="U742" s="187"/>
      <c r="V742" s="187"/>
      <c r="W742" s="187"/>
      <c r="X742" s="187"/>
      <c r="Y742" s="187"/>
      <c r="Z742" s="186"/>
      <c r="AA742" s="187"/>
      <c r="AB742" s="187"/>
      <c r="AC742" s="187"/>
      <c r="AD742" s="187"/>
      <c r="AE742" s="187"/>
      <c r="AF742" s="186"/>
      <c r="AG742" s="187"/>
      <c r="AH742" s="187"/>
      <c r="AI742" s="187"/>
      <c r="AJ742" s="187"/>
      <c r="AK742" s="187"/>
      <c r="AL742" s="186"/>
      <c r="AM742" s="187"/>
      <c r="AN742" s="187"/>
      <c r="AO742" s="187"/>
      <c r="AP742" s="187"/>
      <c r="AQ742" s="187"/>
      <c r="AR742" s="186"/>
      <c r="AS742" s="187"/>
      <c r="AT742" s="187"/>
      <c r="AU742" s="187"/>
      <c r="AV742" s="187"/>
      <c r="AW742" s="187"/>
      <c r="AX742" s="186"/>
      <c r="AY742" s="187"/>
      <c r="AZ742" s="187"/>
      <c r="BA742" s="187"/>
      <c r="BB742" s="187"/>
      <c r="BC742" s="187"/>
      <c r="BD742" s="186"/>
      <c r="BE742" s="187"/>
      <c r="BF742" s="187"/>
      <c r="BG742" s="187"/>
      <c r="BH742" s="187"/>
      <c r="BI742" s="187"/>
      <c r="BJ742" s="187"/>
      <c r="BK742" s="186"/>
      <c r="BL742" s="186"/>
      <c r="BM742" s="186"/>
      <c r="BN742" s="187"/>
      <c r="BO742" s="186"/>
      <c r="BP742" s="186"/>
      <c r="BQ742" s="186"/>
      <c r="BR742" s="186"/>
      <c r="BS742" s="186"/>
      <c r="BT742" s="186"/>
      <c r="BU742" s="186"/>
      <c r="BV742" s="186"/>
      <c r="BW742" s="186"/>
      <c r="BX742" s="186"/>
      <c r="BY742" s="186"/>
      <c r="BZ742" s="186"/>
      <c r="CA742" s="187"/>
      <c r="CB742" s="37"/>
      <c r="CC742" s="37"/>
      <c r="CD742" s="37"/>
      <c r="CE742" s="37"/>
    </row>
    <row r="743" ht="19.5" customHeight="1">
      <c r="A743" s="184"/>
      <c r="B743" s="186"/>
      <c r="C743" s="187"/>
      <c r="D743" s="187"/>
      <c r="E743" s="187"/>
      <c r="F743" s="187"/>
      <c r="G743" s="187"/>
      <c r="H743" s="187"/>
      <c r="I743" s="187"/>
      <c r="J743" s="187"/>
      <c r="K743" s="187"/>
      <c r="L743" s="187"/>
      <c r="M743" s="37"/>
      <c r="N743" s="186"/>
      <c r="O743" s="187"/>
      <c r="P743" s="187"/>
      <c r="Q743" s="187"/>
      <c r="R743" s="187"/>
      <c r="S743" s="187"/>
      <c r="T743" s="186"/>
      <c r="U743" s="187"/>
      <c r="V743" s="187"/>
      <c r="W743" s="187"/>
      <c r="X743" s="187"/>
      <c r="Y743" s="187"/>
      <c r="Z743" s="186"/>
      <c r="AA743" s="187"/>
      <c r="AB743" s="187"/>
      <c r="AC743" s="187"/>
      <c r="AD743" s="187"/>
      <c r="AE743" s="187"/>
      <c r="AF743" s="186"/>
      <c r="AG743" s="187"/>
      <c r="AH743" s="187"/>
      <c r="AI743" s="187"/>
      <c r="AJ743" s="187"/>
      <c r="AK743" s="187"/>
      <c r="AL743" s="186"/>
      <c r="AM743" s="187"/>
      <c r="AN743" s="187"/>
      <c r="AO743" s="187"/>
      <c r="AP743" s="187"/>
      <c r="AQ743" s="187"/>
      <c r="AR743" s="186"/>
      <c r="AS743" s="187"/>
      <c r="AT743" s="187"/>
      <c r="AU743" s="187"/>
      <c r="AV743" s="187"/>
      <c r="AW743" s="187"/>
      <c r="AX743" s="186"/>
      <c r="AY743" s="187"/>
      <c r="AZ743" s="187"/>
      <c r="BA743" s="187"/>
      <c r="BB743" s="187"/>
      <c r="BC743" s="187"/>
      <c r="BD743" s="186"/>
      <c r="BE743" s="187"/>
      <c r="BF743" s="187"/>
      <c r="BG743" s="187"/>
      <c r="BH743" s="187"/>
      <c r="BI743" s="187"/>
      <c r="BJ743" s="187"/>
      <c r="BK743" s="186"/>
      <c r="BL743" s="186"/>
      <c r="BM743" s="186"/>
      <c r="BN743" s="187"/>
      <c r="BO743" s="186"/>
      <c r="BP743" s="186"/>
      <c r="BQ743" s="186"/>
      <c r="BR743" s="186"/>
      <c r="BS743" s="186"/>
      <c r="BT743" s="186"/>
      <c r="BU743" s="186"/>
      <c r="BV743" s="186"/>
      <c r="BW743" s="186"/>
      <c r="BX743" s="186"/>
      <c r="BY743" s="186"/>
      <c r="BZ743" s="186"/>
      <c r="CA743" s="187"/>
      <c r="CB743" s="37"/>
      <c r="CC743" s="37"/>
      <c r="CD743" s="37"/>
      <c r="CE743" s="37"/>
    </row>
    <row r="744" ht="19.5" customHeight="1">
      <c r="A744" s="184"/>
      <c r="B744" s="186"/>
      <c r="C744" s="187"/>
      <c r="D744" s="187"/>
      <c r="E744" s="187"/>
      <c r="F744" s="187"/>
      <c r="G744" s="187"/>
      <c r="H744" s="187"/>
      <c r="I744" s="187"/>
      <c r="J744" s="187"/>
      <c r="K744" s="187"/>
      <c r="L744" s="187"/>
      <c r="M744" s="37"/>
      <c r="N744" s="186"/>
      <c r="O744" s="187"/>
      <c r="P744" s="187"/>
      <c r="Q744" s="187"/>
      <c r="R744" s="187"/>
      <c r="S744" s="187"/>
      <c r="T744" s="186"/>
      <c r="U744" s="187"/>
      <c r="V744" s="187"/>
      <c r="W744" s="187"/>
      <c r="X744" s="187"/>
      <c r="Y744" s="187"/>
      <c r="Z744" s="186"/>
      <c r="AA744" s="187"/>
      <c r="AB744" s="187"/>
      <c r="AC744" s="187"/>
      <c r="AD744" s="187"/>
      <c r="AE744" s="187"/>
      <c r="AF744" s="186"/>
      <c r="AG744" s="187"/>
      <c r="AH744" s="187"/>
      <c r="AI744" s="187"/>
      <c r="AJ744" s="187"/>
      <c r="AK744" s="187"/>
      <c r="AL744" s="186"/>
      <c r="AM744" s="187"/>
      <c r="AN744" s="187"/>
      <c r="AO744" s="187"/>
      <c r="AP744" s="187"/>
      <c r="AQ744" s="187"/>
      <c r="AR744" s="186"/>
      <c r="AS744" s="187"/>
      <c r="AT744" s="187"/>
      <c r="AU744" s="187"/>
      <c r="AV744" s="187"/>
      <c r="AW744" s="187"/>
      <c r="AX744" s="186"/>
      <c r="AY744" s="187"/>
      <c r="AZ744" s="187"/>
      <c r="BA744" s="187"/>
      <c r="BB744" s="187"/>
      <c r="BC744" s="187"/>
      <c r="BD744" s="186"/>
      <c r="BE744" s="187"/>
      <c r="BF744" s="187"/>
      <c r="BG744" s="187"/>
      <c r="BH744" s="187"/>
      <c r="BI744" s="187"/>
      <c r="BJ744" s="187"/>
      <c r="BK744" s="186"/>
      <c r="BL744" s="186"/>
      <c r="BM744" s="186"/>
      <c r="BN744" s="187"/>
      <c r="BO744" s="186"/>
      <c r="BP744" s="186"/>
      <c r="BQ744" s="186"/>
      <c r="BR744" s="186"/>
      <c r="BS744" s="186"/>
      <c r="BT744" s="186"/>
      <c r="BU744" s="186"/>
      <c r="BV744" s="186"/>
      <c r="BW744" s="186"/>
      <c r="BX744" s="186"/>
      <c r="BY744" s="186"/>
      <c r="BZ744" s="186"/>
      <c r="CA744" s="187"/>
      <c r="CB744" s="37"/>
      <c r="CC744" s="37"/>
      <c r="CD744" s="37"/>
      <c r="CE744" s="37"/>
    </row>
    <row r="745" ht="19.5" customHeight="1">
      <c r="A745" s="184"/>
      <c r="B745" s="186"/>
      <c r="C745" s="187"/>
      <c r="D745" s="187"/>
      <c r="E745" s="187"/>
      <c r="F745" s="187"/>
      <c r="G745" s="187"/>
      <c r="H745" s="187"/>
      <c r="I745" s="187"/>
      <c r="J745" s="187"/>
      <c r="K745" s="187"/>
      <c r="L745" s="187"/>
      <c r="M745" s="37"/>
      <c r="N745" s="186"/>
      <c r="O745" s="187"/>
      <c r="P745" s="187"/>
      <c r="Q745" s="187"/>
      <c r="R745" s="187"/>
      <c r="S745" s="187"/>
      <c r="T745" s="186"/>
      <c r="U745" s="187"/>
      <c r="V745" s="187"/>
      <c r="W745" s="187"/>
      <c r="X745" s="187"/>
      <c r="Y745" s="187"/>
      <c r="Z745" s="186"/>
      <c r="AA745" s="187"/>
      <c r="AB745" s="187"/>
      <c r="AC745" s="187"/>
      <c r="AD745" s="187"/>
      <c r="AE745" s="187"/>
      <c r="AF745" s="186"/>
      <c r="AG745" s="187"/>
      <c r="AH745" s="187"/>
      <c r="AI745" s="187"/>
      <c r="AJ745" s="187"/>
      <c r="AK745" s="187"/>
      <c r="AL745" s="186"/>
      <c r="AM745" s="187"/>
      <c r="AN745" s="187"/>
      <c r="AO745" s="187"/>
      <c r="AP745" s="187"/>
      <c r="AQ745" s="187"/>
      <c r="AR745" s="186"/>
      <c r="AS745" s="187"/>
      <c r="AT745" s="187"/>
      <c r="AU745" s="187"/>
      <c r="AV745" s="187"/>
      <c r="AW745" s="187"/>
      <c r="AX745" s="186"/>
      <c r="AY745" s="187"/>
      <c r="AZ745" s="187"/>
      <c r="BA745" s="187"/>
      <c r="BB745" s="187"/>
      <c r="BC745" s="187"/>
      <c r="BD745" s="186"/>
      <c r="BE745" s="187"/>
      <c r="BF745" s="187"/>
      <c r="BG745" s="187"/>
      <c r="BH745" s="187"/>
      <c r="BI745" s="187"/>
      <c r="BJ745" s="187"/>
      <c r="BK745" s="186"/>
      <c r="BL745" s="186"/>
      <c r="BM745" s="186"/>
      <c r="BN745" s="187"/>
      <c r="BO745" s="186"/>
      <c r="BP745" s="186"/>
      <c r="BQ745" s="186"/>
      <c r="BR745" s="186"/>
      <c r="BS745" s="186"/>
      <c r="BT745" s="186"/>
      <c r="BU745" s="186"/>
      <c r="BV745" s="186"/>
      <c r="BW745" s="186"/>
      <c r="BX745" s="186"/>
      <c r="BY745" s="186"/>
      <c r="BZ745" s="186"/>
      <c r="CA745" s="187"/>
      <c r="CB745" s="37"/>
      <c r="CC745" s="37"/>
      <c r="CD745" s="37"/>
      <c r="CE745" s="37"/>
    </row>
    <row r="746" ht="19.5" customHeight="1">
      <c r="A746" s="184"/>
      <c r="B746" s="186"/>
      <c r="C746" s="187"/>
      <c r="D746" s="187"/>
      <c r="E746" s="187"/>
      <c r="F746" s="187"/>
      <c r="G746" s="187"/>
      <c r="H746" s="187"/>
      <c r="I746" s="187"/>
      <c r="J746" s="187"/>
      <c r="K746" s="187"/>
      <c r="L746" s="187"/>
      <c r="M746" s="37"/>
      <c r="N746" s="186"/>
      <c r="O746" s="187"/>
      <c r="P746" s="187"/>
      <c r="Q746" s="187"/>
      <c r="R746" s="187"/>
      <c r="S746" s="187"/>
      <c r="T746" s="186"/>
      <c r="U746" s="187"/>
      <c r="V746" s="187"/>
      <c r="W746" s="187"/>
      <c r="X746" s="187"/>
      <c r="Y746" s="187"/>
      <c r="Z746" s="186"/>
      <c r="AA746" s="187"/>
      <c r="AB746" s="187"/>
      <c r="AC746" s="187"/>
      <c r="AD746" s="187"/>
      <c r="AE746" s="187"/>
      <c r="AF746" s="186"/>
      <c r="AG746" s="187"/>
      <c r="AH746" s="187"/>
      <c r="AI746" s="187"/>
      <c r="AJ746" s="187"/>
      <c r="AK746" s="187"/>
      <c r="AL746" s="186"/>
      <c r="AM746" s="187"/>
      <c r="AN746" s="187"/>
      <c r="AO746" s="187"/>
      <c r="AP746" s="187"/>
      <c r="AQ746" s="187"/>
      <c r="AR746" s="186"/>
      <c r="AS746" s="187"/>
      <c r="AT746" s="187"/>
      <c r="AU746" s="187"/>
      <c r="AV746" s="187"/>
      <c r="AW746" s="187"/>
      <c r="AX746" s="186"/>
      <c r="AY746" s="187"/>
      <c r="AZ746" s="187"/>
      <c r="BA746" s="187"/>
      <c r="BB746" s="187"/>
      <c r="BC746" s="187"/>
      <c r="BD746" s="186"/>
      <c r="BE746" s="187"/>
      <c r="BF746" s="187"/>
      <c r="BG746" s="187"/>
      <c r="BH746" s="187"/>
      <c r="BI746" s="187"/>
      <c r="BJ746" s="187"/>
      <c r="BK746" s="186"/>
      <c r="BL746" s="186"/>
      <c r="BM746" s="186"/>
      <c r="BN746" s="187"/>
      <c r="BO746" s="186"/>
      <c r="BP746" s="186"/>
      <c r="BQ746" s="186"/>
      <c r="BR746" s="186"/>
      <c r="BS746" s="186"/>
      <c r="BT746" s="186"/>
      <c r="BU746" s="186"/>
      <c r="BV746" s="186"/>
      <c r="BW746" s="186"/>
      <c r="BX746" s="186"/>
      <c r="BY746" s="186"/>
      <c r="BZ746" s="186"/>
      <c r="CA746" s="187"/>
      <c r="CB746" s="37"/>
      <c r="CC746" s="37"/>
      <c r="CD746" s="37"/>
      <c r="CE746" s="37"/>
    </row>
    <row r="747" ht="19.5" customHeight="1">
      <c r="A747" s="184"/>
      <c r="B747" s="186"/>
      <c r="C747" s="187"/>
      <c r="D747" s="187"/>
      <c r="E747" s="187"/>
      <c r="F747" s="187"/>
      <c r="G747" s="187"/>
      <c r="H747" s="187"/>
      <c r="I747" s="187"/>
      <c r="J747" s="187"/>
      <c r="K747" s="187"/>
      <c r="L747" s="187"/>
      <c r="M747" s="37"/>
      <c r="N747" s="186"/>
      <c r="O747" s="187"/>
      <c r="P747" s="187"/>
      <c r="Q747" s="187"/>
      <c r="R747" s="187"/>
      <c r="S747" s="187"/>
      <c r="T747" s="186"/>
      <c r="U747" s="187"/>
      <c r="V747" s="187"/>
      <c r="W747" s="187"/>
      <c r="X747" s="187"/>
      <c r="Y747" s="187"/>
      <c r="Z747" s="186"/>
      <c r="AA747" s="187"/>
      <c r="AB747" s="187"/>
      <c r="AC747" s="187"/>
      <c r="AD747" s="187"/>
      <c r="AE747" s="187"/>
      <c r="AF747" s="186"/>
      <c r="AG747" s="187"/>
      <c r="AH747" s="187"/>
      <c r="AI747" s="187"/>
      <c r="AJ747" s="187"/>
      <c r="AK747" s="187"/>
      <c r="AL747" s="186"/>
      <c r="AM747" s="187"/>
      <c r="AN747" s="187"/>
      <c r="AO747" s="187"/>
      <c r="AP747" s="187"/>
      <c r="AQ747" s="187"/>
      <c r="AR747" s="186"/>
      <c r="AS747" s="187"/>
      <c r="AT747" s="187"/>
      <c r="AU747" s="187"/>
      <c r="AV747" s="187"/>
      <c r="AW747" s="187"/>
      <c r="AX747" s="186"/>
      <c r="AY747" s="187"/>
      <c r="AZ747" s="187"/>
      <c r="BA747" s="187"/>
      <c r="BB747" s="187"/>
      <c r="BC747" s="187"/>
      <c r="BD747" s="186"/>
      <c r="BE747" s="187"/>
      <c r="BF747" s="187"/>
      <c r="BG747" s="187"/>
      <c r="BH747" s="187"/>
      <c r="BI747" s="187"/>
      <c r="BJ747" s="187"/>
      <c r="BK747" s="186"/>
      <c r="BL747" s="186"/>
      <c r="BM747" s="186"/>
      <c r="BN747" s="187"/>
      <c r="BO747" s="186"/>
      <c r="BP747" s="186"/>
      <c r="BQ747" s="186"/>
      <c r="BR747" s="186"/>
      <c r="BS747" s="186"/>
      <c r="BT747" s="186"/>
      <c r="BU747" s="186"/>
      <c r="BV747" s="186"/>
      <c r="BW747" s="186"/>
      <c r="BX747" s="186"/>
      <c r="BY747" s="186"/>
      <c r="BZ747" s="186"/>
      <c r="CA747" s="187"/>
      <c r="CB747" s="37"/>
      <c r="CC747" s="37"/>
      <c r="CD747" s="37"/>
      <c r="CE747" s="37"/>
    </row>
    <row r="748" ht="19.5" customHeight="1">
      <c r="A748" s="184"/>
      <c r="B748" s="186"/>
      <c r="C748" s="187"/>
      <c r="D748" s="187"/>
      <c r="E748" s="187"/>
      <c r="F748" s="187"/>
      <c r="G748" s="187"/>
      <c r="H748" s="187"/>
      <c r="I748" s="187"/>
      <c r="J748" s="187"/>
      <c r="K748" s="187"/>
      <c r="L748" s="187"/>
      <c r="M748" s="37"/>
      <c r="N748" s="186"/>
      <c r="O748" s="187"/>
      <c r="P748" s="187"/>
      <c r="Q748" s="187"/>
      <c r="R748" s="187"/>
      <c r="S748" s="187"/>
      <c r="T748" s="186"/>
      <c r="U748" s="187"/>
      <c r="V748" s="187"/>
      <c r="W748" s="187"/>
      <c r="X748" s="187"/>
      <c r="Y748" s="187"/>
      <c r="Z748" s="186"/>
      <c r="AA748" s="187"/>
      <c r="AB748" s="187"/>
      <c r="AC748" s="187"/>
      <c r="AD748" s="187"/>
      <c r="AE748" s="187"/>
      <c r="AF748" s="186"/>
      <c r="AG748" s="187"/>
      <c r="AH748" s="187"/>
      <c r="AI748" s="187"/>
      <c r="AJ748" s="187"/>
      <c r="AK748" s="187"/>
      <c r="AL748" s="186"/>
      <c r="AM748" s="187"/>
      <c r="AN748" s="187"/>
      <c r="AO748" s="187"/>
      <c r="AP748" s="187"/>
      <c r="AQ748" s="187"/>
      <c r="AR748" s="186"/>
      <c r="AS748" s="187"/>
      <c r="AT748" s="187"/>
      <c r="AU748" s="187"/>
      <c r="AV748" s="187"/>
      <c r="AW748" s="187"/>
      <c r="AX748" s="186"/>
      <c r="AY748" s="187"/>
      <c r="AZ748" s="187"/>
      <c r="BA748" s="187"/>
      <c r="BB748" s="187"/>
      <c r="BC748" s="187"/>
      <c r="BD748" s="186"/>
      <c r="BE748" s="187"/>
      <c r="BF748" s="187"/>
      <c r="BG748" s="187"/>
      <c r="BH748" s="187"/>
      <c r="BI748" s="187"/>
      <c r="BJ748" s="187"/>
      <c r="BK748" s="186"/>
      <c r="BL748" s="186"/>
      <c r="BM748" s="186"/>
      <c r="BN748" s="187"/>
      <c r="BO748" s="186"/>
      <c r="BP748" s="186"/>
      <c r="BQ748" s="186"/>
      <c r="BR748" s="186"/>
      <c r="BS748" s="186"/>
      <c r="BT748" s="186"/>
      <c r="BU748" s="186"/>
      <c r="BV748" s="186"/>
      <c r="BW748" s="186"/>
      <c r="BX748" s="186"/>
      <c r="BY748" s="186"/>
      <c r="BZ748" s="186"/>
      <c r="CA748" s="187"/>
      <c r="CB748" s="37"/>
      <c r="CC748" s="37"/>
      <c r="CD748" s="37"/>
      <c r="CE748" s="37"/>
    </row>
    <row r="749" ht="19.5" customHeight="1">
      <c r="A749" s="184"/>
      <c r="B749" s="186"/>
      <c r="C749" s="187"/>
      <c r="D749" s="187"/>
      <c r="E749" s="187"/>
      <c r="F749" s="187"/>
      <c r="G749" s="187"/>
      <c r="H749" s="187"/>
      <c r="I749" s="187"/>
      <c r="J749" s="187"/>
      <c r="K749" s="187"/>
      <c r="L749" s="187"/>
      <c r="M749" s="37"/>
      <c r="N749" s="186"/>
      <c r="O749" s="187"/>
      <c r="P749" s="187"/>
      <c r="Q749" s="187"/>
      <c r="R749" s="187"/>
      <c r="S749" s="187"/>
      <c r="T749" s="186"/>
      <c r="U749" s="187"/>
      <c r="V749" s="187"/>
      <c r="W749" s="187"/>
      <c r="X749" s="187"/>
      <c r="Y749" s="187"/>
      <c r="Z749" s="186"/>
      <c r="AA749" s="187"/>
      <c r="AB749" s="187"/>
      <c r="AC749" s="187"/>
      <c r="AD749" s="187"/>
      <c r="AE749" s="187"/>
      <c r="AF749" s="186"/>
      <c r="AG749" s="187"/>
      <c r="AH749" s="187"/>
      <c r="AI749" s="187"/>
      <c r="AJ749" s="187"/>
      <c r="AK749" s="187"/>
      <c r="AL749" s="186"/>
      <c r="AM749" s="187"/>
      <c r="AN749" s="187"/>
      <c r="AO749" s="187"/>
      <c r="AP749" s="187"/>
      <c r="AQ749" s="187"/>
      <c r="AR749" s="186"/>
      <c r="AS749" s="187"/>
      <c r="AT749" s="187"/>
      <c r="AU749" s="187"/>
      <c r="AV749" s="187"/>
      <c r="AW749" s="187"/>
      <c r="AX749" s="186"/>
      <c r="AY749" s="187"/>
      <c r="AZ749" s="187"/>
      <c r="BA749" s="187"/>
      <c r="BB749" s="187"/>
      <c r="BC749" s="187"/>
      <c r="BD749" s="186"/>
      <c r="BE749" s="187"/>
      <c r="BF749" s="187"/>
      <c r="BG749" s="187"/>
      <c r="BH749" s="187"/>
      <c r="BI749" s="187"/>
      <c r="BJ749" s="187"/>
      <c r="BK749" s="186"/>
      <c r="BL749" s="186"/>
      <c r="BM749" s="186"/>
      <c r="BN749" s="187"/>
      <c r="BO749" s="186"/>
      <c r="BP749" s="186"/>
      <c r="BQ749" s="186"/>
      <c r="BR749" s="186"/>
      <c r="BS749" s="186"/>
      <c r="BT749" s="186"/>
      <c r="BU749" s="186"/>
      <c r="BV749" s="186"/>
      <c r="BW749" s="186"/>
      <c r="BX749" s="186"/>
      <c r="BY749" s="186"/>
      <c r="BZ749" s="186"/>
      <c r="CA749" s="187"/>
      <c r="CB749" s="37"/>
      <c r="CC749" s="37"/>
      <c r="CD749" s="37"/>
      <c r="CE749" s="37"/>
    </row>
    <row r="750" ht="19.5" customHeight="1">
      <c r="A750" s="184"/>
      <c r="B750" s="186"/>
      <c r="C750" s="187"/>
      <c r="D750" s="187"/>
      <c r="E750" s="187"/>
      <c r="F750" s="187"/>
      <c r="G750" s="187"/>
      <c r="H750" s="187"/>
      <c r="I750" s="187"/>
      <c r="J750" s="187"/>
      <c r="K750" s="187"/>
      <c r="L750" s="187"/>
      <c r="M750" s="37"/>
      <c r="N750" s="186"/>
      <c r="O750" s="187"/>
      <c r="P750" s="187"/>
      <c r="Q750" s="187"/>
      <c r="R750" s="187"/>
      <c r="S750" s="187"/>
      <c r="T750" s="186"/>
      <c r="U750" s="187"/>
      <c r="V750" s="187"/>
      <c r="W750" s="187"/>
      <c r="X750" s="187"/>
      <c r="Y750" s="187"/>
      <c r="Z750" s="186"/>
      <c r="AA750" s="187"/>
      <c r="AB750" s="187"/>
      <c r="AC750" s="187"/>
      <c r="AD750" s="187"/>
      <c r="AE750" s="187"/>
      <c r="AF750" s="186"/>
      <c r="AG750" s="187"/>
      <c r="AH750" s="187"/>
      <c r="AI750" s="187"/>
      <c r="AJ750" s="187"/>
      <c r="AK750" s="187"/>
      <c r="AL750" s="186"/>
      <c r="AM750" s="187"/>
      <c r="AN750" s="187"/>
      <c r="AO750" s="187"/>
      <c r="AP750" s="187"/>
      <c r="AQ750" s="187"/>
      <c r="AR750" s="186"/>
      <c r="AS750" s="187"/>
      <c r="AT750" s="187"/>
      <c r="AU750" s="187"/>
      <c r="AV750" s="187"/>
      <c r="AW750" s="187"/>
      <c r="AX750" s="186"/>
      <c r="AY750" s="187"/>
      <c r="AZ750" s="187"/>
      <c r="BA750" s="187"/>
      <c r="BB750" s="187"/>
      <c r="BC750" s="187"/>
      <c r="BD750" s="186"/>
      <c r="BE750" s="187"/>
      <c r="BF750" s="187"/>
      <c r="BG750" s="187"/>
      <c r="BH750" s="187"/>
      <c r="BI750" s="187"/>
      <c r="BJ750" s="187"/>
      <c r="BK750" s="186"/>
      <c r="BL750" s="186"/>
      <c r="BM750" s="186"/>
      <c r="BN750" s="187"/>
      <c r="BO750" s="186"/>
      <c r="BP750" s="186"/>
      <c r="BQ750" s="186"/>
      <c r="BR750" s="186"/>
      <c r="BS750" s="186"/>
      <c r="BT750" s="186"/>
      <c r="BU750" s="186"/>
      <c r="BV750" s="186"/>
      <c r="BW750" s="186"/>
      <c r="BX750" s="186"/>
      <c r="BY750" s="186"/>
      <c r="BZ750" s="186"/>
      <c r="CA750" s="187"/>
      <c r="CB750" s="37"/>
      <c r="CC750" s="37"/>
      <c r="CD750" s="37"/>
      <c r="CE750" s="37"/>
    </row>
    <row r="751" ht="19.5" customHeight="1">
      <c r="A751" s="184"/>
      <c r="B751" s="186"/>
      <c r="C751" s="187"/>
      <c r="D751" s="187"/>
      <c r="E751" s="187"/>
      <c r="F751" s="187"/>
      <c r="G751" s="187"/>
      <c r="H751" s="187"/>
      <c r="I751" s="187"/>
      <c r="J751" s="187"/>
      <c r="K751" s="187"/>
      <c r="L751" s="187"/>
      <c r="M751" s="37"/>
      <c r="N751" s="186"/>
      <c r="O751" s="187"/>
      <c r="P751" s="187"/>
      <c r="Q751" s="187"/>
      <c r="R751" s="187"/>
      <c r="S751" s="187"/>
      <c r="T751" s="186"/>
      <c r="U751" s="187"/>
      <c r="V751" s="187"/>
      <c r="W751" s="187"/>
      <c r="X751" s="187"/>
      <c r="Y751" s="187"/>
      <c r="Z751" s="186"/>
      <c r="AA751" s="187"/>
      <c r="AB751" s="187"/>
      <c r="AC751" s="187"/>
      <c r="AD751" s="187"/>
      <c r="AE751" s="187"/>
      <c r="AF751" s="186"/>
      <c r="AG751" s="187"/>
      <c r="AH751" s="187"/>
      <c r="AI751" s="187"/>
      <c r="AJ751" s="187"/>
      <c r="AK751" s="187"/>
      <c r="AL751" s="186"/>
      <c r="AM751" s="187"/>
      <c r="AN751" s="187"/>
      <c r="AO751" s="187"/>
      <c r="AP751" s="187"/>
      <c r="AQ751" s="187"/>
      <c r="AR751" s="186"/>
      <c r="AS751" s="187"/>
      <c r="AT751" s="187"/>
      <c r="AU751" s="187"/>
      <c r="AV751" s="187"/>
      <c r="AW751" s="187"/>
      <c r="AX751" s="186"/>
      <c r="AY751" s="187"/>
      <c r="AZ751" s="187"/>
      <c r="BA751" s="187"/>
      <c r="BB751" s="187"/>
      <c r="BC751" s="187"/>
      <c r="BD751" s="186"/>
      <c r="BE751" s="187"/>
      <c r="BF751" s="187"/>
      <c r="BG751" s="187"/>
      <c r="BH751" s="187"/>
      <c r="BI751" s="187"/>
      <c r="BJ751" s="187"/>
      <c r="BK751" s="186"/>
      <c r="BL751" s="186"/>
      <c r="BM751" s="186"/>
      <c r="BN751" s="187"/>
      <c r="BO751" s="186"/>
      <c r="BP751" s="186"/>
      <c r="BQ751" s="186"/>
      <c r="BR751" s="186"/>
      <c r="BS751" s="186"/>
      <c r="BT751" s="186"/>
      <c r="BU751" s="186"/>
      <c r="BV751" s="186"/>
      <c r="BW751" s="186"/>
      <c r="BX751" s="186"/>
      <c r="BY751" s="186"/>
      <c r="BZ751" s="186"/>
      <c r="CA751" s="187"/>
      <c r="CB751" s="37"/>
      <c r="CC751" s="37"/>
      <c r="CD751" s="37"/>
      <c r="CE751" s="37"/>
    </row>
    <row r="752" ht="19.5" customHeight="1">
      <c r="A752" s="184"/>
      <c r="B752" s="186"/>
      <c r="C752" s="187"/>
      <c r="D752" s="187"/>
      <c r="E752" s="187"/>
      <c r="F752" s="187"/>
      <c r="G752" s="187"/>
      <c r="H752" s="187"/>
      <c r="I752" s="187"/>
      <c r="J752" s="187"/>
      <c r="K752" s="187"/>
      <c r="L752" s="187"/>
      <c r="M752" s="37"/>
      <c r="N752" s="186"/>
      <c r="O752" s="187"/>
      <c r="P752" s="187"/>
      <c r="Q752" s="187"/>
      <c r="R752" s="187"/>
      <c r="S752" s="187"/>
      <c r="T752" s="186"/>
      <c r="U752" s="187"/>
      <c r="V752" s="187"/>
      <c r="W752" s="187"/>
      <c r="X752" s="187"/>
      <c r="Y752" s="187"/>
      <c r="Z752" s="186"/>
      <c r="AA752" s="187"/>
      <c r="AB752" s="187"/>
      <c r="AC752" s="187"/>
      <c r="AD752" s="187"/>
      <c r="AE752" s="187"/>
      <c r="AF752" s="186"/>
      <c r="AG752" s="187"/>
      <c r="AH752" s="187"/>
      <c r="AI752" s="187"/>
      <c r="AJ752" s="187"/>
      <c r="AK752" s="187"/>
      <c r="AL752" s="186"/>
      <c r="AM752" s="187"/>
      <c r="AN752" s="187"/>
      <c r="AO752" s="187"/>
      <c r="AP752" s="187"/>
      <c r="AQ752" s="187"/>
      <c r="AR752" s="186"/>
      <c r="AS752" s="187"/>
      <c r="AT752" s="187"/>
      <c r="AU752" s="187"/>
      <c r="AV752" s="187"/>
      <c r="AW752" s="187"/>
      <c r="AX752" s="186"/>
      <c r="AY752" s="187"/>
      <c r="AZ752" s="187"/>
      <c r="BA752" s="187"/>
      <c r="BB752" s="187"/>
      <c r="BC752" s="187"/>
      <c r="BD752" s="186"/>
      <c r="BE752" s="187"/>
      <c r="BF752" s="187"/>
      <c r="BG752" s="187"/>
      <c r="BH752" s="187"/>
      <c r="BI752" s="187"/>
      <c r="BJ752" s="187"/>
      <c r="BK752" s="186"/>
      <c r="BL752" s="186"/>
      <c r="BM752" s="186"/>
      <c r="BN752" s="187"/>
      <c r="BO752" s="186"/>
      <c r="BP752" s="186"/>
      <c r="BQ752" s="186"/>
      <c r="BR752" s="186"/>
      <c r="BS752" s="186"/>
      <c r="BT752" s="186"/>
      <c r="BU752" s="186"/>
      <c r="BV752" s="186"/>
      <c r="BW752" s="186"/>
      <c r="BX752" s="186"/>
      <c r="BY752" s="186"/>
      <c r="BZ752" s="186"/>
      <c r="CA752" s="187"/>
      <c r="CB752" s="37"/>
      <c r="CC752" s="37"/>
      <c r="CD752" s="37"/>
      <c r="CE752" s="37"/>
    </row>
    <row r="753" ht="19.5" customHeight="1">
      <c r="A753" s="184"/>
      <c r="B753" s="186"/>
      <c r="C753" s="187"/>
      <c r="D753" s="187"/>
      <c r="E753" s="187"/>
      <c r="F753" s="187"/>
      <c r="G753" s="187"/>
      <c r="H753" s="187"/>
      <c r="I753" s="187"/>
      <c r="J753" s="187"/>
      <c r="K753" s="187"/>
      <c r="L753" s="187"/>
      <c r="M753" s="37"/>
      <c r="N753" s="186"/>
      <c r="O753" s="187"/>
      <c r="P753" s="187"/>
      <c r="Q753" s="187"/>
      <c r="R753" s="187"/>
      <c r="S753" s="187"/>
      <c r="T753" s="186"/>
      <c r="U753" s="187"/>
      <c r="V753" s="187"/>
      <c r="W753" s="187"/>
      <c r="X753" s="187"/>
      <c r="Y753" s="187"/>
      <c r="Z753" s="186"/>
      <c r="AA753" s="187"/>
      <c r="AB753" s="187"/>
      <c r="AC753" s="187"/>
      <c r="AD753" s="187"/>
      <c r="AE753" s="187"/>
      <c r="AF753" s="186"/>
      <c r="AG753" s="187"/>
      <c r="AH753" s="187"/>
      <c r="AI753" s="187"/>
      <c r="AJ753" s="187"/>
      <c r="AK753" s="187"/>
      <c r="AL753" s="186"/>
      <c r="AM753" s="187"/>
      <c r="AN753" s="187"/>
      <c r="AO753" s="187"/>
      <c r="AP753" s="187"/>
      <c r="AQ753" s="187"/>
      <c r="AR753" s="186"/>
      <c r="AS753" s="187"/>
      <c r="AT753" s="187"/>
      <c r="AU753" s="187"/>
      <c r="AV753" s="187"/>
      <c r="AW753" s="187"/>
      <c r="AX753" s="186"/>
      <c r="AY753" s="187"/>
      <c r="AZ753" s="187"/>
      <c r="BA753" s="187"/>
      <c r="BB753" s="187"/>
      <c r="BC753" s="187"/>
      <c r="BD753" s="186"/>
      <c r="BE753" s="187"/>
      <c r="BF753" s="187"/>
      <c r="BG753" s="187"/>
      <c r="BH753" s="187"/>
      <c r="BI753" s="187"/>
      <c r="BJ753" s="187"/>
      <c r="BK753" s="186"/>
      <c r="BL753" s="186"/>
      <c r="BM753" s="186"/>
      <c r="BN753" s="187"/>
      <c r="BO753" s="186"/>
      <c r="BP753" s="186"/>
      <c r="BQ753" s="186"/>
      <c r="BR753" s="186"/>
      <c r="BS753" s="186"/>
      <c r="BT753" s="186"/>
      <c r="BU753" s="186"/>
      <c r="BV753" s="186"/>
      <c r="BW753" s="186"/>
      <c r="BX753" s="186"/>
      <c r="BY753" s="186"/>
      <c r="BZ753" s="186"/>
      <c r="CA753" s="187"/>
      <c r="CB753" s="37"/>
      <c r="CC753" s="37"/>
      <c r="CD753" s="37"/>
      <c r="CE753" s="37"/>
    </row>
    <row r="754" ht="19.5" customHeight="1">
      <c r="A754" s="184"/>
      <c r="B754" s="186"/>
      <c r="C754" s="187"/>
      <c r="D754" s="187"/>
      <c r="E754" s="187"/>
      <c r="F754" s="187"/>
      <c r="G754" s="187"/>
      <c r="H754" s="187"/>
      <c r="I754" s="187"/>
      <c r="J754" s="187"/>
      <c r="K754" s="187"/>
      <c r="L754" s="187"/>
      <c r="M754" s="37"/>
      <c r="N754" s="186"/>
      <c r="O754" s="187"/>
      <c r="P754" s="187"/>
      <c r="Q754" s="187"/>
      <c r="R754" s="187"/>
      <c r="S754" s="187"/>
      <c r="T754" s="186"/>
      <c r="U754" s="187"/>
      <c r="V754" s="187"/>
      <c r="W754" s="187"/>
      <c r="X754" s="187"/>
      <c r="Y754" s="187"/>
      <c r="Z754" s="186"/>
      <c r="AA754" s="187"/>
      <c r="AB754" s="187"/>
      <c r="AC754" s="187"/>
      <c r="AD754" s="187"/>
      <c r="AE754" s="187"/>
      <c r="AF754" s="186"/>
      <c r="AG754" s="187"/>
      <c r="AH754" s="187"/>
      <c r="AI754" s="187"/>
      <c r="AJ754" s="187"/>
      <c r="AK754" s="187"/>
      <c r="AL754" s="186"/>
      <c r="AM754" s="187"/>
      <c r="AN754" s="187"/>
      <c r="AO754" s="187"/>
      <c r="AP754" s="187"/>
      <c r="AQ754" s="187"/>
      <c r="AR754" s="186"/>
      <c r="AS754" s="187"/>
      <c r="AT754" s="187"/>
      <c r="AU754" s="187"/>
      <c r="AV754" s="187"/>
      <c r="AW754" s="187"/>
      <c r="AX754" s="186"/>
      <c r="AY754" s="187"/>
      <c r="AZ754" s="187"/>
      <c r="BA754" s="187"/>
      <c r="BB754" s="187"/>
      <c r="BC754" s="187"/>
      <c r="BD754" s="186"/>
      <c r="BE754" s="187"/>
      <c r="BF754" s="187"/>
      <c r="BG754" s="187"/>
      <c r="BH754" s="187"/>
      <c r="BI754" s="187"/>
      <c r="BJ754" s="187"/>
      <c r="BK754" s="186"/>
      <c r="BL754" s="186"/>
      <c r="BM754" s="186"/>
      <c r="BN754" s="187"/>
      <c r="BO754" s="186"/>
      <c r="BP754" s="186"/>
      <c r="BQ754" s="186"/>
      <c r="BR754" s="186"/>
      <c r="BS754" s="186"/>
      <c r="BT754" s="186"/>
      <c r="BU754" s="186"/>
      <c r="BV754" s="186"/>
      <c r="BW754" s="186"/>
      <c r="BX754" s="186"/>
      <c r="BY754" s="186"/>
      <c r="BZ754" s="186"/>
      <c r="CA754" s="187"/>
      <c r="CB754" s="37"/>
      <c r="CC754" s="37"/>
      <c r="CD754" s="37"/>
      <c r="CE754" s="37"/>
    </row>
    <row r="755" ht="19.5" customHeight="1">
      <c r="A755" s="184"/>
      <c r="B755" s="186"/>
      <c r="C755" s="187"/>
      <c r="D755" s="187"/>
      <c r="E755" s="187"/>
      <c r="F755" s="187"/>
      <c r="G755" s="187"/>
      <c r="H755" s="187"/>
      <c r="I755" s="187"/>
      <c r="J755" s="187"/>
      <c r="K755" s="187"/>
      <c r="L755" s="187"/>
      <c r="M755" s="37"/>
      <c r="N755" s="186"/>
      <c r="O755" s="187"/>
      <c r="P755" s="187"/>
      <c r="Q755" s="187"/>
      <c r="R755" s="187"/>
      <c r="S755" s="187"/>
      <c r="T755" s="186"/>
      <c r="U755" s="187"/>
      <c r="V755" s="187"/>
      <c r="W755" s="187"/>
      <c r="X755" s="187"/>
      <c r="Y755" s="187"/>
      <c r="Z755" s="186"/>
      <c r="AA755" s="187"/>
      <c r="AB755" s="187"/>
      <c r="AC755" s="187"/>
      <c r="AD755" s="187"/>
      <c r="AE755" s="187"/>
      <c r="AF755" s="186"/>
      <c r="AG755" s="187"/>
      <c r="AH755" s="187"/>
      <c r="AI755" s="187"/>
      <c r="AJ755" s="187"/>
      <c r="AK755" s="187"/>
      <c r="AL755" s="186"/>
      <c r="AM755" s="187"/>
      <c r="AN755" s="187"/>
      <c r="AO755" s="187"/>
      <c r="AP755" s="187"/>
      <c r="AQ755" s="187"/>
      <c r="AR755" s="186"/>
      <c r="AS755" s="187"/>
      <c r="AT755" s="187"/>
      <c r="AU755" s="187"/>
      <c r="AV755" s="187"/>
      <c r="AW755" s="187"/>
      <c r="AX755" s="186"/>
      <c r="AY755" s="187"/>
      <c r="AZ755" s="187"/>
      <c r="BA755" s="187"/>
      <c r="BB755" s="187"/>
      <c r="BC755" s="187"/>
      <c r="BD755" s="186"/>
      <c r="BE755" s="187"/>
      <c r="BF755" s="187"/>
      <c r="BG755" s="187"/>
      <c r="BH755" s="187"/>
      <c r="BI755" s="187"/>
      <c r="BJ755" s="187"/>
      <c r="BK755" s="186"/>
      <c r="BL755" s="186"/>
      <c r="BM755" s="186"/>
      <c r="BN755" s="187"/>
      <c r="BO755" s="186"/>
      <c r="BP755" s="186"/>
      <c r="BQ755" s="186"/>
      <c r="BR755" s="186"/>
      <c r="BS755" s="186"/>
      <c r="BT755" s="186"/>
      <c r="BU755" s="186"/>
      <c r="BV755" s="186"/>
      <c r="BW755" s="186"/>
      <c r="BX755" s="186"/>
      <c r="BY755" s="186"/>
      <c r="BZ755" s="186"/>
      <c r="CA755" s="187"/>
      <c r="CB755" s="37"/>
      <c r="CC755" s="37"/>
      <c r="CD755" s="37"/>
      <c r="CE755" s="37"/>
    </row>
    <row r="756" ht="19.5" customHeight="1">
      <c r="A756" s="184"/>
      <c r="B756" s="186"/>
      <c r="C756" s="187"/>
      <c r="D756" s="187"/>
      <c r="E756" s="187"/>
      <c r="F756" s="187"/>
      <c r="G756" s="187"/>
      <c r="H756" s="187"/>
      <c r="I756" s="187"/>
      <c r="J756" s="187"/>
      <c r="K756" s="187"/>
      <c r="L756" s="187"/>
      <c r="M756" s="37"/>
      <c r="N756" s="186"/>
      <c r="O756" s="187"/>
      <c r="P756" s="187"/>
      <c r="Q756" s="187"/>
      <c r="R756" s="187"/>
      <c r="S756" s="187"/>
      <c r="T756" s="186"/>
      <c r="U756" s="187"/>
      <c r="V756" s="187"/>
      <c r="W756" s="187"/>
      <c r="X756" s="187"/>
      <c r="Y756" s="187"/>
      <c r="Z756" s="186"/>
      <c r="AA756" s="187"/>
      <c r="AB756" s="187"/>
      <c r="AC756" s="187"/>
      <c r="AD756" s="187"/>
      <c r="AE756" s="187"/>
      <c r="AF756" s="186"/>
      <c r="AG756" s="187"/>
      <c r="AH756" s="187"/>
      <c r="AI756" s="187"/>
      <c r="AJ756" s="187"/>
      <c r="AK756" s="187"/>
      <c r="AL756" s="186"/>
      <c r="AM756" s="187"/>
      <c r="AN756" s="187"/>
      <c r="AO756" s="187"/>
      <c r="AP756" s="187"/>
      <c r="AQ756" s="187"/>
      <c r="AR756" s="186"/>
      <c r="AS756" s="187"/>
      <c r="AT756" s="187"/>
      <c r="AU756" s="187"/>
      <c r="AV756" s="187"/>
      <c r="AW756" s="187"/>
      <c r="AX756" s="186"/>
      <c r="AY756" s="187"/>
      <c r="AZ756" s="187"/>
      <c r="BA756" s="187"/>
      <c r="BB756" s="187"/>
      <c r="BC756" s="187"/>
      <c r="BD756" s="186"/>
      <c r="BE756" s="187"/>
      <c r="BF756" s="187"/>
      <c r="BG756" s="187"/>
      <c r="BH756" s="187"/>
      <c r="BI756" s="187"/>
      <c r="BJ756" s="187"/>
      <c r="BK756" s="186"/>
      <c r="BL756" s="186"/>
      <c r="BM756" s="186"/>
      <c r="BN756" s="187"/>
      <c r="BO756" s="186"/>
      <c r="BP756" s="186"/>
      <c r="BQ756" s="186"/>
      <c r="BR756" s="186"/>
      <c r="BS756" s="186"/>
      <c r="BT756" s="186"/>
      <c r="BU756" s="186"/>
      <c r="BV756" s="186"/>
      <c r="BW756" s="186"/>
      <c r="BX756" s="186"/>
      <c r="BY756" s="186"/>
      <c r="BZ756" s="186"/>
      <c r="CA756" s="187"/>
      <c r="CB756" s="37"/>
      <c r="CC756" s="37"/>
      <c r="CD756" s="37"/>
      <c r="CE756" s="37"/>
    </row>
    <row r="757" ht="19.5" customHeight="1">
      <c r="A757" s="184"/>
      <c r="B757" s="186"/>
      <c r="C757" s="187"/>
      <c r="D757" s="187"/>
      <c r="E757" s="187"/>
      <c r="F757" s="187"/>
      <c r="G757" s="187"/>
      <c r="H757" s="187"/>
      <c r="I757" s="187"/>
      <c r="J757" s="187"/>
      <c r="K757" s="187"/>
      <c r="L757" s="187"/>
      <c r="M757" s="37"/>
      <c r="N757" s="186"/>
      <c r="O757" s="187"/>
      <c r="P757" s="187"/>
      <c r="Q757" s="187"/>
      <c r="R757" s="187"/>
      <c r="S757" s="187"/>
      <c r="T757" s="186"/>
      <c r="U757" s="187"/>
      <c r="V757" s="187"/>
      <c r="W757" s="187"/>
      <c r="X757" s="187"/>
      <c r="Y757" s="187"/>
      <c r="Z757" s="186"/>
      <c r="AA757" s="187"/>
      <c r="AB757" s="187"/>
      <c r="AC757" s="187"/>
      <c r="AD757" s="187"/>
      <c r="AE757" s="187"/>
      <c r="AF757" s="186"/>
      <c r="AG757" s="187"/>
      <c r="AH757" s="187"/>
      <c r="AI757" s="187"/>
      <c r="AJ757" s="187"/>
      <c r="AK757" s="187"/>
      <c r="AL757" s="186"/>
      <c r="AM757" s="187"/>
      <c r="AN757" s="187"/>
      <c r="AO757" s="187"/>
      <c r="AP757" s="187"/>
      <c r="AQ757" s="187"/>
      <c r="AR757" s="186"/>
      <c r="AS757" s="187"/>
      <c r="AT757" s="187"/>
      <c r="AU757" s="187"/>
      <c r="AV757" s="187"/>
      <c r="AW757" s="187"/>
      <c r="AX757" s="186"/>
      <c r="AY757" s="187"/>
      <c r="AZ757" s="187"/>
      <c r="BA757" s="187"/>
      <c r="BB757" s="187"/>
      <c r="BC757" s="187"/>
      <c r="BD757" s="186"/>
      <c r="BE757" s="187"/>
      <c r="BF757" s="187"/>
      <c r="BG757" s="187"/>
      <c r="BH757" s="187"/>
      <c r="BI757" s="187"/>
      <c r="BJ757" s="187"/>
      <c r="BK757" s="186"/>
      <c r="BL757" s="186"/>
      <c r="BM757" s="186"/>
      <c r="BN757" s="187"/>
      <c r="BO757" s="186"/>
      <c r="BP757" s="186"/>
      <c r="BQ757" s="186"/>
      <c r="BR757" s="186"/>
      <c r="BS757" s="186"/>
      <c r="BT757" s="186"/>
      <c r="BU757" s="186"/>
      <c r="BV757" s="186"/>
      <c r="BW757" s="186"/>
      <c r="BX757" s="186"/>
      <c r="BY757" s="186"/>
      <c r="BZ757" s="186"/>
      <c r="CA757" s="187"/>
      <c r="CB757" s="37"/>
      <c r="CC757" s="37"/>
      <c r="CD757" s="37"/>
      <c r="CE757" s="37"/>
    </row>
    <row r="758" ht="19.5" customHeight="1">
      <c r="A758" s="184"/>
      <c r="B758" s="186"/>
      <c r="C758" s="187"/>
      <c r="D758" s="187"/>
      <c r="E758" s="187"/>
      <c r="F758" s="187"/>
      <c r="G758" s="187"/>
      <c r="H758" s="187"/>
      <c r="I758" s="187"/>
      <c r="J758" s="187"/>
      <c r="K758" s="187"/>
      <c r="L758" s="187"/>
      <c r="M758" s="37"/>
      <c r="N758" s="186"/>
      <c r="O758" s="187"/>
      <c r="P758" s="187"/>
      <c r="Q758" s="187"/>
      <c r="R758" s="187"/>
      <c r="S758" s="187"/>
      <c r="T758" s="186"/>
      <c r="U758" s="187"/>
      <c r="V758" s="187"/>
      <c r="W758" s="187"/>
      <c r="X758" s="187"/>
      <c r="Y758" s="187"/>
      <c r="Z758" s="186"/>
      <c r="AA758" s="187"/>
      <c r="AB758" s="187"/>
      <c r="AC758" s="187"/>
      <c r="AD758" s="187"/>
      <c r="AE758" s="187"/>
      <c r="AF758" s="186"/>
      <c r="AG758" s="187"/>
      <c r="AH758" s="187"/>
      <c r="AI758" s="187"/>
      <c r="AJ758" s="187"/>
      <c r="AK758" s="187"/>
      <c r="AL758" s="186"/>
      <c r="AM758" s="187"/>
      <c r="AN758" s="187"/>
      <c r="AO758" s="187"/>
      <c r="AP758" s="187"/>
      <c r="AQ758" s="187"/>
      <c r="AR758" s="186"/>
      <c r="AS758" s="187"/>
      <c r="AT758" s="187"/>
      <c r="AU758" s="187"/>
      <c r="AV758" s="187"/>
      <c r="AW758" s="187"/>
      <c r="AX758" s="186"/>
      <c r="AY758" s="187"/>
      <c r="AZ758" s="187"/>
      <c r="BA758" s="187"/>
      <c r="BB758" s="187"/>
      <c r="BC758" s="187"/>
      <c r="BD758" s="186"/>
      <c r="BE758" s="187"/>
      <c r="BF758" s="187"/>
      <c r="BG758" s="187"/>
      <c r="BH758" s="187"/>
      <c r="BI758" s="187"/>
      <c r="BJ758" s="187"/>
      <c r="BK758" s="186"/>
      <c r="BL758" s="186"/>
      <c r="BM758" s="186"/>
      <c r="BN758" s="187"/>
      <c r="BO758" s="186"/>
      <c r="BP758" s="186"/>
      <c r="BQ758" s="186"/>
      <c r="BR758" s="186"/>
      <c r="BS758" s="186"/>
      <c r="BT758" s="186"/>
      <c r="BU758" s="186"/>
      <c r="BV758" s="186"/>
      <c r="BW758" s="186"/>
      <c r="BX758" s="186"/>
      <c r="BY758" s="186"/>
      <c r="BZ758" s="186"/>
      <c r="CA758" s="187"/>
      <c r="CB758" s="37"/>
      <c r="CC758" s="37"/>
      <c r="CD758" s="37"/>
      <c r="CE758" s="37"/>
    </row>
    <row r="759" ht="19.5" customHeight="1">
      <c r="A759" s="184"/>
      <c r="B759" s="186"/>
      <c r="C759" s="187"/>
      <c r="D759" s="187"/>
      <c r="E759" s="187"/>
      <c r="F759" s="187"/>
      <c r="G759" s="187"/>
      <c r="H759" s="187"/>
      <c r="I759" s="187"/>
      <c r="J759" s="187"/>
      <c r="K759" s="187"/>
      <c r="L759" s="187"/>
      <c r="M759" s="37"/>
      <c r="N759" s="186"/>
      <c r="O759" s="187"/>
      <c r="P759" s="187"/>
      <c r="Q759" s="187"/>
      <c r="R759" s="187"/>
      <c r="S759" s="187"/>
      <c r="T759" s="186"/>
      <c r="U759" s="187"/>
      <c r="V759" s="187"/>
      <c r="W759" s="187"/>
      <c r="X759" s="187"/>
      <c r="Y759" s="187"/>
      <c r="Z759" s="186"/>
      <c r="AA759" s="187"/>
      <c r="AB759" s="187"/>
      <c r="AC759" s="187"/>
      <c r="AD759" s="187"/>
      <c r="AE759" s="187"/>
      <c r="AF759" s="186"/>
      <c r="AG759" s="187"/>
      <c r="AH759" s="187"/>
      <c r="AI759" s="187"/>
      <c r="AJ759" s="187"/>
      <c r="AK759" s="187"/>
      <c r="AL759" s="186"/>
      <c r="AM759" s="187"/>
      <c r="AN759" s="187"/>
      <c r="AO759" s="187"/>
      <c r="AP759" s="187"/>
      <c r="AQ759" s="187"/>
      <c r="AR759" s="186"/>
      <c r="AS759" s="187"/>
      <c r="AT759" s="187"/>
      <c r="AU759" s="187"/>
      <c r="AV759" s="187"/>
      <c r="AW759" s="187"/>
      <c r="AX759" s="186"/>
      <c r="AY759" s="187"/>
      <c r="AZ759" s="187"/>
      <c r="BA759" s="187"/>
      <c r="BB759" s="187"/>
      <c r="BC759" s="187"/>
      <c r="BD759" s="186"/>
      <c r="BE759" s="187"/>
      <c r="BF759" s="187"/>
      <c r="BG759" s="187"/>
      <c r="BH759" s="187"/>
      <c r="BI759" s="187"/>
      <c r="BJ759" s="187"/>
      <c r="BK759" s="186"/>
      <c r="BL759" s="186"/>
      <c r="BM759" s="186"/>
      <c r="BN759" s="187"/>
      <c r="BO759" s="186"/>
      <c r="BP759" s="186"/>
      <c r="BQ759" s="186"/>
      <c r="BR759" s="186"/>
      <c r="BS759" s="186"/>
      <c r="BT759" s="186"/>
      <c r="BU759" s="186"/>
      <c r="BV759" s="186"/>
      <c r="BW759" s="186"/>
      <c r="BX759" s="186"/>
      <c r="BY759" s="186"/>
      <c r="BZ759" s="186"/>
      <c r="CA759" s="187"/>
      <c r="CB759" s="37"/>
      <c r="CC759" s="37"/>
      <c r="CD759" s="37"/>
      <c r="CE759" s="37"/>
    </row>
    <row r="760" ht="19.5" customHeight="1">
      <c r="A760" s="184"/>
      <c r="B760" s="186"/>
      <c r="C760" s="187"/>
      <c r="D760" s="187"/>
      <c r="E760" s="187"/>
      <c r="F760" s="187"/>
      <c r="G760" s="187"/>
      <c r="H760" s="187"/>
      <c r="I760" s="187"/>
      <c r="J760" s="187"/>
      <c r="K760" s="187"/>
      <c r="L760" s="187"/>
      <c r="M760" s="37"/>
      <c r="N760" s="186"/>
      <c r="O760" s="187"/>
      <c r="P760" s="187"/>
      <c r="Q760" s="187"/>
      <c r="R760" s="187"/>
      <c r="S760" s="187"/>
      <c r="T760" s="186"/>
      <c r="U760" s="187"/>
      <c r="V760" s="187"/>
      <c r="W760" s="187"/>
      <c r="X760" s="187"/>
      <c r="Y760" s="187"/>
      <c r="Z760" s="186"/>
      <c r="AA760" s="187"/>
      <c r="AB760" s="187"/>
      <c r="AC760" s="187"/>
      <c r="AD760" s="187"/>
      <c r="AE760" s="187"/>
      <c r="AF760" s="186"/>
      <c r="AG760" s="187"/>
      <c r="AH760" s="187"/>
      <c r="AI760" s="187"/>
      <c r="AJ760" s="187"/>
      <c r="AK760" s="187"/>
      <c r="AL760" s="186"/>
      <c r="AM760" s="187"/>
      <c r="AN760" s="187"/>
      <c r="AO760" s="187"/>
      <c r="AP760" s="187"/>
      <c r="AQ760" s="187"/>
      <c r="AR760" s="186"/>
      <c r="AS760" s="187"/>
      <c r="AT760" s="187"/>
      <c r="AU760" s="187"/>
      <c r="AV760" s="187"/>
      <c r="AW760" s="187"/>
      <c r="AX760" s="186"/>
      <c r="AY760" s="187"/>
      <c r="AZ760" s="187"/>
      <c r="BA760" s="187"/>
      <c r="BB760" s="187"/>
      <c r="BC760" s="187"/>
      <c r="BD760" s="186"/>
      <c r="BE760" s="187"/>
      <c r="BF760" s="187"/>
      <c r="BG760" s="187"/>
      <c r="BH760" s="187"/>
      <c r="BI760" s="187"/>
      <c r="BJ760" s="187"/>
      <c r="BK760" s="186"/>
      <c r="BL760" s="186"/>
      <c r="BM760" s="186"/>
      <c r="BN760" s="187"/>
      <c r="BO760" s="186"/>
      <c r="BP760" s="186"/>
      <c r="BQ760" s="186"/>
      <c r="BR760" s="186"/>
      <c r="BS760" s="186"/>
      <c r="BT760" s="186"/>
      <c r="BU760" s="186"/>
      <c r="BV760" s="186"/>
      <c r="BW760" s="186"/>
      <c r="BX760" s="186"/>
      <c r="BY760" s="186"/>
      <c r="BZ760" s="186"/>
      <c r="CA760" s="187"/>
      <c r="CB760" s="37"/>
      <c r="CC760" s="37"/>
      <c r="CD760" s="37"/>
      <c r="CE760" s="37"/>
    </row>
    <row r="761" ht="19.5" customHeight="1">
      <c r="A761" s="184"/>
      <c r="B761" s="186"/>
      <c r="C761" s="187"/>
      <c r="D761" s="187"/>
      <c r="E761" s="187"/>
      <c r="F761" s="187"/>
      <c r="G761" s="187"/>
      <c r="H761" s="187"/>
      <c r="I761" s="187"/>
      <c r="J761" s="187"/>
      <c r="K761" s="187"/>
      <c r="L761" s="187"/>
      <c r="M761" s="37"/>
      <c r="N761" s="186"/>
      <c r="O761" s="187"/>
      <c r="P761" s="187"/>
      <c r="Q761" s="187"/>
      <c r="R761" s="187"/>
      <c r="S761" s="187"/>
      <c r="T761" s="186"/>
      <c r="U761" s="187"/>
      <c r="V761" s="187"/>
      <c r="W761" s="187"/>
      <c r="X761" s="187"/>
      <c r="Y761" s="187"/>
      <c r="Z761" s="186"/>
      <c r="AA761" s="187"/>
      <c r="AB761" s="187"/>
      <c r="AC761" s="187"/>
      <c r="AD761" s="187"/>
      <c r="AE761" s="187"/>
      <c r="AF761" s="186"/>
      <c r="AG761" s="187"/>
      <c r="AH761" s="187"/>
      <c r="AI761" s="187"/>
      <c r="AJ761" s="187"/>
      <c r="AK761" s="187"/>
      <c r="AL761" s="186"/>
      <c r="AM761" s="187"/>
      <c r="AN761" s="187"/>
      <c r="AO761" s="187"/>
      <c r="AP761" s="187"/>
      <c r="AQ761" s="187"/>
      <c r="AR761" s="186"/>
      <c r="AS761" s="187"/>
      <c r="AT761" s="187"/>
      <c r="AU761" s="187"/>
      <c r="AV761" s="187"/>
      <c r="AW761" s="187"/>
      <c r="AX761" s="186"/>
      <c r="AY761" s="187"/>
      <c r="AZ761" s="187"/>
      <c r="BA761" s="187"/>
      <c r="BB761" s="187"/>
      <c r="BC761" s="187"/>
      <c r="BD761" s="186"/>
      <c r="BE761" s="187"/>
      <c r="BF761" s="187"/>
      <c r="BG761" s="187"/>
      <c r="BH761" s="187"/>
      <c r="BI761" s="187"/>
      <c r="BJ761" s="187"/>
      <c r="BK761" s="186"/>
      <c r="BL761" s="186"/>
      <c r="BM761" s="186"/>
      <c r="BN761" s="187"/>
      <c r="BO761" s="186"/>
      <c r="BP761" s="186"/>
      <c r="BQ761" s="186"/>
      <c r="BR761" s="186"/>
      <c r="BS761" s="186"/>
      <c r="BT761" s="186"/>
      <c r="BU761" s="186"/>
      <c r="BV761" s="186"/>
      <c r="BW761" s="186"/>
      <c r="BX761" s="186"/>
      <c r="BY761" s="186"/>
      <c r="BZ761" s="186"/>
      <c r="CA761" s="187"/>
      <c r="CB761" s="37"/>
      <c r="CC761" s="37"/>
      <c r="CD761" s="37"/>
      <c r="CE761" s="37"/>
    </row>
    <row r="762" ht="19.5" customHeight="1">
      <c r="A762" s="184"/>
      <c r="B762" s="186"/>
      <c r="C762" s="187"/>
      <c r="D762" s="187"/>
      <c r="E762" s="187"/>
      <c r="F762" s="187"/>
      <c r="G762" s="187"/>
      <c r="H762" s="187"/>
      <c r="I762" s="187"/>
      <c r="J762" s="187"/>
      <c r="K762" s="187"/>
      <c r="L762" s="187"/>
      <c r="M762" s="37"/>
      <c r="N762" s="186"/>
      <c r="O762" s="187"/>
      <c r="P762" s="187"/>
      <c r="Q762" s="187"/>
      <c r="R762" s="187"/>
      <c r="S762" s="187"/>
      <c r="T762" s="186"/>
      <c r="U762" s="187"/>
      <c r="V762" s="187"/>
      <c r="W762" s="187"/>
      <c r="X762" s="187"/>
      <c r="Y762" s="187"/>
      <c r="Z762" s="186"/>
      <c r="AA762" s="187"/>
      <c r="AB762" s="187"/>
      <c r="AC762" s="187"/>
      <c r="AD762" s="187"/>
      <c r="AE762" s="187"/>
      <c r="AF762" s="186"/>
      <c r="AG762" s="187"/>
      <c r="AH762" s="187"/>
      <c r="AI762" s="187"/>
      <c r="AJ762" s="187"/>
      <c r="AK762" s="187"/>
      <c r="AL762" s="186"/>
      <c r="AM762" s="187"/>
      <c r="AN762" s="187"/>
      <c r="AO762" s="187"/>
      <c r="AP762" s="187"/>
      <c r="AQ762" s="187"/>
      <c r="AR762" s="186"/>
      <c r="AS762" s="187"/>
      <c r="AT762" s="187"/>
      <c r="AU762" s="187"/>
      <c r="AV762" s="187"/>
      <c r="AW762" s="187"/>
      <c r="AX762" s="186"/>
      <c r="AY762" s="187"/>
      <c r="AZ762" s="187"/>
      <c r="BA762" s="187"/>
      <c r="BB762" s="187"/>
      <c r="BC762" s="187"/>
      <c r="BD762" s="186"/>
      <c r="BE762" s="187"/>
      <c r="BF762" s="187"/>
      <c r="BG762" s="187"/>
      <c r="BH762" s="187"/>
      <c r="BI762" s="187"/>
      <c r="BJ762" s="187"/>
      <c r="BK762" s="186"/>
      <c r="BL762" s="186"/>
      <c r="BM762" s="186"/>
      <c r="BN762" s="187"/>
      <c r="BO762" s="186"/>
      <c r="BP762" s="186"/>
      <c r="BQ762" s="186"/>
      <c r="BR762" s="186"/>
      <c r="BS762" s="186"/>
      <c r="BT762" s="186"/>
      <c r="BU762" s="186"/>
      <c r="BV762" s="186"/>
      <c r="BW762" s="186"/>
      <c r="BX762" s="186"/>
      <c r="BY762" s="186"/>
      <c r="BZ762" s="186"/>
      <c r="CA762" s="187"/>
      <c r="CB762" s="37"/>
      <c r="CC762" s="37"/>
      <c r="CD762" s="37"/>
      <c r="CE762" s="37"/>
    </row>
    <row r="763" ht="19.5" customHeight="1">
      <c r="A763" s="184"/>
      <c r="B763" s="186"/>
      <c r="C763" s="187"/>
      <c r="D763" s="187"/>
      <c r="E763" s="187"/>
      <c r="F763" s="187"/>
      <c r="G763" s="187"/>
      <c r="H763" s="187"/>
      <c r="I763" s="187"/>
      <c r="J763" s="187"/>
      <c r="K763" s="187"/>
      <c r="L763" s="187"/>
      <c r="M763" s="37"/>
      <c r="N763" s="186"/>
      <c r="O763" s="187"/>
      <c r="P763" s="187"/>
      <c r="Q763" s="187"/>
      <c r="R763" s="187"/>
      <c r="S763" s="187"/>
      <c r="T763" s="186"/>
      <c r="U763" s="187"/>
      <c r="V763" s="187"/>
      <c r="W763" s="187"/>
      <c r="X763" s="187"/>
      <c r="Y763" s="187"/>
      <c r="Z763" s="186"/>
      <c r="AA763" s="187"/>
      <c r="AB763" s="187"/>
      <c r="AC763" s="187"/>
      <c r="AD763" s="187"/>
      <c r="AE763" s="187"/>
      <c r="AF763" s="186"/>
      <c r="AG763" s="187"/>
      <c r="AH763" s="187"/>
      <c r="AI763" s="187"/>
      <c r="AJ763" s="187"/>
      <c r="AK763" s="187"/>
      <c r="AL763" s="186"/>
      <c r="AM763" s="187"/>
      <c r="AN763" s="187"/>
      <c r="AO763" s="187"/>
      <c r="AP763" s="187"/>
      <c r="AQ763" s="187"/>
      <c r="AR763" s="186"/>
      <c r="AS763" s="187"/>
      <c r="AT763" s="187"/>
      <c r="AU763" s="187"/>
      <c r="AV763" s="187"/>
      <c r="AW763" s="187"/>
      <c r="AX763" s="186"/>
      <c r="AY763" s="187"/>
      <c r="AZ763" s="187"/>
      <c r="BA763" s="187"/>
      <c r="BB763" s="187"/>
      <c r="BC763" s="187"/>
      <c r="BD763" s="186"/>
      <c r="BE763" s="187"/>
      <c r="BF763" s="187"/>
      <c r="BG763" s="187"/>
      <c r="BH763" s="187"/>
      <c r="BI763" s="187"/>
      <c r="BJ763" s="187"/>
      <c r="BK763" s="186"/>
      <c r="BL763" s="186"/>
      <c r="BM763" s="186"/>
      <c r="BN763" s="187"/>
      <c r="BO763" s="186"/>
      <c r="BP763" s="186"/>
      <c r="BQ763" s="186"/>
      <c r="BR763" s="186"/>
      <c r="BS763" s="186"/>
      <c r="BT763" s="186"/>
      <c r="BU763" s="186"/>
      <c r="BV763" s="186"/>
      <c r="BW763" s="186"/>
      <c r="BX763" s="186"/>
      <c r="BY763" s="186"/>
      <c r="BZ763" s="186"/>
      <c r="CA763" s="187"/>
      <c r="CB763" s="37"/>
      <c r="CC763" s="37"/>
      <c r="CD763" s="37"/>
      <c r="CE763" s="37"/>
    </row>
    <row r="764" ht="19.5" customHeight="1">
      <c r="A764" s="184"/>
      <c r="B764" s="186"/>
      <c r="C764" s="187"/>
      <c r="D764" s="187"/>
      <c r="E764" s="187"/>
      <c r="F764" s="187"/>
      <c r="G764" s="187"/>
      <c r="H764" s="187"/>
      <c r="I764" s="187"/>
      <c r="J764" s="187"/>
      <c r="K764" s="187"/>
      <c r="L764" s="187"/>
      <c r="M764" s="37"/>
      <c r="N764" s="186"/>
      <c r="O764" s="187"/>
      <c r="P764" s="187"/>
      <c r="Q764" s="187"/>
      <c r="R764" s="187"/>
      <c r="S764" s="187"/>
      <c r="T764" s="186"/>
      <c r="U764" s="187"/>
      <c r="V764" s="187"/>
      <c r="W764" s="187"/>
      <c r="X764" s="187"/>
      <c r="Y764" s="187"/>
      <c r="Z764" s="186"/>
      <c r="AA764" s="187"/>
      <c r="AB764" s="187"/>
      <c r="AC764" s="187"/>
      <c r="AD764" s="187"/>
      <c r="AE764" s="187"/>
      <c r="AF764" s="186"/>
      <c r="AG764" s="187"/>
      <c r="AH764" s="187"/>
      <c r="AI764" s="187"/>
      <c r="AJ764" s="187"/>
      <c r="AK764" s="187"/>
      <c r="AL764" s="186"/>
      <c r="AM764" s="187"/>
      <c r="AN764" s="187"/>
      <c r="AO764" s="187"/>
      <c r="AP764" s="187"/>
      <c r="AQ764" s="187"/>
      <c r="AR764" s="186"/>
      <c r="AS764" s="187"/>
      <c r="AT764" s="187"/>
      <c r="AU764" s="187"/>
      <c r="AV764" s="187"/>
      <c r="AW764" s="187"/>
      <c r="AX764" s="186"/>
      <c r="AY764" s="187"/>
      <c r="AZ764" s="187"/>
      <c r="BA764" s="187"/>
      <c r="BB764" s="187"/>
      <c r="BC764" s="187"/>
      <c r="BD764" s="186"/>
      <c r="BE764" s="187"/>
      <c r="BF764" s="187"/>
      <c r="BG764" s="187"/>
      <c r="BH764" s="187"/>
      <c r="BI764" s="187"/>
      <c r="BJ764" s="187"/>
      <c r="BK764" s="186"/>
      <c r="BL764" s="186"/>
      <c r="BM764" s="186"/>
      <c r="BN764" s="187"/>
      <c r="BO764" s="186"/>
      <c r="BP764" s="186"/>
      <c r="BQ764" s="186"/>
      <c r="BR764" s="186"/>
      <c r="BS764" s="186"/>
      <c r="BT764" s="186"/>
      <c r="BU764" s="186"/>
      <c r="BV764" s="186"/>
      <c r="BW764" s="186"/>
      <c r="BX764" s="186"/>
      <c r="BY764" s="186"/>
      <c r="BZ764" s="186"/>
      <c r="CA764" s="187"/>
      <c r="CB764" s="37"/>
      <c r="CC764" s="37"/>
      <c r="CD764" s="37"/>
      <c r="CE764" s="37"/>
    </row>
    <row r="765" ht="19.5" customHeight="1">
      <c r="A765" s="184"/>
      <c r="B765" s="186"/>
      <c r="C765" s="187"/>
      <c r="D765" s="187"/>
      <c r="E765" s="187"/>
      <c r="F765" s="187"/>
      <c r="G765" s="187"/>
      <c r="H765" s="187"/>
      <c r="I765" s="187"/>
      <c r="J765" s="187"/>
      <c r="K765" s="187"/>
      <c r="L765" s="187"/>
      <c r="M765" s="37"/>
      <c r="N765" s="186"/>
      <c r="O765" s="187"/>
      <c r="P765" s="187"/>
      <c r="Q765" s="187"/>
      <c r="R765" s="187"/>
      <c r="S765" s="187"/>
      <c r="T765" s="186"/>
      <c r="U765" s="187"/>
      <c r="V765" s="187"/>
      <c r="W765" s="187"/>
      <c r="X765" s="187"/>
      <c r="Y765" s="187"/>
      <c r="Z765" s="186"/>
      <c r="AA765" s="187"/>
      <c r="AB765" s="187"/>
      <c r="AC765" s="187"/>
      <c r="AD765" s="187"/>
      <c r="AE765" s="187"/>
      <c r="AF765" s="186"/>
      <c r="AG765" s="187"/>
      <c r="AH765" s="187"/>
      <c r="AI765" s="187"/>
      <c r="AJ765" s="187"/>
      <c r="AK765" s="187"/>
      <c r="AL765" s="186"/>
      <c r="AM765" s="187"/>
      <c r="AN765" s="187"/>
      <c r="AO765" s="187"/>
      <c r="AP765" s="187"/>
      <c r="AQ765" s="187"/>
      <c r="AR765" s="186"/>
      <c r="AS765" s="187"/>
      <c r="AT765" s="187"/>
      <c r="AU765" s="187"/>
      <c r="AV765" s="187"/>
      <c r="AW765" s="187"/>
      <c r="AX765" s="186"/>
      <c r="AY765" s="187"/>
      <c r="AZ765" s="187"/>
      <c r="BA765" s="187"/>
      <c r="BB765" s="187"/>
      <c r="BC765" s="187"/>
      <c r="BD765" s="186"/>
      <c r="BE765" s="187"/>
      <c r="BF765" s="187"/>
      <c r="BG765" s="187"/>
      <c r="BH765" s="187"/>
      <c r="BI765" s="187"/>
      <c r="BJ765" s="187"/>
      <c r="BK765" s="186"/>
      <c r="BL765" s="186"/>
      <c r="BM765" s="186"/>
      <c r="BN765" s="187"/>
      <c r="BO765" s="186"/>
      <c r="BP765" s="186"/>
      <c r="BQ765" s="186"/>
      <c r="BR765" s="186"/>
      <c r="BS765" s="186"/>
      <c r="BT765" s="186"/>
      <c r="BU765" s="186"/>
      <c r="BV765" s="186"/>
      <c r="BW765" s="186"/>
      <c r="BX765" s="186"/>
      <c r="BY765" s="186"/>
      <c r="BZ765" s="186"/>
      <c r="CA765" s="187"/>
      <c r="CB765" s="37"/>
      <c r="CC765" s="37"/>
      <c r="CD765" s="37"/>
      <c r="CE765" s="37"/>
    </row>
    <row r="766" ht="19.5" customHeight="1">
      <c r="A766" s="184"/>
      <c r="B766" s="186"/>
      <c r="C766" s="187"/>
      <c r="D766" s="187"/>
      <c r="E766" s="187"/>
      <c r="F766" s="187"/>
      <c r="G766" s="187"/>
      <c r="H766" s="187"/>
      <c r="I766" s="187"/>
      <c r="J766" s="187"/>
      <c r="K766" s="187"/>
      <c r="L766" s="187"/>
      <c r="M766" s="37"/>
      <c r="N766" s="186"/>
      <c r="O766" s="187"/>
      <c r="P766" s="187"/>
      <c r="Q766" s="187"/>
      <c r="R766" s="187"/>
      <c r="S766" s="187"/>
      <c r="T766" s="186"/>
      <c r="U766" s="187"/>
      <c r="V766" s="187"/>
      <c r="W766" s="187"/>
      <c r="X766" s="187"/>
      <c r="Y766" s="187"/>
      <c r="Z766" s="186"/>
      <c r="AA766" s="187"/>
      <c r="AB766" s="187"/>
      <c r="AC766" s="187"/>
      <c r="AD766" s="187"/>
      <c r="AE766" s="187"/>
      <c r="AF766" s="186"/>
      <c r="AG766" s="187"/>
      <c r="AH766" s="187"/>
      <c r="AI766" s="187"/>
      <c r="AJ766" s="187"/>
      <c r="AK766" s="187"/>
      <c r="AL766" s="186"/>
      <c r="AM766" s="187"/>
      <c r="AN766" s="187"/>
      <c r="AO766" s="187"/>
      <c r="AP766" s="187"/>
      <c r="AQ766" s="187"/>
      <c r="AR766" s="186"/>
      <c r="AS766" s="187"/>
      <c r="AT766" s="187"/>
      <c r="AU766" s="187"/>
      <c r="AV766" s="187"/>
      <c r="AW766" s="187"/>
      <c r="AX766" s="186"/>
      <c r="AY766" s="187"/>
      <c r="AZ766" s="187"/>
      <c r="BA766" s="187"/>
      <c r="BB766" s="187"/>
      <c r="BC766" s="187"/>
      <c r="BD766" s="186"/>
      <c r="BE766" s="187"/>
      <c r="BF766" s="187"/>
      <c r="BG766" s="187"/>
      <c r="BH766" s="187"/>
      <c r="BI766" s="187"/>
      <c r="BJ766" s="187"/>
      <c r="BK766" s="186"/>
      <c r="BL766" s="186"/>
      <c r="BM766" s="186"/>
      <c r="BN766" s="187"/>
      <c r="BO766" s="186"/>
      <c r="BP766" s="186"/>
      <c r="BQ766" s="186"/>
      <c r="BR766" s="186"/>
      <c r="BS766" s="186"/>
      <c r="BT766" s="186"/>
      <c r="BU766" s="186"/>
      <c r="BV766" s="186"/>
      <c r="BW766" s="186"/>
      <c r="BX766" s="186"/>
      <c r="BY766" s="186"/>
      <c r="BZ766" s="186"/>
      <c r="CA766" s="187"/>
      <c r="CB766" s="37"/>
      <c r="CC766" s="37"/>
      <c r="CD766" s="37"/>
      <c r="CE766" s="37"/>
    </row>
    <row r="767" ht="19.5" customHeight="1">
      <c r="A767" s="184"/>
      <c r="B767" s="186"/>
      <c r="C767" s="187"/>
      <c r="D767" s="187"/>
      <c r="E767" s="187"/>
      <c r="F767" s="187"/>
      <c r="G767" s="187"/>
      <c r="H767" s="187"/>
      <c r="I767" s="187"/>
      <c r="J767" s="187"/>
      <c r="K767" s="187"/>
      <c r="L767" s="187"/>
      <c r="M767" s="37"/>
      <c r="N767" s="186"/>
      <c r="O767" s="187"/>
      <c r="P767" s="187"/>
      <c r="Q767" s="187"/>
      <c r="R767" s="187"/>
      <c r="S767" s="187"/>
      <c r="T767" s="186"/>
      <c r="U767" s="187"/>
      <c r="V767" s="187"/>
      <c r="W767" s="187"/>
      <c r="X767" s="187"/>
      <c r="Y767" s="187"/>
      <c r="Z767" s="186"/>
      <c r="AA767" s="187"/>
      <c r="AB767" s="187"/>
      <c r="AC767" s="187"/>
      <c r="AD767" s="187"/>
      <c r="AE767" s="187"/>
      <c r="AF767" s="186"/>
      <c r="AG767" s="187"/>
      <c r="AH767" s="187"/>
      <c r="AI767" s="187"/>
      <c r="AJ767" s="187"/>
      <c r="AK767" s="187"/>
      <c r="AL767" s="186"/>
      <c r="AM767" s="187"/>
      <c r="AN767" s="187"/>
      <c r="AO767" s="187"/>
      <c r="AP767" s="187"/>
      <c r="AQ767" s="187"/>
      <c r="AR767" s="186"/>
      <c r="AS767" s="187"/>
      <c r="AT767" s="187"/>
      <c r="AU767" s="187"/>
      <c r="AV767" s="187"/>
      <c r="AW767" s="187"/>
      <c r="AX767" s="186"/>
      <c r="AY767" s="187"/>
      <c r="AZ767" s="187"/>
      <c r="BA767" s="187"/>
      <c r="BB767" s="187"/>
      <c r="BC767" s="187"/>
      <c r="BD767" s="186"/>
      <c r="BE767" s="187"/>
      <c r="BF767" s="187"/>
      <c r="BG767" s="187"/>
      <c r="BH767" s="187"/>
      <c r="BI767" s="187"/>
      <c r="BJ767" s="187"/>
      <c r="BK767" s="186"/>
      <c r="BL767" s="186"/>
      <c r="BM767" s="186"/>
      <c r="BN767" s="187"/>
      <c r="BO767" s="186"/>
      <c r="BP767" s="186"/>
      <c r="BQ767" s="186"/>
      <c r="BR767" s="186"/>
      <c r="BS767" s="186"/>
      <c r="BT767" s="186"/>
      <c r="BU767" s="186"/>
      <c r="BV767" s="186"/>
      <c r="BW767" s="186"/>
      <c r="BX767" s="186"/>
      <c r="BY767" s="186"/>
      <c r="BZ767" s="186"/>
      <c r="CA767" s="187"/>
      <c r="CB767" s="37"/>
      <c r="CC767" s="37"/>
      <c r="CD767" s="37"/>
      <c r="CE767" s="37"/>
    </row>
    <row r="768" ht="19.5" customHeight="1">
      <c r="A768" s="184"/>
      <c r="B768" s="186"/>
      <c r="C768" s="187"/>
      <c r="D768" s="187"/>
      <c r="E768" s="187"/>
      <c r="F768" s="187"/>
      <c r="G768" s="187"/>
      <c r="H768" s="187"/>
      <c r="I768" s="187"/>
      <c r="J768" s="187"/>
      <c r="K768" s="187"/>
      <c r="L768" s="187"/>
      <c r="M768" s="37"/>
      <c r="N768" s="186"/>
      <c r="O768" s="187"/>
      <c r="P768" s="187"/>
      <c r="Q768" s="187"/>
      <c r="R768" s="187"/>
      <c r="S768" s="187"/>
      <c r="T768" s="186"/>
      <c r="U768" s="187"/>
      <c r="V768" s="187"/>
      <c r="W768" s="187"/>
      <c r="X768" s="187"/>
      <c r="Y768" s="187"/>
      <c r="Z768" s="186"/>
      <c r="AA768" s="187"/>
      <c r="AB768" s="187"/>
      <c r="AC768" s="187"/>
      <c r="AD768" s="187"/>
      <c r="AE768" s="187"/>
      <c r="AF768" s="186"/>
      <c r="AG768" s="187"/>
      <c r="AH768" s="187"/>
      <c r="AI768" s="187"/>
      <c r="AJ768" s="187"/>
      <c r="AK768" s="187"/>
      <c r="AL768" s="186"/>
      <c r="AM768" s="187"/>
      <c r="AN768" s="187"/>
      <c r="AO768" s="187"/>
      <c r="AP768" s="187"/>
      <c r="AQ768" s="187"/>
      <c r="AR768" s="186"/>
      <c r="AS768" s="187"/>
      <c r="AT768" s="187"/>
      <c r="AU768" s="187"/>
      <c r="AV768" s="187"/>
      <c r="AW768" s="187"/>
      <c r="AX768" s="186"/>
      <c r="AY768" s="187"/>
      <c r="AZ768" s="187"/>
      <c r="BA768" s="187"/>
      <c r="BB768" s="187"/>
      <c r="BC768" s="187"/>
      <c r="BD768" s="186"/>
      <c r="BE768" s="187"/>
      <c r="BF768" s="187"/>
      <c r="BG768" s="187"/>
      <c r="BH768" s="187"/>
      <c r="BI768" s="187"/>
      <c r="BJ768" s="187"/>
      <c r="BK768" s="186"/>
      <c r="BL768" s="186"/>
      <c r="BM768" s="186"/>
      <c r="BN768" s="187"/>
      <c r="BO768" s="186"/>
      <c r="BP768" s="186"/>
      <c r="BQ768" s="186"/>
      <c r="BR768" s="186"/>
      <c r="BS768" s="186"/>
      <c r="BT768" s="186"/>
      <c r="BU768" s="186"/>
      <c r="BV768" s="186"/>
      <c r="BW768" s="186"/>
      <c r="BX768" s="186"/>
      <c r="BY768" s="186"/>
      <c r="BZ768" s="186"/>
      <c r="CA768" s="187"/>
      <c r="CB768" s="37"/>
      <c r="CC768" s="37"/>
      <c r="CD768" s="37"/>
      <c r="CE768" s="37"/>
    </row>
    <row r="769" ht="19.5" customHeight="1">
      <c r="A769" s="184"/>
      <c r="B769" s="186"/>
      <c r="C769" s="187"/>
      <c r="D769" s="187"/>
      <c r="E769" s="187"/>
      <c r="F769" s="187"/>
      <c r="G769" s="187"/>
      <c r="H769" s="187"/>
      <c r="I769" s="187"/>
      <c r="J769" s="187"/>
      <c r="K769" s="187"/>
      <c r="L769" s="187"/>
      <c r="M769" s="37"/>
      <c r="N769" s="186"/>
      <c r="O769" s="187"/>
      <c r="P769" s="187"/>
      <c r="Q769" s="187"/>
      <c r="R769" s="187"/>
      <c r="S769" s="187"/>
      <c r="T769" s="186"/>
      <c r="U769" s="187"/>
      <c r="V769" s="187"/>
      <c r="W769" s="187"/>
      <c r="X769" s="187"/>
      <c r="Y769" s="187"/>
      <c r="Z769" s="186"/>
      <c r="AA769" s="187"/>
      <c r="AB769" s="187"/>
      <c r="AC769" s="187"/>
      <c r="AD769" s="187"/>
      <c r="AE769" s="187"/>
      <c r="AF769" s="186"/>
      <c r="AG769" s="187"/>
      <c r="AH769" s="187"/>
      <c r="AI769" s="187"/>
      <c r="AJ769" s="187"/>
      <c r="AK769" s="187"/>
      <c r="AL769" s="186"/>
      <c r="AM769" s="187"/>
      <c r="AN769" s="187"/>
      <c r="AO769" s="187"/>
      <c r="AP769" s="187"/>
      <c r="AQ769" s="187"/>
      <c r="AR769" s="186"/>
      <c r="AS769" s="187"/>
      <c r="AT769" s="187"/>
      <c r="AU769" s="187"/>
      <c r="AV769" s="187"/>
      <c r="AW769" s="187"/>
      <c r="AX769" s="186"/>
      <c r="AY769" s="187"/>
      <c r="AZ769" s="187"/>
      <c r="BA769" s="187"/>
      <c r="BB769" s="187"/>
      <c r="BC769" s="187"/>
      <c r="BD769" s="186"/>
      <c r="BE769" s="187"/>
      <c r="BF769" s="187"/>
      <c r="BG769" s="187"/>
      <c r="BH769" s="187"/>
      <c r="BI769" s="187"/>
      <c r="BJ769" s="187"/>
      <c r="BK769" s="186"/>
      <c r="BL769" s="186"/>
      <c r="BM769" s="186"/>
      <c r="BN769" s="187"/>
      <c r="BO769" s="186"/>
      <c r="BP769" s="186"/>
      <c r="BQ769" s="186"/>
      <c r="BR769" s="186"/>
      <c r="BS769" s="186"/>
      <c r="BT769" s="186"/>
      <c r="BU769" s="186"/>
      <c r="BV769" s="186"/>
      <c r="BW769" s="186"/>
      <c r="BX769" s="186"/>
      <c r="BY769" s="186"/>
      <c r="BZ769" s="186"/>
      <c r="CA769" s="187"/>
      <c r="CB769" s="37"/>
      <c r="CC769" s="37"/>
      <c r="CD769" s="37"/>
      <c r="CE769" s="37"/>
    </row>
    <row r="770" ht="19.5" customHeight="1">
      <c r="A770" s="184"/>
      <c r="B770" s="186"/>
      <c r="C770" s="187"/>
      <c r="D770" s="187"/>
      <c r="E770" s="187"/>
      <c r="F770" s="187"/>
      <c r="G770" s="187"/>
      <c r="H770" s="187"/>
      <c r="I770" s="187"/>
      <c r="J770" s="187"/>
      <c r="K770" s="187"/>
      <c r="L770" s="187"/>
      <c r="M770" s="37"/>
      <c r="N770" s="186"/>
      <c r="O770" s="187"/>
      <c r="P770" s="187"/>
      <c r="Q770" s="187"/>
      <c r="R770" s="187"/>
      <c r="S770" s="187"/>
      <c r="T770" s="186"/>
      <c r="U770" s="187"/>
      <c r="V770" s="187"/>
      <c r="W770" s="187"/>
      <c r="X770" s="187"/>
      <c r="Y770" s="187"/>
      <c r="Z770" s="186"/>
      <c r="AA770" s="187"/>
      <c r="AB770" s="187"/>
      <c r="AC770" s="187"/>
      <c r="AD770" s="187"/>
      <c r="AE770" s="187"/>
      <c r="AF770" s="186"/>
      <c r="AG770" s="187"/>
      <c r="AH770" s="187"/>
      <c r="AI770" s="187"/>
      <c r="AJ770" s="187"/>
      <c r="AK770" s="187"/>
      <c r="AL770" s="186"/>
      <c r="AM770" s="187"/>
      <c r="AN770" s="187"/>
      <c r="AO770" s="187"/>
      <c r="AP770" s="187"/>
      <c r="AQ770" s="187"/>
      <c r="AR770" s="186"/>
      <c r="AS770" s="187"/>
      <c r="AT770" s="187"/>
      <c r="AU770" s="187"/>
      <c r="AV770" s="187"/>
      <c r="AW770" s="187"/>
      <c r="AX770" s="186"/>
      <c r="AY770" s="187"/>
      <c r="AZ770" s="187"/>
      <c r="BA770" s="187"/>
      <c r="BB770" s="187"/>
      <c r="BC770" s="187"/>
      <c r="BD770" s="186"/>
      <c r="BE770" s="187"/>
      <c r="BF770" s="187"/>
      <c r="BG770" s="187"/>
      <c r="BH770" s="187"/>
      <c r="BI770" s="187"/>
      <c r="BJ770" s="187"/>
      <c r="BK770" s="186"/>
      <c r="BL770" s="186"/>
      <c r="BM770" s="186"/>
      <c r="BN770" s="187"/>
      <c r="BO770" s="186"/>
      <c r="BP770" s="186"/>
      <c r="BQ770" s="186"/>
      <c r="BR770" s="186"/>
      <c r="BS770" s="186"/>
      <c r="BT770" s="186"/>
      <c r="BU770" s="186"/>
      <c r="BV770" s="186"/>
      <c r="BW770" s="186"/>
      <c r="BX770" s="186"/>
      <c r="BY770" s="186"/>
      <c r="BZ770" s="186"/>
      <c r="CA770" s="187"/>
      <c r="CB770" s="37"/>
      <c r="CC770" s="37"/>
      <c r="CD770" s="37"/>
      <c r="CE770" s="37"/>
    </row>
    <row r="771" ht="19.5" customHeight="1">
      <c r="A771" s="184"/>
      <c r="B771" s="186"/>
      <c r="C771" s="187"/>
      <c r="D771" s="187"/>
      <c r="E771" s="187"/>
      <c r="F771" s="187"/>
      <c r="G771" s="187"/>
      <c r="H771" s="187"/>
      <c r="I771" s="187"/>
      <c r="J771" s="187"/>
      <c r="K771" s="187"/>
      <c r="L771" s="187"/>
      <c r="M771" s="37"/>
      <c r="N771" s="186"/>
      <c r="O771" s="187"/>
      <c r="P771" s="187"/>
      <c r="Q771" s="187"/>
      <c r="R771" s="187"/>
      <c r="S771" s="187"/>
      <c r="T771" s="186"/>
      <c r="U771" s="187"/>
      <c r="V771" s="187"/>
      <c r="W771" s="187"/>
      <c r="X771" s="187"/>
      <c r="Y771" s="187"/>
      <c r="Z771" s="186"/>
      <c r="AA771" s="187"/>
      <c r="AB771" s="187"/>
      <c r="AC771" s="187"/>
      <c r="AD771" s="187"/>
      <c r="AE771" s="187"/>
      <c r="AF771" s="186"/>
      <c r="AG771" s="187"/>
      <c r="AH771" s="187"/>
      <c r="AI771" s="187"/>
      <c r="AJ771" s="187"/>
      <c r="AK771" s="187"/>
      <c r="AL771" s="186"/>
      <c r="AM771" s="187"/>
      <c r="AN771" s="187"/>
      <c r="AO771" s="187"/>
      <c r="AP771" s="187"/>
      <c r="AQ771" s="187"/>
      <c r="AR771" s="186"/>
      <c r="AS771" s="187"/>
      <c r="AT771" s="187"/>
      <c r="AU771" s="187"/>
      <c r="AV771" s="187"/>
      <c r="AW771" s="187"/>
      <c r="AX771" s="186"/>
      <c r="AY771" s="187"/>
      <c r="AZ771" s="187"/>
      <c r="BA771" s="187"/>
      <c r="BB771" s="187"/>
      <c r="BC771" s="187"/>
      <c r="BD771" s="186"/>
      <c r="BE771" s="187"/>
      <c r="BF771" s="187"/>
      <c r="BG771" s="187"/>
      <c r="BH771" s="187"/>
      <c r="BI771" s="187"/>
      <c r="BJ771" s="187"/>
      <c r="BK771" s="186"/>
      <c r="BL771" s="186"/>
      <c r="BM771" s="186"/>
      <c r="BN771" s="187"/>
      <c r="BO771" s="186"/>
      <c r="BP771" s="186"/>
      <c r="BQ771" s="186"/>
      <c r="BR771" s="186"/>
      <c r="BS771" s="186"/>
      <c r="BT771" s="186"/>
      <c r="BU771" s="186"/>
      <c r="BV771" s="186"/>
      <c r="BW771" s="186"/>
      <c r="BX771" s="186"/>
      <c r="BY771" s="186"/>
      <c r="BZ771" s="186"/>
      <c r="CA771" s="187"/>
      <c r="CB771" s="37"/>
      <c r="CC771" s="37"/>
      <c r="CD771" s="37"/>
      <c r="CE771" s="37"/>
    </row>
    <row r="772" ht="19.5" customHeight="1">
      <c r="A772" s="184"/>
      <c r="B772" s="186"/>
      <c r="C772" s="187"/>
      <c r="D772" s="187"/>
      <c r="E772" s="187"/>
      <c r="F772" s="187"/>
      <c r="G772" s="187"/>
      <c r="H772" s="187"/>
      <c r="I772" s="187"/>
      <c r="J772" s="187"/>
      <c r="K772" s="187"/>
      <c r="L772" s="187"/>
      <c r="M772" s="37"/>
      <c r="N772" s="186"/>
      <c r="O772" s="187"/>
      <c r="P772" s="187"/>
      <c r="Q772" s="187"/>
      <c r="R772" s="187"/>
      <c r="S772" s="187"/>
      <c r="T772" s="186"/>
      <c r="U772" s="187"/>
      <c r="V772" s="187"/>
      <c r="W772" s="187"/>
      <c r="X772" s="187"/>
      <c r="Y772" s="187"/>
      <c r="Z772" s="186"/>
      <c r="AA772" s="187"/>
      <c r="AB772" s="187"/>
      <c r="AC772" s="187"/>
      <c r="AD772" s="187"/>
      <c r="AE772" s="187"/>
      <c r="AF772" s="186"/>
      <c r="AG772" s="187"/>
      <c r="AH772" s="187"/>
      <c r="AI772" s="187"/>
      <c r="AJ772" s="187"/>
      <c r="AK772" s="187"/>
      <c r="AL772" s="186"/>
      <c r="AM772" s="187"/>
      <c r="AN772" s="187"/>
      <c r="AO772" s="187"/>
      <c r="AP772" s="187"/>
      <c r="AQ772" s="187"/>
      <c r="AR772" s="186"/>
      <c r="AS772" s="187"/>
      <c r="AT772" s="187"/>
      <c r="AU772" s="187"/>
      <c r="AV772" s="187"/>
      <c r="AW772" s="187"/>
      <c r="AX772" s="186"/>
      <c r="AY772" s="187"/>
      <c r="AZ772" s="187"/>
      <c r="BA772" s="187"/>
      <c r="BB772" s="187"/>
      <c r="BC772" s="187"/>
      <c r="BD772" s="186"/>
      <c r="BE772" s="187"/>
      <c r="BF772" s="187"/>
      <c r="BG772" s="187"/>
      <c r="BH772" s="187"/>
      <c r="BI772" s="187"/>
      <c r="BJ772" s="187"/>
      <c r="BK772" s="186"/>
      <c r="BL772" s="186"/>
      <c r="BM772" s="186"/>
      <c r="BN772" s="187"/>
      <c r="BO772" s="186"/>
      <c r="BP772" s="186"/>
      <c r="BQ772" s="186"/>
      <c r="BR772" s="186"/>
      <c r="BS772" s="186"/>
      <c r="BT772" s="186"/>
      <c r="BU772" s="186"/>
      <c r="BV772" s="186"/>
      <c r="BW772" s="186"/>
      <c r="BX772" s="186"/>
      <c r="BY772" s="186"/>
      <c r="BZ772" s="186"/>
      <c r="CA772" s="187"/>
      <c r="CB772" s="37"/>
      <c r="CC772" s="37"/>
      <c r="CD772" s="37"/>
      <c r="CE772" s="37"/>
    </row>
    <row r="773" ht="19.5" customHeight="1">
      <c r="A773" s="184"/>
      <c r="B773" s="186"/>
      <c r="C773" s="187"/>
      <c r="D773" s="187"/>
      <c r="E773" s="187"/>
      <c r="F773" s="187"/>
      <c r="G773" s="187"/>
      <c r="H773" s="187"/>
      <c r="I773" s="187"/>
      <c r="J773" s="187"/>
      <c r="K773" s="187"/>
      <c r="L773" s="187"/>
      <c r="M773" s="37"/>
      <c r="N773" s="186"/>
      <c r="O773" s="187"/>
      <c r="P773" s="187"/>
      <c r="Q773" s="187"/>
      <c r="R773" s="187"/>
      <c r="S773" s="187"/>
      <c r="T773" s="186"/>
      <c r="U773" s="187"/>
      <c r="V773" s="187"/>
      <c r="W773" s="187"/>
      <c r="X773" s="187"/>
      <c r="Y773" s="187"/>
      <c r="Z773" s="186"/>
      <c r="AA773" s="187"/>
      <c r="AB773" s="187"/>
      <c r="AC773" s="187"/>
      <c r="AD773" s="187"/>
      <c r="AE773" s="187"/>
      <c r="AF773" s="186"/>
      <c r="AG773" s="187"/>
      <c r="AH773" s="187"/>
      <c r="AI773" s="187"/>
      <c r="AJ773" s="187"/>
      <c r="AK773" s="187"/>
      <c r="AL773" s="186"/>
      <c r="AM773" s="187"/>
      <c r="AN773" s="187"/>
      <c r="AO773" s="187"/>
      <c r="AP773" s="187"/>
      <c r="AQ773" s="187"/>
      <c r="AR773" s="186"/>
      <c r="AS773" s="187"/>
      <c r="AT773" s="187"/>
      <c r="AU773" s="187"/>
      <c r="AV773" s="187"/>
      <c r="AW773" s="187"/>
      <c r="AX773" s="186"/>
      <c r="AY773" s="187"/>
      <c r="AZ773" s="187"/>
      <c r="BA773" s="187"/>
      <c r="BB773" s="187"/>
      <c r="BC773" s="187"/>
      <c r="BD773" s="186"/>
      <c r="BE773" s="187"/>
      <c r="BF773" s="187"/>
      <c r="BG773" s="187"/>
      <c r="BH773" s="187"/>
      <c r="BI773" s="187"/>
      <c r="BJ773" s="187"/>
      <c r="BK773" s="186"/>
      <c r="BL773" s="186"/>
      <c r="BM773" s="186"/>
      <c r="BN773" s="187"/>
      <c r="BO773" s="186"/>
      <c r="BP773" s="186"/>
      <c r="BQ773" s="186"/>
      <c r="BR773" s="186"/>
      <c r="BS773" s="186"/>
      <c r="BT773" s="186"/>
      <c r="BU773" s="186"/>
      <c r="BV773" s="186"/>
      <c r="BW773" s="186"/>
      <c r="BX773" s="186"/>
      <c r="BY773" s="186"/>
      <c r="BZ773" s="186"/>
      <c r="CA773" s="187"/>
      <c r="CB773" s="37"/>
      <c r="CC773" s="37"/>
      <c r="CD773" s="37"/>
      <c r="CE773" s="37"/>
    </row>
    <row r="774" ht="19.5" customHeight="1">
      <c r="A774" s="184"/>
      <c r="B774" s="186"/>
      <c r="C774" s="187"/>
      <c r="D774" s="187"/>
      <c r="E774" s="187"/>
      <c r="F774" s="187"/>
      <c r="G774" s="187"/>
      <c r="H774" s="187"/>
      <c r="I774" s="187"/>
      <c r="J774" s="187"/>
      <c r="K774" s="187"/>
      <c r="L774" s="187"/>
      <c r="M774" s="37"/>
      <c r="N774" s="186"/>
      <c r="O774" s="187"/>
      <c r="P774" s="187"/>
      <c r="Q774" s="187"/>
      <c r="R774" s="187"/>
      <c r="S774" s="187"/>
      <c r="T774" s="186"/>
      <c r="U774" s="187"/>
      <c r="V774" s="187"/>
      <c r="W774" s="187"/>
      <c r="X774" s="187"/>
      <c r="Y774" s="187"/>
      <c r="Z774" s="186"/>
      <c r="AA774" s="187"/>
      <c r="AB774" s="187"/>
      <c r="AC774" s="187"/>
      <c r="AD774" s="187"/>
      <c r="AE774" s="187"/>
      <c r="AF774" s="186"/>
      <c r="AG774" s="187"/>
      <c r="AH774" s="187"/>
      <c r="AI774" s="187"/>
      <c r="AJ774" s="187"/>
      <c r="AK774" s="187"/>
      <c r="AL774" s="186"/>
      <c r="AM774" s="187"/>
      <c r="AN774" s="187"/>
      <c r="AO774" s="187"/>
      <c r="AP774" s="187"/>
      <c r="AQ774" s="187"/>
      <c r="AR774" s="186"/>
      <c r="AS774" s="187"/>
      <c r="AT774" s="187"/>
      <c r="AU774" s="187"/>
      <c r="AV774" s="187"/>
      <c r="AW774" s="187"/>
      <c r="AX774" s="186"/>
      <c r="AY774" s="187"/>
      <c r="AZ774" s="187"/>
      <c r="BA774" s="187"/>
      <c r="BB774" s="187"/>
      <c r="BC774" s="187"/>
      <c r="BD774" s="186"/>
      <c r="BE774" s="187"/>
      <c r="BF774" s="187"/>
      <c r="BG774" s="187"/>
      <c r="BH774" s="187"/>
      <c r="BI774" s="187"/>
      <c r="BJ774" s="187"/>
      <c r="BK774" s="186"/>
      <c r="BL774" s="186"/>
      <c r="BM774" s="186"/>
      <c r="BN774" s="187"/>
      <c r="BO774" s="186"/>
      <c r="BP774" s="186"/>
      <c r="BQ774" s="186"/>
      <c r="BR774" s="186"/>
      <c r="BS774" s="186"/>
      <c r="BT774" s="186"/>
      <c r="BU774" s="186"/>
      <c r="BV774" s="186"/>
      <c r="BW774" s="186"/>
      <c r="BX774" s="186"/>
      <c r="BY774" s="186"/>
      <c r="BZ774" s="186"/>
      <c r="CA774" s="187"/>
      <c r="CB774" s="37"/>
      <c r="CC774" s="37"/>
      <c r="CD774" s="37"/>
      <c r="CE774" s="37"/>
    </row>
    <row r="775" ht="19.5" customHeight="1">
      <c r="A775" s="184"/>
      <c r="B775" s="186"/>
      <c r="C775" s="187"/>
      <c r="D775" s="187"/>
      <c r="E775" s="187"/>
      <c r="F775" s="187"/>
      <c r="G775" s="187"/>
      <c r="H775" s="187"/>
      <c r="I775" s="187"/>
      <c r="J775" s="187"/>
      <c r="K775" s="187"/>
      <c r="L775" s="187"/>
      <c r="M775" s="37"/>
      <c r="N775" s="186"/>
      <c r="O775" s="187"/>
      <c r="P775" s="187"/>
      <c r="Q775" s="187"/>
      <c r="R775" s="187"/>
      <c r="S775" s="187"/>
      <c r="T775" s="186"/>
      <c r="U775" s="187"/>
      <c r="V775" s="187"/>
      <c r="W775" s="187"/>
      <c r="X775" s="187"/>
      <c r="Y775" s="187"/>
      <c r="Z775" s="186"/>
      <c r="AA775" s="187"/>
      <c r="AB775" s="187"/>
      <c r="AC775" s="187"/>
      <c r="AD775" s="187"/>
      <c r="AE775" s="187"/>
      <c r="AF775" s="186"/>
      <c r="AG775" s="187"/>
      <c r="AH775" s="187"/>
      <c r="AI775" s="187"/>
      <c r="AJ775" s="187"/>
      <c r="AK775" s="187"/>
      <c r="AL775" s="186"/>
      <c r="AM775" s="187"/>
      <c r="AN775" s="187"/>
      <c r="AO775" s="187"/>
      <c r="AP775" s="187"/>
      <c r="AQ775" s="187"/>
      <c r="AR775" s="186"/>
      <c r="AS775" s="187"/>
      <c r="AT775" s="187"/>
      <c r="AU775" s="187"/>
      <c r="AV775" s="187"/>
      <c r="AW775" s="187"/>
      <c r="AX775" s="186"/>
      <c r="AY775" s="187"/>
      <c r="AZ775" s="187"/>
      <c r="BA775" s="187"/>
      <c r="BB775" s="187"/>
      <c r="BC775" s="187"/>
      <c r="BD775" s="186"/>
      <c r="BE775" s="187"/>
      <c r="BF775" s="187"/>
      <c r="BG775" s="187"/>
      <c r="BH775" s="187"/>
      <c r="BI775" s="187"/>
      <c r="BJ775" s="187"/>
      <c r="BK775" s="186"/>
      <c r="BL775" s="186"/>
      <c r="BM775" s="186"/>
      <c r="BN775" s="187"/>
      <c r="BO775" s="186"/>
      <c r="BP775" s="186"/>
      <c r="BQ775" s="186"/>
      <c r="BR775" s="186"/>
      <c r="BS775" s="186"/>
      <c r="BT775" s="186"/>
      <c r="BU775" s="186"/>
      <c r="BV775" s="186"/>
      <c r="BW775" s="186"/>
      <c r="BX775" s="186"/>
      <c r="BY775" s="186"/>
      <c r="BZ775" s="186"/>
      <c r="CA775" s="187"/>
      <c r="CB775" s="37"/>
      <c r="CC775" s="37"/>
      <c r="CD775" s="37"/>
      <c r="CE775" s="37"/>
    </row>
    <row r="776" ht="19.5" customHeight="1">
      <c r="A776" s="184"/>
      <c r="B776" s="186"/>
      <c r="C776" s="187"/>
      <c r="D776" s="187"/>
      <c r="E776" s="187"/>
      <c r="F776" s="187"/>
      <c r="G776" s="187"/>
      <c r="H776" s="187"/>
      <c r="I776" s="187"/>
      <c r="J776" s="187"/>
      <c r="K776" s="187"/>
      <c r="L776" s="187"/>
      <c r="M776" s="37"/>
      <c r="N776" s="186"/>
      <c r="O776" s="187"/>
      <c r="P776" s="187"/>
      <c r="Q776" s="187"/>
      <c r="R776" s="187"/>
      <c r="S776" s="187"/>
      <c r="T776" s="186"/>
      <c r="U776" s="187"/>
      <c r="V776" s="187"/>
      <c r="W776" s="187"/>
      <c r="X776" s="187"/>
      <c r="Y776" s="187"/>
      <c r="Z776" s="186"/>
      <c r="AA776" s="187"/>
      <c r="AB776" s="187"/>
      <c r="AC776" s="187"/>
      <c r="AD776" s="187"/>
      <c r="AE776" s="187"/>
      <c r="AF776" s="186"/>
      <c r="AG776" s="187"/>
      <c r="AH776" s="187"/>
      <c r="AI776" s="187"/>
      <c r="AJ776" s="187"/>
      <c r="AK776" s="187"/>
      <c r="AL776" s="186"/>
      <c r="AM776" s="187"/>
      <c r="AN776" s="187"/>
      <c r="AO776" s="187"/>
      <c r="AP776" s="187"/>
      <c r="AQ776" s="187"/>
      <c r="AR776" s="186"/>
      <c r="AS776" s="187"/>
      <c r="AT776" s="187"/>
      <c r="AU776" s="187"/>
      <c r="AV776" s="187"/>
      <c r="AW776" s="187"/>
      <c r="AX776" s="186"/>
      <c r="AY776" s="187"/>
      <c r="AZ776" s="187"/>
      <c r="BA776" s="187"/>
      <c r="BB776" s="187"/>
      <c r="BC776" s="187"/>
      <c r="BD776" s="186"/>
      <c r="BE776" s="187"/>
      <c r="BF776" s="187"/>
      <c r="BG776" s="187"/>
      <c r="BH776" s="187"/>
      <c r="BI776" s="187"/>
      <c r="BJ776" s="187"/>
      <c r="BK776" s="186"/>
      <c r="BL776" s="186"/>
      <c r="BM776" s="186"/>
      <c r="BN776" s="187"/>
      <c r="BO776" s="186"/>
      <c r="BP776" s="186"/>
      <c r="BQ776" s="186"/>
      <c r="BR776" s="186"/>
      <c r="BS776" s="186"/>
      <c r="BT776" s="186"/>
      <c r="BU776" s="186"/>
      <c r="BV776" s="186"/>
      <c r="BW776" s="186"/>
      <c r="BX776" s="186"/>
      <c r="BY776" s="186"/>
      <c r="BZ776" s="186"/>
      <c r="CA776" s="187"/>
      <c r="CB776" s="37"/>
      <c r="CC776" s="37"/>
      <c r="CD776" s="37"/>
      <c r="CE776" s="37"/>
    </row>
    <row r="777" ht="19.5" customHeight="1">
      <c r="A777" s="184"/>
      <c r="B777" s="186"/>
      <c r="C777" s="187"/>
      <c r="D777" s="187"/>
      <c r="E777" s="187"/>
      <c r="F777" s="187"/>
      <c r="G777" s="187"/>
      <c r="H777" s="187"/>
      <c r="I777" s="187"/>
      <c r="J777" s="187"/>
      <c r="K777" s="187"/>
      <c r="L777" s="187"/>
      <c r="M777" s="37"/>
      <c r="N777" s="186"/>
      <c r="O777" s="187"/>
      <c r="P777" s="187"/>
      <c r="Q777" s="187"/>
      <c r="R777" s="187"/>
      <c r="S777" s="187"/>
      <c r="T777" s="186"/>
      <c r="U777" s="187"/>
      <c r="V777" s="187"/>
      <c r="W777" s="187"/>
      <c r="X777" s="187"/>
      <c r="Y777" s="187"/>
      <c r="Z777" s="186"/>
      <c r="AA777" s="187"/>
      <c r="AB777" s="187"/>
      <c r="AC777" s="187"/>
      <c r="AD777" s="187"/>
      <c r="AE777" s="187"/>
      <c r="AF777" s="186"/>
      <c r="AG777" s="187"/>
      <c r="AH777" s="187"/>
      <c r="AI777" s="187"/>
      <c r="AJ777" s="187"/>
      <c r="AK777" s="187"/>
      <c r="AL777" s="186"/>
      <c r="AM777" s="187"/>
      <c r="AN777" s="187"/>
      <c r="AO777" s="187"/>
      <c r="AP777" s="187"/>
      <c r="AQ777" s="187"/>
      <c r="AR777" s="186"/>
      <c r="AS777" s="187"/>
      <c r="AT777" s="187"/>
      <c r="AU777" s="187"/>
      <c r="AV777" s="187"/>
      <c r="AW777" s="187"/>
      <c r="AX777" s="186"/>
      <c r="AY777" s="187"/>
      <c r="AZ777" s="187"/>
      <c r="BA777" s="187"/>
      <c r="BB777" s="187"/>
      <c r="BC777" s="187"/>
      <c r="BD777" s="186"/>
      <c r="BE777" s="187"/>
      <c r="BF777" s="187"/>
      <c r="BG777" s="187"/>
      <c r="BH777" s="187"/>
      <c r="BI777" s="187"/>
      <c r="BJ777" s="187"/>
      <c r="BK777" s="186"/>
      <c r="BL777" s="186"/>
      <c r="BM777" s="186"/>
      <c r="BN777" s="187"/>
      <c r="BO777" s="186"/>
      <c r="BP777" s="186"/>
      <c r="BQ777" s="186"/>
      <c r="BR777" s="186"/>
      <c r="BS777" s="186"/>
      <c r="BT777" s="186"/>
      <c r="BU777" s="186"/>
      <c r="BV777" s="186"/>
      <c r="BW777" s="186"/>
      <c r="BX777" s="186"/>
      <c r="BY777" s="186"/>
      <c r="BZ777" s="186"/>
      <c r="CA777" s="187"/>
      <c r="CB777" s="37"/>
      <c r="CC777" s="37"/>
      <c r="CD777" s="37"/>
      <c r="CE777" s="37"/>
    </row>
    <row r="778" ht="19.5" customHeight="1">
      <c r="A778" s="184"/>
      <c r="B778" s="186"/>
      <c r="C778" s="187"/>
      <c r="D778" s="187"/>
      <c r="E778" s="187"/>
      <c r="F778" s="187"/>
      <c r="G778" s="187"/>
      <c r="H778" s="187"/>
      <c r="I778" s="187"/>
      <c r="J778" s="187"/>
      <c r="K778" s="187"/>
      <c r="L778" s="187"/>
      <c r="M778" s="37"/>
      <c r="N778" s="186"/>
      <c r="O778" s="187"/>
      <c r="P778" s="187"/>
      <c r="Q778" s="187"/>
      <c r="R778" s="187"/>
      <c r="S778" s="187"/>
      <c r="T778" s="186"/>
      <c r="U778" s="187"/>
      <c r="V778" s="187"/>
      <c r="W778" s="187"/>
      <c r="X778" s="187"/>
      <c r="Y778" s="187"/>
      <c r="Z778" s="186"/>
      <c r="AA778" s="187"/>
      <c r="AB778" s="187"/>
      <c r="AC778" s="187"/>
      <c r="AD778" s="187"/>
      <c r="AE778" s="187"/>
      <c r="AF778" s="186"/>
      <c r="AG778" s="187"/>
      <c r="AH778" s="187"/>
      <c r="AI778" s="187"/>
      <c r="AJ778" s="187"/>
      <c r="AK778" s="187"/>
      <c r="AL778" s="186"/>
      <c r="AM778" s="187"/>
      <c r="AN778" s="187"/>
      <c r="AO778" s="187"/>
      <c r="AP778" s="187"/>
      <c r="AQ778" s="187"/>
      <c r="AR778" s="186"/>
      <c r="AS778" s="187"/>
      <c r="AT778" s="187"/>
      <c r="AU778" s="187"/>
      <c r="AV778" s="187"/>
      <c r="AW778" s="187"/>
      <c r="AX778" s="186"/>
      <c r="AY778" s="187"/>
      <c r="AZ778" s="187"/>
      <c r="BA778" s="187"/>
      <c r="BB778" s="187"/>
      <c r="BC778" s="187"/>
      <c r="BD778" s="186"/>
      <c r="BE778" s="187"/>
      <c r="BF778" s="187"/>
      <c r="BG778" s="187"/>
      <c r="BH778" s="187"/>
      <c r="BI778" s="187"/>
      <c r="BJ778" s="187"/>
      <c r="BK778" s="186"/>
      <c r="BL778" s="186"/>
      <c r="BM778" s="186"/>
      <c r="BN778" s="187"/>
      <c r="BO778" s="186"/>
      <c r="BP778" s="186"/>
      <c r="BQ778" s="186"/>
      <c r="BR778" s="186"/>
      <c r="BS778" s="186"/>
      <c r="BT778" s="186"/>
      <c r="BU778" s="186"/>
      <c r="BV778" s="186"/>
      <c r="BW778" s="186"/>
      <c r="BX778" s="186"/>
      <c r="BY778" s="186"/>
      <c r="BZ778" s="186"/>
      <c r="CA778" s="187"/>
      <c r="CB778" s="37"/>
      <c r="CC778" s="37"/>
      <c r="CD778" s="37"/>
      <c r="CE778" s="37"/>
    </row>
    <row r="779" ht="19.5" customHeight="1">
      <c r="A779" s="184"/>
      <c r="B779" s="186"/>
      <c r="C779" s="187"/>
      <c r="D779" s="187"/>
      <c r="E779" s="187"/>
      <c r="F779" s="187"/>
      <c r="G779" s="187"/>
      <c r="H779" s="187"/>
      <c r="I779" s="187"/>
      <c r="J779" s="187"/>
      <c r="K779" s="187"/>
      <c r="L779" s="187"/>
      <c r="M779" s="37"/>
      <c r="N779" s="186"/>
      <c r="O779" s="187"/>
      <c r="P779" s="187"/>
      <c r="Q779" s="187"/>
      <c r="R779" s="187"/>
      <c r="S779" s="187"/>
      <c r="T779" s="186"/>
      <c r="U779" s="187"/>
      <c r="V779" s="187"/>
      <c r="W779" s="187"/>
      <c r="X779" s="187"/>
      <c r="Y779" s="187"/>
      <c r="Z779" s="186"/>
      <c r="AA779" s="187"/>
      <c r="AB779" s="187"/>
      <c r="AC779" s="187"/>
      <c r="AD779" s="187"/>
      <c r="AE779" s="187"/>
      <c r="AF779" s="186"/>
      <c r="AG779" s="187"/>
      <c r="AH779" s="187"/>
      <c r="AI779" s="187"/>
      <c r="AJ779" s="187"/>
      <c r="AK779" s="187"/>
      <c r="AL779" s="186"/>
      <c r="AM779" s="187"/>
      <c r="AN779" s="187"/>
      <c r="AO779" s="187"/>
      <c r="AP779" s="187"/>
      <c r="AQ779" s="187"/>
      <c r="AR779" s="186"/>
      <c r="AS779" s="187"/>
      <c r="AT779" s="187"/>
      <c r="AU779" s="187"/>
      <c r="AV779" s="187"/>
      <c r="AW779" s="187"/>
      <c r="AX779" s="186"/>
      <c r="AY779" s="187"/>
      <c r="AZ779" s="187"/>
      <c r="BA779" s="187"/>
      <c r="BB779" s="187"/>
      <c r="BC779" s="187"/>
      <c r="BD779" s="186"/>
      <c r="BE779" s="187"/>
      <c r="BF779" s="187"/>
      <c r="BG779" s="187"/>
      <c r="BH779" s="187"/>
      <c r="BI779" s="187"/>
      <c r="BJ779" s="187"/>
      <c r="BK779" s="186"/>
      <c r="BL779" s="186"/>
      <c r="BM779" s="186"/>
      <c r="BN779" s="187"/>
      <c r="BO779" s="186"/>
      <c r="BP779" s="186"/>
      <c r="BQ779" s="186"/>
      <c r="BR779" s="186"/>
      <c r="BS779" s="186"/>
      <c r="BT779" s="186"/>
      <c r="BU779" s="186"/>
      <c r="BV779" s="186"/>
      <c r="BW779" s="186"/>
      <c r="BX779" s="186"/>
      <c r="BY779" s="186"/>
      <c r="BZ779" s="186"/>
      <c r="CA779" s="187"/>
      <c r="CB779" s="37"/>
      <c r="CC779" s="37"/>
      <c r="CD779" s="37"/>
      <c r="CE779" s="37"/>
    </row>
    <row r="780" ht="19.5" customHeight="1">
      <c r="A780" s="184"/>
      <c r="B780" s="186"/>
      <c r="C780" s="187"/>
      <c r="D780" s="187"/>
      <c r="E780" s="187"/>
      <c r="F780" s="187"/>
      <c r="G780" s="187"/>
      <c r="H780" s="187"/>
      <c r="I780" s="187"/>
      <c r="J780" s="187"/>
      <c r="K780" s="187"/>
      <c r="L780" s="187"/>
      <c r="M780" s="37"/>
      <c r="N780" s="186"/>
      <c r="O780" s="187"/>
      <c r="P780" s="187"/>
      <c r="Q780" s="187"/>
      <c r="R780" s="187"/>
      <c r="S780" s="187"/>
      <c r="T780" s="186"/>
      <c r="U780" s="187"/>
      <c r="V780" s="187"/>
      <c r="W780" s="187"/>
      <c r="X780" s="187"/>
      <c r="Y780" s="187"/>
      <c r="Z780" s="186"/>
      <c r="AA780" s="187"/>
      <c r="AB780" s="187"/>
      <c r="AC780" s="187"/>
      <c r="AD780" s="187"/>
      <c r="AE780" s="187"/>
      <c r="AF780" s="186"/>
      <c r="AG780" s="187"/>
      <c r="AH780" s="187"/>
      <c r="AI780" s="187"/>
      <c r="AJ780" s="187"/>
      <c r="AK780" s="187"/>
      <c r="AL780" s="186"/>
      <c r="AM780" s="187"/>
      <c r="AN780" s="187"/>
      <c r="AO780" s="187"/>
      <c r="AP780" s="187"/>
      <c r="AQ780" s="187"/>
      <c r="AR780" s="186"/>
      <c r="AS780" s="187"/>
      <c r="AT780" s="187"/>
      <c r="AU780" s="187"/>
      <c r="AV780" s="187"/>
      <c r="AW780" s="187"/>
      <c r="AX780" s="186"/>
      <c r="AY780" s="187"/>
      <c r="AZ780" s="187"/>
      <c r="BA780" s="187"/>
      <c r="BB780" s="187"/>
      <c r="BC780" s="187"/>
      <c r="BD780" s="186"/>
      <c r="BE780" s="187"/>
      <c r="BF780" s="187"/>
      <c r="BG780" s="187"/>
      <c r="BH780" s="187"/>
      <c r="BI780" s="187"/>
      <c r="BJ780" s="187"/>
      <c r="BK780" s="186"/>
      <c r="BL780" s="186"/>
      <c r="BM780" s="186"/>
      <c r="BN780" s="187"/>
      <c r="BO780" s="186"/>
      <c r="BP780" s="186"/>
      <c r="BQ780" s="186"/>
      <c r="BR780" s="186"/>
      <c r="BS780" s="186"/>
      <c r="BT780" s="186"/>
      <c r="BU780" s="186"/>
      <c r="BV780" s="186"/>
      <c r="BW780" s="186"/>
      <c r="BX780" s="186"/>
      <c r="BY780" s="186"/>
      <c r="BZ780" s="186"/>
      <c r="CA780" s="187"/>
      <c r="CB780" s="37"/>
      <c r="CC780" s="37"/>
      <c r="CD780" s="37"/>
      <c r="CE780" s="37"/>
    </row>
    <row r="781" ht="19.5" customHeight="1">
      <c r="A781" s="184"/>
      <c r="B781" s="186"/>
      <c r="C781" s="187"/>
      <c r="D781" s="187"/>
      <c r="E781" s="187"/>
      <c r="F781" s="187"/>
      <c r="G781" s="187"/>
      <c r="H781" s="187"/>
      <c r="I781" s="187"/>
      <c r="J781" s="187"/>
      <c r="K781" s="187"/>
      <c r="L781" s="187"/>
      <c r="M781" s="37"/>
      <c r="N781" s="186"/>
      <c r="O781" s="187"/>
      <c r="P781" s="187"/>
      <c r="Q781" s="187"/>
      <c r="R781" s="187"/>
      <c r="S781" s="187"/>
      <c r="T781" s="186"/>
      <c r="U781" s="187"/>
      <c r="V781" s="187"/>
      <c r="W781" s="187"/>
      <c r="X781" s="187"/>
      <c r="Y781" s="187"/>
      <c r="Z781" s="186"/>
      <c r="AA781" s="187"/>
      <c r="AB781" s="187"/>
      <c r="AC781" s="187"/>
      <c r="AD781" s="187"/>
      <c r="AE781" s="187"/>
      <c r="AF781" s="186"/>
      <c r="AG781" s="187"/>
      <c r="AH781" s="187"/>
      <c r="AI781" s="187"/>
      <c r="AJ781" s="187"/>
      <c r="AK781" s="187"/>
      <c r="AL781" s="186"/>
      <c r="AM781" s="187"/>
      <c r="AN781" s="187"/>
      <c r="AO781" s="187"/>
      <c r="AP781" s="187"/>
      <c r="AQ781" s="187"/>
      <c r="AR781" s="186"/>
      <c r="AS781" s="187"/>
      <c r="AT781" s="187"/>
      <c r="AU781" s="187"/>
      <c r="AV781" s="187"/>
      <c r="AW781" s="187"/>
      <c r="AX781" s="186"/>
      <c r="AY781" s="187"/>
      <c r="AZ781" s="187"/>
      <c r="BA781" s="187"/>
      <c r="BB781" s="187"/>
      <c r="BC781" s="187"/>
      <c r="BD781" s="186"/>
      <c r="BE781" s="187"/>
      <c r="BF781" s="187"/>
      <c r="BG781" s="187"/>
      <c r="BH781" s="187"/>
      <c r="BI781" s="187"/>
      <c r="BJ781" s="187"/>
      <c r="BK781" s="186"/>
      <c r="BL781" s="186"/>
      <c r="BM781" s="186"/>
      <c r="BN781" s="187"/>
      <c r="BO781" s="186"/>
      <c r="BP781" s="186"/>
      <c r="BQ781" s="186"/>
      <c r="BR781" s="186"/>
      <c r="BS781" s="186"/>
      <c r="BT781" s="186"/>
      <c r="BU781" s="186"/>
      <c r="BV781" s="186"/>
      <c r="BW781" s="186"/>
      <c r="BX781" s="186"/>
      <c r="BY781" s="186"/>
      <c r="BZ781" s="186"/>
      <c r="CA781" s="187"/>
      <c r="CB781" s="37"/>
      <c r="CC781" s="37"/>
      <c r="CD781" s="37"/>
      <c r="CE781" s="37"/>
    </row>
    <row r="782" ht="19.5" customHeight="1">
      <c r="A782" s="184"/>
      <c r="B782" s="186"/>
      <c r="C782" s="187"/>
      <c r="D782" s="187"/>
      <c r="E782" s="187"/>
      <c r="F782" s="187"/>
      <c r="G782" s="187"/>
      <c r="H782" s="187"/>
      <c r="I782" s="187"/>
      <c r="J782" s="187"/>
      <c r="K782" s="187"/>
      <c r="L782" s="187"/>
      <c r="M782" s="37"/>
      <c r="N782" s="186"/>
      <c r="O782" s="187"/>
      <c r="P782" s="187"/>
      <c r="Q782" s="187"/>
      <c r="R782" s="187"/>
      <c r="S782" s="187"/>
      <c r="T782" s="186"/>
      <c r="U782" s="187"/>
      <c r="V782" s="187"/>
      <c r="W782" s="187"/>
      <c r="X782" s="187"/>
      <c r="Y782" s="187"/>
      <c r="Z782" s="186"/>
      <c r="AA782" s="187"/>
      <c r="AB782" s="187"/>
      <c r="AC782" s="187"/>
      <c r="AD782" s="187"/>
      <c r="AE782" s="187"/>
      <c r="AF782" s="186"/>
      <c r="AG782" s="187"/>
      <c r="AH782" s="187"/>
      <c r="AI782" s="187"/>
      <c r="AJ782" s="187"/>
      <c r="AK782" s="187"/>
      <c r="AL782" s="186"/>
      <c r="AM782" s="187"/>
      <c r="AN782" s="187"/>
      <c r="AO782" s="187"/>
      <c r="AP782" s="187"/>
      <c r="AQ782" s="187"/>
      <c r="AR782" s="186"/>
      <c r="AS782" s="187"/>
      <c r="AT782" s="187"/>
      <c r="AU782" s="187"/>
      <c r="AV782" s="187"/>
      <c r="AW782" s="187"/>
      <c r="AX782" s="186"/>
      <c r="AY782" s="187"/>
      <c r="AZ782" s="187"/>
      <c r="BA782" s="187"/>
      <c r="BB782" s="187"/>
      <c r="BC782" s="187"/>
      <c r="BD782" s="186"/>
      <c r="BE782" s="187"/>
      <c r="BF782" s="187"/>
      <c r="BG782" s="187"/>
      <c r="BH782" s="187"/>
      <c r="BI782" s="187"/>
      <c r="BJ782" s="187"/>
      <c r="BK782" s="186"/>
      <c r="BL782" s="186"/>
      <c r="BM782" s="186"/>
      <c r="BN782" s="187"/>
      <c r="BO782" s="186"/>
      <c r="BP782" s="186"/>
      <c r="BQ782" s="186"/>
      <c r="BR782" s="186"/>
      <c r="BS782" s="186"/>
      <c r="BT782" s="186"/>
      <c r="BU782" s="186"/>
      <c r="BV782" s="186"/>
      <c r="BW782" s="186"/>
      <c r="BX782" s="186"/>
      <c r="BY782" s="186"/>
      <c r="BZ782" s="186"/>
      <c r="CA782" s="187"/>
      <c r="CB782" s="37"/>
      <c r="CC782" s="37"/>
      <c r="CD782" s="37"/>
      <c r="CE782" s="37"/>
    </row>
    <row r="783" ht="19.5" customHeight="1">
      <c r="A783" s="184"/>
      <c r="B783" s="186"/>
      <c r="C783" s="187"/>
      <c r="D783" s="187"/>
      <c r="E783" s="187"/>
      <c r="F783" s="187"/>
      <c r="G783" s="187"/>
      <c r="H783" s="187"/>
      <c r="I783" s="187"/>
      <c r="J783" s="187"/>
      <c r="K783" s="187"/>
      <c r="L783" s="187"/>
      <c r="M783" s="37"/>
      <c r="N783" s="186"/>
      <c r="O783" s="187"/>
      <c r="P783" s="187"/>
      <c r="Q783" s="187"/>
      <c r="R783" s="187"/>
      <c r="S783" s="187"/>
      <c r="T783" s="186"/>
      <c r="U783" s="187"/>
      <c r="V783" s="187"/>
      <c r="W783" s="187"/>
      <c r="X783" s="187"/>
      <c r="Y783" s="187"/>
      <c r="Z783" s="186"/>
      <c r="AA783" s="187"/>
      <c r="AB783" s="187"/>
      <c r="AC783" s="187"/>
      <c r="AD783" s="187"/>
      <c r="AE783" s="187"/>
      <c r="AF783" s="186"/>
      <c r="AG783" s="187"/>
      <c r="AH783" s="187"/>
      <c r="AI783" s="187"/>
      <c r="AJ783" s="187"/>
      <c r="AK783" s="187"/>
      <c r="AL783" s="186"/>
      <c r="AM783" s="187"/>
      <c r="AN783" s="187"/>
      <c r="AO783" s="187"/>
      <c r="AP783" s="187"/>
      <c r="AQ783" s="187"/>
      <c r="AR783" s="186"/>
      <c r="AS783" s="187"/>
      <c r="AT783" s="187"/>
      <c r="AU783" s="187"/>
      <c r="AV783" s="187"/>
      <c r="AW783" s="187"/>
      <c r="AX783" s="186"/>
      <c r="AY783" s="187"/>
      <c r="AZ783" s="187"/>
      <c r="BA783" s="187"/>
      <c r="BB783" s="187"/>
      <c r="BC783" s="187"/>
      <c r="BD783" s="186"/>
      <c r="BE783" s="187"/>
      <c r="BF783" s="187"/>
      <c r="BG783" s="187"/>
      <c r="BH783" s="187"/>
      <c r="BI783" s="187"/>
      <c r="BJ783" s="187"/>
      <c r="BK783" s="186"/>
      <c r="BL783" s="186"/>
      <c r="BM783" s="186"/>
      <c r="BN783" s="187"/>
      <c r="BO783" s="186"/>
      <c r="BP783" s="186"/>
      <c r="BQ783" s="186"/>
      <c r="BR783" s="186"/>
      <c r="BS783" s="186"/>
      <c r="BT783" s="186"/>
      <c r="BU783" s="186"/>
      <c r="BV783" s="186"/>
      <c r="BW783" s="186"/>
      <c r="BX783" s="186"/>
      <c r="BY783" s="186"/>
      <c r="BZ783" s="186"/>
      <c r="CA783" s="187"/>
      <c r="CB783" s="37"/>
      <c r="CC783" s="37"/>
      <c r="CD783" s="37"/>
      <c r="CE783" s="37"/>
    </row>
    <row r="784" ht="19.5" customHeight="1">
      <c r="A784" s="184"/>
      <c r="B784" s="186"/>
      <c r="C784" s="187"/>
      <c r="D784" s="187"/>
      <c r="E784" s="187"/>
      <c r="F784" s="187"/>
      <c r="G784" s="187"/>
      <c r="H784" s="187"/>
      <c r="I784" s="187"/>
      <c r="J784" s="187"/>
      <c r="K784" s="187"/>
      <c r="L784" s="187"/>
      <c r="M784" s="37"/>
      <c r="N784" s="186"/>
      <c r="O784" s="187"/>
      <c r="P784" s="187"/>
      <c r="Q784" s="187"/>
      <c r="R784" s="187"/>
      <c r="S784" s="187"/>
      <c r="T784" s="186"/>
      <c r="U784" s="187"/>
      <c r="V784" s="187"/>
      <c r="W784" s="187"/>
      <c r="X784" s="187"/>
      <c r="Y784" s="187"/>
      <c r="Z784" s="186"/>
      <c r="AA784" s="187"/>
      <c r="AB784" s="187"/>
      <c r="AC784" s="187"/>
      <c r="AD784" s="187"/>
      <c r="AE784" s="187"/>
      <c r="AF784" s="186"/>
      <c r="AG784" s="187"/>
      <c r="AH784" s="187"/>
      <c r="AI784" s="187"/>
      <c r="AJ784" s="187"/>
      <c r="AK784" s="187"/>
      <c r="AL784" s="186"/>
      <c r="AM784" s="187"/>
      <c r="AN784" s="187"/>
      <c r="AO784" s="187"/>
      <c r="AP784" s="187"/>
      <c r="AQ784" s="187"/>
      <c r="AR784" s="186"/>
      <c r="AS784" s="187"/>
      <c r="AT784" s="187"/>
      <c r="AU784" s="187"/>
      <c r="AV784" s="187"/>
      <c r="AW784" s="187"/>
      <c r="AX784" s="186"/>
      <c r="AY784" s="187"/>
      <c r="AZ784" s="187"/>
      <c r="BA784" s="187"/>
      <c r="BB784" s="187"/>
      <c r="BC784" s="187"/>
      <c r="BD784" s="186"/>
      <c r="BE784" s="187"/>
      <c r="BF784" s="187"/>
      <c r="BG784" s="187"/>
      <c r="BH784" s="187"/>
      <c r="BI784" s="187"/>
      <c r="BJ784" s="187"/>
      <c r="BK784" s="186"/>
      <c r="BL784" s="186"/>
      <c r="BM784" s="186"/>
      <c r="BN784" s="187"/>
      <c r="BO784" s="186"/>
      <c r="BP784" s="186"/>
      <c r="BQ784" s="186"/>
      <c r="BR784" s="186"/>
      <c r="BS784" s="186"/>
      <c r="BT784" s="186"/>
      <c r="BU784" s="186"/>
      <c r="BV784" s="186"/>
      <c r="BW784" s="186"/>
      <c r="BX784" s="186"/>
      <c r="BY784" s="186"/>
      <c r="BZ784" s="186"/>
      <c r="CA784" s="187"/>
      <c r="CB784" s="37"/>
      <c r="CC784" s="37"/>
      <c r="CD784" s="37"/>
      <c r="CE784" s="37"/>
    </row>
    <row r="785" ht="19.5" customHeight="1">
      <c r="A785" s="184"/>
      <c r="B785" s="186"/>
      <c r="C785" s="187"/>
      <c r="D785" s="187"/>
      <c r="E785" s="187"/>
      <c r="F785" s="187"/>
      <c r="G785" s="187"/>
      <c r="H785" s="187"/>
      <c r="I785" s="187"/>
      <c r="J785" s="187"/>
      <c r="K785" s="187"/>
      <c r="L785" s="187"/>
      <c r="M785" s="37"/>
      <c r="N785" s="186"/>
      <c r="O785" s="187"/>
      <c r="P785" s="187"/>
      <c r="Q785" s="187"/>
      <c r="R785" s="187"/>
      <c r="S785" s="187"/>
      <c r="T785" s="186"/>
      <c r="U785" s="187"/>
      <c r="V785" s="187"/>
      <c r="W785" s="187"/>
      <c r="X785" s="187"/>
      <c r="Y785" s="187"/>
      <c r="Z785" s="186"/>
      <c r="AA785" s="187"/>
      <c r="AB785" s="187"/>
      <c r="AC785" s="187"/>
      <c r="AD785" s="187"/>
      <c r="AE785" s="187"/>
      <c r="AF785" s="186"/>
      <c r="AG785" s="187"/>
      <c r="AH785" s="187"/>
      <c r="AI785" s="187"/>
      <c r="AJ785" s="187"/>
      <c r="AK785" s="187"/>
      <c r="AL785" s="186"/>
      <c r="AM785" s="187"/>
      <c r="AN785" s="187"/>
      <c r="AO785" s="187"/>
      <c r="AP785" s="187"/>
      <c r="AQ785" s="187"/>
      <c r="AR785" s="186"/>
      <c r="AS785" s="187"/>
      <c r="AT785" s="187"/>
      <c r="AU785" s="187"/>
      <c r="AV785" s="187"/>
      <c r="AW785" s="187"/>
      <c r="AX785" s="186"/>
      <c r="AY785" s="187"/>
      <c r="AZ785" s="187"/>
      <c r="BA785" s="187"/>
      <c r="BB785" s="187"/>
      <c r="BC785" s="187"/>
      <c r="BD785" s="186"/>
      <c r="BE785" s="187"/>
      <c r="BF785" s="187"/>
      <c r="BG785" s="187"/>
      <c r="BH785" s="187"/>
      <c r="BI785" s="187"/>
      <c r="BJ785" s="187"/>
      <c r="BK785" s="186"/>
      <c r="BL785" s="186"/>
      <c r="BM785" s="186"/>
      <c r="BN785" s="187"/>
      <c r="BO785" s="186"/>
      <c r="BP785" s="186"/>
      <c r="BQ785" s="186"/>
      <c r="BR785" s="186"/>
      <c r="BS785" s="186"/>
      <c r="BT785" s="186"/>
      <c r="BU785" s="186"/>
      <c r="BV785" s="186"/>
      <c r="BW785" s="186"/>
      <c r="BX785" s="186"/>
      <c r="BY785" s="186"/>
      <c r="BZ785" s="186"/>
      <c r="CA785" s="187"/>
      <c r="CB785" s="37"/>
      <c r="CC785" s="37"/>
      <c r="CD785" s="37"/>
      <c r="CE785" s="37"/>
    </row>
    <row r="786" ht="19.5" customHeight="1">
      <c r="A786" s="184"/>
      <c r="B786" s="186"/>
      <c r="C786" s="187"/>
      <c r="D786" s="187"/>
      <c r="E786" s="187"/>
      <c r="F786" s="187"/>
      <c r="G786" s="187"/>
      <c r="H786" s="187"/>
      <c r="I786" s="187"/>
      <c r="J786" s="187"/>
      <c r="K786" s="187"/>
      <c r="L786" s="187"/>
      <c r="M786" s="37"/>
      <c r="N786" s="186"/>
      <c r="O786" s="187"/>
      <c r="P786" s="187"/>
      <c r="Q786" s="187"/>
      <c r="R786" s="187"/>
      <c r="S786" s="187"/>
      <c r="T786" s="186"/>
      <c r="U786" s="187"/>
      <c r="V786" s="187"/>
      <c r="W786" s="187"/>
      <c r="X786" s="187"/>
      <c r="Y786" s="187"/>
      <c r="Z786" s="186"/>
      <c r="AA786" s="187"/>
      <c r="AB786" s="187"/>
      <c r="AC786" s="187"/>
      <c r="AD786" s="187"/>
      <c r="AE786" s="187"/>
      <c r="AF786" s="186"/>
      <c r="AG786" s="187"/>
      <c r="AH786" s="187"/>
      <c r="AI786" s="187"/>
      <c r="AJ786" s="187"/>
      <c r="AK786" s="187"/>
      <c r="AL786" s="186"/>
      <c r="AM786" s="187"/>
      <c r="AN786" s="187"/>
      <c r="AO786" s="187"/>
      <c r="AP786" s="187"/>
      <c r="AQ786" s="187"/>
      <c r="AR786" s="186"/>
      <c r="AS786" s="187"/>
      <c r="AT786" s="187"/>
      <c r="AU786" s="187"/>
      <c r="AV786" s="187"/>
      <c r="AW786" s="187"/>
      <c r="AX786" s="186"/>
      <c r="AY786" s="187"/>
      <c r="AZ786" s="187"/>
      <c r="BA786" s="187"/>
      <c r="BB786" s="187"/>
      <c r="BC786" s="187"/>
      <c r="BD786" s="186"/>
      <c r="BE786" s="187"/>
      <c r="BF786" s="187"/>
      <c r="BG786" s="187"/>
      <c r="BH786" s="187"/>
      <c r="BI786" s="187"/>
      <c r="BJ786" s="187"/>
      <c r="BK786" s="186"/>
      <c r="BL786" s="186"/>
      <c r="BM786" s="186"/>
      <c r="BN786" s="187"/>
      <c r="BO786" s="186"/>
      <c r="BP786" s="186"/>
      <c r="BQ786" s="186"/>
      <c r="BR786" s="186"/>
      <c r="BS786" s="186"/>
      <c r="BT786" s="186"/>
      <c r="BU786" s="186"/>
      <c r="BV786" s="186"/>
      <c r="BW786" s="186"/>
      <c r="BX786" s="186"/>
      <c r="BY786" s="186"/>
      <c r="BZ786" s="186"/>
      <c r="CA786" s="187"/>
      <c r="CB786" s="37"/>
      <c r="CC786" s="37"/>
      <c r="CD786" s="37"/>
      <c r="CE786" s="37"/>
    </row>
    <row r="787" ht="19.5" customHeight="1">
      <c r="A787" s="184"/>
      <c r="B787" s="186"/>
      <c r="C787" s="187"/>
      <c r="D787" s="187"/>
      <c r="E787" s="187"/>
      <c r="F787" s="187"/>
      <c r="G787" s="187"/>
      <c r="H787" s="187"/>
      <c r="I787" s="187"/>
      <c r="J787" s="187"/>
      <c r="K787" s="187"/>
      <c r="L787" s="187"/>
      <c r="M787" s="37"/>
      <c r="N787" s="186"/>
      <c r="O787" s="187"/>
      <c r="P787" s="187"/>
      <c r="Q787" s="187"/>
      <c r="R787" s="187"/>
      <c r="S787" s="187"/>
      <c r="T787" s="186"/>
      <c r="U787" s="187"/>
      <c r="V787" s="187"/>
      <c r="W787" s="187"/>
      <c r="X787" s="187"/>
      <c r="Y787" s="187"/>
      <c r="Z787" s="186"/>
      <c r="AA787" s="187"/>
      <c r="AB787" s="187"/>
      <c r="AC787" s="187"/>
      <c r="AD787" s="187"/>
      <c r="AE787" s="187"/>
      <c r="AF787" s="186"/>
      <c r="AG787" s="187"/>
      <c r="AH787" s="187"/>
      <c r="AI787" s="187"/>
      <c r="AJ787" s="187"/>
      <c r="AK787" s="187"/>
      <c r="AL787" s="186"/>
      <c r="AM787" s="187"/>
      <c r="AN787" s="187"/>
      <c r="AO787" s="187"/>
      <c r="AP787" s="187"/>
      <c r="AQ787" s="187"/>
      <c r="AR787" s="186"/>
      <c r="AS787" s="187"/>
      <c r="AT787" s="187"/>
      <c r="AU787" s="187"/>
      <c r="AV787" s="187"/>
      <c r="AW787" s="187"/>
      <c r="AX787" s="186"/>
      <c r="AY787" s="187"/>
      <c r="AZ787" s="187"/>
      <c r="BA787" s="187"/>
      <c r="BB787" s="187"/>
      <c r="BC787" s="187"/>
      <c r="BD787" s="186"/>
      <c r="BE787" s="187"/>
      <c r="BF787" s="187"/>
      <c r="BG787" s="187"/>
      <c r="BH787" s="187"/>
      <c r="BI787" s="187"/>
      <c r="BJ787" s="187"/>
      <c r="BK787" s="186"/>
      <c r="BL787" s="186"/>
      <c r="BM787" s="186"/>
      <c r="BN787" s="187"/>
      <c r="BO787" s="186"/>
      <c r="BP787" s="186"/>
      <c r="BQ787" s="186"/>
      <c r="BR787" s="186"/>
      <c r="BS787" s="186"/>
      <c r="BT787" s="186"/>
      <c r="BU787" s="186"/>
      <c r="BV787" s="186"/>
      <c r="BW787" s="186"/>
      <c r="BX787" s="186"/>
      <c r="BY787" s="186"/>
      <c r="BZ787" s="186"/>
      <c r="CA787" s="187"/>
      <c r="CB787" s="37"/>
      <c r="CC787" s="37"/>
      <c r="CD787" s="37"/>
      <c r="CE787" s="37"/>
    </row>
    <row r="788" ht="19.5" customHeight="1">
      <c r="A788" s="184"/>
      <c r="B788" s="186"/>
      <c r="C788" s="187"/>
      <c r="D788" s="187"/>
      <c r="E788" s="187"/>
      <c r="F788" s="187"/>
      <c r="G788" s="187"/>
      <c r="H788" s="187"/>
      <c r="I788" s="187"/>
      <c r="J788" s="187"/>
      <c r="K788" s="187"/>
      <c r="L788" s="187"/>
      <c r="M788" s="37"/>
      <c r="N788" s="186"/>
      <c r="O788" s="187"/>
      <c r="P788" s="187"/>
      <c r="Q788" s="187"/>
      <c r="R788" s="187"/>
      <c r="S788" s="187"/>
      <c r="T788" s="186"/>
      <c r="U788" s="187"/>
      <c r="V788" s="187"/>
      <c r="W788" s="187"/>
      <c r="X788" s="187"/>
      <c r="Y788" s="187"/>
      <c r="Z788" s="186"/>
      <c r="AA788" s="187"/>
      <c r="AB788" s="187"/>
      <c r="AC788" s="187"/>
      <c r="AD788" s="187"/>
      <c r="AE788" s="187"/>
      <c r="AF788" s="186"/>
      <c r="AG788" s="187"/>
      <c r="AH788" s="187"/>
      <c r="AI788" s="187"/>
      <c r="AJ788" s="187"/>
      <c r="AK788" s="187"/>
      <c r="AL788" s="186"/>
      <c r="AM788" s="187"/>
      <c r="AN788" s="187"/>
      <c r="AO788" s="187"/>
      <c r="AP788" s="187"/>
      <c r="AQ788" s="187"/>
      <c r="AR788" s="186"/>
      <c r="AS788" s="187"/>
      <c r="AT788" s="187"/>
      <c r="AU788" s="187"/>
      <c r="AV788" s="187"/>
      <c r="AW788" s="187"/>
      <c r="AX788" s="186"/>
      <c r="AY788" s="187"/>
      <c r="AZ788" s="187"/>
      <c r="BA788" s="187"/>
      <c r="BB788" s="187"/>
      <c r="BC788" s="187"/>
      <c r="BD788" s="186"/>
      <c r="BE788" s="187"/>
      <c r="BF788" s="187"/>
      <c r="BG788" s="187"/>
      <c r="BH788" s="187"/>
      <c r="BI788" s="187"/>
      <c r="BJ788" s="187"/>
      <c r="BK788" s="186"/>
      <c r="BL788" s="186"/>
      <c r="BM788" s="186"/>
      <c r="BN788" s="187"/>
      <c r="BO788" s="186"/>
      <c r="BP788" s="186"/>
      <c r="BQ788" s="186"/>
      <c r="BR788" s="186"/>
      <c r="BS788" s="186"/>
      <c r="BT788" s="186"/>
      <c r="BU788" s="186"/>
      <c r="BV788" s="186"/>
      <c r="BW788" s="186"/>
      <c r="BX788" s="186"/>
      <c r="BY788" s="186"/>
      <c r="BZ788" s="186"/>
      <c r="CA788" s="187"/>
      <c r="CB788" s="37"/>
      <c r="CC788" s="37"/>
      <c r="CD788" s="37"/>
      <c r="CE788" s="37"/>
    </row>
    <row r="789" ht="19.5" customHeight="1">
      <c r="A789" s="184"/>
      <c r="B789" s="186"/>
      <c r="C789" s="187"/>
      <c r="D789" s="187"/>
      <c r="E789" s="187"/>
      <c r="F789" s="187"/>
      <c r="G789" s="187"/>
      <c r="H789" s="187"/>
      <c r="I789" s="187"/>
      <c r="J789" s="187"/>
      <c r="K789" s="187"/>
      <c r="L789" s="187"/>
      <c r="M789" s="37"/>
      <c r="N789" s="186"/>
      <c r="O789" s="187"/>
      <c r="P789" s="187"/>
      <c r="Q789" s="187"/>
      <c r="R789" s="187"/>
      <c r="S789" s="187"/>
      <c r="T789" s="186"/>
      <c r="U789" s="187"/>
      <c r="V789" s="187"/>
      <c r="W789" s="187"/>
      <c r="X789" s="187"/>
      <c r="Y789" s="187"/>
      <c r="Z789" s="186"/>
      <c r="AA789" s="187"/>
      <c r="AB789" s="187"/>
      <c r="AC789" s="187"/>
      <c r="AD789" s="187"/>
      <c r="AE789" s="187"/>
      <c r="AF789" s="186"/>
      <c r="AG789" s="187"/>
      <c r="AH789" s="187"/>
      <c r="AI789" s="187"/>
      <c r="AJ789" s="187"/>
      <c r="AK789" s="187"/>
      <c r="AL789" s="186"/>
      <c r="AM789" s="187"/>
      <c r="AN789" s="187"/>
      <c r="AO789" s="187"/>
      <c r="AP789" s="187"/>
      <c r="AQ789" s="187"/>
      <c r="AR789" s="186"/>
      <c r="AS789" s="187"/>
      <c r="AT789" s="187"/>
      <c r="AU789" s="187"/>
      <c r="AV789" s="187"/>
      <c r="AW789" s="187"/>
      <c r="AX789" s="186"/>
      <c r="AY789" s="187"/>
      <c r="AZ789" s="187"/>
      <c r="BA789" s="187"/>
      <c r="BB789" s="187"/>
      <c r="BC789" s="187"/>
      <c r="BD789" s="186"/>
      <c r="BE789" s="187"/>
      <c r="BF789" s="187"/>
      <c r="BG789" s="187"/>
      <c r="BH789" s="187"/>
      <c r="BI789" s="187"/>
      <c r="BJ789" s="187"/>
      <c r="BK789" s="186"/>
      <c r="BL789" s="186"/>
      <c r="BM789" s="186"/>
      <c r="BN789" s="187"/>
      <c r="BO789" s="186"/>
      <c r="BP789" s="186"/>
      <c r="BQ789" s="186"/>
      <c r="BR789" s="186"/>
      <c r="BS789" s="186"/>
      <c r="BT789" s="186"/>
      <c r="BU789" s="186"/>
      <c r="BV789" s="186"/>
      <c r="BW789" s="186"/>
      <c r="BX789" s="186"/>
      <c r="BY789" s="186"/>
      <c r="BZ789" s="186"/>
      <c r="CA789" s="187"/>
      <c r="CB789" s="37"/>
      <c r="CC789" s="37"/>
      <c r="CD789" s="37"/>
      <c r="CE789" s="37"/>
    </row>
    <row r="790" ht="19.5" customHeight="1">
      <c r="A790" s="184"/>
      <c r="B790" s="186"/>
      <c r="C790" s="187"/>
      <c r="D790" s="187"/>
      <c r="E790" s="187"/>
      <c r="F790" s="187"/>
      <c r="G790" s="187"/>
      <c r="H790" s="187"/>
      <c r="I790" s="187"/>
      <c r="J790" s="187"/>
      <c r="K790" s="187"/>
      <c r="L790" s="187"/>
      <c r="M790" s="37"/>
      <c r="N790" s="186"/>
      <c r="O790" s="187"/>
      <c r="P790" s="187"/>
      <c r="Q790" s="187"/>
      <c r="R790" s="187"/>
      <c r="S790" s="187"/>
      <c r="T790" s="186"/>
      <c r="U790" s="187"/>
      <c r="V790" s="187"/>
      <c r="W790" s="187"/>
      <c r="X790" s="187"/>
      <c r="Y790" s="187"/>
      <c r="Z790" s="186"/>
      <c r="AA790" s="187"/>
      <c r="AB790" s="187"/>
      <c r="AC790" s="187"/>
      <c r="AD790" s="187"/>
      <c r="AE790" s="187"/>
      <c r="AF790" s="186"/>
      <c r="AG790" s="187"/>
      <c r="AH790" s="187"/>
      <c r="AI790" s="187"/>
      <c r="AJ790" s="187"/>
      <c r="AK790" s="187"/>
      <c r="AL790" s="186"/>
      <c r="AM790" s="187"/>
      <c r="AN790" s="187"/>
      <c r="AO790" s="187"/>
      <c r="AP790" s="187"/>
      <c r="AQ790" s="187"/>
      <c r="AR790" s="186"/>
      <c r="AS790" s="187"/>
      <c r="AT790" s="187"/>
      <c r="AU790" s="187"/>
      <c r="AV790" s="187"/>
      <c r="AW790" s="187"/>
      <c r="AX790" s="186"/>
      <c r="AY790" s="187"/>
      <c r="AZ790" s="187"/>
      <c r="BA790" s="187"/>
      <c r="BB790" s="187"/>
      <c r="BC790" s="187"/>
      <c r="BD790" s="186"/>
      <c r="BE790" s="187"/>
      <c r="BF790" s="187"/>
      <c r="BG790" s="187"/>
      <c r="BH790" s="187"/>
      <c r="BI790" s="187"/>
      <c r="BJ790" s="187"/>
      <c r="BK790" s="186"/>
      <c r="BL790" s="186"/>
      <c r="BM790" s="186"/>
      <c r="BN790" s="187"/>
      <c r="BO790" s="186"/>
      <c r="BP790" s="186"/>
      <c r="BQ790" s="186"/>
      <c r="BR790" s="186"/>
      <c r="BS790" s="186"/>
      <c r="BT790" s="186"/>
      <c r="BU790" s="186"/>
      <c r="BV790" s="186"/>
      <c r="BW790" s="186"/>
      <c r="BX790" s="186"/>
      <c r="BY790" s="186"/>
      <c r="BZ790" s="186"/>
      <c r="CA790" s="187"/>
      <c r="CB790" s="37"/>
      <c r="CC790" s="37"/>
      <c r="CD790" s="37"/>
      <c r="CE790" s="37"/>
    </row>
    <row r="791" ht="19.5" customHeight="1">
      <c r="A791" s="184"/>
      <c r="B791" s="186"/>
      <c r="C791" s="187"/>
      <c r="D791" s="187"/>
      <c r="E791" s="187"/>
      <c r="F791" s="187"/>
      <c r="G791" s="187"/>
      <c r="H791" s="187"/>
      <c r="I791" s="187"/>
      <c r="J791" s="187"/>
      <c r="K791" s="187"/>
      <c r="L791" s="187"/>
      <c r="M791" s="37"/>
      <c r="N791" s="186"/>
      <c r="O791" s="187"/>
      <c r="P791" s="187"/>
      <c r="Q791" s="187"/>
      <c r="R791" s="187"/>
      <c r="S791" s="187"/>
      <c r="T791" s="186"/>
      <c r="U791" s="187"/>
      <c r="V791" s="187"/>
      <c r="W791" s="187"/>
      <c r="X791" s="187"/>
      <c r="Y791" s="187"/>
      <c r="Z791" s="186"/>
      <c r="AA791" s="187"/>
      <c r="AB791" s="187"/>
      <c r="AC791" s="187"/>
      <c r="AD791" s="187"/>
      <c r="AE791" s="187"/>
      <c r="AF791" s="186"/>
      <c r="AG791" s="187"/>
      <c r="AH791" s="187"/>
      <c r="AI791" s="187"/>
      <c r="AJ791" s="187"/>
      <c r="AK791" s="187"/>
      <c r="AL791" s="186"/>
      <c r="AM791" s="187"/>
      <c r="AN791" s="187"/>
      <c r="AO791" s="187"/>
      <c r="AP791" s="187"/>
      <c r="AQ791" s="187"/>
      <c r="AR791" s="186"/>
      <c r="AS791" s="187"/>
      <c r="AT791" s="187"/>
      <c r="AU791" s="187"/>
      <c r="AV791" s="187"/>
      <c r="AW791" s="187"/>
      <c r="AX791" s="186"/>
      <c r="AY791" s="187"/>
      <c r="AZ791" s="187"/>
      <c r="BA791" s="187"/>
      <c r="BB791" s="187"/>
      <c r="BC791" s="187"/>
      <c r="BD791" s="186"/>
      <c r="BE791" s="187"/>
      <c r="BF791" s="187"/>
      <c r="BG791" s="187"/>
      <c r="BH791" s="187"/>
      <c r="BI791" s="187"/>
      <c r="BJ791" s="187"/>
      <c r="BK791" s="186"/>
      <c r="BL791" s="186"/>
      <c r="BM791" s="186"/>
      <c r="BN791" s="187"/>
      <c r="BO791" s="186"/>
      <c r="BP791" s="186"/>
      <c r="BQ791" s="186"/>
      <c r="BR791" s="186"/>
      <c r="BS791" s="186"/>
      <c r="BT791" s="186"/>
      <c r="BU791" s="186"/>
      <c r="BV791" s="186"/>
      <c r="BW791" s="186"/>
      <c r="BX791" s="186"/>
      <c r="BY791" s="186"/>
      <c r="BZ791" s="186"/>
      <c r="CA791" s="187"/>
      <c r="CB791" s="37"/>
      <c r="CC791" s="37"/>
      <c r="CD791" s="37"/>
      <c r="CE791" s="37"/>
    </row>
    <row r="792" ht="19.5" customHeight="1">
      <c r="A792" s="184"/>
      <c r="B792" s="186"/>
      <c r="C792" s="187"/>
      <c r="D792" s="187"/>
      <c r="E792" s="187"/>
      <c r="F792" s="187"/>
      <c r="G792" s="187"/>
      <c r="H792" s="187"/>
      <c r="I792" s="187"/>
      <c r="J792" s="187"/>
      <c r="K792" s="187"/>
      <c r="L792" s="187"/>
      <c r="M792" s="37"/>
      <c r="N792" s="186"/>
      <c r="O792" s="187"/>
      <c r="P792" s="187"/>
      <c r="Q792" s="187"/>
      <c r="R792" s="187"/>
      <c r="S792" s="187"/>
      <c r="T792" s="186"/>
      <c r="U792" s="187"/>
      <c r="V792" s="187"/>
      <c r="W792" s="187"/>
      <c r="X792" s="187"/>
      <c r="Y792" s="187"/>
      <c r="Z792" s="186"/>
      <c r="AA792" s="187"/>
      <c r="AB792" s="187"/>
      <c r="AC792" s="187"/>
      <c r="AD792" s="187"/>
      <c r="AE792" s="187"/>
      <c r="AF792" s="186"/>
      <c r="AG792" s="187"/>
      <c r="AH792" s="187"/>
      <c r="AI792" s="187"/>
      <c r="AJ792" s="187"/>
      <c r="AK792" s="187"/>
      <c r="AL792" s="186"/>
      <c r="AM792" s="187"/>
      <c r="AN792" s="187"/>
      <c r="AO792" s="187"/>
      <c r="AP792" s="187"/>
      <c r="AQ792" s="187"/>
      <c r="AR792" s="186"/>
      <c r="AS792" s="187"/>
      <c r="AT792" s="187"/>
      <c r="AU792" s="187"/>
      <c r="AV792" s="187"/>
      <c r="AW792" s="187"/>
      <c r="AX792" s="186"/>
      <c r="AY792" s="187"/>
      <c r="AZ792" s="187"/>
      <c r="BA792" s="187"/>
      <c r="BB792" s="187"/>
      <c r="BC792" s="187"/>
      <c r="BD792" s="186"/>
      <c r="BE792" s="187"/>
      <c r="BF792" s="187"/>
      <c r="BG792" s="187"/>
      <c r="BH792" s="187"/>
      <c r="BI792" s="187"/>
      <c r="BJ792" s="187"/>
      <c r="BK792" s="186"/>
      <c r="BL792" s="186"/>
      <c r="BM792" s="186"/>
      <c r="BN792" s="187"/>
      <c r="BO792" s="186"/>
      <c r="BP792" s="186"/>
      <c r="BQ792" s="186"/>
      <c r="BR792" s="186"/>
      <c r="BS792" s="186"/>
      <c r="BT792" s="186"/>
      <c r="BU792" s="186"/>
      <c r="BV792" s="186"/>
      <c r="BW792" s="186"/>
      <c r="BX792" s="186"/>
      <c r="BY792" s="186"/>
      <c r="BZ792" s="186"/>
      <c r="CA792" s="187"/>
      <c r="CB792" s="37"/>
      <c r="CC792" s="37"/>
      <c r="CD792" s="37"/>
      <c r="CE792" s="37"/>
    </row>
    <row r="793" ht="19.5" customHeight="1">
      <c r="A793" s="184"/>
      <c r="B793" s="186"/>
      <c r="C793" s="187"/>
      <c r="D793" s="187"/>
      <c r="E793" s="187"/>
      <c r="F793" s="187"/>
      <c r="G793" s="187"/>
      <c r="H793" s="187"/>
      <c r="I793" s="187"/>
      <c r="J793" s="187"/>
      <c r="K793" s="187"/>
      <c r="L793" s="187"/>
      <c r="M793" s="37"/>
      <c r="N793" s="186"/>
      <c r="O793" s="187"/>
      <c r="P793" s="187"/>
      <c r="Q793" s="187"/>
      <c r="R793" s="187"/>
      <c r="S793" s="187"/>
      <c r="T793" s="186"/>
      <c r="U793" s="187"/>
      <c r="V793" s="187"/>
      <c r="W793" s="187"/>
      <c r="X793" s="187"/>
      <c r="Y793" s="187"/>
      <c r="Z793" s="186"/>
      <c r="AA793" s="187"/>
      <c r="AB793" s="187"/>
      <c r="AC793" s="187"/>
      <c r="AD793" s="187"/>
      <c r="AE793" s="187"/>
      <c r="AF793" s="186"/>
      <c r="AG793" s="187"/>
      <c r="AH793" s="187"/>
      <c r="AI793" s="187"/>
      <c r="AJ793" s="187"/>
      <c r="AK793" s="187"/>
      <c r="AL793" s="186"/>
      <c r="AM793" s="187"/>
      <c r="AN793" s="187"/>
      <c r="AO793" s="187"/>
      <c r="AP793" s="187"/>
      <c r="AQ793" s="187"/>
      <c r="AR793" s="186"/>
      <c r="AS793" s="187"/>
      <c r="AT793" s="187"/>
      <c r="AU793" s="187"/>
      <c r="AV793" s="187"/>
      <c r="AW793" s="187"/>
      <c r="AX793" s="186"/>
      <c r="AY793" s="187"/>
      <c r="AZ793" s="187"/>
      <c r="BA793" s="187"/>
      <c r="BB793" s="187"/>
      <c r="BC793" s="187"/>
      <c r="BD793" s="186"/>
      <c r="BE793" s="187"/>
      <c r="BF793" s="187"/>
      <c r="BG793" s="187"/>
      <c r="BH793" s="187"/>
      <c r="BI793" s="187"/>
      <c r="BJ793" s="187"/>
      <c r="BK793" s="186"/>
      <c r="BL793" s="186"/>
      <c r="BM793" s="186"/>
      <c r="BN793" s="187"/>
      <c r="BO793" s="186"/>
      <c r="BP793" s="186"/>
      <c r="BQ793" s="186"/>
      <c r="BR793" s="186"/>
      <c r="BS793" s="186"/>
      <c r="BT793" s="186"/>
      <c r="BU793" s="186"/>
      <c r="BV793" s="186"/>
      <c r="BW793" s="186"/>
      <c r="BX793" s="186"/>
      <c r="BY793" s="186"/>
      <c r="BZ793" s="186"/>
      <c r="CA793" s="187"/>
      <c r="CB793" s="37"/>
      <c r="CC793" s="37"/>
      <c r="CD793" s="37"/>
      <c r="CE793" s="37"/>
    </row>
    <row r="794" ht="19.5" customHeight="1">
      <c r="A794" s="184"/>
      <c r="B794" s="186"/>
      <c r="C794" s="187"/>
      <c r="D794" s="187"/>
      <c r="E794" s="187"/>
      <c r="F794" s="187"/>
      <c r="G794" s="187"/>
      <c r="H794" s="187"/>
      <c r="I794" s="187"/>
      <c r="J794" s="187"/>
      <c r="K794" s="187"/>
      <c r="L794" s="187"/>
      <c r="M794" s="37"/>
      <c r="N794" s="186"/>
      <c r="O794" s="187"/>
      <c r="P794" s="187"/>
      <c r="Q794" s="187"/>
      <c r="R794" s="187"/>
      <c r="S794" s="187"/>
      <c r="T794" s="186"/>
      <c r="U794" s="187"/>
      <c r="V794" s="187"/>
      <c r="W794" s="187"/>
      <c r="X794" s="187"/>
      <c r="Y794" s="187"/>
      <c r="Z794" s="186"/>
      <c r="AA794" s="187"/>
      <c r="AB794" s="187"/>
      <c r="AC794" s="187"/>
      <c r="AD794" s="187"/>
      <c r="AE794" s="187"/>
      <c r="AF794" s="186"/>
      <c r="AG794" s="187"/>
      <c r="AH794" s="187"/>
      <c r="AI794" s="187"/>
      <c r="AJ794" s="187"/>
      <c r="AK794" s="187"/>
      <c r="AL794" s="186"/>
      <c r="AM794" s="187"/>
      <c r="AN794" s="187"/>
      <c r="AO794" s="187"/>
      <c r="AP794" s="187"/>
      <c r="AQ794" s="187"/>
      <c r="AR794" s="186"/>
      <c r="AS794" s="187"/>
      <c r="AT794" s="187"/>
      <c r="AU794" s="187"/>
      <c r="AV794" s="187"/>
      <c r="AW794" s="187"/>
      <c r="AX794" s="186"/>
      <c r="AY794" s="187"/>
      <c r="AZ794" s="187"/>
      <c r="BA794" s="187"/>
      <c r="BB794" s="187"/>
      <c r="BC794" s="187"/>
      <c r="BD794" s="186"/>
      <c r="BE794" s="187"/>
      <c r="BF794" s="187"/>
      <c r="BG794" s="187"/>
      <c r="BH794" s="187"/>
      <c r="BI794" s="187"/>
      <c r="BJ794" s="187"/>
      <c r="BK794" s="186"/>
      <c r="BL794" s="186"/>
      <c r="BM794" s="186"/>
      <c r="BN794" s="187"/>
      <c r="BO794" s="186"/>
      <c r="BP794" s="186"/>
      <c r="BQ794" s="186"/>
      <c r="BR794" s="186"/>
      <c r="BS794" s="186"/>
      <c r="BT794" s="186"/>
      <c r="BU794" s="186"/>
      <c r="BV794" s="186"/>
      <c r="BW794" s="186"/>
      <c r="BX794" s="186"/>
      <c r="BY794" s="186"/>
      <c r="BZ794" s="186"/>
      <c r="CA794" s="187"/>
      <c r="CB794" s="37"/>
      <c r="CC794" s="37"/>
      <c r="CD794" s="37"/>
      <c r="CE794" s="37"/>
    </row>
    <row r="795" ht="19.5" customHeight="1">
      <c r="A795" s="184"/>
      <c r="B795" s="186"/>
      <c r="C795" s="187"/>
      <c r="D795" s="187"/>
      <c r="E795" s="187"/>
      <c r="F795" s="187"/>
      <c r="G795" s="187"/>
      <c r="H795" s="187"/>
      <c r="I795" s="187"/>
      <c r="J795" s="187"/>
      <c r="K795" s="187"/>
      <c r="L795" s="187"/>
      <c r="M795" s="37"/>
      <c r="N795" s="186"/>
      <c r="O795" s="187"/>
      <c r="P795" s="187"/>
      <c r="Q795" s="187"/>
      <c r="R795" s="187"/>
      <c r="S795" s="187"/>
      <c r="T795" s="186"/>
      <c r="U795" s="187"/>
      <c r="V795" s="187"/>
      <c r="W795" s="187"/>
      <c r="X795" s="187"/>
      <c r="Y795" s="187"/>
      <c r="Z795" s="186"/>
      <c r="AA795" s="187"/>
      <c r="AB795" s="187"/>
      <c r="AC795" s="187"/>
      <c r="AD795" s="187"/>
      <c r="AE795" s="187"/>
      <c r="AF795" s="186"/>
      <c r="AG795" s="187"/>
      <c r="AH795" s="187"/>
      <c r="AI795" s="187"/>
      <c r="AJ795" s="187"/>
      <c r="AK795" s="187"/>
      <c r="AL795" s="186"/>
      <c r="AM795" s="187"/>
      <c r="AN795" s="187"/>
      <c r="AO795" s="187"/>
      <c r="AP795" s="187"/>
      <c r="AQ795" s="187"/>
      <c r="AR795" s="186"/>
      <c r="AS795" s="187"/>
      <c r="AT795" s="187"/>
      <c r="AU795" s="187"/>
      <c r="AV795" s="187"/>
      <c r="AW795" s="187"/>
      <c r="AX795" s="186"/>
      <c r="AY795" s="187"/>
      <c r="AZ795" s="187"/>
      <c r="BA795" s="187"/>
      <c r="BB795" s="187"/>
      <c r="BC795" s="187"/>
      <c r="BD795" s="186"/>
      <c r="BE795" s="187"/>
      <c r="BF795" s="187"/>
      <c r="BG795" s="187"/>
      <c r="BH795" s="187"/>
      <c r="BI795" s="187"/>
      <c r="BJ795" s="187"/>
      <c r="BK795" s="186"/>
      <c r="BL795" s="186"/>
      <c r="BM795" s="186"/>
      <c r="BN795" s="187"/>
      <c r="BO795" s="186"/>
      <c r="BP795" s="186"/>
      <c r="BQ795" s="186"/>
      <c r="BR795" s="186"/>
      <c r="BS795" s="186"/>
      <c r="BT795" s="186"/>
      <c r="BU795" s="186"/>
      <c r="BV795" s="186"/>
      <c r="BW795" s="186"/>
      <c r="BX795" s="186"/>
      <c r="BY795" s="186"/>
      <c r="BZ795" s="186"/>
      <c r="CA795" s="187"/>
      <c r="CB795" s="37"/>
      <c r="CC795" s="37"/>
      <c r="CD795" s="37"/>
      <c r="CE795" s="37"/>
    </row>
    <row r="796" ht="19.5" customHeight="1">
      <c r="A796" s="184"/>
      <c r="B796" s="186"/>
      <c r="C796" s="187"/>
      <c r="D796" s="187"/>
      <c r="E796" s="187"/>
      <c r="F796" s="187"/>
      <c r="G796" s="187"/>
      <c r="H796" s="187"/>
      <c r="I796" s="187"/>
      <c r="J796" s="187"/>
      <c r="K796" s="187"/>
      <c r="L796" s="187"/>
      <c r="M796" s="37"/>
      <c r="N796" s="186"/>
      <c r="O796" s="187"/>
      <c r="P796" s="187"/>
      <c r="Q796" s="187"/>
      <c r="R796" s="187"/>
      <c r="S796" s="187"/>
      <c r="T796" s="186"/>
      <c r="U796" s="187"/>
      <c r="V796" s="187"/>
      <c r="W796" s="187"/>
      <c r="X796" s="187"/>
      <c r="Y796" s="187"/>
      <c r="Z796" s="186"/>
      <c r="AA796" s="187"/>
      <c r="AB796" s="187"/>
      <c r="AC796" s="187"/>
      <c r="AD796" s="187"/>
      <c r="AE796" s="187"/>
      <c r="AF796" s="186"/>
      <c r="AG796" s="187"/>
      <c r="AH796" s="187"/>
      <c r="AI796" s="187"/>
      <c r="AJ796" s="187"/>
      <c r="AK796" s="187"/>
      <c r="AL796" s="186"/>
      <c r="AM796" s="187"/>
      <c r="AN796" s="187"/>
      <c r="AO796" s="187"/>
      <c r="AP796" s="187"/>
      <c r="AQ796" s="187"/>
      <c r="AR796" s="186"/>
      <c r="AS796" s="187"/>
      <c r="AT796" s="187"/>
      <c r="AU796" s="187"/>
      <c r="AV796" s="187"/>
      <c r="AW796" s="187"/>
      <c r="AX796" s="186"/>
      <c r="AY796" s="187"/>
      <c r="AZ796" s="187"/>
      <c r="BA796" s="187"/>
      <c r="BB796" s="187"/>
      <c r="BC796" s="187"/>
      <c r="BD796" s="186"/>
      <c r="BE796" s="187"/>
      <c r="BF796" s="187"/>
      <c r="BG796" s="187"/>
      <c r="BH796" s="187"/>
      <c r="BI796" s="187"/>
      <c r="BJ796" s="187"/>
      <c r="BK796" s="186"/>
      <c r="BL796" s="186"/>
      <c r="BM796" s="186"/>
      <c r="BN796" s="187"/>
      <c r="BO796" s="186"/>
      <c r="BP796" s="186"/>
      <c r="BQ796" s="186"/>
      <c r="BR796" s="186"/>
      <c r="BS796" s="186"/>
      <c r="BT796" s="186"/>
      <c r="BU796" s="186"/>
      <c r="BV796" s="186"/>
      <c r="BW796" s="186"/>
      <c r="BX796" s="186"/>
      <c r="BY796" s="186"/>
      <c r="BZ796" s="186"/>
      <c r="CA796" s="187"/>
      <c r="CB796" s="37"/>
      <c r="CC796" s="37"/>
      <c r="CD796" s="37"/>
      <c r="CE796" s="37"/>
    </row>
    <row r="797" ht="19.5" customHeight="1">
      <c r="A797" s="184"/>
      <c r="B797" s="186"/>
      <c r="C797" s="187"/>
      <c r="D797" s="187"/>
      <c r="E797" s="187"/>
      <c r="F797" s="187"/>
      <c r="G797" s="187"/>
      <c r="H797" s="187"/>
      <c r="I797" s="187"/>
      <c r="J797" s="187"/>
      <c r="K797" s="187"/>
      <c r="L797" s="187"/>
      <c r="M797" s="37"/>
      <c r="N797" s="186"/>
      <c r="O797" s="187"/>
      <c r="P797" s="187"/>
      <c r="Q797" s="187"/>
      <c r="R797" s="187"/>
      <c r="S797" s="187"/>
      <c r="T797" s="186"/>
      <c r="U797" s="187"/>
      <c r="V797" s="187"/>
      <c r="W797" s="187"/>
      <c r="X797" s="187"/>
      <c r="Y797" s="187"/>
      <c r="Z797" s="186"/>
      <c r="AA797" s="187"/>
      <c r="AB797" s="187"/>
      <c r="AC797" s="187"/>
      <c r="AD797" s="187"/>
      <c r="AE797" s="187"/>
      <c r="AF797" s="186"/>
      <c r="AG797" s="187"/>
      <c r="AH797" s="187"/>
      <c r="AI797" s="187"/>
      <c r="AJ797" s="187"/>
      <c r="AK797" s="187"/>
      <c r="AL797" s="186"/>
      <c r="AM797" s="187"/>
      <c r="AN797" s="187"/>
      <c r="AO797" s="187"/>
      <c r="AP797" s="187"/>
      <c r="AQ797" s="187"/>
      <c r="AR797" s="186"/>
      <c r="AS797" s="187"/>
      <c r="AT797" s="187"/>
      <c r="AU797" s="187"/>
      <c r="AV797" s="187"/>
      <c r="AW797" s="187"/>
      <c r="AX797" s="186"/>
      <c r="AY797" s="187"/>
      <c r="AZ797" s="187"/>
      <c r="BA797" s="187"/>
      <c r="BB797" s="187"/>
      <c r="BC797" s="187"/>
      <c r="BD797" s="186"/>
      <c r="BE797" s="187"/>
      <c r="BF797" s="187"/>
      <c r="BG797" s="187"/>
      <c r="BH797" s="187"/>
      <c r="BI797" s="187"/>
      <c r="BJ797" s="187"/>
      <c r="BK797" s="186"/>
      <c r="BL797" s="186"/>
      <c r="BM797" s="186"/>
      <c r="BN797" s="187"/>
      <c r="BO797" s="186"/>
      <c r="BP797" s="186"/>
      <c r="BQ797" s="186"/>
      <c r="BR797" s="186"/>
      <c r="BS797" s="186"/>
      <c r="BT797" s="186"/>
      <c r="BU797" s="186"/>
      <c r="BV797" s="186"/>
      <c r="BW797" s="186"/>
      <c r="BX797" s="186"/>
      <c r="BY797" s="186"/>
      <c r="BZ797" s="186"/>
      <c r="CA797" s="187"/>
      <c r="CB797" s="37"/>
      <c r="CC797" s="37"/>
      <c r="CD797" s="37"/>
      <c r="CE797" s="37"/>
    </row>
    <row r="798" ht="19.5" customHeight="1">
      <c r="A798" s="184"/>
      <c r="B798" s="186"/>
      <c r="C798" s="187"/>
      <c r="D798" s="187"/>
      <c r="E798" s="187"/>
      <c r="F798" s="187"/>
      <c r="G798" s="187"/>
      <c r="H798" s="187"/>
      <c r="I798" s="187"/>
      <c r="J798" s="187"/>
      <c r="K798" s="187"/>
      <c r="L798" s="187"/>
      <c r="M798" s="37"/>
      <c r="N798" s="186"/>
      <c r="O798" s="187"/>
      <c r="P798" s="187"/>
      <c r="Q798" s="187"/>
      <c r="R798" s="187"/>
      <c r="S798" s="187"/>
      <c r="T798" s="186"/>
      <c r="U798" s="187"/>
      <c r="V798" s="187"/>
      <c r="W798" s="187"/>
      <c r="X798" s="187"/>
      <c r="Y798" s="187"/>
      <c r="Z798" s="186"/>
      <c r="AA798" s="187"/>
      <c r="AB798" s="187"/>
      <c r="AC798" s="187"/>
      <c r="AD798" s="187"/>
      <c r="AE798" s="187"/>
      <c r="AF798" s="186"/>
      <c r="AG798" s="187"/>
      <c r="AH798" s="187"/>
      <c r="AI798" s="187"/>
      <c r="AJ798" s="187"/>
      <c r="AK798" s="187"/>
      <c r="AL798" s="186"/>
      <c r="AM798" s="187"/>
      <c r="AN798" s="187"/>
      <c r="AO798" s="187"/>
      <c r="AP798" s="187"/>
      <c r="AQ798" s="187"/>
      <c r="AR798" s="186"/>
      <c r="AS798" s="187"/>
      <c r="AT798" s="187"/>
      <c r="AU798" s="187"/>
      <c r="AV798" s="187"/>
      <c r="AW798" s="187"/>
      <c r="AX798" s="186"/>
      <c r="AY798" s="187"/>
      <c r="AZ798" s="187"/>
      <c r="BA798" s="187"/>
      <c r="BB798" s="187"/>
      <c r="BC798" s="187"/>
      <c r="BD798" s="186"/>
      <c r="BE798" s="187"/>
      <c r="BF798" s="187"/>
      <c r="BG798" s="187"/>
      <c r="BH798" s="187"/>
      <c r="BI798" s="187"/>
      <c r="BJ798" s="187"/>
      <c r="BK798" s="186"/>
      <c r="BL798" s="186"/>
      <c r="BM798" s="186"/>
      <c r="BN798" s="187"/>
      <c r="BO798" s="186"/>
      <c r="BP798" s="186"/>
      <c r="BQ798" s="186"/>
      <c r="BR798" s="186"/>
      <c r="BS798" s="186"/>
      <c r="BT798" s="186"/>
      <c r="BU798" s="186"/>
      <c r="BV798" s="186"/>
      <c r="BW798" s="186"/>
      <c r="BX798" s="186"/>
      <c r="BY798" s="186"/>
      <c r="BZ798" s="186"/>
      <c r="CA798" s="187"/>
      <c r="CB798" s="37"/>
      <c r="CC798" s="37"/>
      <c r="CD798" s="37"/>
      <c r="CE798" s="37"/>
    </row>
    <row r="799" ht="19.5" customHeight="1">
      <c r="A799" s="184"/>
      <c r="B799" s="186"/>
      <c r="C799" s="187"/>
      <c r="D799" s="187"/>
      <c r="E799" s="187"/>
      <c r="F799" s="187"/>
      <c r="G799" s="187"/>
      <c r="H799" s="187"/>
      <c r="I799" s="187"/>
      <c r="J799" s="187"/>
      <c r="K799" s="187"/>
      <c r="L799" s="187"/>
      <c r="M799" s="37"/>
      <c r="N799" s="186"/>
      <c r="O799" s="187"/>
      <c r="P799" s="187"/>
      <c r="Q799" s="187"/>
      <c r="R799" s="187"/>
      <c r="S799" s="187"/>
      <c r="T799" s="186"/>
      <c r="U799" s="187"/>
      <c r="V799" s="187"/>
      <c r="W799" s="187"/>
      <c r="X799" s="187"/>
      <c r="Y799" s="187"/>
      <c r="Z799" s="186"/>
      <c r="AA799" s="187"/>
      <c r="AB799" s="187"/>
      <c r="AC799" s="187"/>
      <c r="AD799" s="187"/>
      <c r="AE799" s="187"/>
      <c r="AF799" s="186"/>
      <c r="AG799" s="187"/>
      <c r="AH799" s="187"/>
      <c r="AI799" s="187"/>
      <c r="AJ799" s="187"/>
      <c r="AK799" s="187"/>
      <c r="AL799" s="186"/>
      <c r="AM799" s="187"/>
      <c r="AN799" s="187"/>
      <c r="AO799" s="187"/>
      <c r="AP799" s="187"/>
      <c r="AQ799" s="187"/>
      <c r="AR799" s="186"/>
      <c r="AS799" s="187"/>
      <c r="AT799" s="187"/>
      <c r="AU799" s="187"/>
      <c r="AV799" s="187"/>
      <c r="AW799" s="187"/>
      <c r="AX799" s="186"/>
      <c r="AY799" s="187"/>
      <c r="AZ799" s="187"/>
      <c r="BA799" s="187"/>
      <c r="BB799" s="187"/>
      <c r="BC799" s="187"/>
      <c r="BD799" s="186"/>
      <c r="BE799" s="187"/>
      <c r="BF799" s="187"/>
      <c r="BG799" s="187"/>
      <c r="BH799" s="187"/>
      <c r="BI799" s="187"/>
      <c r="BJ799" s="187"/>
      <c r="BK799" s="186"/>
      <c r="BL799" s="186"/>
      <c r="BM799" s="186"/>
      <c r="BN799" s="187"/>
      <c r="BO799" s="186"/>
      <c r="BP799" s="186"/>
      <c r="BQ799" s="186"/>
      <c r="BR799" s="186"/>
      <c r="BS799" s="186"/>
      <c r="BT799" s="186"/>
      <c r="BU799" s="186"/>
      <c r="BV799" s="186"/>
      <c r="BW799" s="186"/>
      <c r="BX799" s="186"/>
      <c r="BY799" s="186"/>
      <c r="BZ799" s="186"/>
      <c r="CA799" s="187"/>
      <c r="CB799" s="37"/>
      <c r="CC799" s="37"/>
      <c r="CD799" s="37"/>
      <c r="CE799" s="37"/>
    </row>
    <row r="800" ht="19.5" customHeight="1">
      <c r="A800" s="184"/>
      <c r="B800" s="186"/>
      <c r="C800" s="187"/>
      <c r="D800" s="187"/>
      <c r="E800" s="187"/>
      <c r="F800" s="187"/>
      <c r="G800" s="187"/>
      <c r="H800" s="187"/>
      <c r="I800" s="187"/>
      <c r="J800" s="187"/>
      <c r="K800" s="187"/>
      <c r="L800" s="187"/>
      <c r="M800" s="37"/>
      <c r="N800" s="186"/>
      <c r="O800" s="187"/>
      <c r="P800" s="187"/>
      <c r="Q800" s="187"/>
      <c r="R800" s="187"/>
      <c r="S800" s="187"/>
      <c r="T800" s="186"/>
      <c r="U800" s="187"/>
      <c r="V800" s="187"/>
      <c r="W800" s="187"/>
      <c r="X800" s="187"/>
      <c r="Y800" s="187"/>
      <c r="Z800" s="186"/>
      <c r="AA800" s="187"/>
      <c r="AB800" s="187"/>
      <c r="AC800" s="187"/>
      <c r="AD800" s="187"/>
      <c r="AE800" s="187"/>
      <c r="AF800" s="186"/>
      <c r="AG800" s="187"/>
      <c r="AH800" s="187"/>
      <c r="AI800" s="187"/>
      <c r="AJ800" s="187"/>
      <c r="AK800" s="187"/>
      <c r="AL800" s="186"/>
      <c r="AM800" s="187"/>
      <c r="AN800" s="187"/>
      <c r="AO800" s="187"/>
      <c r="AP800" s="187"/>
      <c r="AQ800" s="187"/>
      <c r="AR800" s="186"/>
      <c r="AS800" s="187"/>
      <c r="AT800" s="187"/>
      <c r="AU800" s="187"/>
      <c r="AV800" s="187"/>
      <c r="AW800" s="187"/>
      <c r="AX800" s="186"/>
      <c r="AY800" s="187"/>
      <c r="AZ800" s="187"/>
      <c r="BA800" s="187"/>
      <c r="BB800" s="187"/>
      <c r="BC800" s="187"/>
      <c r="BD800" s="186"/>
      <c r="BE800" s="187"/>
      <c r="BF800" s="187"/>
      <c r="BG800" s="187"/>
      <c r="BH800" s="187"/>
      <c r="BI800" s="187"/>
      <c r="BJ800" s="187"/>
      <c r="BK800" s="186"/>
      <c r="BL800" s="186"/>
      <c r="BM800" s="186"/>
      <c r="BN800" s="187"/>
      <c r="BO800" s="186"/>
      <c r="BP800" s="186"/>
      <c r="BQ800" s="186"/>
      <c r="BR800" s="186"/>
      <c r="BS800" s="186"/>
      <c r="BT800" s="186"/>
      <c r="BU800" s="186"/>
      <c r="BV800" s="186"/>
      <c r="BW800" s="186"/>
      <c r="BX800" s="186"/>
      <c r="BY800" s="186"/>
      <c r="BZ800" s="186"/>
      <c r="CA800" s="187"/>
      <c r="CB800" s="37"/>
      <c r="CC800" s="37"/>
      <c r="CD800" s="37"/>
      <c r="CE800" s="37"/>
    </row>
    <row r="801" ht="19.5" customHeight="1">
      <c r="A801" s="184"/>
      <c r="B801" s="186"/>
      <c r="C801" s="187"/>
      <c r="D801" s="187"/>
      <c r="E801" s="187"/>
      <c r="F801" s="187"/>
      <c r="G801" s="187"/>
      <c r="H801" s="187"/>
      <c r="I801" s="187"/>
      <c r="J801" s="187"/>
      <c r="K801" s="187"/>
      <c r="L801" s="187"/>
      <c r="M801" s="37"/>
      <c r="N801" s="186"/>
      <c r="O801" s="187"/>
      <c r="P801" s="187"/>
      <c r="Q801" s="187"/>
      <c r="R801" s="187"/>
      <c r="S801" s="187"/>
      <c r="T801" s="186"/>
      <c r="U801" s="187"/>
      <c r="V801" s="187"/>
      <c r="W801" s="187"/>
      <c r="X801" s="187"/>
      <c r="Y801" s="187"/>
      <c r="Z801" s="186"/>
      <c r="AA801" s="187"/>
      <c r="AB801" s="187"/>
      <c r="AC801" s="187"/>
      <c r="AD801" s="187"/>
      <c r="AE801" s="187"/>
      <c r="AF801" s="186"/>
      <c r="AG801" s="187"/>
      <c r="AH801" s="187"/>
      <c r="AI801" s="187"/>
      <c r="AJ801" s="187"/>
      <c r="AK801" s="187"/>
      <c r="AL801" s="186"/>
      <c r="AM801" s="187"/>
      <c r="AN801" s="187"/>
      <c r="AO801" s="187"/>
      <c r="AP801" s="187"/>
      <c r="AQ801" s="187"/>
      <c r="AR801" s="186"/>
      <c r="AS801" s="187"/>
      <c r="AT801" s="187"/>
      <c r="AU801" s="187"/>
      <c r="AV801" s="187"/>
      <c r="AW801" s="187"/>
      <c r="AX801" s="186"/>
      <c r="AY801" s="187"/>
      <c r="AZ801" s="187"/>
      <c r="BA801" s="187"/>
      <c r="BB801" s="187"/>
      <c r="BC801" s="187"/>
      <c r="BD801" s="186"/>
      <c r="BE801" s="187"/>
      <c r="BF801" s="187"/>
      <c r="BG801" s="187"/>
      <c r="BH801" s="187"/>
      <c r="BI801" s="187"/>
      <c r="BJ801" s="187"/>
      <c r="BK801" s="186"/>
      <c r="BL801" s="186"/>
      <c r="BM801" s="186"/>
      <c r="BN801" s="187"/>
      <c r="BO801" s="186"/>
      <c r="BP801" s="186"/>
      <c r="BQ801" s="186"/>
      <c r="BR801" s="186"/>
      <c r="BS801" s="186"/>
      <c r="BT801" s="186"/>
      <c r="BU801" s="186"/>
      <c r="BV801" s="186"/>
      <c r="BW801" s="186"/>
      <c r="BX801" s="186"/>
      <c r="BY801" s="186"/>
      <c r="BZ801" s="186"/>
      <c r="CA801" s="187"/>
      <c r="CB801" s="37"/>
      <c r="CC801" s="37"/>
      <c r="CD801" s="37"/>
      <c r="CE801" s="37"/>
    </row>
    <row r="802" ht="19.5" customHeight="1">
      <c r="A802" s="184"/>
      <c r="B802" s="186"/>
      <c r="C802" s="187"/>
      <c r="D802" s="187"/>
      <c r="E802" s="187"/>
      <c r="F802" s="187"/>
      <c r="G802" s="187"/>
      <c r="H802" s="187"/>
      <c r="I802" s="187"/>
      <c r="J802" s="187"/>
      <c r="K802" s="187"/>
      <c r="L802" s="187"/>
      <c r="M802" s="37"/>
      <c r="N802" s="186"/>
      <c r="O802" s="187"/>
      <c r="P802" s="187"/>
      <c r="Q802" s="187"/>
      <c r="R802" s="187"/>
      <c r="S802" s="187"/>
      <c r="T802" s="186"/>
      <c r="U802" s="187"/>
      <c r="V802" s="187"/>
      <c r="W802" s="187"/>
      <c r="X802" s="187"/>
      <c r="Y802" s="187"/>
      <c r="Z802" s="186"/>
      <c r="AA802" s="187"/>
      <c r="AB802" s="187"/>
      <c r="AC802" s="187"/>
      <c r="AD802" s="187"/>
      <c r="AE802" s="187"/>
      <c r="AF802" s="186"/>
      <c r="AG802" s="187"/>
      <c r="AH802" s="187"/>
      <c r="AI802" s="187"/>
      <c r="AJ802" s="187"/>
      <c r="AK802" s="187"/>
      <c r="AL802" s="186"/>
      <c r="AM802" s="187"/>
      <c r="AN802" s="187"/>
      <c r="AO802" s="187"/>
      <c r="AP802" s="187"/>
      <c r="AQ802" s="187"/>
      <c r="AR802" s="186"/>
      <c r="AS802" s="187"/>
      <c r="AT802" s="187"/>
      <c r="AU802" s="187"/>
      <c r="AV802" s="187"/>
      <c r="AW802" s="187"/>
      <c r="AX802" s="186"/>
      <c r="AY802" s="187"/>
      <c r="AZ802" s="187"/>
      <c r="BA802" s="187"/>
      <c r="BB802" s="187"/>
      <c r="BC802" s="187"/>
      <c r="BD802" s="186"/>
      <c r="BE802" s="187"/>
      <c r="BF802" s="187"/>
      <c r="BG802" s="187"/>
      <c r="BH802" s="187"/>
      <c r="BI802" s="187"/>
      <c r="BJ802" s="187"/>
      <c r="BK802" s="186"/>
      <c r="BL802" s="186"/>
      <c r="BM802" s="186"/>
      <c r="BN802" s="187"/>
      <c r="BO802" s="186"/>
      <c r="BP802" s="186"/>
      <c r="BQ802" s="186"/>
      <c r="BR802" s="186"/>
      <c r="BS802" s="186"/>
      <c r="BT802" s="186"/>
      <c r="BU802" s="186"/>
      <c r="BV802" s="186"/>
      <c r="BW802" s="186"/>
      <c r="BX802" s="186"/>
      <c r="BY802" s="186"/>
      <c r="BZ802" s="186"/>
      <c r="CA802" s="187"/>
      <c r="CB802" s="37"/>
      <c r="CC802" s="37"/>
      <c r="CD802" s="37"/>
      <c r="CE802" s="37"/>
    </row>
    <row r="803" ht="19.5" customHeight="1">
      <c r="A803" s="184"/>
      <c r="B803" s="186"/>
      <c r="C803" s="187"/>
      <c r="D803" s="187"/>
      <c r="E803" s="187"/>
      <c r="F803" s="187"/>
      <c r="G803" s="187"/>
      <c r="H803" s="187"/>
      <c r="I803" s="187"/>
      <c r="J803" s="187"/>
      <c r="K803" s="187"/>
      <c r="L803" s="187"/>
      <c r="M803" s="37"/>
      <c r="N803" s="186"/>
      <c r="O803" s="187"/>
      <c r="P803" s="187"/>
      <c r="Q803" s="187"/>
      <c r="R803" s="187"/>
      <c r="S803" s="187"/>
      <c r="T803" s="186"/>
      <c r="U803" s="187"/>
      <c r="V803" s="187"/>
      <c r="W803" s="187"/>
      <c r="X803" s="187"/>
      <c r="Y803" s="187"/>
      <c r="Z803" s="186"/>
      <c r="AA803" s="187"/>
      <c r="AB803" s="187"/>
      <c r="AC803" s="187"/>
      <c r="AD803" s="187"/>
      <c r="AE803" s="187"/>
      <c r="AF803" s="186"/>
      <c r="AG803" s="187"/>
      <c r="AH803" s="187"/>
      <c r="AI803" s="187"/>
      <c r="AJ803" s="187"/>
      <c r="AK803" s="187"/>
      <c r="AL803" s="186"/>
      <c r="AM803" s="187"/>
      <c r="AN803" s="187"/>
      <c r="AO803" s="187"/>
      <c r="AP803" s="187"/>
      <c r="AQ803" s="187"/>
      <c r="AR803" s="186"/>
      <c r="AS803" s="187"/>
      <c r="AT803" s="187"/>
      <c r="AU803" s="187"/>
      <c r="AV803" s="187"/>
      <c r="AW803" s="187"/>
      <c r="AX803" s="186"/>
      <c r="AY803" s="187"/>
      <c r="AZ803" s="187"/>
      <c r="BA803" s="187"/>
      <c r="BB803" s="187"/>
      <c r="BC803" s="187"/>
      <c r="BD803" s="186"/>
      <c r="BE803" s="187"/>
      <c r="BF803" s="187"/>
      <c r="BG803" s="187"/>
      <c r="BH803" s="187"/>
      <c r="BI803" s="187"/>
      <c r="BJ803" s="187"/>
      <c r="BK803" s="186"/>
      <c r="BL803" s="186"/>
      <c r="BM803" s="186"/>
      <c r="BN803" s="187"/>
      <c r="BO803" s="186"/>
      <c r="BP803" s="186"/>
      <c r="BQ803" s="186"/>
      <c r="BR803" s="186"/>
      <c r="BS803" s="186"/>
      <c r="BT803" s="186"/>
      <c r="BU803" s="186"/>
      <c r="BV803" s="186"/>
      <c r="BW803" s="186"/>
      <c r="BX803" s="186"/>
      <c r="BY803" s="186"/>
      <c r="BZ803" s="186"/>
      <c r="CA803" s="187"/>
      <c r="CB803" s="37"/>
      <c r="CC803" s="37"/>
      <c r="CD803" s="37"/>
      <c r="CE803" s="37"/>
    </row>
    <row r="804" ht="19.5" customHeight="1">
      <c r="A804" s="184"/>
      <c r="B804" s="186"/>
      <c r="C804" s="187"/>
      <c r="D804" s="187"/>
      <c r="E804" s="187"/>
      <c r="F804" s="187"/>
      <c r="G804" s="187"/>
      <c r="H804" s="187"/>
      <c r="I804" s="187"/>
      <c r="J804" s="187"/>
      <c r="K804" s="187"/>
      <c r="L804" s="187"/>
      <c r="M804" s="37"/>
      <c r="N804" s="186"/>
      <c r="O804" s="187"/>
      <c r="P804" s="187"/>
      <c r="Q804" s="187"/>
      <c r="R804" s="187"/>
      <c r="S804" s="187"/>
      <c r="T804" s="186"/>
      <c r="U804" s="187"/>
      <c r="V804" s="187"/>
      <c r="W804" s="187"/>
      <c r="X804" s="187"/>
      <c r="Y804" s="187"/>
      <c r="Z804" s="186"/>
      <c r="AA804" s="187"/>
      <c r="AB804" s="187"/>
      <c r="AC804" s="187"/>
      <c r="AD804" s="187"/>
      <c r="AE804" s="187"/>
      <c r="AF804" s="186"/>
      <c r="AG804" s="187"/>
      <c r="AH804" s="187"/>
      <c r="AI804" s="187"/>
      <c r="AJ804" s="187"/>
      <c r="AK804" s="187"/>
      <c r="AL804" s="186"/>
      <c r="AM804" s="187"/>
      <c r="AN804" s="187"/>
      <c r="AO804" s="187"/>
      <c r="AP804" s="187"/>
      <c r="AQ804" s="187"/>
      <c r="AR804" s="186"/>
      <c r="AS804" s="187"/>
      <c r="AT804" s="187"/>
      <c r="AU804" s="187"/>
      <c r="AV804" s="187"/>
      <c r="AW804" s="187"/>
      <c r="AX804" s="186"/>
      <c r="AY804" s="187"/>
      <c r="AZ804" s="187"/>
      <c r="BA804" s="187"/>
      <c r="BB804" s="187"/>
      <c r="BC804" s="187"/>
      <c r="BD804" s="186"/>
      <c r="BE804" s="187"/>
      <c r="BF804" s="187"/>
      <c r="BG804" s="187"/>
      <c r="BH804" s="187"/>
      <c r="BI804" s="187"/>
      <c r="BJ804" s="187"/>
      <c r="BK804" s="186"/>
      <c r="BL804" s="186"/>
      <c r="BM804" s="186"/>
      <c r="BN804" s="187"/>
      <c r="BO804" s="186"/>
      <c r="BP804" s="186"/>
      <c r="BQ804" s="186"/>
      <c r="BR804" s="186"/>
      <c r="BS804" s="186"/>
      <c r="BT804" s="186"/>
      <c r="BU804" s="186"/>
      <c r="BV804" s="186"/>
      <c r="BW804" s="186"/>
      <c r="BX804" s="186"/>
      <c r="BY804" s="186"/>
      <c r="BZ804" s="186"/>
      <c r="CA804" s="187"/>
      <c r="CB804" s="37"/>
      <c r="CC804" s="37"/>
      <c r="CD804" s="37"/>
      <c r="CE804" s="37"/>
    </row>
    <row r="805" ht="19.5" customHeight="1">
      <c r="A805" s="184"/>
      <c r="B805" s="186"/>
      <c r="C805" s="187"/>
      <c r="D805" s="187"/>
      <c r="E805" s="187"/>
      <c r="F805" s="187"/>
      <c r="G805" s="187"/>
      <c r="H805" s="187"/>
      <c r="I805" s="187"/>
      <c r="J805" s="187"/>
      <c r="K805" s="187"/>
      <c r="L805" s="187"/>
      <c r="M805" s="37"/>
      <c r="N805" s="186"/>
      <c r="O805" s="187"/>
      <c r="P805" s="187"/>
      <c r="Q805" s="187"/>
      <c r="R805" s="187"/>
      <c r="S805" s="187"/>
      <c r="T805" s="186"/>
      <c r="U805" s="187"/>
      <c r="V805" s="187"/>
      <c r="W805" s="187"/>
      <c r="X805" s="187"/>
      <c r="Y805" s="187"/>
      <c r="Z805" s="186"/>
      <c r="AA805" s="187"/>
      <c r="AB805" s="187"/>
      <c r="AC805" s="187"/>
      <c r="AD805" s="187"/>
      <c r="AE805" s="187"/>
      <c r="AF805" s="186"/>
      <c r="AG805" s="187"/>
      <c r="AH805" s="187"/>
      <c r="AI805" s="187"/>
      <c r="AJ805" s="187"/>
      <c r="AK805" s="187"/>
      <c r="AL805" s="186"/>
      <c r="AM805" s="187"/>
      <c r="AN805" s="187"/>
      <c r="AO805" s="187"/>
      <c r="AP805" s="187"/>
      <c r="AQ805" s="187"/>
      <c r="AR805" s="186"/>
      <c r="AS805" s="187"/>
      <c r="AT805" s="187"/>
      <c r="AU805" s="187"/>
      <c r="AV805" s="187"/>
      <c r="AW805" s="187"/>
      <c r="AX805" s="186"/>
      <c r="AY805" s="187"/>
      <c r="AZ805" s="187"/>
      <c r="BA805" s="187"/>
      <c r="BB805" s="187"/>
      <c r="BC805" s="187"/>
      <c r="BD805" s="186"/>
      <c r="BE805" s="187"/>
      <c r="BF805" s="187"/>
      <c r="BG805" s="187"/>
      <c r="BH805" s="187"/>
      <c r="BI805" s="187"/>
      <c r="BJ805" s="187"/>
      <c r="BK805" s="186"/>
      <c r="BL805" s="186"/>
      <c r="BM805" s="186"/>
      <c r="BN805" s="187"/>
      <c r="BO805" s="186"/>
      <c r="BP805" s="186"/>
      <c r="BQ805" s="186"/>
      <c r="BR805" s="186"/>
      <c r="BS805" s="186"/>
      <c r="BT805" s="186"/>
      <c r="BU805" s="186"/>
      <c r="BV805" s="186"/>
      <c r="BW805" s="186"/>
      <c r="BX805" s="186"/>
      <c r="BY805" s="186"/>
      <c r="BZ805" s="186"/>
      <c r="CA805" s="187"/>
      <c r="CB805" s="37"/>
      <c r="CC805" s="37"/>
      <c r="CD805" s="37"/>
      <c r="CE805" s="37"/>
    </row>
    <row r="806" ht="19.5" customHeight="1">
      <c r="A806" s="184"/>
      <c r="B806" s="186"/>
      <c r="C806" s="187"/>
      <c r="D806" s="187"/>
      <c r="E806" s="187"/>
      <c r="F806" s="187"/>
      <c r="G806" s="187"/>
      <c r="H806" s="187"/>
      <c r="I806" s="187"/>
      <c r="J806" s="187"/>
      <c r="K806" s="187"/>
      <c r="L806" s="187"/>
      <c r="M806" s="37"/>
      <c r="N806" s="186"/>
      <c r="O806" s="187"/>
      <c r="P806" s="187"/>
      <c r="Q806" s="187"/>
      <c r="R806" s="187"/>
      <c r="S806" s="187"/>
      <c r="T806" s="186"/>
      <c r="U806" s="187"/>
      <c r="V806" s="187"/>
      <c r="W806" s="187"/>
      <c r="X806" s="187"/>
      <c r="Y806" s="187"/>
      <c r="Z806" s="186"/>
      <c r="AA806" s="187"/>
      <c r="AB806" s="187"/>
      <c r="AC806" s="187"/>
      <c r="AD806" s="187"/>
      <c r="AE806" s="187"/>
      <c r="AF806" s="186"/>
      <c r="AG806" s="187"/>
      <c r="AH806" s="187"/>
      <c r="AI806" s="187"/>
      <c r="AJ806" s="187"/>
      <c r="AK806" s="187"/>
      <c r="AL806" s="186"/>
      <c r="AM806" s="187"/>
      <c r="AN806" s="187"/>
      <c r="AO806" s="187"/>
      <c r="AP806" s="187"/>
      <c r="AQ806" s="187"/>
      <c r="AR806" s="186"/>
      <c r="AS806" s="187"/>
      <c r="AT806" s="187"/>
      <c r="AU806" s="187"/>
      <c r="AV806" s="187"/>
      <c r="AW806" s="187"/>
      <c r="AX806" s="186"/>
      <c r="AY806" s="187"/>
      <c r="AZ806" s="187"/>
      <c r="BA806" s="187"/>
      <c r="BB806" s="187"/>
      <c r="BC806" s="187"/>
      <c r="BD806" s="186"/>
      <c r="BE806" s="187"/>
      <c r="BF806" s="187"/>
      <c r="BG806" s="187"/>
      <c r="BH806" s="187"/>
      <c r="BI806" s="187"/>
      <c r="BJ806" s="187"/>
      <c r="BK806" s="186"/>
      <c r="BL806" s="186"/>
      <c r="BM806" s="186"/>
      <c r="BN806" s="187"/>
      <c r="BO806" s="186"/>
      <c r="BP806" s="186"/>
      <c r="BQ806" s="186"/>
      <c r="BR806" s="186"/>
      <c r="BS806" s="186"/>
      <c r="BT806" s="186"/>
      <c r="BU806" s="186"/>
      <c r="BV806" s="186"/>
      <c r="BW806" s="186"/>
      <c r="BX806" s="186"/>
      <c r="BY806" s="186"/>
      <c r="BZ806" s="186"/>
      <c r="CA806" s="187"/>
      <c r="CB806" s="37"/>
      <c r="CC806" s="37"/>
      <c r="CD806" s="37"/>
      <c r="CE806" s="37"/>
    </row>
    <row r="807" ht="19.5" customHeight="1">
      <c r="A807" s="184"/>
      <c r="B807" s="186"/>
      <c r="C807" s="187"/>
      <c r="D807" s="187"/>
      <c r="E807" s="187"/>
      <c r="F807" s="187"/>
      <c r="G807" s="187"/>
      <c r="H807" s="187"/>
      <c r="I807" s="187"/>
      <c r="J807" s="187"/>
      <c r="K807" s="187"/>
      <c r="L807" s="187"/>
      <c r="M807" s="37"/>
      <c r="N807" s="186"/>
      <c r="O807" s="187"/>
      <c r="P807" s="187"/>
      <c r="Q807" s="187"/>
      <c r="R807" s="187"/>
      <c r="S807" s="187"/>
      <c r="T807" s="186"/>
      <c r="U807" s="187"/>
      <c r="V807" s="187"/>
      <c r="W807" s="187"/>
      <c r="X807" s="187"/>
      <c r="Y807" s="187"/>
      <c r="Z807" s="186"/>
      <c r="AA807" s="187"/>
      <c r="AB807" s="187"/>
      <c r="AC807" s="187"/>
      <c r="AD807" s="187"/>
      <c r="AE807" s="187"/>
      <c r="AF807" s="186"/>
      <c r="AG807" s="187"/>
      <c r="AH807" s="187"/>
      <c r="AI807" s="187"/>
      <c r="AJ807" s="187"/>
      <c r="AK807" s="187"/>
      <c r="AL807" s="186"/>
      <c r="AM807" s="187"/>
      <c r="AN807" s="187"/>
      <c r="AO807" s="187"/>
      <c r="AP807" s="187"/>
      <c r="AQ807" s="187"/>
      <c r="AR807" s="186"/>
      <c r="AS807" s="187"/>
      <c r="AT807" s="187"/>
      <c r="AU807" s="187"/>
      <c r="AV807" s="187"/>
      <c r="AW807" s="187"/>
      <c r="AX807" s="186"/>
      <c r="AY807" s="187"/>
      <c r="AZ807" s="187"/>
      <c r="BA807" s="187"/>
      <c r="BB807" s="187"/>
      <c r="BC807" s="187"/>
      <c r="BD807" s="186"/>
      <c r="BE807" s="187"/>
      <c r="BF807" s="187"/>
      <c r="BG807" s="187"/>
      <c r="BH807" s="187"/>
      <c r="BI807" s="187"/>
      <c r="BJ807" s="187"/>
      <c r="BK807" s="186"/>
      <c r="BL807" s="186"/>
      <c r="BM807" s="186"/>
      <c r="BN807" s="187"/>
      <c r="BO807" s="186"/>
      <c r="BP807" s="186"/>
      <c r="BQ807" s="186"/>
      <c r="BR807" s="186"/>
      <c r="BS807" s="186"/>
      <c r="BT807" s="186"/>
      <c r="BU807" s="186"/>
      <c r="BV807" s="186"/>
      <c r="BW807" s="186"/>
      <c r="BX807" s="186"/>
      <c r="BY807" s="186"/>
      <c r="BZ807" s="186"/>
      <c r="CA807" s="187"/>
      <c r="CB807" s="37"/>
      <c r="CC807" s="37"/>
      <c r="CD807" s="37"/>
      <c r="CE807" s="37"/>
    </row>
    <row r="808" ht="19.5" customHeight="1">
      <c r="A808" s="184"/>
      <c r="B808" s="186"/>
      <c r="C808" s="187"/>
      <c r="D808" s="187"/>
      <c r="E808" s="187"/>
      <c r="F808" s="187"/>
      <c r="G808" s="187"/>
      <c r="H808" s="187"/>
      <c r="I808" s="187"/>
      <c r="J808" s="187"/>
      <c r="K808" s="187"/>
      <c r="L808" s="187"/>
      <c r="M808" s="37"/>
      <c r="N808" s="186"/>
      <c r="O808" s="187"/>
      <c r="P808" s="187"/>
      <c r="Q808" s="187"/>
      <c r="R808" s="187"/>
      <c r="S808" s="187"/>
      <c r="T808" s="186"/>
      <c r="U808" s="187"/>
      <c r="V808" s="187"/>
      <c r="W808" s="187"/>
      <c r="X808" s="187"/>
      <c r="Y808" s="187"/>
      <c r="Z808" s="186"/>
      <c r="AA808" s="187"/>
      <c r="AB808" s="187"/>
      <c r="AC808" s="187"/>
      <c r="AD808" s="187"/>
      <c r="AE808" s="187"/>
      <c r="AF808" s="186"/>
      <c r="AG808" s="187"/>
      <c r="AH808" s="187"/>
      <c r="AI808" s="187"/>
      <c r="AJ808" s="187"/>
      <c r="AK808" s="187"/>
      <c r="AL808" s="186"/>
      <c r="AM808" s="187"/>
      <c r="AN808" s="187"/>
      <c r="AO808" s="187"/>
      <c r="AP808" s="187"/>
      <c r="AQ808" s="187"/>
      <c r="AR808" s="186"/>
      <c r="AS808" s="187"/>
      <c r="AT808" s="187"/>
      <c r="AU808" s="187"/>
      <c r="AV808" s="187"/>
      <c r="AW808" s="187"/>
      <c r="AX808" s="186"/>
      <c r="AY808" s="187"/>
      <c r="AZ808" s="187"/>
      <c r="BA808" s="187"/>
      <c r="BB808" s="187"/>
      <c r="BC808" s="187"/>
      <c r="BD808" s="186"/>
      <c r="BE808" s="187"/>
      <c r="BF808" s="187"/>
      <c r="BG808" s="187"/>
      <c r="BH808" s="187"/>
      <c r="BI808" s="187"/>
      <c r="BJ808" s="187"/>
      <c r="BK808" s="186"/>
      <c r="BL808" s="186"/>
      <c r="BM808" s="186"/>
      <c r="BN808" s="187"/>
      <c r="BO808" s="186"/>
      <c r="BP808" s="186"/>
      <c r="BQ808" s="186"/>
      <c r="BR808" s="186"/>
      <c r="BS808" s="186"/>
      <c r="BT808" s="186"/>
      <c r="BU808" s="186"/>
      <c r="BV808" s="186"/>
      <c r="BW808" s="186"/>
      <c r="BX808" s="186"/>
      <c r="BY808" s="186"/>
      <c r="BZ808" s="186"/>
      <c r="CA808" s="187"/>
      <c r="CB808" s="37"/>
      <c r="CC808" s="37"/>
      <c r="CD808" s="37"/>
      <c r="CE808" s="37"/>
    </row>
    <row r="809" ht="19.5" customHeight="1">
      <c r="A809" s="184"/>
      <c r="B809" s="186"/>
      <c r="C809" s="187"/>
      <c r="D809" s="187"/>
      <c r="E809" s="187"/>
      <c r="F809" s="187"/>
      <c r="G809" s="187"/>
      <c r="H809" s="187"/>
      <c r="I809" s="187"/>
      <c r="J809" s="187"/>
      <c r="K809" s="187"/>
      <c r="L809" s="187"/>
      <c r="M809" s="37"/>
      <c r="N809" s="186"/>
      <c r="O809" s="187"/>
      <c r="P809" s="187"/>
      <c r="Q809" s="187"/>
      <c r="R809" s="187"/>
      <c r="S809" s="187"/>
      <c r="T809" s="186"/>
      <c r="U809" s="187"/>
      <c r="V809" s="187"/>
      <c r="W809" s="187"/>
      <c r="X809" s="187"/>
      <c r="Y809" s="187"/>
      <c r="Z809" s="186"/>
      <c r="AA809" s="187"/>
      <c r="AB809" s="187"/>
      <c r="AC809" s="187"/>
      <c r="AD809" s="187"/>
      <c r="AE809" s="187"/>
      <c r="AF809" s="186"/>
      <c r="AG809" s="187"/>
      <c r="AH809" s="187"/>
      <c r="AI809" s="187"/>
      <c r="AJ809" s="187"/>
      <c r="AK809" s="187"/>
      <c r="AL809" s="186"/>
      <c r="AM809" s="187"/>
      <c r="AN809" s="187"/>
      <c r="AO809" s="187"/>
      <c r="AP809" s="187"/>
      <c r="AQ809" s="187"/>
      <c r="AR809" s="186"/>
      <c r="AS809" s="187"/>
      <c r="AT809" s="187"/>
      <c r="AU809" s="187"/>
      <c r="AV809" s="187"/>
      <c r="AW809" s="187"/>
      <c r="AX809" s="186"/>
      <c r="AY809" s="187"/>
      <c r="AZ809" s="187"/>
      <c r="BA809" s="187"/>
      <c r="BB809" s="187"/>
      <c r="BC809" s="187"/>
      <c r="BD809" s="186"/>
      <c r="BE809" s="187"/>
      <c r="BF809" s="187"/>
      <c r="BG809" s="187"/>
      <c r="BH809" s="187"/>
      <c r="BI809" s="187"/>
      <c r="BJ809" s="187"/>
      <c r="BK809" s="186"/>
      <c r="BL809" s="186"/>
      <c r="BM809" s="186"/>
      <c r="BN809" s="187"/>
      <c r="BO809" s="186"/>
      <c r="BP809" s="186"/>
      <c r="BQ809" s="186"/>
      <c r="BR809" s="186"/>
      <c r="BS809" s="186"/>
      <c r="BT809" s="186"/>
      <c r="BU809" s="186"/>
      <c r="BV809" s="186"/>
      <c r="BW809" s="186"/>
      <c r="BX809" s="186"/>
      <c r="BY809" s="186"/>
      <c r="BZ809" s="186"/>
      <c r="CA809" s="187"/>
      <c r="CB809" s="37"/>
      <c r="CC809" s="37"/>
      <c r="CD809" s="37"/>
      <c r="CE809" s="37"/>
    </row>
    <row r="810" ht="19.5" customHeight="1">
      <c r="A810" s="184"/>
      <c r="B810" s="186"/>
      <c r="C810" s="187"/>
      <c r="D810" s="187"/>
      <c r="E810" s="187"/>
      <c r="F810" s="187"/>
      <c r="G810" s="187"/>
      <c r="H810" s="187"/>
      <c r="I810" s="187"/>
      <c r="J810" s="187"/>
      <c r="K810" s="187"/>
      <c r="L810" s="187"/>
      <c r="M810" s="37"/>
      <c r="N810" s="186"/>
      <c r="O810" s="187"/>
      <c r="P810" s="187"/>
      <c r="Q810" s="187"/>
      <c r="R810" s="187"/>
      <c r="S810" s="187"/>
      <c r="T810" s="186"/>
      <c r="U810" s="187"/>
      <c r="V810" s="187"/>
      <c r="W810" s="187"/>
      <c r="X810" s="187"/>
      <c r="Y810" s="187"/>
      <c r="Z810" s="186"/>
      <c r="AA810" s="187"/>
      <c r="AB810" s="187"/>
      <c r="AC810" s="187"/>
      <c r="AD810" s="187"/>
      <c r="AE810" s="187"/>
      <c r="AF810" s="186"/>
      <c r="AG810" s="187"/>
      <c r="AH810" s="187"/>
      <c r="AI810" s="187"/>
      <c r="AJ810" s="187"/>
      <c r="AK810" s="187"/>
      <c r="AL810" s="186"/>
      <c r="AM810" s="187"/>
      <c r="AN810" s="187"/>
      <c r="AO810" s="187"/>
      <c r="AP810" s="187"/>
      <c r="AQ810" s="187"/>
      <c r="AR810" s="186"/>
      <c r="AS810" s="187"/>
      <c r="AT810" s="187"/>
      <c r="AU810" s="187"/>
      <c r="AV810" s="187"/>
      <c r="AW810" s="187"/>
      <c r="AX810" s="186"/>
      <c r="AY810" s="187"/>
      <c r="AZ810" s="187"/>
      <c r="BA810" s="187"/>
      <c r="BB810" s="187"/>
      <c r="BC810" s="187"/>
      <c r="BD810" s="186"/>
      <c r="BE810" s="187"/>
      <c r="BF810" s="187"/>
      <c r="BG810" s="187"/>
      <c r="BH810" s="187"/>
      <c r="BI810" s="187"/>
      <c r="BJ810" s="187"/>
      <c r="BK810" s="186"/>
      <c r="BL810" s="186"/>
      <c r="BM810" s="186"/>
      <c r="BN810" s="187"/>
      <c r="BO810" s="186"/>
      <c r="BP810" s="186"/>
      <c r="BQ810" s="186"/>
      <c r="BR810" s="186"/>
      <c r="BS810" s="186"/>
      <c r="BT810" s="186"/>
      <c r="BU810" s="186"/>
      <c r="BV810" s="186"/>
      <c r="BW810" s="186"/>
      <c r="BX810" s="186"/>
      <c r="BY810" s="186"/>
      <c r="BZ810" s="186"/>
      <c r="CA810" s="187"/>
      <c r="CB810" s="37"/>
      <c r="CC810" s="37"/>
      <c r="CD810" s="37"/>
      <c r="CE810" s="37"/>
    </row>
    <row r="811" ht="19.5" customHeight="1">
      <c r="A811" s="184"/>
      <c r="B811" s="186"/>
      <c r="C811" s="187"/>
      <c r="D811" s="187"/>
      <c r="E811" s="187"/>
      <c r="F811" s="187"/>
      <c r="G811" s="187"/>
      <c r="H811" s="187"/>
      <c r="I811" s="187"/>
      <c r="J811" s="187"/>
      <c r="K811" s="187"/>
      <c r="L811" s="187"/>
      <c r="M811" s="37"/>
      <c r="N811" s="186"/>
      <c r="O811" s="187"/>
      <c r="P811" s="187"/>
      <c r="Q811" s="187"/>
      <c r="R811" s="187"/>
      <c r="S811" s="187"/>
      <c r="T811" s="186"/>
      <c r="U811" s="187"/>
      <c r="V811" s="187"/>
      <c r="W811" s="187"/>
      <c r="X811" s="187"/>
      <c r="Y811" s="187"/>
      <c r="Z811" s="186"/>
      <c r="AA811" s="187"/>
      <c r="AB811" s="187"/>
      <c r="AC811" s="187"/>
      <c r="AD811" s="187"/>
      <c r="AE811" s="187"/>
      <c r="AF811" s="186"/>
      <c r="AG811" s="187"/>
      <c r="AH811" s="187"/>
      <c r="AI811" s="187"/>
      <c r="AJ811" s="187"/>
      <c r="AK811" s="187"/>
      <c r="AL811" s="186"/>
      <c r="AM811" s="187"/>
      <c r="AN811" s="187"/>
      <c r="AO811" s="187"/>
      <c r="AP811" s="187"/>
      <c r="AQ811" s="187"/>
      <c r="AR811" s="186"/>
      <c r="AS811" s="187"/>
      <c r="AT811" s="187"/>
      <c r="AU811" s="187"/>
      <c r="AV811" s="187"/>
      <c r="AW811" s="187"/>
      <c r="AX811" s="186"/>
      <c r="AY811" s="187"/>
      <c r="AZ811" s="187"/>
      <c r="BA811" s="187"/>
      <c r="BB811" s="187"/>
      <c r="BC811" s="187"/>
      <c r="BD811" s="186"/>
      <c r="BE811" s="187"/>
      <c r="BF811" s="187"/>
      <c r="BG811" s="187"/>
      <c r="BH811" s="187"/>
      <c r="BI811" s="187"/>
      <c r="BJ811" s="187"/>
      <c r="BK811" s="186"/>
      <c r="BL811" s="186"/>
      <c r="BM811" s="186"/>
      <c r="BN811" s="187"/>
      <c r="BO811" s="186"/>
      <c r="BP811" s="186"/>
      <c r="BQ811" s="186"/>
      <c r="BR811" s="186"/>
      <c r="BS811" s="186"/>
      <c r="BT811" s="186"/>
      <c r="BU811" s="186"/>
      <c r="BV811" s="186"/>
      <c r="BW811" s="186"/>
      <c r="BX811" s="186"/>
      <c r="BY811" s="186"/>
      <c r="BZ811" s="186"/>
      <c r="CA811" s="187"/>
      <c r="CB811" s="37"/>
      <c r="CC811" s="37"/>
      <c r="CD811" s="37"/>
      <c r="CE811" s="37"/>
    </row>
    <row r="812" ht="19.5" customHeight="1">
      <c r="A812" s="184"/>
      <c r="B812" s="186"/>
      <c r="C812" s="187"/>
      <c r="D812" s="187"/>
      <c r="E812" s="187"/>
      <c r="F812" s="187"/>
      <c r="G812" s="187"/>
      <c r="H812" s="187"/>
      <c r="I812" s="187"/>
      <c r="J812" s="187"/>
      <c r="K812" s="187"/>
      <c r="L812" s="187"/>
      <c r="M812" s="37"/>
      <c r="N812" s="186"/>
      <c r="O812" s="187"/>
      <c r="P812" s="187"/>
      <c r="Q812" s="187"/>
      <c r="R812" s="187"/>
      <c r="S812" s="187"/>
      <c r="T812" s="186"/>
      <c r="U812" s="187"/>
      <c r="V812" s="187"/>
      <c r="W812" s="187"/>
      <c r="X812" s="187"/>
      <c r="Y812" s="187"/>
      <c r="Z812" s="186"/>
      <c r="AA812" s="187"/>
      <c r="AB812" s="187"/>
      <c r="AC812" s="187"/>
      <c r="AD812" s="187"/>
      <c r="AE812" s="187"/>
      <c r="AF812" s="186"/>
      <c r="AG812" s="187"/>
      <c r="AH812" s="187"/>
      <c r="AI812" s="187"/>
      <c r="AJ812" s="187"/>
      <c r="AK812" s="187"/>
      <c r="AL812" s="186"/>
      <c r="AM812" s="187"/>
      <c r="AN812" s="187"/>
      <c r="AO812" s="187"/>
      <c r="AP812" s="187"/>
      <c r="AQ812" s="187"/>
      <c r="AR812" s="186"/>
      <c r="AS812" s="187"/>
      <c r="AT812" s="187"/>
      <c r="AU812" s="187"/>
      <c r="AV812" s="187"/>
      <c r="AW812" s="187"/>
      <c r="AX812" s="186"/>
      <c r="AY812" s="187"/>
      <c r="AZ812" s="187"/>
      <c r="BA812" s="187"/>
      <c r="BB812" s="187"/>
      <c r="BC812" s="187"/>
      <c r="BD812" s="186"/>
      <c r="BE812" s="187"/>
      <c r="BF812" s="187"/>
      <c r="BG812" s="187"/>
      <c r="BH812" s="187"/>
      <c r="BI812" s="187"/>
      <c r="BJ812" s="187"/>
      <c r="BK812" s="186"/>
      <c r="BL812" s="186"/>
      <c r="BM812" s="186"/>
      <c r="BN812" s="187"/>
      <c r="BO812" s="186"/>
      <c r="BP812" s="186"/>
      <c r="BQ812" s="186"/>
      <c r="BR812" s="186"/>
      <c r="BS812" s="186"/>
      <c r="BT812" s="186"/>
      <c r="BU812" s="186"/>
      <c r="BV812" s="186"/>
      <c r="BW812" s="186"/>
      <c r="BX812" s="186"/>
      <c r="BY812" s="186"/>
      <c r="BZ812" s="186"/>
      <c r="CA812" s="187"/>
      <c r="CB812" s="37"/>
      <c r="CC812" s="37"/>
      <c r="CD812" s="37"/>
      <c r="CE812" s="37"/>
    </row>
    <row r="813" ht="19.5" customHeight="1">
      <c r="A813" s="184"/>
      <c r="B813" s="186"/>
      <c r="C813" s="187"/>
      <c r="D813" s="187"/>
      <c r="E813" s="187"/>
      <c r="F813" s="187"/>
      <c r="G813" s="187"/>
      <c r="H813" s="187"/>
      <c r="I813" s="187"/>
      <c r="J813" s="187"/>
      <c r="K813" s="187"/>
      <c r="L813" s="187"/>
      <c r="M813" s="37"/>
      <c r="N813" s="186"/>
      <c r="O813" s="187"/>
      <c r="P813" s="187"/>
      <c r="Q813" s="187"/>
      <c r="R813" s="187"/>
      <c r="S813" s="187"/>
      <c r="T813" s="186"/>
      <c r="U813" s="187"/>
      <c r="V813" s="187"/>
      <c r="W813" s="187"/>
      <c r="X813" s="187"/>
      <c r="Y813" s="187"/>
      <c r="Z813" s="186"/>
      <c r="AA813" s="187"/>
      <c r="AB813" s="187"/>
      <c r="AC813" s="187"/>
      <c r="AD813" s="187"/>
      <c r="AE813" s="187"/>
      <c r="AF813" s="186"/>
      <c r="AG813" s="187"/>
      <c r="AH813" s="187"/>
      <c r="AI813" s="187"/>
      <c r="AJ813" s="187"/>
      <c r="AK813" s="187"/>
      <c r="AL813" s="186"/>
      <c r="AM813" s="187"/>
      <c r="AN813" s="187"/>
      <c r="AO813" s="187"/>
      <c r="AP813" s="187"/>
      <c r="AQ813" s="187"/>
      <c r="AR813" s="186"/>
      <c r="AS813" s="187"/>
      <c r="AT813" s="187"/>
      <c r="AU813" s="187"/>
      <c r="AV813" s="187"/>
      <c r="AW813" s="187"/>
      <c r="AX813" s="186"/>
      <c r="AY813" s="187"/>
      <c r="AZ813" s="187"/>
      <c r="BA813" s="187"/>
      <c r="BB813" s="187"/>
      <c r="BC813" s="187"/>
      <c r="BD813" s="186"/>
      <c r="BE813" s="187"/>
      <c r="BF813" s="187"/>
      <c r="BG813" s="187"/>
      <c r="BH813" s="187"/>
      <c r="BI813" s="187"/>
      <c r="BJ813" s="187"/>
      <c r="BK813" s="186"/>
      <c r="BL813" s="186"/>
      <c r="BM813" s="186"/>
      <c r="BN813" s="187"/>
      <c r="BO813" s="186"/>
      <c r="BP813" s="186"/>
      <c r="BQ813" s="186"/>
      <c r="BR813" s="186"/>
      <c r="BS813" s="186"/>
      <c r="BT813" s="186"/>
      <c r="BU813" s="186"/>
      <c r="BV813" s="186"/>
      <c r="BW813" s="186"/>
      <c r="BX813" s="186"/>
      <c r="BY813" s="186"/>
      <c r="BZ813" s="186"/>
      <c r="CA813" s="187"/>
      <c r="CB813" s="37"/>
      <c r="CC813" s="37"/>
      <c r="CD813" s="37"/>
      <c r="CE813" s="37"/>
    </row>
    <row r="814" ht="19.5" customHeight="1">
      <c r="A814" s="184"/>
      <c r="B814" s="186"/>
      <c r="C814" s="187"/>
      <c r="D814" s="187"/>
      <c r="E814" s="187"/>
      <c r="F814" s="187"/>
      <c r="G814" s="187"/>
      <c r="H814" s="187"/>
      <c r="I814" s="187"/>
      <c r="J814" s="187"/>
      <c r="K814" s="187"/>
      <c r="L814" s="187"/>
      <c r="M814" s="37"/>
      <c r="N814" s="186"/>
      <c r="O814" s="187"/>
      <c r="P814" s="187"/>
      <c r="Q814" s="187"/>
      <c r="R814" s="187"/>
      <c r="S814" s="187"/>
      <c r="T814" s="186"/>
      <c r="U814" s="187"/>
      <c r="V814" s="187"/>
      <c r="W814" s="187"/>
      <c r="X814" s="187"/>
      <c r="Y814" s="187"/>
      <c r="Z814" s="186"/>
      <c r="AA814" s="187"/>
      <c r="AB814" s="187"/>
      <c r="AC814" s="187"/>
      <c r="AD814" s="187"/>
      <c r="AE814" s="187"/>
      <c r="AF814" s="186"/>
      <c r="AG814" s="187"/>
      <c r="AH814" s="187"/>
      <c r="AI814" s="187"/>
      <c r="AJ814" s="187"/>
      <c r="AK814" s="187"/>
      <c r="AL814" s="186"/>
      <c r="AM814" s="187"/>
      <c r="AN814" s="187"/>
      <c r="AO814" s="187"/>
      <c r="AP814" s="187"/>
      <c r="AQ814" s="187"/>
      <c r="AR814" s="186"/>
      <c r="AS814" s="187"/>
      <c r="AT814" s="187"/>
      <c r="AU814" s="187"/>
      <c r="AV814" s="187"/>
      <c r="AW814" s="187"/>
      <c r="AX814" s="186"/>
      <c r="AY814" s="187"/>
      <c r="AZ814" s="187"/>
      <c r="BA814" s="187"/>
      <c r="BB814" s="187"/>
      <c r="BC814" s="187"/>
      <c r="BD814" s="186"/>
      <c r="BE814" s="187"/>
      <c r="BF814" s="187"/>
      <c r="BG814" s="187"/>
      <c r="BH814" s="187"/>
      <c r="BI814" s="187"/>
      <c r="BJ814" s="187"/>
      <c r="BK814" s="186"/>
      <c r="BL814" s="186"/>
      <c r="BM814" s="186"/>
      <c r="BN814" s="187"/>
      <c r="BO814" s="186"/>
      <c r="BP814" s="186"/>
      <c r="BQ814" s="186"/>
      <c r="BR814" s="186"/>
      <c r="BS814" s="186"/>
      <c r="BT814" s="186"/>
      <c r="BU814" s="186"/>
      <c r="BV814" s="186"/>
      <c r="BW814" s="186"/>
      <c r="BX814" s="186"/>
      <c r="BY814" s="186"/>
      <c r="BZ814" s="186"/>
      <c r="CA814" s="187"/>
      <c r="CB814" s="37"/>
      <c r="CC814" s="37"/>
      <c r="CD814" s="37"/>
      <c r="CE814" s="37"/>
    </row>
    <row r="815" ht="19.5" customHeight="1">
      <c r="A815" s="184"/>
      <c r="B815" s="186"/>
      <c r="C815" s="187"/>
      <c r="D815" s="187"/>
      <c r="E815" s="187"/>
      <c r="F815" s="187"/>
      <c r="G815" s="187"/>
      <c r="H815" s="187"/>
      <c r="I815" s="187"/>
      <c r="J815" s="187"/>
      <c r="K815" s="187"/>
      <c r="L815" s="187"/>
      <c r="M815" s="37"/>
      <c r="N815" s="186"/>
      <c r="O815" s="187"/>
      <c r="P815" s="187"/>
      <c r="Q815" s="187"/>
      <c r="R815" s="187"/>
      <c r="S815" s="187"/>
      <c r="T815" s="186"/>
      <c r="U815" s="187"/>
      <c r="V815" s="187"/>
      <c r="W815" s="187"/>
      <c r="X815" s="187"/>
      <c r="Y815" s="187"/>
      <c r="Z815" s="186"/>
      <c r="AA815" s="187"/>
      <c r="AB815" s="187"/>
      <c r="AC815" s="187"/>
      <c r="AD815" s="187"/>
      <c r="AE815" s="187"/>
      <c r="AF815" s="186"/>
      <c r="AG815" s="187"/>
      <c r="AH815" s="187"/>
      <c r="AI815" s="187"/>
      <c r="AJ815" s="187"/>
      <c r="AK815" s="187"/>
      <c r="AL815" s="186"/>
      <c r="AM815" s="187"/>
      <c r="AN815" s="187"/>
      <c r="AO815" s="187"/>
      <c r="AP815" s="187"/>
      <c r="AQ815" s="187"/>
      <c r="AR815" s="186"/>
      <c r="AS815" s="187"/>
      <c r="AT815" s="187"/>
      <c r="AU815" s="187"/>
      <c r="AV815" s="187"/>
      <c r="AW815" s="187"/>
      <c r="AX815" s="186"/>
      <c r="AY815" s="187"/>
      <c r="AZ815" s="187"/>
      <c r="BA815" s="187"/>
      <c r="BB815" s="187"/>
      <c r="BC815" s="187"/>
      <c r="BD815" s="186"/>
      <c r="BE815" s="187"/>
      <c r="BF815" s="187"/>
      <c r="BG815" s="187"/>
      <c r="BH815" s="187"/>
      <c r="BI815" s="187"/>
      <c r="BJ815" s="187"/>
      <c r="BK815" s="186"/>
      <c r="BL815" s="186"/>
      <c r="BM815" s="186"/>
      <c r="BN815" s="187"/>
      <c r="BO815" s="186"/>
      <c r="BP815" s="186"/>
      <c r="BQ815" s="186"/>
      <c r="BR815" s="186"/>
      <c r="BS815" s="186"/>
      <c r="BT815" s="186"/>
      <c r="BU815" s="186"/>
      <c r="BV815" s="186"/>
      <c r="BW815" s="186"/>
      <c r="BX815" s="186"/>
      <c r="BY815" s="186"/>
      <c r="BZ815" s="186"/>
      <c r="CA815" s="187"/>
      <c r="CB815" s="37"/>
      <c r="CC815" s="37"/>
      <c r="CD815" s="37"/>
      <c r="CE815" s="37"/>
    </row>
    <row r="816" ht="19.5" customHeight="1">
      <c r="A816" s="184"/>
      <c r="B816" s="186"/>
      <c r="C816" s="187"/>
      <c r="D816" s="187"/>
      <c r="E816" s="187"/>
      <c r="F816" s="187"/>
      <c r="G816" s="187"/>
      <c r="H816" s="187"/>
      <c r="I816" s="187"/>
      <c r="J816" s="187"/>
      <c r="K816" s="187"/>
      <c r="L816" s="187"/>
      <c r="M816" s="37"/>
      <c r="N816" s="186"/>
      <c r="O816" s="187"/>
      <c r="P816" s="187"/>
      <c r="Q816" s="187"/>
      <c r="R816" s="187"/>
      <c r="S816" s="187"/>
      <c r="T816" s="186"/>
      <c r="U816" s="187"/>
      <c r="V816" s="187"/>
      <c r="W816" s="187"/>
      <c r="X816" s="187"/>
      <c r="Y816" s="187"/>
      <c r="Z816" s="186"/>
      <c r="AA816" s="187"/>
      <c r="AB816" s="187"/>
      <c r="AC816" s="187"/>
      <c r="AD816" s="187"/>
      <c r="AE816" s="187"/>
      <c r="AF816" s="186"/>
      <c r="AG816" s="187"/>
      <c r="AH816" s="187"/>
      <c r="AI816" s="187"/>
      <c r="AJ816" s="187"/>
      <c r="AK816" s="187"/>
      <c r="AL816" s="186"/>
      <c r="AM816" s="187"/>
      <c r="AN816" s="187"/>
      <c r="AO816" s="187"/>
      <c r="AP816" s="187"/>
      <c r="AQ816" s="187"/>
      <c r="AR816" s="186"/>
      <c r="AS816" s="187"/>
      <c r="AT816" s="187"/>
      <c r="AU816" s="187"/>
      <c r="AV816" s="187"/>
      <c r="AW816" s="187"/>
      <c r="AX816" s="186"/>
      <c r="AY816" s="187"/>
      <c r="AZ816" s="187"/>
      <c r="BA816" s="187"/>
      <c r="BB816" s="187"/>
      <c r="BC816" s="187"/>
      <c r="BD816" s="186"/>
      <c r="BE816" s="187"/>
      <c r="BF816" s="187"/>
      <c r="BG816" s="187"/>
      <c r="BH816" s="187"/>
      <c r="BI816" s="187"/>
      <c r="BJ816" s="187"/>
      <c r="BK816" s="186"/>
      <c r="BL816" s="186"/>
      <c r="BM816" s="186"/>
      <c r="BN816" s="187"/>
      <c r="BO816" s="186"/>
      <c r="BP816" s="186"/>
      <c r="BQ816" s="186"/>
      <c r="BR816" s="186"/>
      <c r="BS816" s="186"/>
      <c r="BT816" s="186"/>
      <c r="BU816" s="186"/>
      <c r="BV816" s="186"/>
      <c r="BW816" s="186"/>
      <c r="BX816" s="186"/>
      <c r="BY816" s="186"/>
      <c r="BZ816" s="186"/>
      <c r="CA816" s="187"/>
      <c r="CB816" s="37"/>
      <c r="CC816" s="37"/>
      <c r="CD816" s="37"/>
      <c r="CE816" s="37"/>
    </row>
    <row r="817" ht="19.5" customHeight="1">
      <c r="A817" s="184"/>
      <c r="B817" s="186"/>
      <c r="C817" s="187"/>
      <c r="D817" s="187"/>
      <c r="E817" s="187"/>
      <c r="F817" s="187"/>
      <c r="G817" s="187"/>
      <c r="H817" s="187"/>
      <c r="I817" s="187"/>
      <c r="J817" s="187"/>
      <c r="K817" s="187"/>
      <c r="L817" s="187"/>
      <c r="M817" s="37"/>
      <c r="N817" s="186"/>
      <c r="O817" s="187"/>
      <c r="P817" s="187"/>
      <c r="Q817" s="187"/>
      <c r="R817" s="187"/>
      <c r="S817" s="187"/>
      <c r="T817" s="186"/>
      <c r="U817" s="187"/>
      <c r="V817" s="187"/>
      <c r="W817" s="187"/>
      <c r="X817" s="187"/>
      <c r="Y817" s="187"/>
      <c r="Z817" s="186"/>
      <c r="AA817" s="187"/>
      <c r="AB817" s="187"/>
      <c r="AC817" s="187"/>
      <c r="AD817" s="187"/>
      <c r="AE817" s="187"/>
      <c r="AF817" s="186"/>
      <c r="AG817" s="187"/>
      <c r="AH817" s="187"/>
      <c r="AI817" s="187"/>
      <c r="AJ817" s="187"/>
      <c r="AK817" s="187"/>
      <c r="AL817" s="186"/>
      <c r="AM817" s="187"/>
      <c r="AN817" s="187"/>
      <c r="AO817" s="187"/>
      <c r="AP817" s="187"/>
      <c r="AQ817" s="187"/>
      <c r="AR817" s="186"/>
      <c r="AS817" s="187"/>
      <c r="AT817" s="187"/>
      <c r="AU817" s="187"/>
      <c r="AV817" s="187"/>
      <c r="AW817" s="187"/>
      <c r="AX817" s="186"/>
      <c r="AY817" s="187"/>
      <c r="AZ817" s="187"/>
      <c r="BA817" s="187"/>
      <c r="BB817" s="187"/>
      <c r="BC817" s="187"/>
      <c r="BD817" s="186"/>
      <c r="BE817" s="187"/>
      <c r="BF817" s="187"/>
      <c r="BG817" s="187"/>
      <c r="BH817" s="187"/>
      <c r="BI817" s="187"/>
      <c r="BJ817" s="187"/>
      <c r="BK817" s="186"/>
      <c r="BL817" s="186"/>
      <c r="BM817" s="186"/>
      <c r="BN817" s="187"/>
      <c r="BO817" s="186"/>
      <c r="BP817" s="186"/>
      <c r="BQ817" s="186"/>
      <c r="BR817" s="186"/>
      <c r="BS817" s="186"/>
      <c r="BT817" s="186"/>
      <c r="BU817" s="186"/>
      <c r="BV817" s="186"/>
      <c r="BW817" s="186"/>
      <c r="BX817" s="186"/>
      <c r="BY817" s="186"/>
      <c r="BZ817" s="186"/>
      <c r="CA817" s="187"/>
      <c r="CB817" s="37"/>
      <c r="CC817" s="37"/>
      <c r="CD817" s="37"/>
      <c r="CE817" s="37"/>
    </row>
    <row r="818" ht="19.5" customHeight="1">
      <c r="A818" s="184"/>
      <c r="B818" s="186"/>
      <c r="C818" s="187"/>
      <c r="D818" s="187"/>
      <c r="E818" s="187"/>
      <c r="F818" s="187"/>
      <c r="G818" s="187"/>
      <c r="H818" s="187"/>
      <c r="I818" s="187"/>
      <c r="J818" s="187"/>
      <c r="K818" s="187"/>
      <c r="L818" s="187"/>
      <c r="M818" s="37"/>
      <c r="N818" s="186"/>
      <c r="O818" s="187"/>
      <c r="P818" s="187"/>
      <c r="Q818" s="187"/>
      <c r="R818" s="187"/>
      <c r="S818" s="187"/>
      <c r="T818" s="186"/>
      <c r="U818" s="187"/>
      <c r="V818" s="187"/>
      <c r="W818" s="187"/>
      <c r="X818" s="187"/>
      <c r="Y818" s="187"/>
      <c r="Z818" s="186"/>
      <c r="AA818" s="187"/>
      <c r="AB818" s="187"/>
      <c r="AC818" s="187"/>
      <c r="AD818" s="187"/>
      <c r="AE818" s="187"/>
      <c r="AF818" s="186"/>
      <c r="AG818" s="187"/>
      <c r="AH818" s="187"/>
      <c r="AI818" s="187"/>
      <c r="AJ818" s="187"/>
      <c r="AK818" s="187"/>
      <c r="AL818" s="186"/>
      <c r="AM818" s="187"/>
      <c r="AN818" s="187"/>
      <c r="AO818" s="187"/>
      <c r="AP818" s="187"/>
      <c r="AQ818" s="187"/>
      <c r="AR818" s="186"/>
      <c r="AS818" s="187"/>
      <c r="AT818" s="187"/>
      <c r="AU818" s="187"/>
      <c r="AV818" s="187"/>
      <c r="AW818" s="187"/>
      <c r="AX818" s="186"/>
      <c r="AY818" s="187"/>
      <c r="AZ818" s="187"/>
      <c r="BA818" s="187"/>
      <c r="BB818" s="187"/>
      <c r="BC818" s="187"/>
      <c r="BD818" s="186"/>
      <c r="BE818" s="187"/>
      <c r="BF818" s="187"/>
      <c r="BG818" s="187"/>
      <c r="BH818" s="187"/>
      <c r="BI818" s="187"/>
      <c r="BJ818" s="187"/>
      <c r="BK818" s="186"/>
      <c r="BL818" s="186"/>
      <c r="BM818" s="186"/>
      <c r="BN818" s="187"/>
      <c r="BO818" s="186"/>
      <c r="BP818" s="186"/>
      <c r="BQ818" s="186"/>
      <c r="BR818" s="186"/>
      <c r="BS818" s="186"/>
      <c r="BT818" s="186"/>
      <c r="BU818" s="186"/>
      <c r="BV818" s="186"/>
      <c r="BW818" s="186"/>
      <c r="BX818" s="186"/>
      <c r="BY818" s="186"/>
      <c r="BZ818" s="186"/>
      <c r="CA818" s="187"/>
      <c r="CB818" s="37"/>
      <c r="CC818" s="37"/>
      <c r="CD818" s="37"/>
      <c r="CE818" s="37"/>
    </row>
    <row r="819" ht="19.5" customHeight="1">
      <c r="A819" s="184"/>
      <c r="B819" s="186"/>
      <c r="C819" s="187"/>
      <c r="D819" s="187"/>
      <c r="E819" s="187"/>
      <c r="F819" s="187"/>
      <c r="G819" s="187"/>
      <c r="H819" s="187"/>
      <c r="I819" s="187"/>
      <c r="J819" s="187"/>
      <c r="K819" s="187"/>
      <c r="L819" s="187"/>
      <c r="M819" s="37"/>
      <c r="N819" s="186"/>
      <c r="O819" s="187"/>
      <c r="P819" s="187"/>
      <c r="Q819" s="187"/>
      <c r="R819" s="187"/>
      <c r="S819" s="187"/>
      <c r="T819" s="186"/>
      <c r="U819" s="187"/>
      <c r="V819" s="187"/>
      <c r="W819" s="187"/>
      <c r="X819" s="187"/>
      <c r="Y819" s="187"/>
      <c r="Z819" s="186"/>
      <c r="AA819" s="187"/>
      <c r="AB819" s="187"/>
      <c r="AC819" s="187"/>
      <c r="AD819" s="187"/>
      <c r="AE819" s="187"/>
      <c r="AF819" s="186"/>
      <c r="AG819" s="187"/>
      <c r="AH819" s="187"/>
      <c r="AI819" s="187"/>
      <c r="AJ819" s="187"/>
      <c r="AK819" s="187"/>
      <c r="AL819" s="186"/>
      <c r="AM819" s="187"/>
      <c r="AN819" s="187"/>
      <c r="AO819" s="187"/>
      <c r="AP819" s="187"/>
      <c r="AQ819" s="187"/>
      <c r="AR819" s="186"/>
      <c r="AS819" s="187"/>
      <c r="AT819" s="187"/>
      <c r="AU819" s="187"/>
      <c r="AV819" s="187"/>
      <c r="AW819" s="187"/>
      <c r="AX819" s="186"/>
      <c r="AY819" s="187"/>
      <c r="AZ819" s="187"/>
      <c r="BA819" s="187"/>
      <c r="BB819" s="187"/>
      <c r="BC819" s="187"/>
      <c r="BD819" s="186"/>
      <c r="BE819" s="187"/>
      <c r="BF819" s="187"/>
      <c r="BG819" s="187"/>
      <c r="BH819" s="187"/>
      <c r="BI819" s="187"/>
      <c r="BJ819" s="187"/>
      <c r="BK819" s="186"/>
      <c r="BL819" s="186"/>
      <c r="BM819" s="186"/>
      <c r="BN819" s="187"/>
      <c r="BO819" s="186"/>
      <c r="BP819" s="186"/>
      <c r="BQ819" s="186"/>
      <c r="BR819" s="186"/>
      <c r="BS819" s="186"/>
      <c r="BT819" s="186"/>
      <c r="BU819" s="186"/>
      <c r="BV819" s="186"/>
      <c r="BW819" s="186"/>
      <c r="BX819" s="186"/>
      <c r="BY819" s="186"/>
      <c r="BZ819" s="186"/>
      <c r="CA819" s="187"/>
      <c r="CB819" s="37"/>
      <c r="CC819" s="37"/>
      <c r="CD819" s="37"/>
      <c r="CE819" s="37"/>
    </row>
    <row r="820" ht="19.5" customHeight="1">
      <c r="A820" s="184"/>
      <c r="B820" s="186"/>
      <c r="C820" s="187"/>
      <c r="D820" s="187"/>
      <c r="E820" s="187"/>
      <c r="F820" s="187"/>
      <c r="G820" s="187"/>
      <c r="H820" s="187"/>
      <c r="I820" s="187"/>
      <c r="J820" s="187"/>
      <c r="K820" s="187"/>
      <c r="L820" s="187"/>
      <c r="M820" s="37"/>
      <c r="N820" s="186"/>
      <c r="O820" s="187"/>
      <c r="P820" s="187"/>
      <c r="Q820" s="187"/>
      <c r="R820" s="187"/>
      <c r="S820" s="187"/>
      <c r="T820" s="186"/>
      <c r="U820" s="187"/>
      <c r="V820" s="187"/>
      <c r="W820" s="187"/>
      <c r="X820" s="187"/>
      <c r="Y820" s="187"/>
      <c r="Z820" s="186"/>
      <c r="AA820" s="187"/>
      <c r="AB820" s="187"/>
      <c r="AC820" s="187"/>
      <c r="AD820" s="187"/>
      <c r="AE820" s="187"/>
      <c r="AF820" s="186"/>
      <c r="AG820" s="187"/>
      <c r="AH820" s="187"/>
      <c r="AI820" s="187"/>
      <c r="AJ820" s="187"/>
      <c r="AK820" s="187"/>
      <c r="AL820" s="186"/>
      <c r="AM820" s="187"/>
      <c r="AN820" s="187"/>
      <c r="AO820" s="187"/>
      <c r="AP820" s="187"/>
      <c r="AQ820" s="187"/>
      <c r="AR820" s="186"/>
      <c r="AS820" s="187"/>
      <c r="AT820" s="187"/>
      <c r="AU820" s="187"/>
      <c r="AV820" s="187"/>
      <c r="AW820" s="187"/>
      <c r="AX820" s="186"/>
      <c r="AY820" s="187"/>
      <c r="AZ820" s="187"/>
      <c r="BA820" s="187"/>
      <c r="BB820" s="187"/>
      <c r="BC820" s="187"/>
      <c r="BD820" s="186"/>
      <c r="BE820" s="187"/>
      <c r="BF820" s="187"/>
      <c r="BG820" s="187"/>
      <c r="BH820" s="187"/>
      <c r="BI820" s="187"/>
      <c r="BJ820" s="187"/>
      <c r="BK820" s="186"/>
      <c r="BL820" s="186"/>
      <c r="BM820" s="186"/>
      <c r="BN820" s="187"/>
      <c r="BO820" s="186"/>
      <c r="BP820" s="186"/>
      <c r="BQ820" s="186"/>
      <c r="BR820" s="186"/>
      <c r="BS820" s="186"/>
      <c r="BT820" s="186"/>
      <c r="BU820" s="186"/>
      <c r="BV820" s="186"/>
      <c r="BW820" s="186"/>
      <c r="BX820" s="186"/>
      <c r="BY820" s="186"/>
      <c r="BZ820" s="186"/>
      <c r="CA820" s="187"/>
      <c r="CB820" s="37"/>
      <c r="CC820" s="37"/>
      <c r="CD820" s="37"/>
      <c r="CE820" s="37"/>
    </row>
    <row r="821" ht="19.5" customHeight="1">
      <c r="A821" s="184"/>
      <c r="B821" s="186"/>
      <c r="C821" s="187"/>
      <c r="D821" s="187"/>
      <c r="E821" s="187"/>
      <c r="F821" s="187"/>
      <c r="G821" s="187"/>
      <c r="H821" s="187"/>
      <c r="I821" s="187"/>
      <c r="J821" s="187"/>
      <c r="K821" s="187"/>
      <c r="L821" s="187"/>
      <c r="M821" s="37"/>
      <c r="N821" s="186"/>
      <c r="O821" s="187"/>
      <c r="P821" s="187"/>
      <c r="Q821" s="187"/>
      <c r="R821" s="187"/>
      <c r="S821" s="187"/>
      <c r="T821" s="186"/>
      <c r="U821" s="187"/>
      <c r="V821" s="187"/>
      <c r="W821" s="187"/>
      <c r="X821" s="187"/>
      <c r="Y821" s="187"/>
      <c r="Z821" s="186"/>
      <c r="AA821" s="187"/>
      <c r="AB821" s="187"/>
      <c r="AC821" s="187"/>
      <c r="AD821" s="187"/>
      <c r="AE821" s="187"/>
      <c r="AF821" s="186"/>
      <c r="AG821" s="187"/>
      <c r="AH821" s="187"/>
      <c r="AI821" s="187"/>
      <c r="AJ821" s="187"/>
      <c r="AK821" s="187"/>
      <c r="AL821" s="186"/>
      <c r="AM821" s="187"/>
      <c r="AN821" s="187"/>
      <c r="AO821" s="187"/>
      <c r="AP821" s="187"/>
      <c r="AQ821" s="187"/>
      <c r="AR821" s="186"/>
      <c r="AS821" s="187"/>
      <c r="AT821" s="187"/>
      <c r="AU821" s="187"/>
      <c r="AV821" s="187"/>
      <c r="AW821" s="187"/>
      <c r="AX821" s="186"/>
      <c r="AY821" s="187"/>
      <c r="AZ821" s="187"/>
      <c r="BA821" s="187"/>
      <c r="BB821" s="187"/>
      <c r="BC821" s="187"/>
      <c r="BD821" s="186"/>
      <c r="BE821" s="187"/>
      <c r="BF821" s="187"/>
      <c r="BG821" s="187"/>
      <c r="BH821" s="187"/>
      <c r="BI821" s="187"/>
      <c r="BJ821" s="187"/>
      <c r="BK821" s="186"/>
      <c r="BL821" s="186"/>
      <c r="BM821" s="186"/>
      <c r="BN821" s="187"/>
      <c r="BO821" s="186"/>
      <c r="BP821" s="186"/>
      <c r="BQ821" s="186"/>
      <c r="BR821" s="186"/>
      <c r="BS821" s="186"/>
      <c r="BT821" s="186"/>
      <c r="BU821" s="186"/>
      <c r="BV821" s="186"/>
      <c r="BW821" s="186"/>
      <c r="BX821" s="186"/>
      <c r="BY821" s="186"/>
      <c r="BZ821" s="186"/>
      <c r="CA821" s="187"/>
      <c r="CB821" s="37"/>
      <c r="CC821" s="37"/>
      <c r="CD821" s="37"/>
      <c r="CE821" s="37"/>
    </row>
    <row r="822" ht="19.5" customHeight="1">
      <c r="A822" s="184"/>
      <c r="B822" s="186"/>
      <c r="C822" s="187"/>
      <c r="D822" s="187"/>
      <c r="E822" s="187"/>
      <c r="F822" s="187"/>
      <c r="G822" s="187"/>
      <c r="H822" s="187"/>
      <c r="I822" s="187"/>
      <c r="J822" s="187"/>
      <c r="K822" s="187"/>
      <c r="L822" s="187"/>
      <c r="M822" s="37"/>
      <c r="N822" s="186"/>
      <c r="O822" s="187"/>
      <c r="P822" s="187"/>
      <c r="Q822" s="187"/>
      <c r="R822" s="187"/>
      <c r="S822" s="187"/>
      <c r="T822" s="186"/>
      <c r="U822" s="187"/>
      <c r="V822" s="187"/>
      <c r="W822" s="187"/>
      <c r="X822" s="187"/>
      <c r="Y822" s="187"/>
      <c r="Z822" s="186"/>
      <c r="AA822" s="187"/>
      <c r="AB822" s="187"/>
      <c r="AC822" s="187"/>
      <c r="AD822" s="187"/>
      <c r="AE822" s="187"/>
      <c r="AF822" s="186"/>
      <c r="AG822" s="187"/>
      <c r="AH822" s="187"/>
      <c r="AI822" s="187"/>
      <c r="AJ822" s="187"/>
      <c r="AK822" s="187"/>
      <c r="AL822" s="186"/>
      <c r="AM822" s="187"/>
      <c r="AN822" s="187"/>
      <c r="AO822" s="187"/>
      <c r="AP822" s="187"/>
      <c r="AQ822" s="187"/>
      <c r="AR822" s="186"/>
      <c r="AS822" s="187"/>
      <c r="AT822" s="187"/>
      <c r="AU822" s="187"/>
      <c r="AV822" s="187"/>
      <c r="AW822" s="187"/>
      <c r="AX822" s="186"/>
      <c r="AY822" s="187"/>
      <c r="AZ822" s="187"/>
      <c r="BA822" s="187"/>
      <c r="BB822" s="187"/>
      <c r="BC822" s="187"/>
      <c r="BD822" s="186"/>
      <c r="BE822" s="187"/>
      <c r="BF822" s="187"/>
      <c r="BG822" s="187"/>
      <c r="BH822" s="187"/>
      <c r="BI822" s="187"/>
      <c r="BJ822" s="187"/>
      <c r="BK822" s="186"/>
      <c r="BL822" s="186"/>
      <c r="BM822" s="186"/>
      <c r="BN822" s="187"/>
      <c r="BO822" s="186"/>
      <c r="BP822" s="186"/>
      <c r="BQ822" s="186"/>
      <c r="BR822" s="186"/>
      <c r="BS822" s="186"/>
      <c r="BT822" s="186"/>
      <c r="BU822" s="186"/>
      <c r="BV822" s="186"/>
      <c r="BW822" s="186"/>
      <c r="BX822" s="186"/>
      <c r="BY822" s="186"/>
      <c r="BZ822" s="186"/>
      <c r="CA822" s="187"/>
      <c r="CB822" s="37"/>
      <c r="CC822" s="37"/>
      <c r="CD822" s="37"/>
      <c r="CE822" s="37"/>
    </row>
    <row r="823" ht="19.5" customHeight="1">
      <c r="A823" s="184"/>
      <c r="B823" s="186"/>
      <c r="C823" s="187"/>
      <c r="D823" s="187"/>
      <c r="E823" s="187"/>
      <c r="F823" s="187"/>
      <c r="G823" s="187"/>
      <c r="H823" s="187"/>
      <c r="I823" s="187"/>
      <c r="J823" s="187"/>
      <c r="K823" s="187"/>
      <c r="L823" s="187"/>
      <c r="M823" s="37"/>
      <c r="N823" s="186"/>
      <c r="O823" s="187"/>
      <c r="P823" s="187"/>
      <c r="Q823" s="187"/>
      <c r="R823" s="187"/>
      <c r="S823" s="187"/>
      <c r="T823" s="186"/>
      <c r="U823" s="187"/>
      <c r="V823" s="187"/>
      <c r="W823" s="187"/>
      <c r="X823" s="187"/>
      <c r="Y823" s="187"/>
      <c r="Z823" s="186"/>
      <c r="AA823" s="187"/>
      <c r="AB823" s="187"/>
      <c r="AC823" s="187"/>
      <c r="AD823" s="187"/>
      <c r="AE823" s="187"/>
      <c r="AF823" s="186"/>
      <c r="AG823" s="187"/>
      <c r="AH823" s="187"/>
      <c r="AI823" s="187"/>
      <c r="AJ823" s="187"/>
      <c r="AK823" s="187"/>
      <c r="AL823" s="186"/>
      <c r="AM823" s="187"/>
      <c r="AN823" s="187"/>
      <c r="AO823" s="187"/>
      <c r="AP823" s="187"/>
      <c r="AQ823" s="187"/>
      <c r="AR823" s="186"/>
      <c r="AS823" s="187"/>
      <c r="AT823" s="187"/>
      <c r="AU823" s="187"/>
      <c r="AV823" s="187"/>
      <c r="AW823" s="187"/>
      <c r="AX823" s="186"/>
      <c r="AY823" s="187"/>
      <c r="AZ823" s="187"/>
      <c r="BA823" s="187"/>
      <c r="BB823" s="187"/>
      <c r="BC823" s="187"/>
      <c r="BD823" s="186"/>
      <c r="BE823" s="187"/>
      <c r="BF823" s="187"/>
      <c r="BG823" s="187"/>
      <c r="BH823" s="187"/>
      <c r="BI823" s="187"/>
      <c r="BJ823" s="187"/>
      <c r="BK823" s="186"/>
      <c r="BL823" s="186"/>
      <c r="BM823" s="186"/>
      <c r="BN823" s="187"/>
      <c r="BO823" s="186"/>
      <c r="BP823" s="186"/>
      <c r="BQ823" s="186"/>
      <c r="BR823" s="186"/>
      <c r="BS823" s="186"/>
      <c r="BT823" s="186"/>
      <c r="BU823" s="186"/>
      <c r="BV823" s="186"/>
      <c r="BW823" s="186"/>
      <c r="BX823" s="186"/>
      <c r="BY823" s="186"/>
      <c r="BZ823" s="186"/>
      <c r="CA823" s="187"/>
      <c r="CB823" s="37"/>
      <c r="CC823" s="37"/>
      <c r="CD823" s="37"/>
      <c r="CE823" s="37"/>
    </row>
    <row r="824" ht="19.5" customHeight="1">
      <c r="A824" s="184"/>
      <c r="B824" s="186"/>
      <c r="C824" s="187"/>
      <c r="D824" s="187"/>
      <c r="E824" s="187"/>
      <c r="F824" s="187"/>
      <c r="G824" s="187"/>
      <c r="H824" s="187"/>
      <c r="I824" s="187"/>
      <c r="J824" s="187"/>
      <c r="K824" s="187"/>
      <c r="L824" s="187"/>
      <c r="M824" s="37"/>
      <c r="N824" s="186"/>
      <c r="O824" s="187"/>
      <c r="P824" s="187"/>
      <c r="Q824" s="187"/>
      <c r="R824" s="187"/>
      <c r="S824" s="187"/>
      <c r="T824" s="186"/>
      <c r="U824" s="187"/>
      <c r="V824" s="187"/>
      <c r="W824" s="187"/>
      <c r="X824" s="187"/>
      <c r="Y824" s="187"/>
      <c r="Z824" s="186"/>
      <c r="AA824" s="187"/>
      <c r="AB824" s="187"/>
      <c r="AC824" s="187"/>
      <c r="AD824" s="187"/>
      <c r="AE824" s="187"/>
      <c r="AF824" s="186"/>
      <c r="AG824" s="187"/>
      <c r="AH824" s="187"/>
      <c r="AI824" s="187"/>
      <c r="AJ824" s="187"/>
      <c r="AK824" s="187"/>
      <c r="AL824" s="186"/>
      <c r="AM824" s="187"/>
      <c r="AN824" s="187"/>
      <c r="AO824" s="187"/>
      <c r="AP824" s="187"/>
      <c r="AQ824" s="187"/>
      <c r="AR824" s="186"/>
      <c r="AS824" s="187"/>
      <c r="AT824" s="187"/>
      <c r="AU824" s="187"/>
      <c r="AV824" s="187"/>
      <c r="AW824" s="187"/>
      <c r="AX824" s="186"/>
      <c r="AY824" s="187"/>
      <c r="AZ824" s="187"/>
      <c r="BA824" s="187"/>
      <c r="BB824" s="187"/>
      <c r="BC824" s="187"/>
      <c r="BD824" s="186"/>
      <c r="BE824" s="187"/>
      <c r="BF824" s="187"/>
      <c r="BG824" s="187"/>
      <c r="BH824" s="187"/>
      <c r="BI824" s="187"/>
      <c r="BJ824" s="187"/>
      <c r="BK824" s="186"/>
      <c r="BL824" s="186"/>
      <c r="BM824" s="186"/>
      <c r="BN824" s="187"/>
      <c r="BO824" s="186"/>
      <c r="BP824" s="186"/>
      <c r="BQ824" s="186"/>
      <c r="BR824" s="186"/>
      <c r="BS824" s="186"/>
      <c r="BT824" s="186"/>
      <c r="BU824" s="186"/>
      <c r="BV824" s="186"/>
      <c r="BW824" s="186"/>
      <c r="BX824" s="186"/>
      <c r="BY824" s="186"/>
      <c r="BZ824" s="186"/>
      <c r="CA824" s="187"/>
      <c r="CB824" s="37"/>
      <c r="CC824" s="37"/>
      <c r="CD824" s="37"/>
      <c r="CE824" s="37"/>
    </row>
    <row r="825" ht="19.5" customHeight="1">
      <c r="A825" s="184"/>
      <c r="B825" s="186"/>
      <c r="C825" s="187"/>
      <c r="D825" s="187"/>
      <c r="E825" s="187"/>
      <c r="F825" s="187"/>
      <c r="G825" s="187"/>
      <c r="H825" s="187"/>
      <c r="I825" s="187"/>
      <c r="J825" s="187"/>
      <c r="K825" s="187"/>
      <c r="L825" s="187"/>
      <c r="M825" s="37"/>
      <c r="N825" s="186"/>
      <c r="O825" s="187"/>
      <c r="P825" s="187"/>
      <c r="Q825" s="187"/>
      <c r="R825" s="187"/>
      <c r="S825" s="187"/>
      <c r="T825" s="186"/>
      <c r="U825" s="187"/>
      <c r="V825" s="187"/>
      <c r="W825" s="187"/>
      <c r="X825" s="187"/>
      <c r="Y825" s="187"/>
      <c r="Z825" s="186"/>
      <c r="AA825" s="187"/>
      <c r="AB825" s="187"/>
      <c r="AC825" s="187"/>
      <c r="AD825" s="187"/>
      <c r="AE825" s="187"/>
      <c r="AF825" s="186"/>
      <c r="AG825" s="187"/>
      <c r="AH825" s="187"/>
      <c r="AI825" s="187"/>
      <c r="AJ825" s="187"/>
      <c r="AK825" s="187"/>
      <c r="AL825" s="186"/>
      <c r="AM825" s="187"/>
      <c r="AN825" s="187"/>
      <c r="AO825" s="187"/>
      <c r="AP825" s="187"/>
      <c r="AQ825" s="187"/>
      <c r="AR825" s="186"/>
      <c r="AS825" s="187"/>
      <c r="AT825" s="187"/>
      <c r="AU825" s="187"/>
      <c r="AV825" s="187"/>
      <c r="AW825" s="187"/>
      <c r="AX825" s="186"/>
      <c r="AY825" s="187"/>
      <c r="AZ825" s="187"/>
      <c r="BA825" s="187"/>
      <c r="BB825" s="187"/>
      <c r="BC825" s="187"/>
      <c r="BD825" s="186"/>
      <c r="BE825" s="187"/>
      <c r="BF825" s="187"/>
      <c r="BG825" s="187"/>
      <c r="BH825" s="187"/>
      <c r="BI825" s="187"/>
      <c r="BJ825" s="187"/>
      <c r="BK825" s="186"/>
      <c r="BL825" s="186"/>
      <c r="BM825" s="186"/>
      <c r="BN825" s="187"/>
      <c r="BO825" s="186"/>
      <c r="BP825" s="186"/>
      <c r="BQ825" s="186"/>
      <c r="BR825" s="186"/>
      <c r="BS825" s="186"/>
      <c r="BT825" s="186"/>
      <c r="BU825" s="186"/>
      <c r="BV825" s="186"/>
      <c r="BW825" s="186"/>
      <c r="BX825" s="186"/>
      <c r="BY825" s="186"/>
      <c r="BZ825" s="186"/>
      <c r="CA825" s="187"/>
      <c r="CB825" s="37"/>
      <c r="CC825" s="37"/>
      <c r="CD825" s="37"/>
      <c r="CE825" s="37"/>
    </row>
    <row r="826" ht="19.5" customHeight="1">
      <c r="A826" s="184"/>
      <c r="B826" s="186"/>
      <c r="C826" s="187"/>
      <c r="D826" s="187"/>
      <c r="E826" s="187"/>
      <c r="F826" s="187"/>
      <c r="G826" s="187"/>
      <c r="H826" s="187"/>
      <c r="I826" s="187"/>
      <c r="J826" s="187"/>
      <c r="K826" s="187"/>
      <c r="L826" s="187"/>
      <c r="M826" s="37"/>
      <c r="N826" s="186"/>
      <c r="O826" s="187"/>
      <c r="P826" s="187"/>
      <c r="Q826" s="187"/>
      <c r="R826" s="187"/>
      <c r="S826" s="187"/>
      <c r="T826" s="186"/>
      <c r="U826" s="187"/>
      <c r="V826" s="187"/>
      <c r="W826" s="187"/>
      <c r="X826" s="187"/>
      <c r="Y826" s="187"/>
      <c r="Z826" s="186"/>
      <c r="AA826" s="187"/>
      <c r="AB826" s="187"/>
      <c r="AC826" s="187"/>
      <c r="AD826" s="187"/>
      <c r="AE826" s="187"/>
      <c r="AF826" s="186"/>
      <c r="AG826" s="187"/>
      <c r="AH826" s="187"/>
      <c r="AI826" s="187"/>
      <c r="AJ826" s="187"/>
      <c r="AK826" s="187"/>
      <c r="AL826" s="186"/>
      <c r="AM826" s="187"/>
      <c r="AN826" s="187"/>
      <c r="AO826" s="187"/>
      <c r="AP826" s="187"/>
      <c r="AQ826" s="187"/>
      <c r="AR826" s="186"/>
      <c r="AS826" s="187"/>
      <c r="AT826" s="187"/>
      <c r="AU826" s="187"/>
      <c r="AV826" s="187"/>
      <c r="AW826" s="187"/>
      <c r="AX826" s="186"/>
      <c r="AY826" s="187"/>
      <c r="AZ826" s="187"/>
      <c r="BA826" s="187"/>
      <c r="BB826" s="187"/>
      <c r="BC826" s="187"/>
      <c r="BD826" s="186"/>
      <c r="BE826" s="187"/>
      <c r="BF826" s="187"/>
      <c r="BG826" s="187"/>
      <c r="BH826" s="187"/>
      <c r="BI826" s="187"/>
      <c r="BJ826" s="187"/>
      <c r="BK826" s="186"/>
      <c r="BL826" s="186"/>
      <c r="BM826" s="186"/>
      <c r="BN826" s="187"/>
      <c r="BO826" s="186"/>
      <c r="BP826" s="186"/>
      <c r="BQ826" s="186"/>
      <c r="BR826" s="186"/>
      <c r="BS826" s="186"/>
      <c r="BT826" s="186"/>
      <c r="BU826" s="186"/>
      <c r="BV826" s="186"/>
      <c r="BW826" s="186"/>
      <c r="BX826" s="186"/>
      <c r="BY826" s="186"/>
      <c r="BZ826" s="186"/>
      <c r="CA826" s="187"/>
      <c r="CB826" s="37"/>
      <c r="CC826" s="37"/>
      <c r="CD826" s="37"/>
      <c r="CE826" s="37"/>
    </row>
    <row r="827" ht="19.5" customHeight="1">
      <c r="A827" s="184"/>
      <c r="B827" s="186"/>
      <c r="C827" s="187"/>
      <c r="D827" s="187"/>
      <c r="E827" s="187"/>
      <c r="F827" s="187"/>
      <c r="G827" s="187"/>
      <c r="H827" s="187"/>
      <c r="I827" s="187"/>
      <c r="J827" s="187"/>
      <c r="K827" s="187"/>
      <c r="L827" s="187"/>
      <c r="M827" s="37"/>
      <c r="N827" s="186"/>
      <c r="O827" s="187"/>
      <c r="P827" s="187"/>
      <c r="Q827" s="187"/>
      <c r="R827" s="187"/>
      <c r="S827" s="187"/>
      <c r="T827" s="186"/>
      <c r="U827" s="187"/>
      <c r="V827" s="187"/>
      <c r="W827" s="187"/>
      <c r="X827" s="187"/>
      <c r="Y827" s="187"/>
      <c r="Z827" s="186"/>
      <c r="AA827" s="187"/>
      <c r="AB827" s="187"/>
      <c r="AC827" s="187"/>
      <c r="AD827" s="187"/>
      <c r="AE827" s="187"/>
      <c r="AF827" s="186"/>
      <c r="AG827" s="187"/>
      <c r="AH827" s="187"/>
      <c r="AI827" s="187"/>
      <c r="AJ827" s="187"/>
      <c r="AK827" s="187"/>
      <c r="AL827" s="186"/>
      <c r="AM827" s="187"/>
      <c r="AN827" s="187"/>
      <c r="AO827" s="187"/>
      <c r="AP827" s="187"/>
      <c r="AQ827" s="187"/>
      <c r="AR827" s="186"/>
      <c r="AS827" s="187"/>
      <c r="AT827" s="187"/>
      <c r="AU827" s="187"/>
      <c r="AV827" s="187"/>
      <c r="AW827" s="187"/>
      <c r="AX827" s="186"/>
      <c r="AY827" s="187"/>
      <c r="AZ827" s="187"/>
      <c r="BA827" s="187"/>
      <c r="BB827" s="187"/>
      <c r="BC827" s="187"/>
      <c r="BD827" s="186"/>
      <c r="BE827" s="187"/>
      <c r="BF827" s="187"/>
      <c r="BG827" s="187"/>
      <c r="BH827" s="187"/>
      <c r="BI827" s="187"/>
      <c r="BJ827" s="187"/>
      <c r="BK827" s="186"/>
      <c r="BL827" s="186"/>
      <c r="BM827" s="186"/>
      <c r="BN827" s="187"/>
      <c r="BO827" s="186"/>
      <c r="BP827" s="186"/>
      <c r="BQ827" s="186"/>
      <c r="BR827" s="186"/>
      <c r="BS827" s="186"/>
      <c r="BT827" s="186"/>
      <c r="BU827" s="186"/>
      <c r="BV827" s="186"/>
      <c r="BW827" s="186"/>
      <c r="BX827" s="186"/>
      <c r="BY827" s="186"/>
      <c r="BZ827" s="186"/>
      <c r="CA827" s="187"/>
      <c r="CB827" s="37"/>
      <c r="CC827" s="37"/>
      <c r="CD827" s="37"/>
      <c r="CE827" s="37"/>
    </row>
    <row r="828" ht="19.5" customHeight="1">
      <c r="A828" s="184"/>
      <c r="B828" s="186"/>
      <c r="C828" s="187"/>
      <c r="D828" s="187"/>
      <c r="E828" s="187"/>
      <c r="F828" s="187"/>
      <c r="G828" s="187"/>
      <c r="H828" s="187"/>
      <c r="I828" s="187"/>
      <c r="J828" s="187"/>
      <c r="K828" s="187"/>
      <c r="L828" s="187"/>
      <c r="M828" s="37"/>
      <c r="N828" s="186"/>
      <c r="O828" s="187"/>
      <c r="P828" s="187"/>
      <c r="Q828" s="187"/>
      <c r="R828" s="187"/>
      <c r="S828" s="187"/>
      <c r="T828" s="186"/>
      <c r="U828" s="187"/>
      <c r="V828" s="187"/>
      <c r="W828" s="187"/>
      <c r="X828" s="187"/>
      <c r="Y828" s="187"/>
      <c r="Z828" s="186"/>
      <c r="AA828" s="187"/>
      <c r="AB828" s="187"/>
      <c r="AC828" s="187"/>
      <c r="AD828" s="187"/>
      <c r="AE828" s="187"/>
      <c r="AF828" s="186"/>
      <c r="AG828" s="187"/>
      <c r="AH828" s="187"/>
      <c r="AI828" s="187"/>
      <c r="AJ828" s="187"/>
      <c r="AK828" s="187"/>
      <c r="AL828" s="186"/>
      <c r="AM828" s="187"/>
      <c r="AN828" s="187"/>
      <c r="AO828" s="187"/>
      <c r="AP828" s="187"/>
      <c r="AQ828" s="187"/>
      <c r="AR828" s="186"/>
      <c r="AS828" s="187"/>
      <c r="AT828" s="187"/>
      <c r="AU828" s="187"/>
      <c r="AV828" s="187"/>
      <c r="AW828" s="187"/>
      <c r="AX828" s="186"/>
      <c r="AY828" s="187"/>
      <c r="AZ828" s="187"/>
      <c r="BA828" s="187"/>
      <c r="BB828" s="187"/>
      <c r="BC828" s="187"/>
      <c r="BD828" s="186"/>
      <c r="BE828" s="187"/>
      <c r="BF828" s="187"/>
      <c r="BG828" s="187"/>
      <c r="BH828" s="187"/>
      <c r="BI828" s="187"/>
      <c r="BJ828" s="187"/>
      <c r="BK828" s="186"/>
      <c r="BL828" s="186"/>
      <c r="BM828" s="186"/>
      <c r="BN828" s="187"/>
      <c r="BO828" s="186"/>
      <c r="BP828" s="186"/>
      <c r="BQ828" s="186"/>
      <c r="BR828" s="186"/>
      <c r="BS828" s="186"/>
      <c r="BT828" s="186"/>
      <c r="BU828" s="186"/>
      <c r="BV828" s="186"/>
      <c r="BW828" s="186"/>
      <c r="BX828" s="186"/>
      <c r="BY828" s="186"/>
      <c r="BZ828" s="186"/>
      <c r="CA828" s="187"/>
      <c r="CB828" s="37"/>
      <c r="CC828" s="37"/>
      <c r="CD828" s="37"/>
      <c r="CE828" s="37"/>
    </row>
    <row r="829" ht="19.5" customHeight="1">
      <c r="A829" s="184"/>
      <c r="B829" s="186"/>
      <c r="C829" s="187"/>
      <c r="D829" s="187"/>
      <c r="E829" s="187"/>
      <c r="F829" s="187"/>
      <c r="G829" s="187"/>
      <c r="H829" s="187"/>
      <c r="I829" s="187"/>
      <c r="J829" s="187"/>
      <c r="K829" s="187"/>
      <c r="L829" s="187"/>
      <c r="M829" s="37"/>
      <c r="N829" s="186"/>
      <c r="O829" s="187"/>
      <c r="P829" s="187"/>
      <c r="Q829" s="187"/>
      <c r="R829" s="187"/>
      <c r="S829" s="187"/>
      <c r="T829" s="186"/>
      <c r="U829" s="187"/>
      <c r="V829" s="187"/>
      <c r="W829" s="187"/>
      <c r="X829" s="187"/>
      <c r="Y829" s="187"/>
      <c r="Z829" s="186"/>
      <c r="AA829" s="187"/>
      <c r="AB829" s="187"/>
      <c r="AC829" s="187"/>
      <c r="AD829" s="187"/>
      <c r="AE829" s="187"/>
      <c r="AF829" s="186"/>
      <c r="AG829" s="187"/>
      <c r="AH829" s="187"/>
      <c r="AI829" s="187"/>
      <c r="AJ829" s="187"/>
      <c r="AK829" s="187"/>
      <c r="AL829" s="186"/>
      <c r="AM829" s="187"/>
      <c r="AN829" s="187"/>
      <c r="AO829" s="187"/>
      <c r="AP829" s="187"/>
      <c r="AQ829" s="187"/>
      <c r="AR829" s="186"/>
      <c r="AS829" s="187"/>
      <c r="AT829" s="187"/>
      <c r="AU829" s="187"/>
      <c r="AV829" s="187"/>
      <c r="AW829" s="187"/>
      <c r="AX829" s="186"/>
      <c r="AY829" s="187"/>
      <c r="AZ829" s="187"/>
      <c r="BA829" s="187"/>
      <c r="BB829" s="187"/>
      <c r="BC829" s="187"/>
      <c r="BD829" s="186"/>
      <c r="BE829" s="187"/>
      <c r="BF829" s="187"/>
      <c r="BG829" s="187"/>
      <c r="BH829" s="187"/>
      <c r="BI829" s="187"/>
      <c r="BJ829" s="187"/>
      <c r="BK829" s="186"/>
      <c r="BL829" s="186"/>
      <c r="BM829" s="186"/>
      <c r="BN829" s="187"/>
      <c r="BO829" s="186"/>
      <c r="BP829" s="186"/>
      <c r="BQ829" s="186"/>
      <c r="BR829" s="186"/>
      <c r="BS829" s="186"/>
      <c r="BT829" s="186"/>
      <c r="BU829" s="186"/>
      <c r="BV829" s="186"/>
      <c r="BW829" s="186"/>
      <c r="BX829" s="186"/>
      <c r="BY829" s="186"/>
      <c r="BZ829" s="186"/>
      <c r="CA829" s="187"/>
      <c r="CB829" s="37"/>
      <c r="CC829" s="37"/>
      <c r="CD829" s="37"/>
      <c r="CE829" s="37"/>
    </row>
    <row r="830" ht="19.5" customHeight="1">
      <c r="A830" s="184"/>
      <c r="B830" s="186"/>
      <c r="C830" s="187"/>
      <c r="D830" s="187"/>
      <c r="E830" s="187"/>
      <c r="F830" s="187"/>
      <c r="G830" s="187"/>
      <c r="H830" s="187"/>
      <c r="I830" s="187"/>
      <c r="J830" s="187"/>
      <c r="K830" s="187"/>
      <c r="L830" s="187"/>
      <c r="M830" s="37"/>
      <c r="N830" s="186"/>
      <c r="O830" s="187"/>
      <c r="P830" s="187"/>
      <c r="Q830" s="187"/>
      <c r="R830" s="187"/>
      <c r="S830" s="187"/>
      <c r="T830" s="186"/>
      <c r="U830" s="187"/>
      <c r="V830" s="187"/>
      <c r="W830" s="187"/>
      <c r="X830" s="187"/>
      <c r="Y830" s="187"/>
      <c r="Z830" s="186"/>
      <c r="AA830" s="187"/>
      <c r="AB830" s="187"/>
      <c r="AC830" s="187"/>
      <c r="AD830" s="187"/>
      <c r="AE830" s="187"/>
      <c r="AF830" s="186"/>
      <c r="AG830" s="187"/>
      <c r="AH830" s="187"/>
      <c r="AI830" s="187"/>
      <c r="AJ830" s="187"/>
      <c r="AK830" s="187"/>
      <c r="AL830" s="186"/>
      <c r="AM830" s="187"/>
      <c r="AN830" s="187"/>
      <c r="AO830" s="187"/>
      <c r="AP830" s="187"/>
      <c r="AQ830" s="187"/>
      <c r="AR830" s="186"/>
      <c r="AS830" s="187"/>
      <c r="AT830" s="187"/>
      <c r="AU830" s="187"/>
      <c r="AV830" s="187"/>
      <c r="AW830" s="187"/>
      <c r="AX830" s="186"/>
      <c r="AY830" s="187"/>
      <c r="AZ830" s="187"/>
      <c r="BA830" s="187"/>
      <c r="BB830" s="187"/>
      <c r="BC830" s="187"/>
      <c r="BD830" s="186"/>
      <c r="BE830" s="187"/>
      <c r="BF830" s="187"/>
      <c r="BG830" s="187"/>
      <c r="BH830" s="187"/>
      <c r="BI830" s="187"/>
      <c r="BJ830" s="187"/>
      <c r="BK830" s="186"/>
      <c r="BL830" s="186"/>
      <c r="BM830" s="186"/>
      <c r="BN830" s="187"/>
      <c r="BO830" s="186"/>
      <c r="BP830" s="186"/>
      <c r="BQ830" s="186"/>
      <c r="BR830" s="186"/>
      <c r="BS830" s="186"/>
      <c r="BT830" s="186"/>
      <c r="BU830" s="186"/>
      <c r="BV830" s="186"/>
      <c r="BW830" s="186"/>
      <c r="BX830" s="186"/>
      <c r="BY830" s="186"/>
      <c r="BZ830" s="186"/>
      <c r="CA830" s="187"/>
      <c r="CB830" s="37"/>
      <c r="CC830" s="37"/>
      <c r="CD830" s="37"/>
      <c r="CE830" s="37"/>
    </row>
    <row r="831" ht="19.5" customHeight="1">
      <c r="A831" s="184"/>
      <c r="B831" s="186"/>
      <c r="C831" s="187"/>
      <c r="D831" s="187"/>
      <c r="E831" s="187"/>
      <c r="F831" s="187"/>
      <c r="G831" s="187"/>
      <c r="H831" s="187"/>
      <c r="I831" s="187"/>
      <c r="J831" s="187"/>
      <c r="K831" s="187"/>
      <c r="L831" s="187"/>
      <c r="M831" s="37"/>
      <c r="N831" s="186"/>
      <c r="O831" s="187"/>
      <c r="P831" s="187"/>
      <c r="Q831" s="187"/>
      <c r="R831" s="187"/>
      <c r="S831" s="187"/>
      <c r="T831" s="186"/>
      <c r="U831" s="187"/>
      <c r="V831" s="187"/>
      <c r="W831" s="187"/>
      <c r="X831" s="187"/>
      <c r="Y831" s="187"/>
      <c r="Z831" s="186"/>
      <c r="AA831" s="187"/>
      <c r="AB831" s="187"/>
      <c r="AC831" s="187"/>
      <c r="AD831" s="187"/>
      <c r="AE831" s="187"/>
      <c r="AF831" s="186"/>
      <c r="AG831" s="187"/>
      <c r="AH831" s="187"/>
      <c r="AI831" s="187"/>
      <c r="AJ831" s="187"/>
      <c r="AK831" s="187"/>
      <c r="AL831" s="186"/>
      <c r="AM831" s="187"/>
      <c r="AN831" s="187"/>
      <c r="AO831" s="187"/>
      <c r="AP831" s="187"/>
      <c r="AQ831" s="187"/>
      <c r="AR831" s="186"/>
      <c r="AS831" s="187"/>
      <c r="AT831" s="187"/>
      <c r="AU831" s="187"/>
      <c r="AV831" s="187"/>
      <c r="AW831" s="187"/>
      <c r="AX831" s="186"/>
      <c r="AY831" s="187"/>
      <c r="AZ831" s="187"/>
      <c r="BA831" s="187"/>
      <c r="BB831" s="187"/>
      <c r="BC831" s="187"/>
      <c r="BD831" s="186"/>
      <c r="BE831" s="187"/>
      <c r="BF831" s="187"/>
      <c r="BG831" s="187"/>
      <c r="BH831" s="187"/>
      <c r="BI831" s="187"/>
      <c r="BJ831" s="187"/>
      <c r="BK831" s="186"/>
      <c r="BL831" s="186"/>
      <c r="BM831" s="186"/>
      <c r="BN831" s="187"/>
      <c r="BO831" s="186"/>
      <c r="BP831" s="186"/>
      <c r="BQ831" s="186"/>
      <c r="BR831" s="186"/>
      <c r="BS831" s="186"/>
      <c r="BT831" s="186"/>
      <c r="BU831" s="186"/>
      <c r="BV831" s="186"/>
      <c r="BW831" s="186"/>
      <c r="BX831" s="186"/>
      <c r="BY831" s="186"/>
      <c r="BZ831" s="186"/>
      <c r="CA831" s="187"/>
      <c r="CB831" s="37"/>
      <c r="CC831" s="37"/>
      <c r="CD831" s="37"/>
      <c r="CE831" s="37"/>
    </row>
    <row r="832" ht="19.5" customHeight="1">
      <c r="A832" s="184"/>
      <c r="B832" s="186"/>
      <c r="C832" s="187"/>
      <c r="D832" s="187"/>
      <c r="E832" s="187"/>
      <c r="F832" s="187"/>
      <c r="G832" s="187"/>
      <c r="H832" s="187"/>
      <c r="I832" s="187"/>
      <c r="J832" s="187"/>
      <c r="K832" s="187"/>
      <c r="L832" s="187"/>
      <c r="M832" s="37"/>
      <c r="N832" s="186"/>
      <c r="O832" s="187"/>
      <c r="P832" s="187"/>
      <c r="Q832" s="187"/>
      <c r="R832" s="187"/>
      <c r="S832" s="187"/>
      <c r="T832" s="186"/>
      <c r="U832" s="187"/>
      <c r="V832" s="187"/>
      <c r="W832" s="187"/>
      <c r="X832" s="187"/>
      <c r="Y832" s="187"/>
      <c r="Z832" s="186"/>
      <c r="AA832" s="187"/>
      <c r="AB832" s="187"/>
      <c r="AC832" s="187"/>
      <c r="AD832" s="187"/>
      <c r="AE832" s="187"/>
      <c r="AF832" s="186"/>
      <c r="AG832" s="187"/>
      <c r="AH832" s="187"/>
      <c r="AI832" s="187"/>
      <c r="AJ832" s="187"/>
      <c r="AK832" s="187"/>
      <c r="AL832" s="186"/>
      <c r="AM832" s="187"/>
      <c r="AN832" s="187"/>
      <c r="AO832" s="187"/>
      <c r="AP832" s="187"/>
      <c r="AQ832" s="187"/>
      <c r="AR832" s="186"/>
      <c r="AS832" s="187"/>
      <c r="AT832" s="187"/>
      <c r="AU832" s="187"/>
      <c r="AV832" s="187"/>
      <c r="AW832" s="187"/>
      <c r="AX832" s="186"/>
      <c r="AY832" s="187"/>
      <c r="AZ832" s="187"/>
      <c r="BA832" s="187"/>
      <c r="BB832" s="187"/>
      <c r="BC832" s="187"/>
      <c r="BD832" s="186"/>
      <c r="BE832" s="187"/>
      <c r="BF832" s="187"/>
      <c r="BG832" s="187"/>
      <c r="BH832" s="187"/>
      <c r="BI832" s="187"/>
      <c r="BJ832" s="187"/>
      <c r="BK832" s="186"/>
      <c r="BL832" s="186"/>
      <c r="BM832" s="186"/>
      <c r="BN832" s="187"/>
      <c r="BO832" s="186"/>
      <c r="BP832" s="186"/>
      <c r="BQ832" s="186"/>
      <c r="BR832" s="186"/>
      <c r="BS832" s="186"/>
      <c r="BT832" s="186"/>
      <c r="BU832" s="186"/>
      <c r="BV832" s="186"/>
      <c r="BW832" s="186"/>
      <c r="BX832" s="186"/>
      <c r="BY832" s="186"/>
      <c r="BZ832" s="186"/>
      <c r="CA832" s="187"/>
      <c r="CB832" s="37"/>
      <c r="CC832" s="37"/>
      <c r="CD832" s="37"/>
      <c r="CE832" s="37"/>
    </row>
    <row r="833" ht="19.5" customHeight="1">
      <c r="A833" s="184"/>
      <c r="B833" s="186"/>
      <c r="C833" s="187"/>
      <c r="D833" s="187"/>
      <c r="E833" s="187"/>
      <c r="F833" s="187"/>
      <c r="G833" s="187"/>
      <c r="H833" s="187"/>
      <c r="I833" s="187"/>
      <c r="J833" s="187"/>
      <c r="K833" s="187"/>
      <c r="L833" s="187"/>
      <c r="M833" s="37"/>
      <c r="N833" s="186"/>
      <c r="O833" s="187"/>
      <c r="P833" s="187"/>
      <c r="Q833" s="187"/>
      <c r="R833" s="187"/>
      <c r="S833" s="187"/>
      <c r="T833" s="186"/>
      <c r="U833" s="187"/>
      <c r="V833" s="187"/>
      <c r="W833" s="187"/>
      <c r="X833" s="187"/>
      <c r="Y833" s="187"/>
      <c r="Z833" s="186"/>
      <c r="AA833" s="187"/>
      <c r="AB833" s="187"/>
      <c r="AC833" s="187"/>
      <c r="AD833" s="187"/>
      <c r="AE833" s="187"/>
      <c r="AF833" s="186"/>
      <c r="AG833" s="187"/>
      <c r="AH833" s="187"/>
      <c r="AI833" s="187"/>
      <c r="AJ833" s="187"/>
      <c r="AK833" s="187"/>
      <c r="AL833" s="186"/>
      <c r="AM833" s="187"/>
      <c r="AN833" s="187"/>
      <c r="AO833" s="187"/>
      <c r="AP833" s="187"/>
      <c r="AQ833" s="187"/>
      <c r="AR833" s="186"/>
      <c r="AS833" s="187"/>
      <c r="AT833" s="187"/>
      <c r="AU833" s="187"/>
      <c r="AV833" s="187"/>
      <c r="AW833" s="187"/>
      <c r="AX833" s="186"/>
      <c r="AY833" s="187"/>
      <c r="AZ833" s="187"/>
      <c r="BA833" s="187"/>
      <c r="BB833" s="187"/>
      <c r="BC833" s="187"/>
      <c r="BD833" s="186"/>
      <c r="BE833" s="187"/>
      <c r="BF833" s="187"/>
      <c r="BG833" s="187"/>
      <c r="BH833" s="187"/>
      <c r="BI833" s="187"/>
      <c r="BJ833" s="187"/>
      <c r="BK833" s="186"/>
      <c r="BL833" s="186"/>
      <c r="BM833" s="186"/>
      <c r="BN833" s="187"/>
      <c r="BO833" s="186"/>
      <c r="BP833" s="186"/>
      <c r="BQ833" s="186"/>
      <c r="BR833" s="186"/>
      <c r="BS833" s="186"/>
      <c r="BT833" s="186"/>
      <c r="BU833" s="186"/>
      <c r="BV833" s="186"/>
      <c r="BW833" s="186"/>
      <c r="BX833" s="186"/>
      <c r="BY833" s="186"/>
      <c r="BZ833" s="186"/>
      <c r="CA833" s="187"/>
      <c r="CB833" s="37"/>
      <c r="CC833" s="37"/>
      <c r="CD833" s="37"/>
      <c r="CE833" s="37"/>
    </row>
    <row r="834" ht="19.5" customHeight="1">
      <c r="A834" s="184"/>
      <c r="B834" s="186"/>
      <c r="C834" s="187"/>
      <c r="D834" s="187"/>
      <c r="E834" s="187"/>
      <c r="F834" s="187"/>
      <c r="G834" s="187"/>
      <c r="H834" s="187"/>
      <c r="I834" s="187"/>
      <c r="J834" s="187"/>
      <c r="K834" s="187"/>
      <c r="L834" s="187"/>
      <c r="M834" s="37"/>
      <c r="N834" s="186"/>
      <c r="O834" s="187"/>
      <c r="P834" s="187"/>
      <c r="Q834" s="187"/>
      <c r="R834" s="187"/>
      <c r="S834" s="187"/>
      <c r="T834" s="186"/>
      <c r="U834" s="187"/>
      <c r="V834" s="187"/>
      <c r="W834" s="187"/>
      <c r="X834" s="187"/>
      <c r="Y834" s="187"/>
      <c r="Z834" s="186"/>
      <c r="AA834" s="187"/>
      <c r="AB834" s="187"/>
      <c r="AC834" s="187"/>
      <c r="AD834" s="187"/>
      <c r="AE834" s="187"/>
      <c r="AF834" s="186"/>
      <c r="AG834" s="187"/>
      <c r="AH834" s="187"/>
      <c r="AI834" s="187"/>
      <c r="AJ834" s="187"/>
      <c r="AK834" s="187"/>
      <c r="AL834" s="186"/>
      <c r="AM834" s="187"/>
      <c r="AN834" s="187"/>
      <c r="AO834" s="187"/>
      <c r="AP834" s="187"/>
      <c r="AQ834" s="187"/>
      <c r="AR834" s="186"/>
      <c r="AS834" s="187"/>
      <c r="AT834" s="187"/>
      <c r="AU834" s="187"/>
      <c r="AV834" s="187"/>
      <c r="AW834" s="187"/>
      <c r="AX834" s="186"/>
      <c r="AY834" s="187"/>
      <c r="AZ834" s="187"/>
      <c r="BA834" s="187"/>
      <c r="BB834" s="187"/>
      <c r="BC834" s="187"/>
      <c r="BD834" s="186"/>
      <c r="BE834" s="187"/>
      <c r="BF834" s="187"/>
      <c r="BG834" s="187"/>
      <c r="BH834" s="187"/>
      <c r="BI834" s="187"/>
      <c r="BJ834" s="187"/>
      <c r="BK834" s="186"/>
      <c r="BL834" s="186"/>
      <c r="BM834" s="186"/>
      <c r="BN834" s="187"/>
      <c r="BO834" s="186"/>
      <c r="BP834" s="186"/>
      <c r="BQ834" s="186"/>
      <c r="BR834" s="186"/>
      <c r="BS834" s="186"/>
      <c r="BT834" s="186"/>
      <c r="BU834" s="186"/>
      <c r="BV834" s="186"/>
      <c r="BW834" s="186"/>
      <c r="BX834" s="186"/>
      <c r="BY834" s="186"/>
      <c r="BZ834" s="186"/>
      <c r="CA834" s="187"/>
      <c r="CB834" s="37"/>
      <c r="CC834" s="37"/>
      <c r="CD834" s="37"/>
      <c r="CE834" s="37"/>
    </row>
    <row r="835" ht="19.5" customHeight="1">
      <c r="A835" s="184"/>
      <c r="B835" s="186"/>
      <c r="C835" s="187"/>
      <c r="D835" s="187"/>
      <c r="E835" s="187"/>
      <c r="F835" s="187"/>
      <c r="G835" s="187"/>
      <c r="H835" s="187"/>
      <c r="I835" s="187"/>
      <c r="J835" s="187"/>
      <c r="K835" s="187"/>
      <c r="L835" s="187"/>
      <c r="M835" s="37"/>
      <c r="N835" s="186"/>
      <c r="O835" s="187"/>
      <c r="P835" s="187"/>
      <c r="Q835" s="187"/>
      <c r="R835" s="187"/>
      <c r="S835" s="187"/>
      <c r="T835" s="186"/>
      <c r="U835" s="187"/>
      <c r="V835" s="187"/>
      <c r="W835" s="187"/>
      <c r="X835" s="187"/>
      <c r="Y835" s="187"/>
      <c r="Z835" s="186"/>
      <c r="AA835" s="187"/>
      <c r="AB835" s="187"/>
      <c r="AC835" s="187"/>
      <c r="AD835" s="187"/>
      <c r="AE835" s="187"/>
      <c r="AF835" s="186"/>
      <c r="AG835" s="187"/>
      <c r="AH835" s="187"/>
      <c r="AI835" s="187"/>
      <c r="AJ835" s="187"/>
      <c r="AK835" s="187"/>
      <c r="AL835" s="186"/>
      <c r="AM835" s="187"/>
      <c r="AN835" s="187"/>
      <c r="AO835" s="187"/>
      <c r="AP835" s="187"/>
      <c r="AQ835" s="187"/>
      <c r="AR835" s="186"/>
      <c r="AS835" s="187"/>
      <c r="AT835" s="187"/>
      <c r="AU835" s="187"/>
      <c r="AV835" s="187"/>
      <c r="AW835" s="187"/>
      <c r="AX835" s="186"/>
      <c r="AY835" s="187"/>
      <c r="AZ835" s="187"/>
      <c r="BA835" s="187"/>
      <c r="BB835" s="187"/>
      <c r="BC835" s="187"/>
      <c r="BD835" s="186"/>
      <c r="BE835" s="187"/>
      <c r="BF835" s="187"/>
      <c r="BG835" s="187"/>
      <c r="BH835" s="187"/>
      <c r="BI835" s="187"/>
      <c r="BJ835" s="187"/>
      <c r="BK835" s="186"/>
      <c r="BL835" s="186"/>
      <c r="BM835" s="186"/>
      <c r="BN835" s="187"/>
      <c r="BO835" s="186"/>
      <c r="BP835" s="186"/>
      <c r="BQ835" s="186"/>
      <c r="BR835" s="186"/>
      <c r="BS835" s="186"/>
      <c r="BT835" s="186"/>
      <c r="BU835" s="186"/>
      <c r="BV835" s="186"/>
      <c r="BW835" s="186"/>
      <c r="BX835" s="186"/>
      <c r="BY835" s="186"/>
      <c r="BZ835" s="186"/>
      <c r="CA835" s="187"/>
      <c r="CB835" s="37"/>
      <c r="CC835" s="37"/>
      <c r="CD835" s="37"/>
      <c r="CE835" s="37"/>
    </row>
    <row r="836" ht="19.5" customHeight="1">
      <c r="A836" s="184"/>
      <c r="B836" s="186"/>
      <c r="C836" s="187"/>
      <c r="D836" s="187"/>
      <c r="E836" s="187"/>
      <c r="F836" s="187"/>
      <c r="G836" s="187"/>
      <c r="H836" s="187"/>
      <c r="I836" s="187"/>
      <c r="J836" s="187"/>
      <c r="K836" s="187"/>
      <c r="L836" s="187"/>
      <c r="M836" s="37"/>
      <c r="N836" s="186"/>
      <c r="O836" s="187"/>
      <c r="P836" s="187"/>
      <c r="Q836" s="187"/>
      <c r="R836" s="187"/>
      <c r="S836" s="187"/>
      <c r="T836" s="186"/>
      <c r="U836" s="187"/>
      <c r="V836" s="187"/>
      <c r="W836" s="187"/>
      <c r="X836" s="187"/>
      <c r="Y836" s="187"/>
      <c r="Z836" s="186"/>
      <c r="AA836" s="187"/>
      <c r="AB836" s="187"/>
      <c r="AC836" s="187"/>
      <c r="AD836" s="187"/>
      <c r="AE836" s="187"/>
      <c r="AF836" s="186"/>
      <c r="AG836" s="187"/>
      <c r="AH836" s="187"/>
      <c r="AI836" s="187"/>
      <c r="AJ836" s="187"/>
      <c r="AK836" s="187"/>
      <c r="AL836" s="186"/>
      <c r="AM836" s="187"/>
      <c r="AN836" s="187"/>
      <c r="AO836" s="187"/>
      <c r="AP836" s="187"/>
      <c r="AQ836" s="187"/>
      <c r="AR836" s="186"/>
      <c r="AS836" s="187"/>
      <c r="AT836" s="187"/>
      <c r="AU836" s="187"/>
      <c r="AV836" s="187"/>
      <c r="AW836" s="187"/>
      <c r="AX836" s="186"/>
      <c r="AY836" s="187"/>
      <c r="AZ836" s="187"/>
      <c r="BA836" s="187"/>
      <c r="BB836" s="187"/>
      <c r="BC836" s="187"/>
      <c r="BD836" s="186"/>
      <c r="BE836" s="187"/>
      <c r="BF836" s="187"/>
      <c r="BG836" s="187"/>
      <c r="BH836" s="187"/>
      <c r="BI836" s="187"/>
      <c r="BJ836" s="187"/>
      <c r="BK836" s="186"/>
      <c r="BL836" s="186"/>
      <c r="BM836" s="186"/>
      <c r="BN836" s="187"/>
      <c r="BO836" s="186"/>
      <c r="BP836" s="186"/>
      <c r="BQ836" s="186"/>
      <c r="BR836" s="186"/>
      <c r="BS836" s="186"/>
      <c r="BT836" s="186"/>
      <c r="BU836" s="186"/>
      <c r="BV836" s="186"/>
      <c r="BW836" s="186"/>
      <c r="BX836" s="186"/>
      <c r="BY836" s="186"/>
      <c r="BZ836" s="186"/>
      <c r="CA836" s="187"/>
      <c r="CB836" s="37"/>
      <c r="CC836" s="37"/>
      <c r="CD836" s="37"/>
      <c r="CE836" s="37"/>
    </row>
    <row r="837" ht="19.5" customHeight="1">
      <c r="A837" s="184"/>
      <c r="B837" s="186"/>
      <c r="C837" s="187"/>
      <c r="D837" s="187"/>
      <c r="E837" s="187"/>
      <c r="F837" s="187"/>
      <c r="G837" s="187"/>
      <c r="H837" s="187"/>
      <c r="I837" s="187"/>
      <c r="J837" s="187"/>
      <c r="K837" s="187"/>
      <c r="L837" s="187"/>
      <c r="M837" s="37"/>
      <c r="N837" s="186"/>
      <c r="O837" s="187"/>
      <c r="P837" s="187"/>
      <c r="Q837" s="187"/>
      <c r="R837" s="187"/>
      <c r="S837" s="187"/>
      <c r="T837" s="186"/>
      <c r="U837" s="187"/>
      <c r="V837" s="187"/>
      <c r="W837" s="187"/>
      <c r="X837" s="187"/>
      <c r="Y837" s="187"/>
      <c r="Z837" s="186"/>
      <c r="AA837" s="187"/>
      <c r="AB837" s="187"/>
      <c r="AC837" s="187"/>
      <c r="AD837" s="187"/>
      <c r="AE837" s="187"/>
      <c r="AF837" s="186"/>
      <c r="AG837" s="187"/>
      <c r="AH837" s="187"/>
      <c r="AI837" s="187"/>
      <c r="AJ837" s="187"/>
      <c r="AK837" s="187"/>
      <c r="AL837" s="186"/>
      <c r="AM837" s="187"/>
      <c r="AN837" s="187"/>
      <c r="AO837" s="187"/>
      <c r="AP837" s="187"/>
      <c r="AQ837" s="187"/>
      <c r="AR837" s="186"/>
      <c r="AS837" s="187"/>
      <c r="AT837" s="187"/>
      <c r="AU837" s="187"/>
      <c r="AV837" s="187"/>
      <c r="AW837" s="187"/>
      <c r="AX837" s="186"/>
      <c r="AY837" s="187"/>
      <c r="AZ837" s="187"/>
      <c r="BA837" s="187"/>
      <c r="BB837" s="187"/>
      <c r="BC837" s="187"/>
      <c r="BD837" s="186"/>
      <c r="BE837" s="187"/>
      <c r="BF837" s="187"/>
      <c r="BG837" s="187"/>
      <c r="BH837" s="187"/>
      <c r="BI837" s="187"/>
      <c r="BJ837" s="187"/>
      <c r="BK837" s="186"/>
      <c r="BL837" s="186"/>
      <c r="BM837" s="186"/>
      <c r="BN837" s="187"/>
      <c r="BO837" s="186"/>
      <c r="BP837" s="186"/>
      <c r="BQ837" s="186"/>
      <c r="BR837" s="186"/>
      <c r="BS837" s="186"/>
      <c r="BT837" s="186"/>
      <c r="BU837" s="186"/>
      <c r="BV837" s="186"/>
      <c r="BW837" s="186"/>
      <c r="BX837" s="186"/>
      <c r="BY837" s="186"/>
      <c r="BZ837" s="186"/>
      <c r="CA837" s="187"/>
      <c r="CB837" s="37"/>
      <c r="CC837" s="37"/>
      <c r="CD837" s="37"/>
      <c r="CE837" s="37"/>
    </row>
    <row r="838" ht="19.5" customHeight="1">
      <c r="A838" s="184"/>
      <c r="B838" s="186"/>
      <c r="C838" s="187"/>
      <c r="D838" s="187"/>
      <c r="E838" s="187"/>
      <c r="F838" s="187"/>
      <c r="G838" s="187"/>
      <c r="H838" s="187"/>
      <c r="I838" s="187"/>
      <c r="J838" s="187"/>
      <c r="K838" s="187"/>
      <c r="L838" s="187"/>
      <c r="M838" s="37"/>
      <c r="N838" s="186"/>
      <c r="O838" s="187"/>
      <c r="P838" s="187"/>
      <c r="Q838" s="187"/>
      <c r="R838" s="187"/>
      <c r="S838" s="187"/>
      <c r="T838" s="186"/>
      <c r="U838" s="187"/>
      <c r="V838" s="187"/>
      <c r="W838" s="187"/>
      <c r="X838" s="187"/>
      <c r="Y838" s="187"/>
      <c r="Z838" s="186"/>
      <c r="AA838" s="187"/>
      <c r="AB838" s="187"/>
      <c r="AC838" s="187"/>
      <c r="AD838" s="187"/>
      <c r="AE838" s="187"/>
      <c r="AF838" s="186"/>
      <c r="AG838" s="187"/>
      <c r="AH838" s="187"/>
      <c r="AI838" s="187"/>
      <c r="AJ838" s="187"/>
      <c r="AK838" s="187"/>
      <c r="AL838" s="186"/>
      <c r="AM838" s="187"/>
      <c r="AN838" s="187"/>
      <c r="AO838" s="187"/>
      <c r="AP838" s="187"/>
      <c r="AQ838" s="187"/>
      <c r="AR838" s="186"/>
      <c r="AS838" s="187"/>
      <c r="AT838" s="187"/>
      <c r="AU838" s="187"/>
      <c r="AV838" s="187"/>
      <c r="AW838" s="187"/>
      <c r="AX838" s="186"/>
      <c r="AY838" s="187"/>
      <c r="AZ838" s="187"/>
      <c r="BA838" s="187"/>
      <c r="BB838" s="187"/>
      <c r="BC838" s="187"/>
      <c r="BD838" s="186"/>
      <c r="BE838" s="187"/>
      <c r="BF838" s="187"/>
      <c r="BG838" s="187"/>
      <c r="BH838" s="187"/>
      <c r="BI838" s="187"/>
      <c r="BJ838" s="187"/>
      <c r="BK838" s="186"/>
      <c r="BL838" s="186"/>
      <c r="BM838" s="186"/>
      <c r="BN838" s="187"/>
      <c r="BO838" s="186"/>
      <c r="BP838" s="186"/>
      <c r="BQ838" s="186"/>
      <c r="BR838" s="186"/>
      <c r="BS838" s="186"/>
      <c r="BT838" s="186"/>
      <c r="BU838" s="186"/>
      <c r="BV838" s="186"/>
      <c r="BW838" s="186"/>
      <c r="BX838" s="186"/>
      <c r="BY838" s="186"/>
      <c r="BZ838" s="186"/>
      <c r="CA838" s="187"/>
      <c r="CB838" s="37"/>
      <c r="CC838" s="37"/>
      <c r="CD838" s="37"/>
      <c r="CE838" s="37"/>
    </row>
    <row r="839" ht="19.5" customHeight="1">
      <c r="A839" s="184"/>
      <c r="B839" s="186"/>
      <c r="C839" s="187"/>
      <c r="D839" s="187"/>
      <c r="E839" s="187"/>
      <c r="F839" s="187"/>
      <c r="G839" s="187"/>
      <c r="H839" s="187"/>
      <c r="I839" s="187"/>
      <c r="J839" s="187"/>
      <c r="K839" s="187"/>
      <c r="L839" s="187"/>
      <c r="M839" s="37"/>
      <c r="N839" s="186"/>
      <c r="O839" s="187"/>
      <c r="P839" s="187"/>
      <c r="Q839" s="187"/>
      <c r="R839" s="187"/>
      <c r="S839" s="187"/>
      <c r="T839" s="186"/>
      <c r="U839" s="187"/>
      <c r="V839" s="187"/>
      <c r="W839" s="187"/>
      <c r="X839" s="187"/>
      <c r="Y839" s="187"/>
      <c r="Z839" s="186"/>
      <c r="AA839" s="187"/>
      <c r="AB839" s="187"/>
      <c r="AC839" s="187"/>
      <c r="AD839" s="187"/>
      <c r="AE839" s="187"/>
      <c r="AF839" s="186"/>
      <c r="AG839" s="187"/>
      <c r="AH839" s="187"/>
      <c r="AI839" s="187"/>
      <c r="AJ839" s="187"/>
      <c r="AK839" s="187"/>
      <c r="AL839" s="186"/>
      <c r="AM839" s="187"/>
      <c r="AN839" s="187"/>
      <c r="AO839" s="187"/>
      <c r="AP839" s="187"/>
      <c r="AQ839" s="187"/>
      <c r="AR839" s="186"/>
      <c r="AS839" s="187"/>
      <c r="AT839" s="187"/>
      <c r="AU839" s="187"/>
      <c r="AV839" s="187"/>
      <c r="AW839" s="187"/>
      <c r="AX839" s="186"/>
      <c r="AY839" s="187"/>
      <c r="AZ839" s="187"/>
      <c r="BA839" s="187"/>
      <c r="BB839" s="187"/>
      <c r="BC839" s="187"/>
      <c r="BD839" s="186"/>
      <c r="BE839" s="187"/>
      <c r="BF839" s="187"/>
      <c r="BG839" s="187"/>
      <c r="BH839" s="187"/>
      <c r="BI839" s="187"/>
      <c r="BJ839" s="187"/>
      <c r="BK839" s="186"/>
      <c r="BL839" s="186"/>
      <c r="BM839" s="186"/>
      <c r="BN839" s="187"/>
      <c r="BO839" s="186"/>
      <c r="BP839" s="186"/>
      <c r="BQ839" s="186"/>
      <c r="BR839" s="186"/>
      <c r="BS839" s="186"/>
      <c r="BT839" s="186"/>
      <c r="BU839" s="186"/>
      <c r="BV839" s="186"/>
      <c r="BW839" s="186"/>
      <c r="BX839" s="186"/>
      <c r="BY839" s="186"/>
      <c r="BZ839" s="186"/>
      <c r="CA839" s="187"/>
      <c r="CB839" s="37"/>
      <c r="CC839" s="37"/>
      <c r="CD839" s="37"/>
      <c r="CE839" s="37"/>
    </row>
    <row r="840" ht="19.5" customHeight="1">
      <c r="A840" s="184"/>
      <c r="B840" s="186"/>
      <c r="C840" s="187"/>
      <c r="D840" s="187"/>
      <c r="E840" s="187"/>
      <c r="F840" s="187"/>
      <c r="G840" s="187"/>
      <c r="H840" s="187"/>
      <c r="I840" s="187"/>
      <c r="J840" s="187"/>
      <c r="K840" s="187"/>
      <c r="L840" s="187"/>
      <c r="M840" s="37"/>
      <c r="N840" s="186"/>
      <c r="O840" s="187"/>
      <c r="P840" s="187"/>
      <c r="Q840" s="187"/>
      <c r="R840" s="187"/>
      <c r="S840" s="187"/>
      <c r="T840" s="186"/>
      <c r="U840" s="187"/>
      <c r="V840" s="187"/>
      <c r="W840" s="187"/>
      <c r="X840" s="187"/>
      <c r="Y840" s="187"/>
      <c r="Z840" s="186"/>
      <c r="AA840" s="187"/>
      <c r="AB840" s="187"/>
      <c r="AC840" s="187"/>
      <c r="AD840" s="187"/>
      <c r="AE840" s="187"/>
      <c r="AF840" s="186"/>
      <c r="AG840" s="187"/>
      <c r="AH840" s="187"/>
      <c r="AI840" s="187"/>
      <c r="AJ840" s="187"/>
      <c r="AK840" s="187"/>
      <c r="AL840" s="186"/>
      <c r="AM840" s="187"/>
      <c r="AN840" s="187"/>
      <c r="AO840" s="187"/>
      <c r="AP840" s="187"/>
      <c r="AQ840" s="187"/>
      <c r="AR840" s="186"/>
      <c r="AS840" s="187"/>
      <c r="AT840" s="187"/>
      <c r="AU840" s="187"/>
      <c r="AV840" s="187"/>
      <c r="AW840" s="187"/>
      <c r="AX840" s="186"/>
      <c r="AY840" s="187"/>
      <c r="AZ840" s="187"/>
      <c r="BA840" s="187"/>
      <c r="BB840" s="187"/>
      <c r="BC840" s="187"/>
      <c r="BD840" s="186"/>
      <c r="BE840" s="187"/>
      <c r="BF840" s="187"/>
      <c r="BG840" s="187"/>
      <c r="BH840" s="187"/>
      <c r="BI840" s="187"/>
      <c r="BJ840" s="187"/>
      <c r="BK840" s="186"/>
      <c r="BL840" s="186"/>
      <c r="BM840" s="186"/>
      <c r="BN840" s="187"/>
      <c r="BO840" s="186"/>
      <c r="BP840" s="186"/>
      <c r="BQ840" s="186"/>
      <c r="BR840" s="186"/>
      <c r="BS840" s="186"/>
      <c r="BT840" s="186"/>
      <c r="BU840" s="186"/>
      <c r="BV840" s="186"/>
      <c r="BW840" s="186"/>
      <c r="BX840" s="186"/>
      <c r="BY840" s="186"/>
      <c r="BZ840" s="186"/>
      <c r="CA840" s="187"/>
      <c r="CB840" s="37"/>
      <c r="CC840" s="37"/>
      <c r="CD840" s="37"/>
      <c r="CE840" s="37"/>
    </row>
    <row r="841" ht="19.5" customHeight="1">
      <c r="A841" s="184"/>
      <c r="B841" s="186"/>
      <c r="C841" s="187"/>
      <c r="D841" s="187"/>
      <c r="E841" s="187"/>
      <c r="F841" s="187"/>
      <c r="G841" s="187"/>
      <c r="H841" s="187"/>
      <c r="I841" s="187"/>
      <c r="J841" s="187"/>
      <c r="K841" s="187"/>
      <c r="L841" s="187"/>
      <c r="M841" s="37"/>
      <c r="N841" s="186"/>
      <c r="O841" s="187"/>
      <c r="P841" s="187"/>
      <c r="Q841" s="187"/>
      <c r="R841" s="187"/>
      <c r="S841" s="187"/>
      <c r="T841" s="186"/>
      <c r="U841" s="187"/>
      <c r="V841" s="187"/>
      <c r="W841" s="187"/>
      <c r="X841" s="187"/>
      <c r="Y841" s="187"/>
      <c r="Z841" s="186"/>
      <c r="AA841" s="187"/>
      <c r="AB841" s="187"/>
      <c r="AC841" s="187"/>
      <c r="AD841" s="187"/>
      <c r="AE841" s="187"/>
      <c r="AF841" s="186"/>
      <c r="AG841" s="187"/>
      <c r="AH841" s="187"/>
      <c r="AI841" s="187"/>
      <c r="AJ841" s="187"/>
      <c r="AK841" s="187"/>
      <c r="AL841" s="186"/>
      <c r="AM841" s="187"/>
      <c r="AN841" s="187"/>
      <c r="AO841" s="187"/>
      <c r="AP841" s="187"/>
      <c r="AQ841" s="187"/>
      <c r="AR841" s="186"/>
      <c r="AS841" s="187"/>
      <c r="AT841" s="187"/>
      <c r="AU841" s="187"/>
      <c r="AV841" s="187"/>
      <c r="AW841" s="187"/>
      <c r="AX841" s="186"/>
      <c r="AY841" s="187"/>
      <c r="AZ841" s="187"/>
      <c r="BA841" s="187"/>
      <c r="BB841" s="187"/>
      <c r="BC841" s="187"/>
      <c r="BD841" s="186"/>
      <c r="BE841" s="187"/>
      <c r="BF841" s="187"/>
      <c r="BG841" s="187"/>
      <c r="BH841" s="187"/>
      <c r="BI841" s="187"/>
      <c r="BJ841" s="187"/>
      <c r="BK841" s="186"/>
      <c r="BL841" s="186"/>
      <c r="BM841" s="186"/>
      <c r="BN841" s="187"/>
      <c r="BO841" s="186"/>
      <c r="BP841" s="186"/>
      <c r="BQ841" s="186"/>
      <c r="BR841" s="186"/>
      <c r="BS841" s="186"/>
      <c r="BT841" s="186"/>
      <c r="BU841" s="186"/>
      <c r="BV841" s="186"/>
      <c r="BW841" s="186"/>
      <c r="BX841" s="186"/>
      <c r="BY841" s="186"/>
      <c r="BZ841" s="186"/>
      <c r="CA841" s="187"/>
      <c r="CB841" s="37"/>
      <c r="CC841" s="37"/>
      <c r="CD841" s="37"/>
      <c r="CE841" s="37"/>
    </row>
    <row r="842" ht="19.5" customHeight="1">
      <c r="A842" s="184"/>
      <c r="B842" s="186"/>
      <c r="C842" s="187"/>
      <c r="D842" s="187"/>
      <c r="E842" s="187"/>
      <c r="F842" s="187"/>
      <c r="G842" s="187"/>
      <c r="H842" s="187"/>
      <c r="I842" s="187"/>
      <c r="J842" s="187"/>
      <c r="K842" s="187"/>
      <c r="L842" s="187"/>
      <c r="M842" s="37"/>
      <c r="N842" s="186"/>
      <c r="O842" s="187"/>
      <c r="P842" s="187"/>
      <c r="Q842" s="187"/>
      <c r="R842" s="187"/>
      <c r="S842" s="187"/>
      <c r="T842" s="186"/>
      <c r="U842" s="187"/>
      <c r="V842" s="187"/>
      <c r="W842" s="187"/>
      <c r="X842" s="187"/>
      <c r="Y842" s="187"/>
      <c r="Z842" s="186"/>
      <c r="AA842" s="187"/>
      <c r="AB842" s="187"/>
      <c r="AC842" s="187"/>
      <c r="AD842" s="187"/>
      <c r="AE842" s="187"/>
      <c r="AF842" s="186"/>
      <c r="AG842" s="187"/>
      <c r="AH842" s="187"/>
      <c r="AI842" s="187"/>
      <c r="AJ842" s="187"/>
      <c r="AK842" s="187"/>
      <c r="AL842" s="186"/>
      <c r="AM842" s="187"/>
      <c r="AN842" s="187"/>
      <c r="AO842" s="187"/>
      <c r="AP842" s="187"/>
      <c r="AQ842" s="187"/>
      <c r="AR842" s="186"/>
      <c r="AS842" s="187"/>
      <c r="AT842" s="187"/>
      <c r="AU842" s="187"/>
      <c r="AV842" s="187"/>
      <c r="AW842" s="187"/>
      <c r="AX842" s="186"/>
      <c r="AY842" s="187"/>
      <c r="AZ842" s="187"/>
      <c r="BA842" s="187"/>
      <c r="BB842" s="187"/>
      <c r="BC842" s="187"/>
      <c r="BD842" s="186"/>
      <c r="BE842" s="187"/>
      <c r="BF842" s="187"/>
      <c r="BG842" s="187"/>
      <c r="BH842" s="187"/>
      <c r="BI842" s="187"/>
      <c r="BJ842" s="187"/>
      <c r="BK842" s="186"/>
      <c r="BL842" s="186"/>
      <c r="BM842" s="186"/>
      <c r="BN842" s="187"/>
      <c r="BO842" s="186"/>
      <c r="BP842" s="186"/>
      <c r="BQ842" s="186"/>
      <c r="BR842" s="186"/>
      <c r="BS842" s="186"/>
      <c r="BT842" s="186"/>
      <c r="BU842" s="186"/>
      <c r="BV842" s="186"/>
      <c r="BW842" s="186"/>
      <c r="BX842" s="186"/>
      <c r="BY842" s="186"/>
      <c r="BZ842" s="186"/>
      <c r="CA842" s="187"/>
      <c r="CB842" s="37"/>
      <c r="CC842" s="37"/>
      <c r="CD842" s="37"/>
      <c r="CE842" s="37"/>
    </row>
    <row r="843" ht="19.5" customHeight="1">
      <c r="A843" s="184"/>
      <c r="B843" s="186"/>
      <c r="C843" s="187"/>
      <c r="D843" s="187"/>
      <c r="E843" s="187"/>
      <c r="F843" s="187"/>
      <c r="G843" s="187"/>
      <c r="H843" s="187"/>
      <c r="I843" s="187"/>
      <c r="J843" s="187"/>
      <c r="K843" s="187"/>
      <c r="L843" s="187"/>
      <c r="M843" s="37"/>
      <c r="N843" s="186"/>
      <c r="O843" s="187"/>
      <c r="P843" s="187"/>
      <c r="Q843" s="187"/>
      <c r="R843" s="187"/>
      <c r="S843" s="187"/>
      <c r="T843" s="186"/>
      <c r="U843" s="187"/>
      <c r="V843" s="187"/>
      <c r="W843" s="187"/>
      <c r="X843" s="187"/>
      <c r="Y843" s="187"/>
      <c r="Z843" s="186"/>
      <c r="AA843" s="187"/>
      <c r="AB843" s="187"/>
      <c r="AC843" s="187"/>
      <c r="AD843" s="187"/>
      <c r="AE843" s="187"/>
      <c r="AF843" s="186"/>
      <c r="AG843" s="187"/>
      <c r="AH843" s="187"/>
      <c r="AI843" s="187"/>
      <c r="AJ843" s="187"/>
      <c r="AK843" s="187"/>
      <c r="AL843" s="186"/>
      <c r="AM843" s="187"/>
      <c r="AN843" s="187"/>
      <c r="AO843" s="187"/>
      <c r="AP843" s="187"/>
      <c r="AQ843" s="187"/>
      <c r="AR843" s="186"/>
      <c r="AS843" s="187"/>
      <c r="AT843" s="187"/>
      <c r="AU843" s="187"/>
      <c r="AV843" s="187"/>
      <c r="AW843" s="187"/>
      <c r="AX843" s="186"/>
      <c r="AY843" s="187"/>
      <c r="AZ843" s="187"/>
      <c r="BA843" s="187"/>
      <c r="BB843" s="187"/>
      <c r="BC843" s="187"/>
      <c r="BD843" s="186"/>
      <c r="BE843" s="187"/>
      <c r="BF843" s="187"/>
      <c r="BG843" s="187"/>
      <c r="BH843" s="187"/>
      <c r="BI843" s="187"/>
      <c r="BJ843" s="187"/>
      <c r="BK843" s="186"/>
      <c r="BL843" s="186"/>
      <c r="BM843" s="186"/>
      <c r="BN843" s="187"/>
      <c r="BO843" s="186"/>
      <c r="BP843" s="186"/>
      <c r="BQ843" s="186"/>
      <c r="BR843" s="186"/>
      <c r="BS843" s="186"/>
      <c r="BT843" s="186"/>
      <c r="BU843" s="186"/>
      <c r="BV843" s="186"/>
      <c r="BW843" s="186"/>
      <c r="BX843" s="186"/>
      <c r="BY843" s="186"/>
      <c r="BZ843" s="186"/>
      <c r="CA843" s="187"/>
      <c r="CB843" s="37"/>
      <c r="CC843" s="37"/>
      <c r="CD843" s="37"/>
      <c r="CE843" s="37"/>
    </row>
    <row r="844" ht="19.5" customHeight="1">
      <c r="A844" s="184"/>
      <c r="B844" s="186"/>
      <c r="C844" s="187"/>
      <c r="D844" s="187"/>
      <c r="E844" s="187"/>
      <c r="F844" s="187"/>
      <c r="G844" s="187"/>
      <c r="H844" s="187"/>
      <c r="I844" s="187"/>
      <c r="J844" s="187"/>
      <c r="K844" s="187"/>
      <c r="L844" s="187"/>
      <c r="M844" s="37"/>
      <c r="N844" s="186"/>
      <c r="O844" s="187"/>
      <c r="P844" s="187"/>
      <c r="Q844" s="187"/>
      <c r="R844" s="187"/>
      <c r="S844" s="187"/>
      <c r="T844" s="186"/>
      <c r="U844" s="187"/>
      <c r="V844" s="187"/>
      <c r="W844" s="187"/>
      <c r="X844" s="187"/>
      <c r="Y844" s="187"/>
      <c r="Z844" s="186"/>
      <c r="AA844" s="187"/>
      <c r="AB844" s="187"/>
      <c r="AC844" s="187"/>
      <c r="AD844" s="187"/>
      <c r="AE844" s="187"/>
      <c r="AF844" s="186"/>
      <c r="AG844" s="187"/>
      <c r="AH844" s="187"/>
      <c r="AI844" s="187"/>
      <c r="AJ844" s="187"/>
      <c r="AK844" s="187"/>
      <c r="AL844" s="186"/>
      <c r="AM844" s="187"/>
      <c r="AN844" s="187"/>
      <c r="AO844" s="187"/>
      <c r="AP844" s="187"/>
      <c r="AQ844" s="187"/>
      <c r="AR844" s="186"/>
      <c r="AS844" s="187"/>
      <c r="AT844" s="187"/>
      <c r="AU844" s="187"/>
      <c r="AV844" s="187"/>
      <c r="AW844" s="187"/>
      <c r="AX844" s="186"/>
      <c r="AY844" s="187"/>
      <c r="AZ844" s="187"/>
      <c r="BA844" s="187"/>
      <c r="BB844" s="187"/>
      <c r="BC844" s="187"/>
      <c r="BD844" s="186"/>
      <c r="BE844" s="187"/>
      <c r="BF844" s="187"/>
      <c r="BG844" s="187"/>
      <c r="BH844" s="187"/>
      <c r="BI844" s="187"/>
      <c r="BJ844" s="187"/>
      <c r="BK844" s="186"/>
      <c r="BL844" s="186"/>
      <c r="BM844" s="186"/>
      <c r="BN844" s="187"/>
      <c r="BO844" s="186"/>
      <c r="BP844" s="186"/>
      <c r="BQ844" s="186"/>
      <c r="BR844" s="186"/>
      <c r="BS844" s="186"/>
      <c r="BT844" s="186"/>
      <c r="BU844" s="186"/>
      <c r="BV844" s="186"/>
      <c r="BW844" s="186"/>
      <c r="BX844" s="186"/>
      <c r="BY844" s="186"/>
      <c r="BZ844" s="186"/>
      <c r="CA844" s="187"/>
      <c r="CB844" s="37"/>
      <c r="CC844" s="37"/>
      <c r="CD844" s="37"/>
      <c r="CE844" s="37"/>
    </row>
    <row r="845" ht="19.5" customHeight="1">
      <c r="A845" s="184"/>
      <c r="B845" s="186"/>
      <c r="C845" s="187"/>
      <c r="D845" s="187"/>
      <c r="E845" s="187"/>
      <c r="F845" s="187"/>
      <c r="G845" s="187"/>
      <c r="H845" s="187"/>
      <c r="I845" s="187"/>
      <c r="J845" s="187"/>
      <c r="K845" s="187"/>
      <c r="L845" s="187"/>
      <c r="M845" s="37"/>
      <c r="N845" s="186"/>
      <c r="O845" s="187"/>
      <c r="P845" s="187"/>
      <c r="Q845" s="187"/>
      <c r="R845" s="187"/>
      <c r="S845" s="187"/>
      <c r="T845" s="186"/>
      <c r="U845" s="187"/>
      <c r="V845" s="187"/>
      <c r="W845" s="187"/>
      <c r="X845" s="187"/>
      <c r="Y845" s="187"/>
      <c r="Z845" s="186"/>
      <c r="AA845" s="187"/>
      <c r="AB845" s="187"/>
      <c r="AC845" s="187"/>
      <c r="AD845" s="187"/>
      <c r="AE845" s="187"/>
      <c r="AF845" s="186"/>
      <c r="AG845" s="187"/>
      <c r="AH845" s="187"/>
      <c r="AI845" s="187"/>
      <c r="AJ845" s="187"/>
      <c r="AK845" s="187"/>
      <c r="AL845" s="186"/>
      <c r="AM845" s="187"/>
      <c r="AN845" s="187"/>
      <c r="AO845" s="187"/>
      <c r="AP845" s="187"/>
      <c r="AQ845" s="187"/>
      <c r="AR845" s="186"/>
      <c r="AS845" s="187"/>
      <c r="AT845" s="187"/>
      <c r="AU845" s="187"/>
      <c r="AV845" s="187"/>
      <c r="AW845" s="187"/>
      <c r="AX845" s="186"/>
      <c r="AY845" s="187"/>
      <c r="AZ845" s="187"/>
      <c r="BA845" s="187"/>
      <c r="BB845" s="187"/>
      <c r="BC845" s="187"/>
      <c r="BD845" s="186"/>
      <c r="BE845" s="187"/>
      <c r="BF845" s="187"/>
      <c r="BG845" s="187"/>
      <c r="BH845" s="187"/>
      <c r="BI845" s="187"/>
      <c r="BJ845" s="187"/>
      <c r="BK845" s="186"/>
      <c r="BL845" s="186"/>
      <c r="BM845" s="186"/>
      <c r="BN845" s="187"/>
      <c r="BO845" s="186"/>
      <c r="BP845" s="186"/>
      <c r="BQ845" s="186"/>
      <c r="BR845" s="186"/>
      <c r="BS845" s="186"/>
      <c r="BT845" s="186"/>
      <c r="BU845" s="186"/>
      <c r="BV845" s="186"/>
      <c r="BW845" s="186"/>
      <c r="BX845" s="186"/>
      <c r="BY845" s="186"/>
      <c r="BZ845" s="186"/>
      <c r="CA845" s="187"/>
      <c r="CB845" s="37"/>
      <c r="CC845" s="37"/>
      <c r="CD845" s="37"/>
      <c r="CE845" s="37"/>
    </row>
    <row r="846" ht="19.5" customHeight="1">
      <c r="A846" s="184"/>
      <c r="B846" s="186"/>
      <c r="C846" s="187"/>
      <c r="D846" s="187"/>
      <c r="E846" s="187"/>
      <c r="F846" s="187"/>
      <c r="G846" s="187"/>
      <c r="H846" s="187"/>
      <c r="I846" s="187"/>
      <c r="J846" s="187"/>
      <c r="K846" s="187"/>
      <c r="L846" s="187"/>
      <c r="M846" s="37"/>
      <c r="N846" s="186"/>
      <c r="O846" s="187"/>
      <c r="P846" s="187"/>
      <c r="Q846" s="187"/>
      <c r="R846" s="187"/>
      <c r="S846" s="187"/>
      <c r="T846" s="186"/>
      <c r="U846" s="187"/>
      <c r="V846" s="187"/>
      <c r="W846" s="187"/>
      <c r="X846" s="187"/>
      <c r="Y846" s="187"/>
      <c r="Z846" s="186"/>
      <c r="AA846" s="187"/>
      <c r="AB846" s="187"/>
      <c r="AC846" s="187"/>
      <c r="AD846" s="187"/>
      <c r="AE846" s="187"/>
      <c r="AF846" s="186"/>
      <c r="AG846" s="187"/>
      <c r="AH846" s="187"/>
      <c r="AI846" s="187"/>
      <c r="AJ846" s="187"/>
      <c r="AK846" s="187"/>
      <c r="AL846" s="186"/>
      <c r="AM846" s="187"/>
      <c r="AN846" s="187"/>
      <c r="AO846" s="187"/>
      <c r="AP846" s="187"/>
      <c r="AQ846" s="187"/>
      <c r="AR846" s="186"/>
      <c r="AS846" s="187"/>
      <c r="AT846" s="187"/>
      <c r="AU846" s="187"/>
      <c r="AV846" s="187"/>
      <c r="AW846" s="187"/>
      <c r="AX846" s="186"/>
      <c r="AY846" s="187"/>
      <c r="AZ846" s="187"/>
      <c r="BA846" s="187"/>
      <c r="BB846" s="187"/>
      <c r="BC846" s="187"/>
      <c r="BD846" s="186"/>
      <c r="BE846" s="187"/>
      <c r="BF846" s="187"/>
      <c r="BG846" s="187"/>
      <c r="BH846" s="187"/>
      <c r="BI846" s="187"/>
      <c r="BJ846" s="187"/>
      <c r="BK846" s="186"/>
      <c r="BL846" s="186"/>
      <c r="BM846" s="186"/>
      <c r="BN846" s="187"/>
      <c r="BO846" s="186"/>
      <c r="BP846" s="186"/>
      <c r="BQ846" s="186"/>
      <c r="BR846" s="186"/>
      <c r="BS846" s="186"/>
      <c r="BT846" s="186"/>
      <c r="BU846" s="186"/>
      <c r="BV846" s="186"/>
      <c r="BW846" s="186"/>
      <c r="BX846" s="186"/>
      <c r="BY846" s="186"/>
      <c r="BZ846" s="186"/>
      <c r="CA846" s="187"/>
      <c r="CB846" s="37"/>
      <c r="CC846" s="37"/>
      <c r="CD846" s="37"/>
      <c r="CE846" s="37"/>
    </row>
    <row r="847" ht="19.5" customHeight="1">
      <c r="A847" s="184"/>
      <c r="B847" s="186"/>
      <c r="C847" s="187"/>
      <c r="D847" s="187"/>
      <c r="E847" s="187"/>
      <c r="F847" s="187"/>
      <c r="G847" s="187"/>
      <c r="H847" s="187"/>
      <c r="I847" s="187"/>
      <c r="J847" s="187"/>
      <c r="K847" s="187"/>
      <c r="L847" s="187"/>
      <c r="M847" s="37"/>
      <c r="N847" s="186"/>
      <c r="O847" s="187"/>
      <c r="P847" s="187"/>
      <c r="Q847" s="187"/>
      <c r="R847" s="187"/>
      <c r="S847" s="187"/>
      <c r="T847" s="186"/>
      <c r="U847" s="187"/>
      <c r="V847" s="187"/>
      <c r="W847" s="187"/>
      <c r="X847" s="187"/>
      <c r="Y847" s="187"/>
      <c r="Z847" s="186"/>
      <c r="AA847" s="187"/>
      <c r="AB847" s="187"/>
      <c r="AC847" s="187"/>
      <c r="AD847" s="187"/>
      <c r="AE847" s="187"/>
      <c r="AF847" s="186"/>
      <c r="AG847" s="187"/>
      <c r="AH847" s="187"/>
      <c r="AI847" s="187"/>
      <c r="AJ847" s="187"/>
      <c r="AK847" s="187"/>
      <c r="AL847" s="186"/>
      <c r="AM847" s="187"/>
      <c r="AN847" s="187"/>
      <c r="AO847" s="187"/>
      <c r="AP847" s="187"/>
      <c r="AQ847" s="187"/>
      <c r="AR847" s="186"/>
      <c r="AS847" s="187"/>
      <c r="AT847" s="187"/>
      <c r="AU847" s="187"/>
      <c r="AV847" s="187"/>
      <c r="AW847" s="187"/>
      <c r="AX847" s="186"/>
      <c r="AY847" s="187"/>
      <c r="AZ847" s="187"/>
      <c r="BA847" s="187"/>
      <c r="BB847" s="187"/>
      <c r="BC847" s="187"/>
      <c r="BD847" s="186"/>
      <c r="BE847" s="187"/>
      <c r="BF847" s="187"/>
      <c r="BG847" s="187"/>
      <c r="BH847" s="187"/>
      <c r="BI847" s="187"/>
      <c r="BJ847" s="187"/>
      <c r="BK847" s="186"/>
      <c r="BL847" s="186"/>
      <c r="BM847" s="186"/>
      <c r="BN847" s="187"/>
      <c r="BO847" s="186"/>
      <c r="BP847" s="186"/>
      <c r="BQ847" s="186"/>
      <c r="BR847" s="186"/>
      <c r="BS847" s="186"/>
      <c r="BT847" s="186"/>
      <c r="BU847" s="186"/>
      <c r="BV847" s="186"/>
      <c r="BW847" s="186"/>
      <c r="BX847" s="186"/>
      <c r="BY847" s="186"/>
      <c r="BZ847" s="186"/>
      <c r="CA847" s="187"/>
      <c r="CB847" s="37"/>
      <c r="CC847" s="37"/>
      <c r="CD847" s="37"/>
      <c r="CE847" s="37"/>
    </row>
    <row r="848" ht="19.5" customHeight="1">
      <c r="A848" s="184"/>
      <c r="B848" s="186"/>
      <c r="C848" s="187"/>
      <c r="D848" s="187"/>
      <c r="E848" s="187"/>
      <c r="F848" s="187"/>
      <c r="G848" s="187"/>
      <c r="H848" s="187"/>
      <c r="I848" s="187"/>
      <c r="J848" s="187"/>
      <c r="K848" s="187"/>
      <c r="L848" s="187"/>
      <c r="M848" s="37"/>
      <c r="N848" s="186"/>
      <c r="O848" s="187"/>
      <c r="P848" s="187"/>
      <c r="Q848" s="187"/>
      <c r="R848" s="187"/>
      <c r="S848" s="187"/>
      <c r="T848" s="186"/>
      <c r="U848" s="187"/>
      <c r="V848" s="187"/>
      <c r="W848" s="187"/>
      <c r="X848" s="187"/>
      <c r="Y848" s="187"/>
      <c r="Z848" s="186"/>
      <c r="AA848" s="187"/>
      <c r="AB848" s="187"/>
      <c r="AC848" s="187"/>
      <c r="AD848" s="187"/>
      <c r="AE848" s="187"/>
      <c r="AF848" s="186"/>
      <c r="AG848" s="187"/>
      <c r="AH848" s="187"/>
      <c r="AI848" s="187"/>
      <c r="AJ848" s="187"/>
      <c r="AK848" s="187"/>
      <c r="AL848" s="186"/>
      <c r="AM848" s="187"/>
      <c r="AN848" s="187"/>
      <c r="AO848" s="187"/>
      <c r="AP848" s="187"/>
      <c r="AQ848" s="187"/>
      <c r="AR848" s="186"/>
      <c r="AS848" s="187"/>
      <c r="AT848" s="187"/>
      <c r="AU848" s="187"/>
      <c r="AV848" s="187"/>
      <c r="AW848" s="187"/>
      <c r="AX848" s="186"/>
      <c r="AY848" s="187"/>
      <c r="AZ848" s="187"/>
      <c r="BA848" s="187"/>
      <c r="BB848" s="187"/>
      <c r="BC848" s="187"/>
      <c r="BD848" s="186"/>
      <c r="BE848" s="187"/>
      <c r="BF848" s="187"/>
      <c r="BG848" s="187"/>
      <c r="BH848" s="187"/>
      <c r="BI848" s="187"/>
      <c r="BJ848" s="187"/>
      <c r="BK848" s="186"/>
      <c r="BL848" s="186"/>
      <c r="BM848" s="186"/>
      <c r="BN848" s="187"/>
      <c r="BO848" s="186"/>
      <c r="BP848" s="186"/>
      <c r="BQ848" s="186"/>
      <c r="BR848" s="186"/>
      <c r="BS848" s="186"/>
      <c r="BT848" s="186"/>
      <c r="BU848" s="186"/>
      <c r="BV848" s="186"/>
      <c r="BW848" s="186"/>
      <c r="BX848" s="186"/>
      <c r="BY848" s="186"/>
      <c r="BZ848" s="186"/>
      <c r="CA848" s="187"/>
      <c r="CB848" s="37"/>
      <c r="CC848" s="37"/>
      <c r="CD848" s="37"/>
      <c r="CE848" s="37"/>
    </row>
    <row r="849" ht="19.5" customHeight="1">
      <c r="A849" s="184"/>
      <c r="B849" s="186"/>
      <c r="C849" s="187"/>
      <c r="D849" s="187"/>
      <c r="E849" s="187"/>
      <c r="F849" s="187"/>
      <c r="G849" s="187"/>
      <c r="H849" s="187"/>
      <c r="I849" s="187"/>
      <c r="J849" s="187"/>
      <c r="K849" s="187"/>
      <c r="L849" s="187"/>
      <c r="M849" s="37"/>
      <c r="N849" s="186"/>
      <c r="O849" s="187"/>
      <c r="P849" s="187"/>
      <c r="Q849" s="187"/>
      <c r="R849" s="187"/>
      <c r="S849" s="187"/>
      <c r="T849" s="186"/>
      <c r="U849" s="187"/>
      <c r="V849" s="187"/>
      <c r="W849" s="187"/>
      <c r="X849" s="187"/>
      <c r="Y849" s="187"/>
      <c r="Z849" s="186"/>
      <c r="AA849" s="187"/>
      <c r="AB849" s="187"/>
      <c r="AC849" s="187"/>
      <c r="AD849" s="187"/>
      <c r="AE849" s="187"/>
      <c r="AF849" s="186"/>
      <c r="AG849" s="187"/>
      <c r="AH849" s="187"/>
      <c r="AI849" s="187"/>
      <c r="AJ849" s="187"/>
      <c r="AK849" s="187"/>
      <c r="AL849" s="186"/>
      <c r="AM849" s="187"/>
      <c r="AN849" s="187"/>
      <c r="AO849" s="187"/>
      <c r="AP849" s="187"/>
      <c r="AQ849" s="187"/>
      <c r="AR849" s="186"/>
      <c r="AS849" s="187"/>
      <c r="AT849" s="187"/>
      <c r="AU849" s="187"/>
      <c r="AV849" s="187"/>
      <c r="AW849" s="187"/>
      <c r="AX849" s="186"/>
      <c r="AY849" s="187"/>
      <c r="AZ849" s="187"/>
      <c r="BA849" s="187"/>
      <c r="BB849" s="187"/>
      <c r="BC849" s="187"/>
      <c r="BD849" s="186"/>
      <c r="BE849" s="187"/>
      <c r="BF849" s="187"/>
      <c r="BG849" s="187"/>
      <c r="BH849" s="187"/>
      <c r="BI849" s="187"/>
      <c r="BJ849" s="187"/>
      <c r="BK849" s="186"/>
      <c r="BL849" s="186"/>
      <c r="BM849" s="186"/>
      <c r="BN849" s="187"/>
      <c r="BO849" s="186"/>
      <c r="BP849" s="186"/>
      <c r="BQ849" s="186"/>
      <c r="BR849" s="186"/>
      <c r="BS849" s="186"/>
      <c r="BT849" s="186"/>
      <c r="BU849" s="186"/>
      <c r="BV849" s="186"/>
      <c r="BW849" s="186"/>
      <c r="BX849" s="186"/>
      <c r="BY849" s="186"/>
      <c r="BZ849" s="186"/>
      <c r="CA849" s="187"/>
      <c r="CB849" s="37"/>
      <c r="CC849" s="37"/>
      <c r="CD849" s="37"/>
      <c r="CE849" s="37"/>
    </row>
    <row r="850" ht="19.5" customHeight="1">
      <c r="A850" s="184"/>
      <c r="B850" s="186"/>
      <c r="C850" s="187"/>
      <c r="D850" s="187"/>
      <c r="E850" s="187"/>
      <c r="F850" s="187"/>
      <c r="G850" s="187"/>
      <c r="H850" s="187"/>
      <c r="I850" s="187"/>
      <c r="J850" s="187"/>
      <c r="K850" s="187"/>
      <c r="L850" s="187"/>
      <c r="M850" s="37"/>
      <c r="N850" s="186"/>
      <c r="O850" s="187"/>
      <c r="P850" s="187"/>
      <c r="Q850" s="187"/>
      <c r="R850" s="187"/>
      <c r="S850" s="187"/>
      <c r="T850" s="186"/>
      <c r="U850" s="187"/>
      <c r="V850" s="187"/>
      <c r="W850" s="187"/>
      <c r="X850" s="187"/>
      <c r="Y850" s="187"/>
      <c r="Z850" s="186"/>
      <c r="AA850" s="187"/>
      <c r="AB850" s="187"/>
      <c r="AC850" s="187"/>
      <c r="AD850" s="187"/>
      <c r="AE850" s="187"/>
      <c r="AF850" s="186"/>
      <c r="AG850" s="187"/>
      <c r="AH850" s="187"/>
      <c r="AI850" s="187"/>
      <c r="AJ850" s="187"/>
      <c r="AK850" s="187"/>
      <c r="AL850" s="186"/>
      <c r="AM850" s="187"/>
      <c r="AN850" s="187"/>
      <c r="AO850" s="187"/>
      <c r="AP850" s="187"/>
      <c r="AQ850" s="187"/>
      <c r="AR850" s="186"/>
      <c r="AS850" s="187"/>
      <c r="AT850" s="187"/>
      <c r="AU850" s="187"/>
      <c r="AV850" s="187"/>
      <c r="AW850" s="187"/>
      <c r="AX850" s="186"/>
      <c r="AY850" s="187"/>
      <c r="AZ850" s="187"/>
      <c r="BA850" s="187"/>
      <c r="BB850" s="187"/>
      <c r="BC850" s="187"/>
      <c r="BD850" s="186"/>
      <c r="BE850" s="187"/>
      <c r="BF850" s="187"/>
      <c r="BG850" s="187"/>
      <c r="BH850" s="187"/>
      <c r="BI850" s="187"/>
      <c r="BJ850" s="187"/>
      <c r="BK850" s="186"/>
      <c r="BL850" s="186"/>
      <c r="BM850" s="186"/>
      <c r="BN850" s="187"/>
      <c r="BO850" s="186"/>
      <c r="BP850" s="186"/>
      <c r="BQ850" s="186"/>
      <c r="BR850" s="186"/>
      <c r="BS850" s="186"/>
      <c r="BT850" s="186"/>
      <c r="BU850" s="186"/>
      <c r="BV850" s="186"/>
      <c r="BW850" s="186"/>
      <c r="BX850" s="186"/>
      <c r="BY850" s="186"/>
      <c r="BZ850" s="186"/>
      <c r="CA850" s="187"/>
      <c r="CB850" s="37"/>
      <c r="CC850" s="37"/>
      <c r="CD850" s="37"/>
      <c r="CE850" s="37"/>
    </row>
    <row r="851" ht="19.5" customHeight="1">
      <c r="A851" s="184"/>
      <c r="B851" s="186"/>
      <c r="C851" s="187"/>
      <c r="D851" s="187"/>
      <c r="E851" s="187"/>
      <c r="F851" s="187"/>
      <c r="G851" s="187"/>
      <c r="H851" s="187"/>
      <c r="I851" s="187"/>
      <c r="J851" s="187"/>
      <c r="K851" s="187"/>
      <c r="L851" s="187"/>
      <c r="M851" s="37"/>
      <c r="N851" s="186"/>
      <c r="O851" s="187"/>
      <c r="P851" s="187"/>
      <c r="Q851" s="187"/>
      <c r="R851" s="187"/>
      <c r="S851" s="187"/>
      <c r="T851" s="186"/>
      <c r="U851" s="187"/>
      <c r="V851" s="187"/>
      <c r="W851" s="187"/>
      <c r="X851" s="187"/>
      <c r="Y851" s="187"/>
      <c r="Z851" s="186"/>
      <c r="AA851" s="187"/>
      <c r="AB851" s="187"/>
      <c r="AC851" s="187"/>
      <c r="AD851" s="187"/>
      <c r="AE851" s="187"/>
      <c r="AF851" s="186"/>
      <c r="AG851" s="187"/>
      <c r="AH851" s="187"/>
      <c r="AI851" s="187"/>
      <c r="AJ851" s="187"/>
      <c r="AK851" s="187"/>
      <c r="AL851" s="186"/>
      <c r="AM851" s="187"/>
      <c r="AN851" s="187"/>
      <c r="AO851" s="187"/>
      <c r="AP851" s="187"/>
      <c r="AQ851" s="187"/>
      <c r="AR851" s="186"/>
      <c r="AS851" s="187"/>
      <c r="AT851" s="187"/>
      <c r="AU851" s="187"/>
      <c r="AV851" s="187"/>
      <c r="AW851" s="187"/>
      <c r="AX851" s="186"/>
      <c r="AY851" s="187"/>
      <c r="AZ851" s="187"/>
      <c r="BA851" s="187"/>
      <c r="BB851" s="187"/>
      <c r="BC851" s="187"/>
      <c r="BD851" s="186"/>
      <c r="BE851" s="187"/>
      <c r="BF851" s="187"/>
      <c r="BG851" s="187"/>
      <c r="BH851" s="187"/>
      <c r="BI851" s="187"/>
      <c r="BJ851" s="187"/>
      <c r="BK851" s="186"/>
      <c r="BL851" s="186"/>
      <c r="BM851" s="186"/>
      <c r="BN851" s="187"/>
      <c r="BO851" s="186"/>
      <c r="BP851" s="186"/>
      <c r="BQ851" s="186"/>
      <c r="BR851" s="186"/>
      <c r="BS851" s="186"/>
      <c r="BT851" s="186"/>
      <c r="BU851" s="186"/>
      <c r="BV851" s="186"/>
      <c r="BW851" s="186"/>
      <c r="BX851" s="186"/>
      <c r="BY851" s="186"/>
      <c r="BZ851" s="186"/>
      <c r="CA851" s="187"/>
      <c r="CB851" s="37"/>
      <c r="CC851" s="37"/>
      <c r="CD851" s="37"/>
      <c r="CE851" s="37"/>
    </row>
    <row r="852" ht="19.5" customHeight="1">
      <c r="A852" s="184"/>
      <c r="B852" s="186"/>
      <c r="C852" s="187"/>
      <c r="D852" s="187"/>
      <c r="E852" s="187"/>
      <c r="F852" s="187"/>
      <c r="G852" s="187"/>
      <c r="H852" s="187"/>
      <c r="I852" s="187"/>
      <c r="J852" s="187"/>
      <c r="K852" s="187"/>
      <c r="L852" s="187"/>
      <c r="M852" s="37"/>
      <c r="N852" s="186"/>
      <c r="O852" s="187"/>
      <c r="P852" s="187"/>
      <c r="Q852" s="187"/>
      <c r="R852" s="187"/>
      <c r="S852" s="187"/>
      <c r="T852" s="186"/>
      <c r="U852" s="187"/>
      <c r="V852" s="187"/>
      <c r="W852" s="187"/>
      <c r="X852" s="187"/>
      <c r="Y852" s="187"/>
      <c r="Z852" s="186"/>
      <c r="AA852" s="187"/>
      <c r="AB852" s="187"/>
      <c r="AC852" s="187"/>
      <c r="AD852" s="187"/>
      <c r="AE852" s="187"/>
      <c r="AF852" s="186"/>
      <c r="AG852" s="187"/>
      <c r="AH852" s="187"/>
      <c r="AI852" s="187"/>
      <c r="AJ852" s="187"/>
      <c r="AK852" s="187"/>
      <c r="AL852" s="186"/>
      <c r="AM852" s="187"/>
      <c r="AN852" s="187"/>
      <c r="AO852" s="187"/>
      <c r="AP852" s="187"/>
      <c r="AQ852" s="187"/>
      <c r="AR852" s="186"/>
      <c r="AS852" s="187"/>
      <c r="AT852" s="187"/>
      <c r="AU852" s="187"/>
      <c r="AV852" s="187"/>
      <c r="AW852" s="187"/>
      <c r="AX852" s="186"/>
      <c r="AY852" s="187"/>
      <c r="AZ852" s="187"/>
      <c r="BA852" s="187"/>
      <c r="BB852" s="187"/>
      <c r="BC852" s="187"/>
      <c r="BD852" s="186"/>
      <c r="BE852" s="187"/>
      <c r="BF852" s="187"/>
      <c r="BG852" s="187"/>
      <c r="BH852" s="187"/>
      <c r="BI852" s="187"/>
      <c r="BJ852" s="187"/>
      <c r="BK852" s="186"/>
      <c r="BL852" s="186"/>
      <c r="BM852" s="186"/>
      <c r="BN852" s="187"/>
      <c r="BO852" s="186"/>
      <c r="BP852" s="186"/>
      <c r="BQ852" s="186"/>
      <c r="BR852" s="186"/>
      <c r="BS852" s="186"/>
      <c r="BT852" s="186"/>
      <c r="BU852" s="186"/>
      <c r="BV852" s="186"/>
      <c r="BW852" s="186"/>
      <c r="BX852" s="186"/>
      <c r="BY852" s="186"/>
      <c r="BZ852" s="186"/>
      <c r="CA852" s="187"/>
      <c r="CB852" s="37"/>
      <c r="CC852" s="37"/>
      <c r="CD852" s="37"/>
      <c r="CE852" s="37"/>
    </row>
    <row r="853" ht="19.5" customHeight="1">
      <c r="A853" s="184"/>
      <c r="B853" s="186"/>
      <c r="C853" s="187"/>
      <c r="D853" s="187"/>
      <c r="E853" s="187"/>
      <c r="F853" s="187"/>
      <c r="G853" s="187"/>
      <c r="H853" s="187"/>
      <c r="I853" s="187"/>
      <c r="J853" s="187"/>
      <c r="K853" s="187"/>
      <c r="L853" s="187"/>
      <c r="M853" s="37"/>
      <c r="N853" s="186"/>
      <c r="O853" s="187"/>
      <c r="P853" s="187"/>
      <c r="Q853" s="187"/>
      <c r="R853" s="187"/>
      <c r="S853" s="187"/>
      <c r="T853" s="186"/>
      <c r="U853" s="187"/>
      <c r="V853" s="187"/>
      <c r="W853" s="187"/>
      <c r="X853" s="187"/>
      <c r="Y853" s="187"/>
      <c r="Z853" s="186"/>
      <c r="AA853" s="187"/>
      <c r="AB853" s="187"/>
      <c r="AC853" s="187"/>
      <c r="AD853" s="187"/>
      <c r="AE853" s="187"/>
      <c r="AF853" s="186"/>
      <c r="AG853" s="187"/>
      <c r="AH853" s="187"/>
      <c r="AI853" s="187"/>
      <c r="AJ853" s="187"/>
      <c r="AK853" s="187"/>
      <c r="AL853" s="186"/>
      <c r="AM853" s="187"/>
      <c r="AN853" s="187"/>
      <c r="AO853" s="187"/>
      <c r="AP853" s="187"/>
      <c r="AQ853" s="187"/>
      <c r="AR853" s="186"/>
      <c r="AS853" s="187"/>
      <c r="AT853" s="187"/>
      <c r="AU853" s="187"/>
      <c r="AV853" s="187"/>
      <c r="AW853" s="187"/>
      <c r="AX853" s="186"/>
      <c r="AY853" s="187"/>
      <c r="AZ853" s="187"/>
      <c r="BA853" s="187"/>
      <c r="BB853" s="187"/>
      <c r="BC853" s="187"/>
      <c r="BD853" s="186"/>
      <c r="BE853" s="187"/>
      <c r="BF853" s="187"/>
      <c r="BG853" s="187"/>
      <c r="BH853" s="187"/>
      <c r="BI853" s="187"/>
      <c r="BJ853" s="187"/>
      <c r="BK853" s="186"/>
      <c r="BL853" s="186"/>
      <c r="BM853" s="186"/>
      <c r="BN853" s="187"/>
      <c r="BO853" s="186"/>
      <c r="BP853" s="186"/>
      <c r="BQ853" s="186"/>
      <c r="BR853" s="186"/>
      <c r="BS853" s="186"/>
      <c r="BT853" s="186"/>
      <c r="BU853" s="186"/>
      <c r="BV853" s="186"/>
      <c r="BW853" s="186"/>
      <c r="BX853" s="186"/>
      <c r="BY853" s="186"/>
      <c r="BZ853" s="186"/>
      <c r="CA853" s="187"/>
      <c r="CB853" s="37"/>
      <c r="CC853" s="37"/>
      <c r="CD853" s="37"/>
      <c r="CE853" s="37"/>
    </row>
    <row r="854" ht="19.5" customHeight="1">
      <c r="A854" s="184"/>
      <c r="B854" s="186"/>
      <c r="C854" s="187"/>
      <c r="D854" s="187"/>
      <c r="E854" s="187"/>
      <c r="F854" s="187"/>
      <c r="G854" s="187"/>
      <c r="H854" s="187"/>
      <c r="I854" s="187"/>
      <c r="J854" s="187"/>
      <c r="K854" s="187"/>
      <c r="L854" s="187"/>
      <c r="M854" s="37"/>
      <c r="N854" s="186"/>
      <c r="O854" s="187"/>
      <c r="P854" s="187"/>
      <c r="Q854" s="187"/>
      <c r="R854" s="187"/>
      <c r="S854" s="187"/>
      <c r="T854" s="186"/>
      <c r="U854" s="187"/>
      <c r="V854" s="187"/>
      <c r="W854" s="187"/>
      <c r="X854" s="187"/>
      <c r="Y854" s="187"/>
      <c r="Z854" s="186"/>
      <c r="AA854" s="187"/>
      <c r="AB854" s="187"/>
      <c r="AC854" s="187"/>
      <c r="AD854" s="187"/>
      <c r="AE854" s="187"/>
      <c r="AF854" s="186"/>
      <c r="AG854" s="187"/>
      <c r="AH854" s="187"/>
      <c r="AI854" s="187"/>
      <c r="AJ854" s="187"/>
      <c r="AK854" s="187"/>
      <c r="AL854" s="186"/>
      <c r="AM854" s="187"/>
      <c r="AN854" s="187"/>
      <c r="AO854" s="187"/>
      <c r="AP854" s="187"/>
      <c r="AQ854" s="187"/>
      <c r="AR854" s="186"/>
      <c r="AS854" s="187"/>
      <c r="AT854" s="187"/>
      <c r="AU854" s="187"/>
      <c r="AV854" s="187"/>
      <c r="AW854" s="187"/>
      <c r="AX854" s="186"/>
      <c r="AY854" s="187"/>
      <c r="AZ854" s="187"/>
      <c r="BA854" s="187"/>
      <c r="BB854" s="187"/>
      <c r="BC854" s="187"/>
      <c r="BD854" s="186"/>
      <c r="BE854" s="187"/>
      <c r="BF854" s="187"/>
      <c r="BG854" s="187"/>
      <c r="BH854" s="187"/>
      <c r="BI854" s="187"/>
      <c r="BJ854" s="187"/>
      <c r="BK854" s="186"/>
      <c r="BL854" s="186"/>
      <c r="BM854" s="186"/>
      <c r="BN854" s="187"/>
      <c r="BO854" s="186"/>
      <c r="BP854" s="186"/>
      <c r="BQ854" s="186"/>
      <c r="BR854" s="186"/>
      <c r="BS854" s="186"/>
      <c r="BT854" s="186"/>
      <c r="BU854" s="186"/>
      <c r="BV854" s="186"/>
      <c r="BW854" s="186"/>
      <c r="BX854" s="186"/>
      <c r="BY854" s="186"/>
      <c r="BZ854" s="186"/>
      <c r="CA854" s="187"/>
      <c r="CB854" s="37"/>
      <c r="CC854" s="37"/>
      <c r="CD854" s="37"/>
      <c r="CE854" s="37"/>
    </row>
    <row r="855" ht="19.5" customHeight="1">
      <c r="A855" s="184"/>
      <c r="B855" s="186"/>
      <c r="C855" s="187"/>
      <c r="D855" s="187"/>
      <c r="E855" s="187"/>
      <c r="F855" s="187"/>
      <c r="G855" s="187"/>
      <c r="H855" s="187"/>
      <c r="I855" s="187"/>
      <c r="J855" s="187"/>
      <c r="K855" s="187"/>
      <c r="L855" s="187"/>
      <c r="M855" s="37"/>
      <c r="N855" s="186"/>
      <c r="O855" s="187"/>
      <c r="P855" s="187"/>
      <c r="Q855" s="187"/>
      <c r="R855" s="187"/>
      <c r="S855" s="187"/>
      <c r="T855" s="186"/>
      <c r="U855" s="187"/>
      <c r="V855" s="187"/>
      <c r="W855" s="187"/>
      <c r="X855" s="187"/>
      <c r="Y855" s="187"/>
      <c r="Z855" s="186"/>
      <c r="AA855" s="187"/>
      <c r="AB855" s="187"/>
      <c r="AC855" s="187"/>
      <c r="AD855" s="187"/>
      <c r="AE855" s="187"/>
      <c r="AF855" s="186"/>
      <c r="AG855" s="187"/>
      <c r="AH855" s="187"/>
      <c r="AI855" s="187"/>
      <c r="AJ855" s="187"/>
      <c r="AK855" s="187"/>
      <c r="AL855" s="186"/>
      <c r="AM855" s="187"/>
      <c r="AN855" s="187"/>
      <c r="AO855" s="187"/>
      <c r="AP855" s="187"/>
      <c r="AQ855" s="187"/>
      <c r="AR855" s="186"/>
      <c r="AS855" s="187"/>
      <c r="AT855" s="187"/>
      <c r="AU855" s="187"/>
      <c r="AV855" s="187"/>
      <c r="AW855" s="187"/>
      <c r="AX855" s="186"/>
      <c r="AY855" s="187"/>
      <c r="AZ855" s="187"/>
      <c r="BA855" s="187"/>
      <c r="BB855" s="187"/>
      <c r="BC855" s="187"/>
      <c r="BD855" s="186"/>
      <c r="BE855" s="187"/>
      <c r="BF855" s="187"/>
      <c r="BG855" s="187"/>
      <c r="BH855" s="187"/>
      <c r="BI855" s="187"/>
      <c r="BJ855" s="187"/>
      <c r="BK855" s="186"/>
      <c r="BL855" s="186"/>
      <c r="BM855" s="186"/>
      <c r="BN855" s="187"/>
      <c r="BO855" s="186"/>
      <c r="BP855" s="186"/>
      <c r="BQ855" s="186"/>
      <c r="BR855" s="186"/>
      <c r="BS855" s="186"/>
      <c r="BT855" s="186"/>
      <c r="BU855" s="186"/>
      <c r="BV855" s="186"/>
      <c r="BW855" s="186"/>
      <c r="BX855" s="186"/>
      <c r="BY855" s="186"/>
      <c r="BZ855" s="186"/>
      <c r="CA855" s="187"/>
      <c r="CB855" s="37"/>
      <c r="CC855" s="37"/>
      <c r="CD855" s="37"/>
      <c r="CE855" s="37"/>
    </row>
    <row r="856" ht="19.5" customHeight="1">
      <c r="A856" s="184"/>
      <c r="B856" s="186"/>
      <c r="C856" s="187"/>
      <c r="D856" s="187"/>
      <c r="E856" s="187"/>
      <c r="F856" s="187"/>
      <c r="G856" s="187"/>
      <c r="H856" s="187"/>
      <c r="I856" s="187"/>
      <c r="J856" s="187"/>
      <c r="K856" s="187"/>
      <c r="L856" s="187"/>
      <c r="M856" s="37"/>
      <c r="N856" s="186"/>
      <c r="O856" s="187"/>
      <c r="P856" s="187"/>
      <c r="Q856" s="187"/>
      <c r="R856" s="187"/>
      <c r="S856" s="187"/>
      <c r="T856" s="186"/>
      <c r="U856" s="187"/>
      <c r="V856" s="187"/>
      <c r="W856" s="187"/>
      <c r="X856" s="187"/>
      <c r="Y856" s="187"/>
      <c r="Z856" s="186"/>
      <c r="AA856" s="187"/>
      <c r="AB856" s="187"/>
      <c r="AC856" s="187"/>
      <c r="AD856" s="187"/>
      <c r="AE856" s="187"/>
      <c r="AF856" s="186"/>
      <c r="AG856" s="187"/>
      <c r="AH856" s="187"/>
      <c r="AI856" s="187"/>
      <c r="AJ856" s="187"/>
      <c r="AK856" s="187"/>
      <c r="AL856" s="186"/>
      <c r="AM856" s="187"/>
      <c r="AN856" s="187"/>
      <c r="AO856" s="187"/>
      <c r="AP856" s="187"/>
      <c r="AQ856" s="187"/>
      <c r="AR856" s="186"/>
      <c r="AS856" s="187"/>
      <c r="AT856" s="187"/>
      <c r="AU856" s="187"/>
      <c r="AV856" s="187"/>
      <c r="AW856" s="187"/>
      <c r="AX856" s="186"/>
      <c r="AY856" s="187"/>
      <c r="AZ856" s="187"/>
      <c r="BA856" s="187"/>
      <c r="BB856" s="187"/>
      <c r="BC856" s="187"/>
      <c r="BD856" s="186"/>
      <c r="BE856" s="187"/>
      <c r="BF856" s="187"/>
      <c r="BG856" s="187"/>
      <c r="BH856" s="187"/>
      <c r="BI856" s="187"/>
      <c r="BJ856" s="187"/>
      <c r="BK856" s="186"/>
      <c r="BL856" s="186"/>
      <c r="BM856" s="186"/>
      <c r="BN856" s="187"/>
      <c r="BO856" s="186"/>
      <c r="BP856" s="186"/>
      <c r="BQ856" s="186"/>
      <c r="BR856" s="186"/>
      <c r="BS856" s="186"/>
      <c r="BT856" s="186"/>
      <c r="BU856" s="186"/>
      <c r="BV856" s="186"/>
      <c r="BW856" s="186"/>
      <c r="BX856" s="186"/>
      <c r="BY856" s="186"/>
      <c r="BZ856" s="186"/>
      <c r="CA856" s="187"/>
      <c r="CB856" s="37"/>
      <c r="CC856" s="37"/>
      <c r="CD856" s="37"/>
      <c r="CE856" s="37"/>
    </row>
    <row r="857" ht="19.5" customHeight="1">
      <c r="A857" s="184"/>
      <c r="B857" s="186"/>
      <c r="C857" s="187"/>
      <c r="D857" s="187"/>
      <c r="E857" s="187"/>
      <c r="F857" s="187"/>
      <c r="G857" s="187"/>
      <c r="H857" s="187"/>
      <c r="I857" s="187"/>
      <c r="J857" s="187"/>
      <c r="K857" s="187"/>
      <c r="L857" s="187"/>
      <c r="M857" s="37"/>
      <c r="N857" s="186"/>
      <c r="O857" s="187"/>
      <c r="P857" s="187"/>
      <c r="Q857" s="187"/>
      <c r="R857" s="187"/>
      <c r="S857" s="187"/>
      <c r="T857" s="186"/>
      <c r="U857" s="187"/>
      <c r="V857" s="187"/>
      <c r="W857" s="187"/>
      <c r="X857" s="187"/>
      <c r="Y857" s="187"/>
      <c r="Z857" s="186"/>
      <c r="AA857" s="187"/>
      <c r="AB857" s="187"/>
      <c r="AC857" s="187"/>
      <c r="AD857" s="187"/>
      <c r="AE857" s="187"/>
      <c r="AF857" s="186"/>
      <c r="AG857" s="187"/>
      <c r="AH857" s="187"/>
      <c r="AI857" s="187"/>
      <c r="AJ857" s="187"/>
      <c r="AK857" s="187"/>
      <c r="AL857" s="186"/>
      <c r="AM857" s="187"/>
      <c r="AN857" s="187"/>
      <c r="AO857" s="187"/>
      <c r="AP857" s="187"/>
      <c r="AQ857" s="187"/>
      <c r="AR857" s="186"/>
      <c r="AS857" s="187"/>
      <c r="AT857" s="187"/>
      <c r="AU857" s="187"/>
      <c r="AV857" s="187"/>
      <c r="AW857" s="187"/>
      <c r="AX857" s="186"/>
      <c r="AY857" s="187"/>
      <c r="AZ857" s="187"/>
      <c r="BA857" s="187"/>
      <c r="BB857" s="187"/>
      <c r="BC857" s="187"/>
      <c r="BD857" s="186"/>
      <c r="BE857" s="187"/>
      <c r="BF857" s="187"/>
      <c r="BG857" s="187"/>
      <c r="BH857" s="187"/>
      <c r="BI857" s="187"/>
      <c r="BJ857" s="187"/>
      <c r="BK857" s="186"/>
      <c r="BL857" s="186"/>
      <c r="BM857" s="186"/>
      <c r="BN857" s="187"/>
      <c r="BO857" s="186"/>
      <c r="BP857" s="186"/>
      <c r="BQ857" s="186"/>
      <c r="BR857" s="186"/>
      <c r="BS857" s="186"/>
      <c r="BT857" s="186"/>
      <c r="BU857" s="186"/>
      <c r="BV857" s="186"/>
      <c r="BW857" s="186"/>
      <c r="BX857" s="186"/>
      <c r="BY857" s="186"/>
      <c r="BZ857" s="186"/>
      <c r="CA857" s="187"/>
      <c r="CB857" s="37"/>
      <c r="CC857" s="37"/>
      <c r="CD857" s="37"/>
      <c r="CE857" s="37"/>
    </row>
    <row r="858" ht="19.5" customHeight="1">
      <c r="A858" s="184"/>
      <c r="B858" s="186"/>
      <c r="C858" s="187"/>
      <c r="D858" s="187"/>
      <c r="E858" s="187"/>
      <c r="F858" s="187"/>
      <c r="G858" s="187"/>
      <c r="H858" s="187"/>
      <c r="I858" s="187"/>
      <c r="J858" s="187"/>
      <c r="K858" s="187"/>
      <c r="L858" s="187"/>
      <c r="M858" s="37"/>
      <c r="N858" s="186"/>
      <c r="O858" s="187"/>
      <c r="P858" s="187"/>
      <c r="Q858" s="187"/>
      <c r="R858" s="187"/>
      <c r="S858" s="187"/>
      <c r="T858" s="186"/>
      <c r="U858" s="187"/>
      <c r="V858" s="187"/>
      <c r="W858" s="187"/>
      <c r="X858" s="187"/>
      <c r="Y858" s="187"/>
      <c r="Z858" s="186"/>
      <c r="AA858" s="187"/>
      <c r="AB858" s="187"/>
      <c r="AC858" s="187"/>
      <c r="AD858" s="187"/>
      <c r="AE858" s="187"/>
      <c r="AF858" s="186"/>
      <c r="AG858" s="187"/>
      <c r="AH858" s="187"/>
      <c r="AI858" s="187"/>
      <c r="AJ858" s="187"/>
      <c r="AK858" s="187"/>
      <c r="AL858" s="186"/>
      <c r="AM858" s="187"/>
      <c r="AN858" s="187"/>
      <c r="AO858" s="187"/>
      <c r="AP858" s="187"/>
      <c r="AQ858" s="187"/>
      <c r="AR858" s="186"/>
      <c r="AS858" s="187"/>
      <c r="AT858" s="187"/>
      <c r="AU858" s="187"/>
      <c r="AV858" s="187"/>
      <c r="AW858" s="187"/>
      <c r="AX858" s="186"/>
      <c r="AY858" s="187"/>
      <c r="AZ858" s="187"/>
      <c r="BA858" s="187"/>
      <c r="BB858" s="187"/>
      <c r="BC858" s="187"/>
      <c r="BD858" s="186"/>
      <c r="BE858" s="187"/>
      <c r="BF858" s="187"/>
      <c r="BG858" s="187"/>
      <c r="BH858" s="187"/>
      <c r="BI858" s="187"/>
      <c r="BJ858" s="187"/>
      <c r="BK858" s="186"/>
      <c r="BL858" s="186"/>
      <c r="BM858" s="186"/>
      <c r="BN858" s="187"/>
      <c r="BO858" s="186"/>
      <c r="BP858" s="186"/>
      <c r="BQ858" s="186"/>
      <c r="BR858" s="186"/>
      <c r="BS858" s="186"/>
      <c r="BT858" s="186"/>
      <c r="BU858" s="186"/>
      <c r="BV858" s="186"/>
      <c r="BW858" s="186"/>
      <c r="BX858" s="186"/>
      <c r="BY858" s="186"/>
      <c r="BZ858" s="186"/>
      <c r="CA858" s="187"/>
      <c r="CB858" s="37"/>
      <c r="CC858" s="37"/>
      <c r="CD858" s="37"/>
      <c r="CE858" s="37"/>
    </row>
    <row r="859" ht="19.5" customHeight="1">
      <c r="A859" s="184"/>
      <c r="B859" s="186"/>
      <c r="C859" s="187"/>
      <c r="D859" s="187"/>
      <c r="E859" s="187"/>
      <c r="F859" s="187"/>
      <c r="G859" s="187"/>
      <c r="H859" s="187"/>
      <c r="I859" s="187"/>
      <c r="J859" s="187"/>
      <c r="K859" s="187"/>
      <c r="L859" s="187"/>
      <c r="M859" s="37"/>
      <c r="N859" s="186"/>
      <c r="O859" s="187"/>
      <c r="P859" s="187"/>
      <c r="Q859" s="187"/>
      <c r="R859" s="187"/>
      <c r="S859" s="187"/>
      <c r="T859" s="186"/>
      <c r="U859" s="187"/>
      <c r="V859" s="187"/>
      <c r="W859" s="187"/>
      <c r="X859" s="187"/>
      <c r="Y859" s="187"/>
      <c r="Z859" s="186"/>
      <c r="AA859" s="187"/>
      <c r="AB859" s="187"/>
      <c r="AC859" s="187"/>
      <c r="AD859" s="187"/>
      <c r="AE859" s="187"/>
      <c r="AF859" s="186"/>
      <c r="AG859" s="187"/>
      <c r="AH859" s="187"/>
      <c r="AI859" s="187"/>
      <c r="AJ859" s="187"/>
      <c r="AK859" s="187"/>
      <c r="AL859" s="186"/>
      <c r="AM859" s="187"/>
      <c r="AN859" s="187"/>
      <c r="AO859" s="187"/>
      <c r="AP859" s="187"/>
      <c r="AQ859" s="187"/>
      <c r="AR859" s="186"/>
      <c r="AS859" s="187"/>
      <c r="AT859" s="187"/>
      <c r="AU859" s="187"/>
      <c r="AV859" s="187"/>
      <c r="AW859" s="187"/>
      <c r="AX859" s="186"/>
      <c r="AY859" s="187"/>
      <c r="AZ859" s="187"/>
      <c r="BA859" s="187"/>
      <c r="BB859" s="187"/>
      <c r="BC859" s="187"/>
      <c r="BD859" s="186"/>
      <c r="BE859" s="187"/>
      <c r="BF859" s="187"/>
      <c r="BG859" s="187"/>
      <c r="BH859" s="187"/>
      <c r="BI859" s="187"/>
      <c r="BJ859" s="187"/>
      <c r="BK859" s="186"/>
      <c r="BL859" s="186"/>
      <c r="BM859" s="186"/>
      <c r="BN859" s="187"/>
      <c r="BO859" s="186"/>
      <c r="BP859" s="186"/>
      <c r="BQ859" s="186"/>
      <c r="BR859" s="186"/>
      <c r="BS859" s="186"/>
      <c r="BT859" s="186"/>
      <c r="BU859" s="186"/>
      <c r="BV859" s="186"/>
      <c r="BW859" s="186"/>
      <c r="BX859" s="186"/>
      <c r="BY859" s="186"/>
      <c r="BZ859" s="186"/>
      <c r="CA859" s="187"/>
      <c r="CB859" s="37"/>
      <c r="CC859" s="37"/>
      <c r="CD859" s="37"/>
      <c r="CE859" s="37"/>
    </row>
    <row r="860" ht="19.5" customHeight="1">
      <c r="A860" s="184"/>
      <c r="B860" s="186"/>
      <c r="C860" s="187"/>
      <c r="D860" s="187"/>
      <c r="E860" s="187"/>
      <c r="F860" s="187"/>
      <c r="G860" s="187"/>
      <c r="H860" s="187"/>
      <c r="I860" s="187"/>
      <c r="J860" s="187"/>
      <c r="K860" s="187"/>
      <c r="L860" s="187"/>
      <c r="M860" s="37"/>
      <c r="N860" s="186"/>
      <c r="O860" s="187"/>
      <c r="P860" s="187"/>
      <c r="Q860" s="187"/>
      <c r="R860" s="187"/>
      <c r="S860" s="187"/>
      <c r="T860" s="186"/>
      <c r="U860" s="187"/>
      <c r="V860" s="187"/>
      <c r="W860" s="187"/>
      <c r="X860" s="187"/>
      <c r="Y860" s="187"/>
      <c r="Z860" s="186"/>
      <c r="AA860" s="187"/>
      <c r="AB860" s="187"/>
      <c r="AC860" s="187"/>
      <c r="AD860" s="187"/>
      <c r="AE860" s="187"/>
      <c r="AF860" s="186"/>
      <c r="AG860" s="187"/>
      <c r="AH860" s="187"/>
      <c r="AI860" s="187"/>
      <c r="AJ860" s="187"/>
      <c r="AK860" s="187"/>
      <c r="AL860" s="186"/>
      <c r="AM860" s="187"/>
      <c r="AN860" s="187"/>
      <c r="AO860" s="187"/>
      <c r="AP860" s="187"/>
      <c r="AQ860" s="187"/>
      <c r="AR860" s="186"/>
      <c r="AS860" s="187"/>
      <c r="AT860" s="187"/>
      <c r="AU860" s="187"/>
      <c r="AV860" s="187"/>
      <c r="AW860" s="187"/>
      <c r="AX860" s="186"/>
      <c r="AY860" s="187"/>
      <c r="AZ860" s="187"/>
      <c r="BA860" s="187"/>
      <c r="BB860" s="187"/>
      <c r="BC860" s="187"/>
      <c r="BD860" s="186"/>
      <c r="BE860" s="187"/>
      <c r="BF860" s="187"/>
      <c r="BG860" s="187"/>
      <c r="BH860" s="187"/>
      <c r="BI860" s="187"/>
      <c r="BJ860" s="187"/>
      <c r="BK860" s="186"/>
      <c r="BL860" s="186"/>
      <c r="BM860" s="186"/>
      <c r="BN860" s="187"/>
      <c r="BO860" s="186"/>
      <c r="BP860" s="186"/>
      <c r="BQ860" s="186"/>
      <c r="BR860" s="186"/>
      <c r="BS860" s="186"/>
      <c r="BT860" s="186"/>
      <c r="BU860" s="186"/>
      <c r="BV860" s="186"/>
      <c r="BW860" s="186"/>
      <c r="BX860" s="186"/>
      <c r="BY860" s="186"/>
      <c r="BZ860" s="186"/>
      <c r="CA860" s="187"/>
      <c r="CB860" s="37"/>
      <c r="CC860" s="37"/>
      <c r="CD860" s="37"/>
      <c r="CE860" s="37"/>
    </row>
    <row r="861" ht="19.5" customHeight="1">
      <c r="A861" s="184"/>
      <c r="B861" s="186"/>
      <c r="C861" s="187"/>
      <c r="D861" s="187"/>
      <c r="E861" s="187"/>
      <c r="F861" s="187"/>
      <c r="G861" s="187"/>
      <c r="H861" s="187"/>
      <c r="I861" s="187"/>
      <c r="J861" s="187"/>
      <c r="K861" s="187"/>
      <c r="L861" s="187"/>
      <c r="M861" s="37"/>
      <c r="N861" s="186"/>
      <c r="O861" s="187"/>
      <c r="P861" s="187"/>
      <c r="Q861" s="187"/>
      <c r="R861" s="187"/>
      <c r="S861" s="187"/>
      <c r="T861" s="186"/>
      <c r="U861" s="187"/>
      <c r="V861" s="187"/>
      <c r="W861" s="187"/>
      <c r="X861" s="187"/>
      <c r="Y861" s="187"/>
      <c r="Z861" s="186"/>
      <c r="AA861" s="187"/>
      <c r="AB861" s="187"/>
      <c r="AC861" s="187"/>
      <c r="AD861" s="187"/>
      <c r="AE861" s="187"/>
      <c r="AF861" s="186"/>
      <c r="AG861" s="187"/>
      <c r="AH861" s="187"/>
      <c r="AI861" s="187"/>
      <c r="AJ861" s="187"/>
      <c r="AK861" s="187"/>
      <c r="AL861" s="186"/>
      <c r="AM861" s="187"/>
      <c r="AN861" s="187"/>
      <c r="AO861" s="187"/>
      <c r="AP861" s="187"/>
      <c r="AQ861" s="187"/>
      <c r="AR861" s="186"/>
      <c r="AS861" s="187"/>
      <c r="AT861" s="187"/>
      <c r="AU861" s="187"/>
      <c r="AV861" s="187"/>
      <c r="AW861" s="187"/>
      <c r="AX861" s="186"/>
      <c r="AY861" s="187"/>
      <c r="AZ861" s="187"/>
      <c r="BA861" s="187"/>
      <c r="BB861" s="187"/>
      <c r="BC861" s="187"/>
      <c r="BD861" s="186"/>
      <c r="BE861" s="187"/>
      <c r="BF861" s="187"/>
      <c r="BG861" s="187"/>
      <c r="BH861" s="187"/>
      <c r="BI861" s="187"/>
      <c r="BJ861" s="187"/>
      <c r="BK861" s="186"/>
      <c r="BL861" s="186"/>
      <c r="BM861" s="186"/>
      <c r="BN861" s="187"/>
      <c r="BO861" s="186"/>
      <c r="BP861" s="186"/>
      <c r="BQ861" s="186"/>
      <c r="BR861" s="186"/>
      <c r="BS861" s="186"/>
      <c r="BT861" s="186"/>
      <c r="BU861" s="186"/>
      <c r="BV861" s="186"/>
      <c r="BW861" s="186"/>
      <c r="BX861" s="186"/>
      <c r="BY861" s="186"/>
      <c r="BZ861" s="186"/>
      <c r="CA861" s="187"/>
      <c r="CB861" s="37"/>
      <c r="CC861" s="37"/>
      <c r="CD861" s="37"/>
      <c r="CE861" s="37"/>
    </row>
    <row r="862" ht="19.5" customHeight="1">
      <c r="A862" s="184"/>
      <c r="B862" s="186"/>
      <c r="C862" s="187"/>
      <c r="D862" s="187"/>
      <c r="E862" s="187"/>
      <c r="F862" s="187"/>
      <c r="G862" s="187"/>
      <c r="H862" s="187"/>
      <c r="I862" s="187"/>
      <c r="J862" s="187"/>
      <c r="K862" s="187"/>
      <c r="L862" s="187"/>
      <c r="M862" s="37"/>
      <c r="N862" s="186"/>
      <c r="O862" s="187"/>
      <c r="P862" s="187"/>
      <c r="Q862" s="187"/>
      <c r="R862" s="187"/>
      <c r="S862" s="187"/>
      <c r="T862" s="186"/>
      <c r="U862" s="187"/>
      <c r="V862" s="187"/>
      <c r="W862" s="187"/>
      <c r="X862" s="187"/>
      <c r="Y862" s="187"/>
      <c r="Z862" s="186"/>
      <c r="AA862" s="187"/>
      <c r="AB862" s="187"/>
      <c r="AC862" s="187"/>
      <c r="AD862" s="187"/>
      <c r="AE862" s="187"/>
      <c r="AF862" s="186"/>
      <c r="AG862" s="187"/>
      <c r="AH862" s="187"/>
      <c r="AI862" s="187"/>
      <c r="AJ862" s="187"/>
      <c r="AK862" s="187"/>
      <c r="AL862" s="186"/>
      <c r="AM862" s="187"/>
      <c r="AN862" s="187"/>
      <c r="AO862" s="187"/>
      <c r="AP862" s="187"/>
      <c r="AQ862" s="187"/>
      <c r="AR862" s="186"/>
      <c r="AS862" s="187"/>
      <c r="AT862" s="187"/>
      <c r="AU862" s="187"/>
      <c r="AV862" s="187"/>
      <c r="AW862" s="187"/>
      <c r="AX862" s="186"/>
      <c r="AY862" s="187"/>
      <c r="AZ862" s="187"/>
      <c r="BA862" s="187"/>
      <c r="BB862" s="187"/>
      <c r="BC862" s="187"/>
      <c r="BD862" s="186"/>
      <c r="BE862" s="187"/>
      <c r="BF862" s="187"/>
      <c r="BG862" s="187"/>
      <c r="BH862" s="187"/>
      <c r="BI862" s="187"/>
      <c r="BJ862" s="187"/>
      <c r="BK862" s="186"/>
      <c r="BL862" s="186"/>
      <c r="BM862" s="186"/>
      <c r="BN862" s="187"/>
      <c r="BO862" s="186"/>
      <c r="BP862" s="186"/>
      <c r="BQ862" s="186"/>
      <c r="BR862" s="186"/>
      <c r="BS862" s="186"/>
      <c r="BT862" s="186"/>
      <c r="BU862" s="186"/>
      <c r="BV862" s="186"/>
      <c r="BW862" s="186"/>
      <c r="BX862" s="186"/>
      <c r="BY862" s="186"/>
      <c r="BZ862" s="186"/>
      <c r="CA862" s="187"/>
      <c r="CB862" s="37"/>
      <c r="CC862" s="37"/>
      <c r="CD862" s="37"/>
      <c r="CE862" s="37"/>
    </row>
    <row r="863" ht="19.5" customHeight="1">
      <c r="A863" s="184"/>
      <c r="B863" s="186"/>
      <c r="C863" s="187"/>
      <c r="D863" s="187"/>
      <c r="E863" s="187"/>
      <c r="F863" s="187"/>
      <c r="G863" s="187"/>
      <c r="H863" s="187"/>
      <c r="I863" s="187"/>
      <c r="J863" s="187"/>
      <c r="K863" s="187"/>
      <c r="L863" s="187"/>
      <c r="M863" s="37"/>
      <c r="N863" s="186"/>
      <c r="O863" s="187"/>
      <c r="P863" s="187"/>
      <c r="Q863" s="187"/>
      <c r="R863" s="187"/>
      <c r="S863" s="187"/>
      <c r="T863" s="186"/>
      <c r="U863" s="187"/>
      <c r="V863" s="187"/>
      <c r="W863" s="187"/>
      <c r="X863" s="187"/>
      <c r="Y863" s="187"/>
      <c r="Z863" s="186"/>
      <c r="AA863" s="187"/>
      <c r="AB863" s="187"/>
      <c r="AC863" s="187"/>
      <c r="AD863" s="187"/>
      <c r="AE863" s="187"/>
      <c r="AF863" s="186"/>
      <c r="AG863" s="187"/>
      <c r="AH863" s="187"/>
      <c r="AI863" s="187"/>
      <c r="AJ863" s="187"/>
      <c r="AK863" s="187"/>
      <c r="AL863" s="186"/>
      <c r="AM863" s="187"/>
      <c r="AN863" s="187"/>
      <c r="AO863" s="187"/>
      <c r="AP863" s="187"/>
      <c r="AQ863" s="187"/>
      <c r="AR863" s="186"/>
      <c r="AS863" s="187"/>
      <c r="AT863" s="187"/>
      <c r="AU863" s="187"/>
      <c r="AV863" s="187"/>
      <c r="AW863" s="187"/>
      <c r="AX863" s="186"/>
      <c r="AY863" s="187"/>
      <c r="AZ863" s="187"/>
      <c r="BA863" s="187"/>
      <c r="BB863" s="187"/>
      <c r="BC863" s="187"/>
      <c r="BD863" s="186"/>
      <c r="BE863" s="187"/>
      <c r="BF863" s="187"/>
      <c r="BG863" s="187"/>
      <c r="BH863" s="187"/>
      <c r="BI863" s="187"/>
      <c r="BJ863" s="187"/>
      <c r="BK863" s="186"/>
      <c r="BL863" s="186"/>
      <c r="BM863" s="186"/>
      <c r="BN863" s="187"/>
      <c r="BO863" s="186"/>
      <c r="BP863" s="186"/>
      <c r="BQ863" s="186"/>
      <c r="BR863" s="186"/>
      <c r="BS863" s="186"/>
      <c r="BT863" s="186"/>
      <c r="BU863" s="186"/>
      <c r="BV863" s="186"/>
      <c r="BW863" s="186"/>
      <c r="BX863" s="186"/>
      <c r="BY863" s="186"/>
      <c r="BZ863" s="186"/>
      <c r="CA863" s="187"/>
      <c r="CB863" s="37"/>
      <c r="CC863" s="37"/>
      <c r="CD863" s="37"/>
      <c r="CE863" s="37"/>
    </row>
    <row r="864" ht="19.5" customHeight="1">
      <c r="A864" s="184"/>
      <c r="B864" s="186"/>
      <c r="C864" s="187"/>
      <c r="D864" s="187"/>
      <c r="E864" s="187"/>
      <c r="F864" s="187"/>
      <c r="G864" s="187"/>
      <c r="H864" s="187"/>
      <c r="I864" s="187"/>
      <c r="J864" s="187"/>
      <c r="K864" s="187"/>
      <c r="L864" s="187"/>
      <c r="M864" s="37"/>
      <c r="N864" s="186"/>
      <c r="O864" s="187"/>
      <c r="P864" s="187"/>
      <c r="Q864" s="187"/>
      <c r="R864" s="187"/>
      <c r="S864" s="187"/>
      <c r="T864" s="186"/>
      <c r="U864" s="187"/>
      <c r="V864" s="187"/>
      <c r="W864" s="187"/>
      <c r="X864" s="187"/>
      <c r="Y864" s="187"/>
      <c r="Z864" s="186"/>
      <c r="AA864" s="187"/>
      <c r="AB864" s="187"/>
      <c r="AC864" s="187"/>
      <c r="AD864" s="187"/>
      <c r="AE864" s="187"/>
      <c r="AF864" s="186"/>
      <c r="AG864" s="187"/>
      <c r="AH864" s="187"/>
      <c r="AI864" s="187"/>
      <c r="AJ864" s="187"/>
      <c r="AK864" s="187"/>
      <c r="AL864" s="186"/>
      <c r="AM864" s="187"/>
      <c r="AN864" s="187"/>
      <c r="AO864" s="187"/>
      <c r="AP864" s="187"/>
      <c r="AQ864" s="187"/>
      <c r="AR864" s="186"/>
      <c r="AS864" s="187"/>
      <c r="AT864" s="187"/>
      <c r="AU864" s="187"/>
      <c r="AV864" s="187"/>
      <c r="AW864" s="187"/>
      <c r="AX864" s="186"/>
      <c r="AY864" s="187"/>
      <c r="AZ864" s="187"/>
      <c r="BA864" s="187"/>
      <c r="BB864" s="187"/>
      <c r="BC864" s="187"/>
      <c r="BD864" s="186"/>
      <c r="BE864" s="187"/>
      <c r="BF864" s="187"/>
      <c r="BG864" s="187"/>
      <c r="BH864" s="187"/>
      <c r="BI864" s="187"/>
      <c r="BJ864" s="187"/>
      <c r="BK864" s="186"/>
      <c r="BL864" s="186"/>
      <c r="BM864" s="186"/>
      <c r="BN864" s="187"/>
      <c r="BO864" s="186"/>
      <c r="BP864" s="186"/>
      <c r="BQ864" s="186"/>
      <c r="BR864" s="186"/>
      <c r="BS864" s="186"/>
      <c r="BT864" s="186"/>
      <c r="BU864" s="186"/>
      <c r="BV864" s="186"/>
      <c r="BW864" s="186"/>
      <c r="BX864" s="186"/>
      <c r="BY864" s="186"/>
      <c r="BZ864" s="186"/>
      <c r="CA864" s="187"/>
      <c r="CB864" s="37"/>
      <c r="CC864" s="37"/>
      <c r="CD864" s="37"/>
      <c r="CE864" s="37"/>
    </row>
    <row r="865" ht="19.5" customHeight="1">
      <c r="A865" s="184"/>
      <c r="B865" s="186"/>
      <c r="C865" s="187"/>
      <c r="D865" s="187"/>
      <c r="E865" s="187"/>
      <c r="F865" s="187"/>
      <c r="G865" s="187"/>
      <c r="H865" s="187"/>
      <c r="I865" s="187"/>
      <c r="J865" s="187"/>
      <c r="K865" s="187"/>
      <c r="L865" s="187"/>
      <c r="M865" s="37"/>
      <c r="N865" s="186"/>
      <c r="O865" s="187"/>
      <c r="P865" s="187"/>
      <c r="Q865" s="187"/>
      <c r="R865" s="187"/>
      <c r="S865" s="187"/>
      <c r="T865" s="186"/>
      <c r="U865" s="187"/>
      <c r="V865" s="187"/>
      <c r="W865" s="187"/>
      <c r="X865" s="187"/>
      <c r="Y865" s="187"/>
      <c r="Z865" s="186"/>
      <c r="AA865" s="187"/>
      <c r="AB865" s="187"/>
      <c r="AC865" s="187"/>
      <c r="AD865" s="187"/>
      <c r="AE865" s="187"/>
      <c r="AF865" s="186"/>
      <c r="AG865" s="187"/>
      <c r="AH865" s="187"/>
      <c r="AI865" s="187"/>
      <c r="AJ865" s="187"/>
      <c r="AK865" s="187"/>
      <c r="AL865" s="186"/>
      <c r="AM865" s="187"/>
      <c r="AN865" s="187"/>
      <c r="AO865" s="187"/>
      <c r="AP865" s="187"/>
      <c r="AQ865" s="187"/>
      <c r="AR865" s="186"/>
      <c r="AS865" s="187"/>
      <c r="AT865" s="187"/>
      <c r="AU865" s="187"/>
      <c r="AV865" s="187"/>
      <c r="AW865" s="187"/>
      <c r="AX865" s="186"/>
      <c r="AY865" s="187"/>
      <c r="AZ865" s="187"/>
      <c r="BA865" s="187"/>
      <c r="BB865" s="187"/>
      <c r="BC865" s="187"/>
      <c r="BD865" s="186"/>
      <c r="BE865" s="187"/>
      <c r="BF865" s="187"/>
      <c r="BG865" s="187"/>
      <c r="BH865" s="187"/>
      <c r="BI865" s="187"/>
      <c r="BJ865" s="187"/>
      <c r="BK865" s="186"/>
      <c r="BL865" s="186"/>
      <c r="BM865" s="186"/>
      <c r="BN865" s="187"/>
      <c r="BO865" s="186"/>
      <c r="BP865" s="186"/>
      <c r="BQ865" s="186"/>
      <c r="BR865" s="186"/>
      <c r="BS865" s="186"/>
      <c r="BT865" s="186"/>
      <c r="BU865" s="186"/>
      <c r="BV865" s="186"/>
      <c r="BW865" s="186"/>
      <c r="BX865" s="186"/>
      <c r="BY865" s="186"/>
      <c r="BZ865" s="186"/>
      <c r="CA865" s="187"/>
      <c r="CB865" s="37"/>
      <c r="CC865" s="37"/>
      <c r="CD865" s="37"/>
      <c r="CE865" s="37"/>
    </row>
    <row r="866" ht="19.5" customHeight="1">
      <c r="A866" s="184"/>
      <c r="B866" s="186"/>
      <c r="C866" s="187"/>
      <c r="D866" s="187"/>
      <c r="E866" s="187"/>
      <c r="F866" s="187"/>
      <c r="G866" s="187"/>
      <c r="H866" s="187"/>
      <c r="I866" s="187"/>
      <c r="J866" s="187"/>
      <c r="K866" s="187"/>
      <c r="L866" s="187"/>
      <c r="M866" s="37"/>
      <c r="N866" s="186"/>
      <c r="O866" s="187"/>
      <c r="P866" s="187"/>
      <c r="Q866" s="187"/>
      <c r="R866" s="187"/>
      <c r="S866" s="187"/>
      <c r="T866" s="186"/>
      <c r="U866" s="187"/>
      <c r="V866" s="187"/>
      <c r="W866" s="187"/>
      <c r="X866" s="187"/>
      <c r="Y866" s="187"/>
      <c r="Z866" s="186"/>
      <c r="AA866" s="187"/>
      <c r="AB866" s="187"/>
      <c r="AC866" s="187"/>
      <c r="AD866" s="187"/>
      <c r="AE866" s="187"/>
      <c r="AF866" s="186"/>
      <c r="AG866" s="187"/>
      <c r="AH866" s="187"/>
      <c r="AI866" s="187"/>
      <c r="AJ866" s="187"/>
      <c r="AK866" s="187"/>
      <c r="AL866" s="186"/>
      <c r="AM866" s="187"/>
      <c r="AN866" s="187"/>
      <c r="AO866" s="187"/>
      <c r="AP866" s="187"/>
      <c r="AQ866" s="187"/>
      <c r="AR866" s="186"/>
      <c r="AS866" s="187"/>
      <c r="AT866" s="187"/>
      <c r="AU866" s="187"/>
      <c r="AV866" s="187"/>
      <c r="AW866" s="187"/>
      <c r="AX866" s="186"/>
      <c r="AY866" s="187"/>
      <c r="AZ866" s="187"/>
      <c r="BA866" s="187"/>
      <c r="BB866" s="187"/>
      <c r="BC866" s="187"/>
      <c r="BD866" s="186"/>
      <c r="BE866" s="187"/>
      <c r="BF866" s="187"/>
      <c r="BG866" s="187"/>
      <c r="BH866" s="187"/>
      <c r="BI866" s="187"/>
      <c r="BJ866" s="187"/>
      <c r="BK866" s="186"/>
      <c r="BL866" s="186"/>
      <c r="BM866" s="186"/>
      <c r="BN866" s="187"/>
      <c r="BO866" s="186"/>
      <c r="BP866" s="186"/>
      <c r="BQ866" s="186"/>
      <c r="BR866" s="186"/>
      <c r="BS866" s="186"/>
      <c r="BT866" s="186"/>
      <c r="BU866" s="186"/>
      <c r="BV866" s="186"/>
      <c r="BW866" s="186"/>
      <c r="BX866" s="186"/>
      <c r="BY866" s="186"/>
      <c r="BZ866" s="186"/>
      <c r="CA866" s="187"/>
      <c r="CB866" s="37"/>
      <c r="CC866" s="37"/>
      <c r="CD866" s="37"/>
      <c r="CE866" s="37"/>
    </row>
    <row r="867" ht="19.5" customHeight="1">
      <c r="A867" s="184"/>
      <c r="B867" s="186"/>
      <c r="C867" s="187"/>
      <c r="D867" s="187"/>
      <c r="E867" s="187"/>
      <c r="F867" s="187"/>
      <c r="G867" s="187"/>
      <c r="H867" s="187"/>
      <c r="I867" s="187"/>
      <c r="J867" s="187"/>
      <c r="K867" s="187"/>
      <c r="L867" s="187"/>
      <c r="M867" s="37"/>
      <c r="N867" s="186"/>
      <c r="O867" s="187"/>
      <c r="P867" s="187"/>
      <c r="Q867" s="187"/>
      <c r="R867" s="187"/>
      <c r="S867" s="187"/>
      <c r="T867" s="186"/>
      <c r="U867" s="187"/>
      <c r="V867" s="187"/>
      <c r="W867" s="187"/>
      <c r="X867" s="187"/>
      <c r="Y867" s="187"/>
      <c r="Z867" s="186"/>
      <c r="AA867" s="187"/>
      <c r="AB867" s="187"/>
      <c r="AC867" s="187"/>
      <c r="AD867" s="187"/>
      <c r="AE867" s="187"/>
      <c r="AF867" s="186"/>
      <c r="AG867" s="187"/>
      <c r="AH867" s="187"/>
      <c r="AI867" s="187"/>
      <c r="AJ867" s="187"/>
      <c r="AK867" s="187"/>
      <c r="AL867" s="186"/>
      <c r="AM867" s="187"/>
      <c r="AN867" s="187"/>
      <c r="AO867" s="187"/>
      <c r="AP867" s="187"/>
      <c r="AQ867" s="187"/>
      <c r="AR867" s="186"/>
      <c r="AS867" s="187"/>
      <c r="AT867" s="187"/>
      <c r="AU867" s="187"/>
      <c r="AV867" s="187"/>
      <c r="AW867" s="187"/>
      <c r="AX867" s="186"/>
      <c r="AY867" s="187"/>
      <c r="AZ867" s="187"/>
      <c r="BA867" s="187"/>
      <c r="BB867" s="187"/>
      <c r="BC867" s="187"/>
      <c r="BD867" s="186"/>
      <c r="BE867" s="187"/>
      <c r="BF867" s="187"/>
      <c r="BG867" s="187"/>
      <c r="BH867" s="187"/>
      <c r="BI867" s="187"/>
      <c r="BJ867" s="187"/>
      <c r="BK867" s="186"/>
      <c r="BL867" s="186"/>
      <c r="BM867" s="186"/>
      <c r="BN867" s="187"/>
      <c r="BO867" s="186"/>
      <c r="BP867" s="186"/>
      <c r="BQ867" s="186"/>
      <c r="BR867" s="186"/>
      <c r="BS867" s="186"/>
      <c r="BT867" s="186"/>
      <c r="BU867" s="186"/>
      <c r="BV867" s="186"/>
      <c r="BW867" s="186"/>
      <c r="BX867" s="186"/>
      <c r="BY867" s="186"/>
      <c r="BZ867" s="186"/>
      <c r="CA867" s="187"/>
      <c r="CB867" s="37"/>
      <c r="CC867" s="37"/>
      <c r="CD867" s="37"/>
      <c r="CE867" s="37"/>
    </row>
    <row r="868" ht="19.5" customHeight="1">
      <c r="A868" s="184"/>
      <c r="B868" s="186"/>
      <c r="C868" s="187"/>
      <c r="D868" s="187"/>
      <c r="E868" s="187"/>
      <c r="F868" s="187"/>
      <c r="G868" s="187"/>
      <c r="H868" s="187"/>
      <c r="I868" s="187"/>
      <c r="J868" s="187"/>
      <c r="K868" s="187"/>
      <c r="L868" s="187"/>
      <c r="M868" s="37"/>
      <c r="N868" s="186"/>
      <c r="O868" s="187"/>
      <c r="P868" s="187"/>
      <c r="Q868" s="187"/>
      <c r="R868" s="187"/>
      <c r="S868" s="187"/>
      <c r="T868" s="186"/>
      <c r="U868" s="187"/>
      <c r="V868" s="187"/>
      <c r="W868" s="187"/>
      <c r="X868" s="187"/>
      <c r="Y868" s="187"/>
      <c r="Z868" s="186"/>
      <c r="AA868" s="187"/>
      <c r="AB868" s="187"/>
      <c r="AC868" s="187"/>
      <c r="AD868" s="187"/>
      <c r="AE868" s="187"/>
      <c r="AF868" s="186"/>
      <c r="AG868" s="187"/>
      <c r="AH868" s="187"/>
      <c r="AI868" s="187"/>
      <c r="AJ868" s="187"/>
      <c r="AK868" s="187"/>
      <c r="AL868" s="186"/>
      <c r="AM868" s="187"/>
      <c r="AN868" s="187"/>
      <c r="AO868" s="187"/>
      <c r="AP868" s="187"/>
      <c r="AQ868" s="187"/>
      <c r="AR868" s="186"/>
      <c r="AS868" s="187"/>
      <c r="AT868" s="187"/>
      <c r="AU868" s="187"/>
      <c r="AV868" s="187"/>
      <c r="AW868" s="187"/>
      <c r="AX868" s="186"/>
      <c r="AY868" s="187"/>
      <c r="AZ868" s="187"/>
      <c r="BA868" s="187"/>
      <c r="BB868" s="187"/>
      <c r="BC868" s="187"/>
      <c r="BD868" s="186"/>
      <c r="BE868" s="187"/>
      <c r="BF868" s="187"/>
      <c r="BG868" s="187"/>
      <c r="BH868" s="187"/>
      <c r="BI868" s="187"/>
      <c r="BJ868" s="187"/>
      <c r="BK868" s="186"/>
      <c r="BL868" s="186"/>
      <c r="BM868" s="186"/>
      <c r="BN868" s="187"/>
      <c r="BO868" s="186"/>
      <c r="BP868" s="186"/>
      <c r="BQ868" s="186"/>
      <c r="BR868" s="186"/>
      <c r="BS868" s="186"/>
      <c r="BT868" s="186"/>
      <c r="BU868" s="186"/>
      <c r="BV868" s="186"/>
      <c r="BW868" s="186"/>
      <c r="BX868" s="186"/>
      <c r="BY868" s="186"/>
      <c r="BZ868" s="186"/>
      <c r="CA868" s="187"/>
      <c r="CB868" s="37"/>
      <c r="CC868" s="37"/>
      <c r="CD868" s="37"/>
      <c r="CE868" s="37"/>
    </row>
    <row r="869" ht="19.5" customHeight="1">
      <c r="A869" s="184"/>
      <c r="B869" s="186"/>
      <c r="C869" s="187"/>
      <c r="D869" s="187"/>
      <c r="E869" s="187"/>
      <c r="F869" s="187"/>
      <c r="G869" s="187"/>
      <c r="H869" s="187"/>
      <c r="I869" s="187"/>
      <c r="J869" s="187"/>
      <c r="K869" s="187"/>
      <c r="L869" s="187"/>
      <c r="M869" s="37"/>
      <c r="N869" s="186"/>
      <c r="O869" s="187"/>
      <c r="P869" s="187"/>
      <c r="Q869" s="187"/>
      <c r="R869" s="187"/>
      <c r="S869" s="187"/>
      <c r="T869" s="186"/>
      <c r="U869" s="187"/>
      <c r="V869" s="187"/>
      <c r="W869" s="187"/>
      <c r="X869" s="187"/>
      <c r="Y869" s="187"/>
      <c r="Z869" s="186"/>
      <c r="AA869" s="187"/>
      <c r="AB869" s="187"/>
      <c r="AC869" s="187"/>
      <c r="AD869" s="187"/>
      <c r="AE869" s="187"/>
      <c r="AF869" s="186"/>
      <c r="AG869" s="187"/>
      <c r="AH869" s="187"/>
      <c r="AI869" s="187"/>
      <c r="AJ869" s="187"/>
      <c r="AK869" s="187"/>
      <c r="AL869" s="186"/>
      <c r="AM869" s="187"/>
      <c r="AN869" s="187"/>
      <c r="AO869" s="187"/>
      <c r="AP869" s="187"/>
      <c r="AQ869" s="187"/>
      <c r="AR869" s="186"/>
      <c r="AS869" s="187"/>
      <c r="AT869" s="187"/>
      <c r="AU869" s="187"/>
      <c r="AV869" s="187"/>
      <c r="AW869" s="187"/>
      <c r="AX869" s="186"/>
      <c r="AY869" s="187"/>
      <c r="AZ869" s="187"/>
      <c r="BA869" s="187"/>
      <c r="BB869" s="187"/>
      <c r="BC869" s="187"/>
      <c r="BD869" s="186"/>
      <c r="BE869" s="187"/>
      <c r="BF869" s="187"/>
      <c r="BG869" s="187"/>
      <c r="BH869" s="187"/>
      <c r="BI869" s="187"/>
      <c r="BJ869" s="187"/>
      <c r="BK869" s="186"/>
      <c r="BL869" s="186"/>
      <c r="BM869" s="186"/>
      <c r="BN869" s="187"/>
      <c r="BO869" s="186"/>
      <c r="BP869" s="186"/>
      <c r="BQ869" s="186"/>
      <c r="BR869" s="186"/>
      <c r="BS869" s="186"/>
      <c r="BT869" s="186"/>
      <c r="BU869" s="186"/>
      <c r="BV869" s="186"/>
      <c r="BW869" s="186"/>
      <c r="BX869" s="186"/>
      <c r="BY869" s="186"/>
      <c r="BZ869" s="186"/>
      <c r="CA869" s="187"/>
      <c r="CB869" s="37"/>
      <c r="CC869" s="37"/>
      <c r="CD869" s="37"/>
      <c r="CE869" s="37"/>
    </row>
    <row r="870" ht="19.5" customHeight="1">
      <c r="A870" s="184"/>
      <c r="B870" s="186"/>
      <c r="C870" s="187"/>
      <c r="D870" s="187"/>
      <c r="E870" s="187"/>
      <c r="F870" s="187"/>
      <c r="G870" s="187"/>
      <c r="H870" s="187"/>
      <c r="I870" s="187"/>
      <c r="J870" s="187"/>
      <c r="K870" s="187"/>
      <c r="L870" s="187"/>
      <c r="M870" s="37"/>
      <c r="N870" s="186"/>
      <c r="O870" s="187"/>
      <c r="P870" s="187"/>
      <c r="Q870" s="187"/>
      <c r="R870" s="187"/>
      <c r="S870" s="187"/>
      <c r="T870" s="186"/>
      <c r="U870" s="187"/>
      <c r="V870" s="187"/>
      <c r="W870" s="187"/>
      <c r="X870" s="187"/>
      <c r="Y870" s="187"/>
      <c r="Z870" s="186"/>
      <c r="AA870" s="187"/>
      <c r="AB870" s="187"/>
      <c r="AC870" s="187"/>
      <c r="AD870" s="187"/>
      <c r="AE870" s="187"/>
      <c r="AF870" s="186"/>
      <c r="AG870" s="187"/>
      <c r="AH870" s="187"/>
      <c r="AI870" s="187"/>
      <c r="AJ870" s="187"/>
      <c r="AK870" s="187"/>
      <c r="AL870" s="186"/>
      <c r="AM870" s="187"/>
      <c r="AN870" s="187"/>
      <c r="AO870" s="187"/>
      <c r="AP870" s="187"/>
      <c r="AQ870" s="187"/>
      <c r="AR870" s="186"/>
      <c r="AS870" s="187"/>
      <c r="AT870" s="187"/>
      <c r="AU870" s="187"/>
      <c r="AV870" s="187"/>
      <c r="AW870" s="187"/>
      <c r="AX870" s="186"/>
      <c r="AY870" s="187"/>
      <c r="AZ870" s="187"/>
      <c r="BA870" s="187"/>
      <c r="BB870" s="187"/>
      <c r="BC870" s="187"/>
      <c r="BD870" s="186"/>
      <c r="BE870" s="187"/>
      <c r="BF870" s="187"/>
      <c r="BG870" s="187"/>
      <c r="BH870" s="187"/>
      <c r="BI870" s="187"/>
      <c r="BJ870" s="187"/>
      <c r="BK870" s="186"/>
      <c r="BL870" s="186"/>
      <c r="BM870" s="186"/>
      <c r="BN870" s="187"/>
      <c r="BO870" s="186"/>
      <c r="BP870" s="186"/>
      <c r="BQ870" s="186"/>
      <c r="BR870" s="186"/>
      <c r="BS870" s="186"/>
      <c r="BT870" s="186"/>
      <c r="BU870" s="186"/>
      <c r="BV870" s="186"/>
      <c r="BW870" s="186"/>
      <c r="BX870" s="186"/>
      <c r="BY870" s="186"/>
      <c r="BZ870" s="186"/>
      <c r="CA870" s="187"/>
      <c r="CB870" s="37"/>
      <c r="CC870" s="37"/>
      <c r="CD870" s="37"/>
      <c r="CE870" s="37"/>
    </row>
    <row r="871" ht="19.5" customHeight="1">
      <c r="A871" s="184"/>
      <c r="B871" s="186"/>
      <c r="C871" s="187"/>
      <c r="D871" s="187"/>
      <c r="E871" s="187"/>
      <c r="F871" s="187"/>
      <c r="G871" s="187"/>
      <c r="H871" s="187"/>
      <c r="I871" s="187"/>
      <c r="J871" s="187"/>
      <c r="K871" s="187"/>
      <c r="L871" s="187"/>
      <c r="M871" s="37"/>
      <c r="N871" s="186"/>
      <c r="O871" s="187"/>
      <c r="P871" s="187"/>
      <c r="Q871" s="187"/>
      <c r="R871" s="187"/>
      <c r="S871" s="187"/>
      <c r="T871" s="186"/>
      <c r="U871" s="187"/>
      <c r="V871" s="187"/>
      <c r="W871" s="187"/>
      <c r="X871" s="187"/>
      <c r="Y871" s="187"/>
      <c r="Z871" s="186"/>
      <c r="AA871" s="187"/>
      <c r="AB871" s="187"/>
      <c r="AC871" s="187"/>
      <c r="AD871" s="187"/>
      <c r="AE871" s="187"/>
      <c r="AF871" s="186"/>
      <c r="AG871" s="187"/>
      <c r="AH871" s="187"/>
      <c r="AI871" s="187"/>
      <c r="AJ871" s="187"/>
      <c r="AK871" s="187"/>
      <c r="AL871" s="186"/>
      <c r="AM871" s="187"/>
      <c r="AN871" s="187"/>
      <c r="AO871" s="187"/>
      <c r="AP871" s="187"/>
      <c r="AQ871" s="187"/>
      <c r="AR871" s="186"/>
      <c r="AS871" s="187"/>
      <c r="AT871" s="187"/>
      <c r="AU871" s="187"/>
      <c r="AV871" s="187"/>
      <c r="AW871" s="187"/>
      <c r="AX871" s="186"/>
      <c r="AY871" s="187"/>
      <c r="AZ871" s="187"/>
      <c r="BA871" s="187"/>
      <c r="BB871" s="187"/>
      <c r="BC871" s="187"/>
      <c r="BD871" s="186"/>
      <c r="BE871" s="187"/>
      <c r="BF871" s="187"/>
      <c r="BG871" s="187"/>
      <c r="BH871" s="187"/>
      <c r="BI871" s="187"/>
      <c r="BJ871" s="187"/>
      <c r="BK871" s="186"/>
      <c r="BL871" s="186"/>
      <c r="BM871" s="186"/>
      <c r="BN871" s="187"/>
      <c r="BO871" s="186"/>
      <c r="BP871" s="186"/>
      <c r="BQ871" s="186"/>
      <c r="BR871" s="186"/>
      <c r="BS871" s="186"/>
      <c r="BT871" s="186"/>
      <c r="BU871" s="186"/>
      <c r="BV871" s="186"/>
      <c r="BW871" s="186"/>
      <c r="BX871" s="186"/>
      <c r="BY871" s="186"/>
      <c r="BZ871" s="186"/>
      <c r="CA871" s="187"/>
      <c r="CB871" s="37"/>
      <c r="CC871" s="37"/>
      <c r="CD871" s="37"/>
      <c r="CE871" s="37"/>
    </row>
    <row r="872" ht="19.5" customHeight="1">
      <c r="A872" s="184"/>
      <c r="B872" s="186"/>
      <c r="C872" s="187"/>
      <c r="D872" s="187"/>
      <c r="E872" s="187"/>
      <c r="F872" s="187"/>
      <c r="G872" s="187"/>
      <c r="H872" s="187"/>
      <c r="I872" s="187"/>
      <c r="J872" s="187"/>
      <c r="K872" s="187"/>
      <c r="L872" s="187"/>
      <c r="M872" s="37"/>
      <c r="N872" s="186"/>
      <c r="O872" s="187"/>
      <c r="P872" s="187"/>
      <c r="Q872" s="187"/>
      <c r="R872" s="187"/>
      <c r="S872" s="187"/>
      <c r="T872" s="186"/>
      <c r="U872" s="187"/>
      <c r="V872" s="187"/>
      <c r="W872" s="187"/>
      <c r="X872" s="187"/>
      <c r="Y872" s="187"/>
      <c r="Z872" s="186"/>
      <c r="AA872" s="187"/>
      <c r="AB872" s="187"/>
      <c r="AC872" s="187"/>
      <c r="AD872" s="187"/>
      <c r="AE872" s="187"/>
      <c r="AF872" s="186"/>
      <c r="AG872" s="187"/>
      <c r="AH872" s="187"/>
      <c r="AI872" s="187"/>
      <c r="AJ872" s="187"/>
      <c r="AK872" s="187"/>
      <c r="AL872" s="186"/>
      <c r="AM872" s="187"/>
      <c r="AN872" s="187"/>
      <c r="AO872" s="187"/>
      <c r="AP872" s="187"/>
      <c r="AQ872" s="187"/>
      <c r="AR872" s="186"/>
      <c r="AS872" s="187"/>
      <c r="AT872" s="187"/>
      <c r="AU872" s="187"/>
      <c r="AV872" s="187"/>
      <c r="AW872" s="187"/>
      <c r="AX872" s="186"/>
      <c r="AY872" s="187"/>
      <c r="AZ872" s="187"/>
      <c r="BA872" s="187"/>
      <c r="BB872" s="187"/>
      <c r="BC872" s="187"/>
      <c r="BD872" s="186"/>
      <c r="BE872" s="187"/>
      <c r="BF872" s="187"/>
      <c r="BG872" s="187"/>
      <c r="BH872" s="187"/>
      <c r="BI872" s="187"/>
      <c r="BJ872" s="187"/>
      <c r="BK872" s="186"/>
      <c r="BL872" s="186"/>
      <c r="BM872" s="186"/>
      <c r="BN872" s="187"/>
      <c r="BO872" s="186"/>
      <c r="BP872" s="186"/>
      <c r="BQ872" s="186"/>
      <c r="BR872" s="186"/>
      <c r="BS872" s="186"/>
      <c r="BT872" s="186"/>
      <c r="BU872" s="186"/>
      <c r="BV872" s="186"/>
      <c r="BW872" s="186"/>
      <c r="BX872" s="186"/>
      <c r="BY872" s="186"/>
      <c r="BZ872" s="186"/>
      <c r="CA872" s="187"/>
      <c r="CB872" s="37"/>
      <c r="CC872" s="37"/>
      <c r="CD872" s="37"/>
      <c r="CE872" s="37"/>
    </row>
    <row r="873" ht="19.5" customHeight="1">
      <c r="A873" s="184"/>
      <c r="B873" s="186"/>
      <c r="C873" s="187"/>
      <c r="D873" s="187"/>
      <c r="E873" s="187"/>
      <c r="F873" s="187"/>
      <c r="G873" s="187"/>
      <c r="H873" s="187"/>
      <c r="I873" s="187"/>
      <c r="J873" s="187"/>
      <c r="K873" s="187"/>
      <c r="L873" s="187"/>
      <c r="M873" s="37"/>
      <c r="N873" s="186"/>
      <c r="O873" s="187"/>
      <c r="P873" s="187"/>
      <c r="Q873" s="187"/>
      <c r="R873" s="187"/>
      <c r="S873" s="187"/>
      <c r="T873" s="186"/>
      <c r="U873" s="187"/>
      <c r="V873" s="187"/>
      <c r="W873" s="187"/>
      <c r="X873" s="187"/>
      <c r="Y873" s="187"/>
      <c r="Z873" s="186"/>
      <c r="AA873" s="187"/>
      <c r="AB873" s="187"/>
      <c r="AC873" s="187"/>
      <c r="AD873" s="187"/>
      <c r="AE873" s="187"/>
      <c r="AF873" s="186"/>
      <c r="AG873" s="187"/>
      <c r="AH873" s="187"/>
      <c r="AI873" s="187"/>
      <c r="AJ873" s="187"/>
      <c r="AK873" s="187"/>
      <c r="AL873" s="186"/>
      <c r="AM873" s="187"/>
      <c r="AN873" s="187"/>
      <c r="AO873" s="187"/>
      <c r="AP873" s="187"/>
      <c r="AQ873" s="187"/>
      <c r="AR873" s="186"/>
      <c r="AS873" s="187"/>
      <c r="AT873" s="187"/>
      <c r="AU873" s="187"/>
      <c r="AV873" s="187"/>
      <c r="AW873" s="187"/>
      <c r="AX873" s="186"/>
      <c r="AY873" s="187"/>
      <c r="AZ873" s="187"/>
      <c r="BA873" s="187"/>
      <c r="BB873" s="187"/>
      <c r="BC873" s="187"/>
      <c r="BD873" s="186"/>
      <c r="BE873" s="187"/>
      <c r="BF873" s="187"/>
      <c r="BG873" s="187"/>
      <c r="BH873" s="187"/>
      <c r="BI873" s="187"/>
      <c r="BJ873" s="187"/>
      <c r="BK873" s="186"/>
      <c r="BL873" s="186"/>
      <c r="BM873" s="186"/>
      <c r="BN873" s="187"/>
      <c r="BO873" s="186"/>
      <c r="BP873" s="186"/>
      <c r="BQ873" s="186"/>
      <c r="BR873" s="186"/>
      <c r="BS873" s="186"/>
      <c r="BT873" s="186"/>
      <c r="BU873" s="186"/>
      <c r="BV873" s="186"/>
      <c r="BW873" s="186"/>
      <c r="BX873" s="186"/>
      <c r="BY873" s="186"/>
      <c r="BZ873" s="186"/>
      <c r="CA873" s="187"/>
      <c r="CB873" s="37"/>
      <c r="CC873" s="37"/>
      <c r="CD873" s="37"/>
      <c r="CE873" s="37"/>
    </row>
    <row r="874" ht="19.5" customHeight="1">
      <c r="A874" s="184"/>
      <c r="B874" s="186"/>
      <c r="C874" s="187"/>
      <c r="D874" s="187"/>
      <c r="E874" s="187"/>
      <c r="F874" s="187"/>
      <c r="G874" s="187"/>
      <c r="H874" s="187"/>
      <c r="I874" s="187"/>
      <c r="J874" s="187"/>
      <c r="K874" s="187"/>
      <c r="L874" s="187"/>
      <c r="M874" s="37"/>
      <c r="N874" s="186"/>
      <c r="O874" s="187"/>
      <c r="P874" s="187"/>
      <c r="Q874" s="187"/>
      <c r="R874" s="187"/>
      <c r="S874" s="187"/>
      <c r="T874" s="186"/>
      <c r="U874" s="187"/>
      <c r="V874" s="187"/>
      <c r="W874" s="187"/>
      <c r="X874" s="187"/>
      <c r="Y874" s="187"/>
      <c r="Z874" s="186"/>
      <c r="AA874" s="187"/>
      <c r="AB874" s="187"/>
      <c r="AC874" s="187"/>
      <c r="AD874" s="187"/>
      <c r="AE874" s="187"/>
      <c r="AF874" s="186"/>
      <c r="AG874" s="187"/>
      <c r="AH874" s="187"/>
      <c r="AI874" s="187"/>
      <c r="AJ874" s="187"/>
      <c r="AK874" s="187"/>
      <c r="AL874" s="186"/>
      <c r="AM874" s="187"/>
      <c r="AN874" s="187"/>
      <c r="AO874" s="187"/>
      <c r="AP874" s="187"/>
      <c r="AQ874" s="187"/>
      <c r="AR874" s="186"/>
      <c r="AS874" s="187"/>
      <c r="AT874" s="187"/>
      <c r="AU874" s="187"/>
      <c r="AV874" s="187"/>
      <c r="AW874" s="187"/>
      <c r="AX874" s="186"/>
      <c r="AY874" s="187"/>
      <c r="AZ874" s="187"/>
      <c r="BA874" s="187"/>
      <c r="BB874" s="187"/>
      <c r="BC874" s="187"/>
      <c r="BD874" s="186"/>
      <c r="BE874" s="187"/>
      <c r="BF874" s="187"/>
      <c r="BG874" s="187"/>
      <c r="BH874" s="187"/>
      <c r="BI874" s="187"/>
      <c r="BJ874" s="187"/>
      <c r="BK874" s="186"/>
      <c r="BL874" s="186"/>
      <c r="BM874" s="186"/>
      <c r="BN874" s="187"/>
      <c r="BO874" s="186"/>
      <c r="BP874" s="186"/>
      <c r="BQ874" s="186"/>
      <c r="BR874" s="186"/>
      <c r="BS874" s="186"/>
      <c r="BT874" s="186"/>
      <c r="BU874" s="186"/>
      <c r="BV874" s="186"/>
      <c r="BW874" s="186"/>
      <c r="BX874" s="186"/>
      <c r="BY874" s="186"/>
      <c r="BZ874" s="186"/>
      <c r="CA874" s="187"/>
      <c r="CB874" s="37"/>
      <c r="CC874" s="37"/>
      <c r="CD874" s="37"/>
      <c r="CE874" s="37"/>
    </row>
    <row r="875" ht="19.5" customHeight="1">
      <c r="A875" s="184"/>
      <c r="B875" s="186"/>
      <c r="C875" s="187"/>
      <c r="D875" s="187"/>
      <c r="E875" s="187"/>
      <c r="F875" s="187"/>
      <c r="G875" s="187"/>
      <c r="H875" s="187"/>
      <c r="I875" s="187"/>
      <c r="J875" s="187"/>
      <c r="K875" s="187"/>
      <c r="L875" s="187"/>
      <c r="M875" s="37"/>
      <c r="N875" s="186"/>
      <c r="O875" s="187"/>
      <c r="P875" s="187"/>
      <c r="Q875" s="187"/>
      <c r="R875" s="187"/>
      <c r="S875" s="187"/>
      <c r="T875" s="186"/>
      <c r="U875" s="187"/>
      <c r="V875" s="187"/>
      <c r="W875" s="187"/>
      <c r="X875" s="187"/>
      <c r="Y875" s="187"/>
      <c r="Z875" s="186"/>
      <c r="AA875" s="187"/>
      <c r="AB875" s="187"/>
      <c r="AC875" s="187"/>
      <c r="AD875" s="187"/>
      <c r="AE875" s="187"/>
      <c r="AF875" s="186"/>
      <c r="AG875" s="187"/>
      <c r="AH875" s="187"/>
      <c r="AI875" s="187"/>
      <c r="AJ875" s="187"/>
      <c r="AK875" s="187"/>
      <c r="AL875" s="186"/>
      <c r="AM875" s="187"/>
      <c r="AN875" s="187"/>
      <c r="AO875" s="187"/>
      <c r="AP875" s="187"/>
      <c r="AQ875" s="187"/>
      <c r="AR875" s="186"/>
      <c r="AS875" s="187"/>
      <c r="AT875" s="187"/>
      <c r="AU875" s="187"/>
      <c r="AV875" s="187"/>
      <c r="AW875" s="187"/>
      <c r="AX875" s="186"/>
      <c r="AY875" s="187"/>
      <c r="AZ875" s="187"/>
      <c r="BA875" s="187"/>
      <c r="BB875" s="187"/>
      <c r="BC875" s="187"/>
      <c r="BD875" s="186"/>
      <c r="BE875" s="187"/>
      <c r="BF875" s="187"/>
      <c r="BG875" s="187"/>
      <c r="BH875" s="187"/>
      <c r="BI875" s="187"/>
      <c r="BJ875" s="187"/>
      <c r="BK875" s="186"/>
      <c r="BL875" s="186"/>
      <c r="BM875" s="186"/>
      <c r="BN875" s="187"/>
      <c r="BO875" s="186"/>
      <c r="BP875" s="186"/>
      <c r="BQ875" s="186"/>
      <c r="BR875" s="186"/>
      <c r="BS875" s="186"/>
      <c r="BT875" s="186"/>
      <c r="BU875" s="186"/>
      <c r="BV875" s="186"/>
      <c r="BW875" s="186"/>
      <c r="BX875" s="186"/>
      <c r="BY875" s="186"/>
      <c r="BZ875" s="186"/>
      <c r="CA875" s="187"/>
      <c r="CB875" s="37"/>
      <c r="CC875" s="37"/>
      <c r="CD875" s="37"/>
      <c r="CE875" s="37"/>
    </row>
    <row r="876" ht="19.5" customHeight="1">
      <c r="A876" s="184"/>
      <c r="B876" s="186"/>
      <c r="C876" s="187"/>
      <c r="D876" s="187"/>
      <c r="E876" s="187"/>
      <c r="F876" s="187"/>
      <c r="G876" s="187"/>
      <c r="H876" s="187"/>
      <c r="I876" s="187"/>
      <c r="J876" s="187"/>
      <c r="K876" s="187"/>
      <c r="L876" s="187"/>
      <c r="M876" s="37"/>
      <c r="N876" s="186"/>
      <c r="O876" s="187"/>
      <c r="P876" s="187"/>
      <c r="Q876" s="187"/>
      <c r="R876" s="187"/>
      <c r="S876" s="187"/>
      <c r="T876" s="186"/>
      <c r="U876" s="187"/>
      <c r="V876" s="187"/>
      <c r="W876" s="187"/>
      <c r="X876" s="187"/>
      <c r="Y876" s="187"/>
      <c r="Z876" s="186"/>
      <c r="AA876" s="187"/>
      <c r="AB876" s="187"/>
      <c r="AC876" s="187"/>
      <c r="AD876" s="187"/>
      <c r="AE876" s="187"/>
      <c r="AF876" s="186"/>
      <c r="AG876" s="187"/>
      <c r="AH876" s="187"/>
      <c r="AI876" s="187"/>
      <c r="AJ876" s="187"/>
      <c r="AK876" s="187"/>
      <c r="AL876" s="186"/>
      <c r="AM876" s="187"/>
      <c r="AN876" s="187"/>
      <c r="AO876" s="187"/>
      <c r="AP876" s="187"/>
      <c r="AQ876" s="187"/>
      <c r="AR876" s="186"/>
      <c r="AS876" s="187"/>
      <c r="AT876" s="187"/>
      <c r="AU876" s="187"/>
      <c r="AV876" s="187"/>
      <c r="AW876" s="187"/>
      <c r="AX876" s="186"/>
      <c r="AY876" s="187"/>
      <c r="AZ876" s="187"/>
      <c r="BA876" s="187"/>
      <c r="BB876" s="187"/>
      <c r="BC876" s="187"/>
      <c r="BD876" s="186"/>
      <c r="BE876" s="187"/>
      <c r="BF876" s="187"/>
      <c r="BG876" s="187"/>
      <c r="BH876" s="187"/>
      <c r="BI876" s="187"/>
      <c r="BJ876" s="187"/>
      <c r="BK876" s="186"/>
      <c r="BL876" s="186"/>
      <c r="BM876" s="186"/>
      <c r="BN876" s="187"/>
      <c r="BO876" s="186"/>
      <c r="BP876" s="186"/>
      <c r="BQ876" s="186"/>
      <c r="BR876" s="186"/>
      <c r="BS876" s="186"/>
      <c r="BT876" s="186"/>
      <c r="BU876" s="186"/>
      <c r="BV876" s="186"/>
      <c r="BW876" s="186"/>
      <c r="BX876" s="186"/>
      <c r="BY876" s="186"/>
      <c r="BZ876" s="186"/>
      <c r="CA876" s="187"/>
      <c r="CB876" s="37"/>
      <c r="CC876" s="37"/>
      <c r="CD876" s="37"/>
      <c r="CE876" s="37"/>
    </row>
    <row r="877" ht="19.5" customHeight="1">
      <c r="A877" s="184"/>
      <c r="B877" s="186"/>
      <c r="C877" s="187"/>
      <c r="D877" s="187"/>
      <c r="E877" s="187"/>
      <c r="F877" s="187"/>
      <c r="G877" s="187"/>
      <c r="H877" s="187"/>
      <c r="I877" s="187"/>
      <c r="J877" s="187"/>
      <c r="K877" s="187"/>
      <c r="L877" s="187"/>
      <c r="M877" s="37"/>
      <c r="N877" s="186"/>
      <c r="O877" s="187"/>
      <c r="P877" s="187"/>
      <c r="Q877" s="187"/>
      <c r="R877" s="187"/>
      <c r="S877" s="187"/>
      <c r="T877" s="186"/>
      <c r="U877" s="187"/>
      <c r="V877" s="187"/>
      <c r="W877" s="187"/>
      <c r="X877" s="187"/>
      <c r="Y877" s="187"/>
      <c r="Z877" s="186"/>
      <c r="AA877" s="187"/>
      <c r="AB877" s="187"/>
      <c r="AC877" s="187"/>
      <c r="AD877" s="187"/>
      <c r="AE877" s="187"/>
      <c r="AF877" s="186"/>
      <c r="AG877" s="187"/>
      <c r="AH877" s="187"/>
      <c r="AI877" s="187"/>
      <c r="AJ877" s="187"/>
      <c r="AK877" s="187"/>
      <c r="AL877" s="186"/>
      <c r="AM877" s="187"/>
      <c r="AN877" s="187"/>
      <c r="AO877" s="187"/>
      <c r="AP877" s="187"/>
      <c r="AQ877" s="187"/>
      <c r="AR877" s="186"/>
      <c r="AS877" s="187"/>
      <c r="AT877" s="187"/>
      <c r="AU877" s="187"/>
      <c r="AV877" s="187"/>
      <c r="AW877" s="187"/>
      <c r="AX877" s="186"/>
      <c r="AY877" s="187"/>
      <c r="AZ877" s="187"/>
      <c r="BA877" s="187"/>
      <c r="BB877" s="187"/>
      <c r="BC877" s="187"/>
      <c r="BD877" s="186"/>
      <c r="BE877" s="187"/>
      <c r="BF877" s="187"/>
      <c r="BG877" s="187"/>
      <c r="BH877" s="187"/>
      <c r="BI877" s="187"/>
      <c r="BJ877" s="187"/>
      <c r="BK877" s="186"/>
      <c r="BL877" s="186"/>
      <c r="BM877" s="186"/>
      <c r="BN877" s="187"/>
      <c r="BO877" s="186"/>
      <c r="BP877" s="186"/>
      <c r="BQ877" s="186"/>
      <c r="BR877" s="186"/>
      <c r="BS877" s="186"/>
      <c r="BT877" s="186"/>
      <c r="BU877" s="186"/>
      <c r="BV877" s="186"/>
      <c r="BW877" s="186"/>
      <c r="BX877" s="186"/>
      <c r="BY877" s="186"/>
      <c r="BZ877" s="186"/>
      <c r="CA877" s="187"/>
      <c r="CB877" s="37"/>
      <c r="CC877" s="37"/>
      <c r="CD877" s="37"/>
      <c r="CE877" s="37"/>
    </row>
    <row r="878" ht="19.5" customHeight="1">
      <c r="A878" s="184"/>
      <c r="B878" s="186"/>
      <c r="C878" s="187"/>
      <c r="D878" s="187"/>
      <c r="E878" s="187"/>
      <c r="F878" s="187"/>
      <c r="G878" s="187"/>
      <c r="H878" s="187"/>
      <c r="I878" s="187"/>
      <c r="J878" s="187"/>
      <c r="K878" s="187"/>
      <c r="L878" s="187"/>
      <c r="M878" s="37"/>
      <c r="N878" s="186"/>
      <c r="O878" s="187"/>
      <c r="P878" s="187"/>
      <c r="Q878" s="187"/>
      <c r="R878" s="187"/>
      <c r="S878" s="187"/>
      <c r="T878" s="186"/>
      <c r="U878" s="187"/>
      <c r="V878" s="187"/>
      <c r="W878" s="187"/>
      <c r="X878" s="187"/>
      <c r="Y878" s="187"/>
      <c r="Z878" s="186"/>
      <c r="AA878" s="187"/>
      <c r="AB878" s="187"/>
      <c r="AC878" s="187"/>
      <c r="AD878" s="187"/>
      <c r="AE878" s="187"/>
      <c r="AF878" s="186"/>
      <c r="AG878" s="187"/>
      <c r="AH878" s="187"/>
      <c r="AI878" s="187"/>
      <c r="AJ878" s="187"/>
      <c r="AK878" s="187"/>
      <c r="AL878" s="186"/>
      <c r="AM878" s="187"/>
      <c r="AN878" s="187"/>
      <c r="AO878" s="187"/>
      <c r="AP878" s="187"/>
      <c r="AQ878" s="187"/>
      <c r="AR878" s="186"/>
      <c r="AS878" s="187"/>
      <c r="AT878" s="187"/>
      <c r="AU878" s="187"/>
      <c r="AV878" s="187"/>
      <c r="AW878" s="187"/>
      <c r="AX878" s="186"/>
      <c r="AY878" s="187"/>
      <c r="AZ878" s="187"/>
      <c r="BA878" s="187"/>
      <c r="BB878" s="187"/>
      <c r="BC878" s="187"/>
      <c r="BD878" s="186"/>
      <c r="BE878" s="187"/>
      <c r="BF878" s="187"/>
      <c r="BG878" s="187"/>
      <c r="BH878" s="187"/>
      <c r="BI878" s="187"/>
      <c r="BJ878" s="187"/>
      <c r="BK878" s="186"/>
      <c r="BL878" s="186"/>
      <c r="BM878" s="186"/>
      <c r="BN878" s="187"/>
      <c r="BO878" s="186"/>
      <c r="BP878" s="186"/>
      <c r="BQ878" s="186"/>
      <c r="BR878" s="186"/>
      <c r="BS878" s="186"/>
      <c r="BT878" s="186"/>
      <c r="BU878" s="186"/>
      <c r="BV878" s="186"/>
      <c r="BW878" s="186"/>
      <c r="BX878" s="186"/>
      <c r="BY878" s="186"/>
      <c r="BZ878" s="186"/>
      <c r="CA878" s="187"/>
      <c r="CB878" s="37"/>
      <c r="CC878" s="37"/>
      <c r="CD878" s="37"/>
      <c r="CE878" s="37"/>
    </row>
    <row r="879" ht="19.5" customHeight="1">
      <c r="A879" s="184"/>
      <c r="B879" s="186"/>
      <c r="C879" s="187"/>
      <c r="D879" s="187"/>
      <c r="E879" s="187"/>
      <c r="F879" s="187"/>
      <c r="G879" s="187"/>
      <c r="H879" s="187"/>
      <c r="I879" s="187"/>
      <c r="J879" s="187"/>
      <c r="K879" s="187"/>
      <c r="L879" s="187"/>
      <c r="M879" s="37"/>
      <c r="N879" s="186"/>
      <c r="O879" s="187"/>
      <c r="P879" s="187"/>
      <c r="Q879" s="187"/>
      <c r="R879" s="187"/>
      <c r="S879" s="187"/>
      <c r="T879" s="186"/>
      <c r="U879" s="187"/>
      <c r="V879" s="187"/>
      <c r="W879" s="187"/>
      <c r="X879" s="187"/>
      <c r="Y879" s="187"/>
      <c r="Z879" s="186"/>
      <c r="AA879" s="187"/>
      <c r="AB879" s="187"/>
      <c r="AC879" s="187"/>
      <c r="AD879" s="187"/>
      <c r="AE879" s="187"/>
      <c r="AF879" s="186"/>
      <c r="AG879" s="187"/>
      <c r="AH879" s="187"/>
      <c r="AI879" s="187"/>
      <c r="AJ879" s="187"/>
      <c r="AK879" s="187"/>
      <c r="AL879" s="186"/>
      <c r="AM879" s="187"/>
      <c r="AN879" s="187"/>
      <c r="AO879" s="187"/>
      <c r="AP879" s="187"/>
      <c r="AQ879" s="187"/>
      <c r="AR879" s="186"/>
      <c r="AS879" s="187"/>
      <c r="AT879" s="187"/>
      <c r="AU879" s="187"/>
      <c r="AV879" s="187"/>
      <c r="AW879" s="187"/>
      <c r="AX879" s="186"/>
      <c r="AY879" s="187"/>
      <c r="AZ879" s="187"/>
      <c r="BA879" s="187"/>
      <c r="BB879" s="187"/>
      <c r="BC879" s="187"/>
      <c r="BD879" s="186"/>
      <c r="BE879" s="187"/>
      <c r="BF879" s="187"/>
      <c r="BG879" s="187"/>
      <c r="BH879" s="187"/>
      <c r="BI879" s="187"/>
      <c r="BJ879" s="187"/>
      <c r="BK879" s="186"/>
      <c r="BL879" s="186"/>
      <c r="BM879" s="186"/>
      <c r="BN879" s="187"/>
      <c r="BO879" s="186"/>
      <c r="BP879" s="186"/>
      <c r="BQ879" s="186"/>
      <c r="BR879" s="186"/>
      <c r="BS879" s="186"/>
      <c r="BT879" s="186"/>
      <c r="BU879" s="186"/>
      <c r="BV879" s="186"/>
      <c r="BW879" s="186"/>
      <c r="BX879" s="186"/>
      <c r="BY879" s="186"/>
      <c r="BZ879" s="186"/>
      <c r="CA879" s="187"/>
      <c r="CB879" s="37"/>
      <c r="CC879" s="37"/>
      <c r="CD879" s="37"/>
      <c r="CE879" s="37"/>
    </row>
    <row r="880" ht="19.5" customHeight="1">
      <c r="A880" s="184"/>
      <c r="B880" s="186"/>
      <c r="C880" s="187"/>
      <c r="D880" s="187"/>
      <c r="E880" s="187"/>
      <c r="F880" s="187"/>
      <c r="G880" s="187"/>
      <c r="H880" s="187"/>
      <c r="I880" s="187"/>
      <c r="J880" s="187"/>
      <c r="K880" s="187"/>
      <c r="L880" s="187"/>
      <c r="M880" s="37"/>
      <c r="N880" s="186"/>
      <c r="O880" s="187"/>
      <c r="P880" s="187"/>
      <c r="Q880" s="187"/>
      <c r="R880" s="187"/>
      <c r="S880" s="187"/>
      <c r="T880" s="186"/>
      <c r="U880" s="187"/>
      <c r="V880" s="187"/>
      <c r="W880" s="187"/>
      <c r="X880" s="187"/>
      <c r="Y880" s="187"/>
      <c r="Z880" s="186"/>
      <c r="AA880" s="187"/>
      <c r="AB880" s="187"/>
      <c r="AC880" s="187"/>
      <c r="AD880" s="187"/>
      <c r="AE880" s="187"/>
      <c r="AF880" s="186"/>
      <c r="AG880" s="187"/>
      <c r="AH880" s="187"/>
      <c r="AI880" s="187"/>
      <c r="AJ880" s="187"/>
      <c r="AK880" s="187"/>
      <c r="AL880" s="186"/>
      <c r="AM880" s="187"/>
      <c r="AN880" s="187"/>
      <c r="AO880" s="187"/>
      <c r="AP880" s="187"/>
      <c r="AQ880" s="187"/>
      <c r="AR880" s="186"/>
      <c r="AS880" s="187"/>
      <c r="AT880" s="187"/>
      <c r="AU880" s="187"/>
      <c r="AV880" s="187"/>
      <c r="AW880" s="187"/>
      <c r="AX880" s="186"/>
      <c r="AY880" s="187"/>
      <c r="AZ880" s="187"/>
      <c r="BA880" s="187"/>
      <c r="BB880" s="187"/>
      <c r="BC880" s="187"/>
      <c r="BD880" s="186"/>
      <c r="BE880" s="187"/>
      <c r="BF880" s="187"/>
      <c r="BG880" s="187"/>
      <c r="BH880" s="187"/>
      <c r="BI880" s="187"/>
      <c r="BJ880" s="187"/>
      <c r="BK880" s="186"/>
      <c r="BL880" s="186"/>
      <c r="BM880" s="186"/>
      <c r="BN880" s="187"/>
      <c r="BO880" s="186"/>
      <c r="BP880" s="186"/>
      <c r="BQ880" s="186"/>
      <c r="BR880" s="186"/>
      <c r="BS880" s="186"/>
      <c r="BT880" s="186"/>
      <c r="BU880" s="186"/>
      <c r="BV880" s="186"/>
      <c r="BW880" s="186"/>
      <c r="BX880" s="186"/>
      <c r="BY880" s="186"/>
      <c r="BZ880" s="186"/>
      <c r="CA880" s="187"/>
      <c r="CB880" s="37"/>
      <c r="CC880" s="37"/>
      <c r="CD880" s="37"/>
      <c r="CE880" s="37"/>
    </row>
    <row r="881" ht="19.5" customHeight="1">
      <c r="A881" s="184"/>
      <c r="B881" s="186"/>
      <c r="C881" s="187"/>
      <c r="D881" s="187"/>
      <c r="E881" s="187"/>
      <c r="F881" s="187"/>
      <c r="G881" s="187"/>
      <c r="H881" s="187"/>
      <c r="I881" s="187"/>
      <c r="J881" s="187"/>
      <c r="K881" s="187"/>
      <c r="L881" s="187"/>
      <c r="M881" s="37"/>
      <c r="N881" s="186"/>
      <c r="O881" s="187"/>
      <c r="P881" s="187"/>
      <c r="Q881" s="187"/>
      <c r="R881" s="187"/>
      <c r="S881" s="187"/>
      <c r="T881" s="186"/>
      <c r="U881" s="187"/>
      <c r="V881" s="187"/>
      <c r="W881" s="187"/>
      <c r="X881" s="187"/>
      <c r="Y881" s="187"/>
      <c r="Z881" s="186"/>
      <c r="AA881" s="187"/>
      <c r="AB881" s="187"/>
      <c r="AC881" s="187"/>
      <c r="AD881" s="187"/>
      <c r="AE881" s="187"/>
      <c r="AF881" s="186"/>
      <c r="AG881" s="187"/>
      <c r="AH881" s="187"/>
      <c r="AI881" s="187"/>
      <c r="AJ881" s="187"/>
      <c r="AK881" s="187"/>
      <c r="AL881" s="186"/>
      <c r="AM881" s="187"/>
      <c r="AN881" s="187"/>
      <c r="AO881" s="187"/>
      <c r="AP881" s="187"/>
      <c r="AQ881" s="187"/>
      <c r="AR881" s="186"/>
      <c r="AS881" s="187"/>
      <c r="AT881" s="187"/>
      <c r="AU881" s="187"/>
      <c r="AV881" s="187"/>
      <c r="AW881" s="187"/>
      <c r="AX881" s="186"/>
      <c r="AY881" s="187"/>
      <c r="AZ881" s="187"/>
      <c r="BA881" s="187"/>
      <c r="BB881" s="187"/>
      <c r="BC881" s="187"/>
      <c r="BD881" s="186"/>
      <c r="BE881" s="187"/>
      <c r="BF881" s="187"/>
      <c r="BG881" s="187"/>
      <c r="BH881" s="187"/>
      <c r="BI881" s="187"/>
      <c r="BJ881" s="187"/>
      <c r="BK881" s="186"/>
      <c r="BL881" s="186"/>
      <c r="BM881" s="186"/>
      <c r="BN881" s="187"/>
      <c r="BO881" s="186"/>
      <c r="BP881" s="186"/>
      <c r="BQ881" s="186"/>
      <c r="BR881" s="186"/>
      <c r="BS881" s="186"/>
      <c r="BT881" s="186"/>
      <c r="BU881" s="186"/>
      <c r="BV881" s="186"/>
      <c r="BW881" s="186"/>
      <c r="BX881" s="186"/>
      <c r="BY881" s="186"/>
      <c r="BZ881" s="186"/>
      <c r="CA881" s="187"/>
      <c r="CB881" s="37"/>
      <c r="CC881" s="37"/>
      <c r="CD881" s="37"/>
      <c r="CE881" s="37"/>
    </row>
    <row r="882" ht="19.5" customHeight="1">
      <c r="A882" s="184"/>
      <c r="B882" s="186"/>
      <c r="C882" s="187"/>
      <c r="D882" s="187"/>
      <c r="E882" s="187"/>
      <c r="F882" s="187"/>
      <c r="G882" s="187"/>
      <c r="H882" s="187"/>
      <c r="I882" s="187"/>
      <c r="J882" s="187"/>
      <c r="K882" s="187"/>
      <c r="L882" s="187"/>
      <c r="M882" s="37"/>
      <c r="N882" s="186"/>
      <c r="O882" s="187"/>
      <c r="P882" s="187"/>
      <c r="Q882" s="187"/>
      <c r="R882" s="187"/>
      <c r="S882" s="187"/>
      <c r="T882" s="186"/>
      <c r="U882" s="187"/>
      <c r="V882" s="187"/>
      <c r="W882" s="187"/>
      <c r="X882" s="187"/>
      <c r="Y882" s="187"/>
      <c r="Z882" s="186"/>
      <c r="AA882" s="187"/>
      <c r="AB882" s="187"/>
      <c r="AC882" s="187"/>
      <c r="AD882" s="187"/>
      <c r="AE882" s="187"/>
      <c r="AF882" s="186"/>
      <c r="AG882" s="187"/>
      <c r="AH882" s="187"/>
      <c r="AI882" s="187"/>
      <c r="AJ882" s="187"/>
      <c r="AK882" s="187"/>
      <c r="AL882" s="186"/>
      <c r="AM882" s="187"/>
      <c r="AN882" s="187"/>
      <c r="AO882" s="187"/>
      <c r="AP882" s="187"/>
      <c r="AQ882" s="187"/>
      <c r="AR882" s="186"/>
      <c r="AS882" s="187"/>
      <c r="AT882" s="187"/>
      <c r="AU882" s="187"/>
      <c r="AV882" s="187"/>
      <c r="AW882" s="187"/>
      <c r="AX882" s="186"/>
      <c r="AY882" s="187"/>
      <c r="AZ882" s="187"/>
      <c r="BA882" s="187"/>
      <c r="BB882" s="187"/>
      <c r="BC882" s="187"/>
      <c r="BD882" s="186"/>
      <c r="BE882" s="187"/>
      <c r="BF882" s="187"/>
      <c r="BG882" s="187"/>
      <c r="BH882" s="187"/>
      <c r="BI882" s="187"/>
      <c r="BJ882" s="187"/>
      <c r="BK882" s="186"/>
      <c r="BL882" s="186"/>
      <c r="BM882" s="186"/>
      <c r="BN882" s="187"/>
      <c r="BO882" s="186"/>
      <c r="BP882" s="186"/>
      <c r="BQ882" s="186"/>
      <c r="BR882" s="186"/>
      <c r="BS882" s="186"/>
      <c r="BT882" s="186"/>
      <c r="BU882" s="186"/>
      <c r="BV882" s="186"/>
      <c r="BW882" s="186"/>
      <c r="BX882" s="186"/>
      <c r="BY882" s="186"/>
      <c r="BZ882" s="186"/>
      <c r="CA882" s="187"/>
      <c r="CB882" s="37"/>
      <c r="CC882" s="37"/>
      <c r="CD882" s="37"/>
      <c r="CE882" s="37"/>
    </row>
    <row r="883" ht="19.5" customHeight="1">
      <c r="A883" s="184"/>
      <c r="B883" s="186"/>
      <c r="C883" s="187"/>
      <c r="D883" s="187"/>
      <c r="E883" s="187"/>
      <c r="F883" s="187"/>
      <c r="G883" s="187"/>
      <c r="H883" s="187"/>
      <c r="I883" s="187"/>
      <c r="J883" s="187"/>
      <c r="K883" s="187"/>
      <c r="L883" s="187"/>
      <c r="M883" s="37"/>
      <c r="N883" s="186"/>
      <c r="O883" s="187"/>
      <c r="P883" s="187"/>
      <c r="Q883" s="187"/>
      <c r="R883" s="187"/>
      <c r="S883" s="187"/>
      <c r="T883" s="186"/>
      <c r="U883" s="187"/>
      <c r="V883" s="187"/>
      <c r="W883" s="187"/>
      <c r="X883" s="187"/>
      <c r="Y883" s="187"/>
      <c r="Z883" s="186"/>
      <c r="AA883" s="187"/>
      <c r="AB883" s="187"/>
      <c r="AC883" s="187"/>
      <c r="AD883" s="187"/>
      <c r="AE883" s="187"/>
      <c r="AF883" s="186"/>
      <c r="AG883" s="187"/>
      <c r="AH883" s="187"/>
      <c r="AI883" s="187"/>
      <c r="AJ883" s="187"/>
      <c r="AK883" s="187"/>
      <c r="AL883" s="186"/>
      <c r="AM883" s="187"/>
      <c r="AN883" s="187"/>
      <c r="AO883" s="187"/>
      <c r="AP883" s="187"/>
      <c r="AQ883" s="187"/>
      <c r="AR883" s="186"/>
      <c r="AS883" s="187"/>
      <c r="AT883" s="187"/>
      <c r="AU883" s="187"/>
      <c r="AV883" s="187"/>
      <c r="AW883" s="187"/>
      <c r="AX883" s="186"/>
      <c r="AY883" s="187"/>
      <c r="AZ883" s="187"/>
      <c r="BA883" s="187"/>
      <c r="BB883" s="187"/>
      <c r="BC883" s="187"/>
      <c r="BD883" s="186"/>
      <c r="BE883" s="187"/>
      <c r="BF883" s="187"/>
      <c r="BG883" s="187"/>
      <c r="BH883" s="187"/>
      <c r="BI883" s="187"/>
      <c r="BJ883" s="187"/>
      <c r="BK883" s="186"/>
      <c r="BL883" s="186"/>
      <c r="BM883" s="186"/>
      <c r="BN883" s="187"/>
      <c r="BO883" s="186"/>
      <c r="BP883" s="186"/>
      <c r="BQ883" s="186"/>
      <c r="BR883" s="186"/>
      <c r="BS883" s="186"/>
      <c r="BT883" s="186"/>
      <c r="BU883" s="186"/>
      <c r="BV883" s="186"/>
      <c r="BW883" s="186"/>
      <c r="BX883" s="186"/>
      <c r="BY883" s="186"/>
      <c r="BZ883" s="186"/>
      <c r="CA883" s="187"/>
      <c r="CB883" s="37"/>
      <c r="CC883" s="37"/>
      <c r="CD883" s="37"/>
      <c r="CE883" s="37"/>
    </row>
    <row r="884" ht="19.5" customHeight="1">
      <c r="A884" s="184"/>
      <c r="B884" s="186"/>
      <c r="C884" s="187"/>
      <c r="D884" s="187"/>
      <c r="E884" s="187"/>
      <c r="F884" s="187"/>
      <c r="G884" s="187"/>
      <c r="H884" s="187"/>
      <c r="I884" s="187"/>
      <c r="J884" s="187"/>
      <c r="K884" s="187"/>
      <c r="L884" s="187"/>
      <c r="M884" s="37"/>
      <c r="N884" s="186"/>
      <c r="O884" s="187"/>
      <c r="P884" s="187"/>
      <c r="Q884" s="187"/>
      <c r="R884" s="187"/>
      <c r="S884" s="187"/>
      <c r="T884" s="186"/>
      <c r="U884" s="187"/>
      <c r="V884" s="187"/>
      <c r="W884" s="187"/>
      <c r="X884" s="187"/>
      <c r="Y884" s="187"/>
      <c r="Z884" s="186"/>
      <c r="AA884" s="187"/>
      <c r="AB884" s="187"/>
      <c r="AC884" s="187"/>
      <c r="AD884" s="187"/>
      <c r="AE884" s="187"/>
      <c r="AF884" s="186"/>
      <c r="AG884" s="187"/>
      <c r="AH884" s="187"/>
      <c r="AI884" s="187"/>
      <c r="AJ884" s="187"/>
      <c r="AK884" s="187"/>
      <c r="AL884" s="186"/>
      <c r="AM884" s="187"/>
      <c r="AN884" s="187"/>
      <c r="AO884" s="187"/>
      <c r="AP884" s="187"/>
      <c r="AQ884" s="187"/>
      <c r="AR884" s="186"/>
      <c r="AS884" s="187"/>
      <c r="AT884" s="187"/>
      <c r="AU884" s="187"/>
      <c r="AV884" s="187"/>
      <c r="AW884" s="187"/>
      <c r="AX884" s="186"/>
      <c r="AY884" s="187"/>
      <c r="AZ884" s="187"/>
      <c r="BA884" s="187"/>
      <c r="BB884" s="187"/>
      <c r="BC884" s="187"/>
      <c r="BD884" s="186"/>
      <c r="BE884" s="187"/>
      <c r="BF884" s="187"/>
      <c r="BG884" s="187"/>
      <c r="BH884" s="187"/>
      <c r="BI884" s="187"/>
      <c r="BJ884" s="187"/>
      <c r="BK884" s="186"/>
      <c r="BL884" s="186"/>
      <c r="BM884" s="186"/>
      <c r="BN884" s="187"/>
      <c r="BO884" s="186"/>
      <c r="BP884" s="186"/>
      <c r="BQ884" s="186"/>
      <c r="BR884" s="186"/>
      <c r="BS884" s="186"/>
      <c r="BT884" s="186"/>
      <c r="BU884" s="186"/>
      <c r="BV884" s="186"/>
      <c r="BW884" s="186"/>
      <c r="BX884" s="186"/>
      <c r="BY884" s="186"/>
      <c r="BZ884" s="186"/>
      <c r="CA884" s="187"/>
      <c r="CB884" s="37"/>
      <c r="CC884" s="37"/>
      <c r="CD884" s="37"/>
      <c r="CE884" s="37"/>
    </row>
    <row r="885" ht="19.5" customHeight="1">
      <c r="A885" s="184"/>
      <c r="B885" s="186"/>
      <c r="C885" s="187"/>
      <c r="D885" s="187"/>
      <c r="E885" s="187"/>
      <c r="F885" s="187"/>
      <c r="G885" s="187"/>
      <c r="H885" s="187"/>
      <c r="I885" s="187"/>
      <c r="J885" s="187"/>
      <c r="K885" s="187"/>
      <c r="L885" s="187"/>
      <c r="M885" s="37"/>
      <c r="N885" s="186"/>
      <c r="O885" s="187"/>
      <c r="P885" s="187"/>
      <c r="Q885" s="187"/>
      <c r="R885" s="187"/>
      <c r="S885" s="187"/>
      <c r="T885" s="186"/>
      <c r="U885" s="187"/>
      <c r="V885" s="187"/>
      <c r="W885" s="187"/>
      <c r="X885" s="187"/>
      <c r="Y885" s="187"/>
      <c r="Z885" s="186"/>
      <c r="AA885" s="187"/>
      <c r="AB885" s="187"/>
      <c r="AC885" s="187"/>
      <c r="AD885" s="187"/>
      <c r="AE885" s="187"/>
      <c r="AF885" s="186"/>
      <c r="AG885" s="187"/>
      <c r="AH885" s="187"/>
      <c r="AI885" s="187"/>
      <c r="AJ885" s="187"/>
      <c r="AK885" s="187"/>
      <c r="AL885" s="186"/>
      <c r="AM885" s="187"/>
      <c r="AN885" s="187"/>
      <c r="AO885" s="187"/>
      <c r="AP885" s="187"/>
      <c r="AQ885" s="187"/>
      <c r="AR885" s="186"/>
      <c r="AS885" s="187"/>
      <c r="AT885" s="187"/>
      <c r="AU885" s="187"/>
      <c r="AV885" s="187"/>
      <c r="AW885" s="187"/>
      <c r="AX885" s="186"/>
      <c r="AY885" s="187"/>
      <c r="AZ885" s="187"/>
      <c r="BA885" s="187"/>
      <c r="BB885" s="187"/>
      <c r="BC885" s="187"/>
      <c r="BD885" s="186"/>
      <c r="BE885" s="187"/>
      <c r="BF885" s="187"/>
      <c r="BG885" s="187"/>
      <c r="BH885" s="187"/>
      <c r="BI885" s="187"/>
      <c r="BJ885" s="187"/>
      <c r="BK885" s="186"/>
      <c r="BL885" s="186"/>
      <c r="BM885" s="186"/>
      <c r="BN885" s="187"/>
      <c r="BO885" s="186"/>
      <c r="BP885" s="186"/>
      <c r="BQ885" s="186"/>
      <c r="BR885" s="186"/>
      <c r="BS885" s="186"/>
      <c r="BT885" s="186"/>
      <c r="BU885" s="186"/>
      <c r="BV885" s="186"/>
      <c r="BW885" s="186"/>
      <c r="BX885" s="186"/>
      <c r="BY885" s="186"/>
      <c r="BZ885" s="186"/>
      <c r="CA885" s="187"/>
      <c r="CB885" s="37"/>
      <c r="CC885" s="37"/>
      <c r="CD885" s="37"/>
      <c r="CE885" s="37"/>
    </row>
    <row r="886" ht="19.5" customHeight="1">
      <c r="A886" s="184"/>
      <c r="B886" s="186"/>
      <c r="C886" s="187"/>
      <c r="D886" s="187"/>
      <c r="E886" s="187"/>
      <c r="F886" s="187"/>
      <c r="G886" s="187"/>
      <c r="H886" s="187"/>
      <c r="I886" s="187"/>
      <c r="J886" s="187"/>
      <c r="K886" s="187"/>
      <c r="L886" s="187"/>
      <c r="M886" s="37"/>
      <c r="N886" s="186"/>
      <c r="O886" s="187"/>
      <c r="P886" s="187"/>
      <c r="Q886" s="187"/>
      <c r="R886" s="187"/>
      <c r="S886" s="187"/>
      <c r="T886" s="186"/>
      <c r="U886" s="187"/>
      <c r="V886" s="187"/>
      <c r="W886" s="187"/>
      <c r="X886" s="187"/>
      <c r="Y886" s="187"/>
      <c r="Z886" s="186"/>
      <c r="AA886" s="187"/>
      <c r="AB886" s="187"/>
      <c r="AC886" s="187"/>
      <c r="AD886" s="187"/>
      <c r="AE886" s="187"/>
      <c r="AF886" s="186"/>
      <c r="AG886" s="187"/>
      <c r="AH886" s="187"/>
      <c r="AI886" s="187"/>
      <c r="AJ886" s="187"/>
      <c r="AK886" s="187"/>
      <c r="AL886" s="186"/>
      <c r="AM886" s="187"/>
      <c r="AN886" s="187"/>
      <c r="AO886" s="187"/>
      <c r="AP886" s="187"/>
      <c r="AQ886" s="187"/>
      <c r="AR886" s="186"/>
      <c r="AS886" s="187"/>
      <c r="AT886" s="187"/>
      <c r="AU886" s="187"/>
      <c r="AV886" s="187"/>
      <c r="AW886" s="187"/>
      <c r="AX886" s="186"/>
      <c r="AY886" s="187"/>
      <c r="AZ886" s="187"/>
      <c r="BA886" s="187"/>
      <c r="BB886" s="187"/>
      <c r="BC886" s="187"/>
      <c r="BD886" s="186"/>
      <c r="BE886" s="187"/>
      <c r="BF886" s="187"/>
      <c r="BG886" s="187"/>
      <c r="BH886" s="187"/>
      <c r="BI886" s="187"/>
      <c r="BJ886" s="187"/>
      <c r="BK886" s="186"/>
      <c r="BL886" s="186"/>
      <c r="BM886" s="186"/>
      <c r="BN886" s="187"/>
      <c r="BO886" s="186"/>
      <c r="BP886" s="186"/>
      <c r="BQ886" s="186"/>
      <c r="BR886" s="186"/>
      <c r="BS886" s="186"/>
      <c r="BT886" s="186"/>
      <c r="BU886" s="186"/>
      <c r="BV886" s="186"/>
      <c r="BW886" s="186"/>
      <c r="BX886" s="186"/>
      <c r="BY886" s="186"/>
      <c r="BZ886" s="186"/>
      <c r="CA886" s="187"/>
      <c r="CB886" s="37"/>
      <c r="CC886" s="37"/>
      <c r="CD886" s="37"/>
      <c r="CE886" s="37"/>
    </row>
    <row r="887" ht="19.5" customHeight="1">
      <c r="A887" s="184"/>
      <c r="B887" s="186"/>
      <c r="C887" s="187"/>
      <c r="D887" s="187"/>
      <c r="E887" s="187"/>
      <c r="F887" s="187"/>
      <c r="G887" s="187"/>
      <c r="H887" s="187"/>
      <c r="I887" s="187"/>
      <c r="J887" s="187"/>
      <c r="K887" s="187"/>
      <c r="L887" s="187"/>
      <c r="M887" s="37"/>
      <c r="N887" s="186"/>
      <c r="O887" s="187"/>
      <c r="P887" s="187"/>
      <c r="Q887" s="187"/>
      <c r="R887" s="187"/>
      <c r="S887" s="187"/>
      <c r="T887" s="186"/>
      <c r="U887" s="187"/>
      <c r="V887" s="187"/>
      <c r="W887" s="187"/>
      <c r="X887" s="187"/>
      <c r="Y887" s="187"/>
      <c r="Z887" s="186"/>
      <c r="AA887" s="187"/>
      <c r="AB887" s="187"/>
      <c r="AC887" s="187"/>
      <c r="AD887" s="187"/>
      <c r="AE887" s="187"/>
      <c r="AF887" s="186"/>
      <c r="AG887" s="187"/>
      <c r="AH887" s="187"/>
      <c r="AI887" s="187"/>
      <c r="AJ887" s="187"/>
      <c r="AK887" s="187"/>
      <c r="AL887" s="186"/>
      <c r="AM887" s="187"/>
      <c r="AN887" s="187"/>
      <c r="AO887" s="187"/>
      <c r="AP887" s="187"/>
      <c r="AQ887" s="187"/>
      <c r="AR887" s="186"/>
      <c r="AS887" s="187"/>
      <c r="AT887" s="187"/>
      <c r="AU887" s="187"/>
      <c r="AV887" s="187"/>
      <c r="AW887" s="187"/>
      <c r="AX887" s="186"/>
      <c r="AY887" s="187"/>
      <c r="AZ887" s="187"/>
      <c r="BA887" s="187"/>
      <c r="BB887" s="187"/>
      <c r="BC887" s="187"/>
      <c r="BD887" s="186"/>
      <c r="BE887" s="187"/>
      <c r="BF887" s="187"/>
      <c r="BG887" s="187"/>
      <c r="BH887" s="187"/>
      <c r="BI887" s="187"/>
      <c r="BJ887" s="187"/>
      <c r="BK887" s="186"/>
      <c r="BL887" s="186"/>
      <c r="BM887" s="186"/>
      <c r="BN887" s="187"/>
      <c r="BO887" s="186"/>
      <c r="BP887" s="186"/>
      <c r="BQ887" s="186"/>
      <c r="BR887" s="186"/>
      <c r="BS887" s="186"/>
      <c r="BT887" s="186"/>
      <c r="BU887" s="186"/>
      <c r="BV887" s="186"/>
      <c r="BW887" s="186"/>
      <c r="BX887" s="186"/>
      <c r="BY887" s="186"/>
      <c r="BZ887" s="186"/>
      <c r="CA887" s="187"/>
      <c r="CB887" s="37"/>
      <c r="CC887" s="37"/>
      <c r="CD887" s="37"/>
      <c r="CE887" s="37"/>
    </row>
    <row r="888" ht="19.5" customHeight="1">
      <c r="A888" s="184"/>
      <c r="B888" s="186"/>
      <c r="C888" s="187"/>
      <c r="D888" s="187"/>
      <c r="E888" s="187"/>
      <c r="F888" s="187"/>
      <c r="G888" s="187"/>
      <c r="H888" s="187"/>
      <c r="I888" s="187"/>
      <c r="J888" s="187"/>
      <c r="K888" s="187"/>
      <c r="L888" s="187"/>
      <c r="M888" s="37"/>
      <c r="N888" s="186"/>
      <c r="O888" s="187"/>
      <c r="P888" s="187"/>
      <c r="Q888" s="187"/>
      <c r="R888" s="187"/>
      <c r="S888" s="187"/>
      <c r="T888" s="186"/>
      <c r="U888" s="187"/>
      <c r="V888" s="187"/>
      <c r="W888" s="187"/>
      <c r="X888" s="187"/>
      <c r="Y888" s="187"/>
      <c r="Z888" s="186"/>
      <c r="AA888" s="187"/>
      <c r="AB888" s="187"/>
      <c r="AC888" s="187"/>
      <c r="AD888" s="187"/>
      <c r="AE888" s="187"/>
      <c r="AF888" s="186"/>
      <c r="AG888" s="187"/>
      <c r="AH888" s="187"/>
      <c r="AI888" s="187"/>
      <c r="AJ888" s="187"/>
      <c r="AK888" s="187"/>
      <c r="AL888" s="186"/>
      <c r="AM888" s="187"/>
      <c r="AN888" s="187"/>
      <c r="AO888" s="187"/>
      <c r="AP888" s="187"/>
      <c r="AQ888" s="187"/>
      <c r="AR888" s="186"/>
      <c r="AS888" s="187"/>
      <c r="AT888" s="187"/>
      <c r="AU888" s="187"/>
      <c r="AV888" s="187"/>
      <c r="AW888" s="187"/>
      <c r="AX888" s="186"/>
      <c r="AY888" s="187"/>
      <c r="AZ888" s="187"/>
      <c r="BA888" s="187"/>
      <c r="BB888" s="187"/>
      <c r="BC888" s="187"/>
      <c r="BD888" s="186"/>
      <c r="BE888" s="187"/>
      <c r="BF888" s="187"/>
      <c r="BG888" s="187"/>
      <c r="BH888" s="187"/>
      <c r="BI888" s="187"/>
      <c r="BJ888" s="187"/>
      <c r="BK888" s="186"/>
      <c r="BL888" s="186"/>
      <c r="BM888" s="186"/>
      <c r="BN888" s="187"/>
      <c r="BO888" s="186"/>
      <c r="BP888" s="186"/>
      <c r="BQ888" s="186"/>
      <c r="BR888" s="186"/>
      <c r="BS888" s="186"/>
      <c r="BT888" s="186"/>
      <c r="BU888" s="186"/>
      <c r="BV888" s="186"/>
      <c r="BW888" s="186"/>
      <c r="BX888" s="186"/>
      <c r="BY888" s="186"/>
      <c r="BZ888" s="186"/>
      <c r="CA888" s="187"/>
      <c r="CB888" s="37"/>
      <c r="CC888" s="37"/>
      <c r="CD888" s="37"/>
      <c r="CE888" s="37"/>
    </row>
    <row r="889" ht="19.5" customHeight="1">
      <c r="A889" s="184"/>
      <c r="B889" s="186"/>
      <c r="C889" s="187"/>
      <c r="D889" s="187"/>
      <c r="E889" s="187"/>
      <c r="F889" s="187"/>
      <c r="G889" s="187"/>
      <c r="H889" s="187"/>
      <c r="I889" s="187"/>
      <c r="J889" s="187"/>
      <c r="K889" s="187"/>
      <c r="L889" s="187"/>
      <c r="M889" s="37"/>
      <c r="N889" s="186"/>
      <c r="O889" s="187"/>
      <c r="P889" s="187"/>
      <c r="Q889" s="187"/>
      <c r="R889" s="187"/>
      <c r="S889" s="187"/>
      <c r="T889" s="186"/>
      <c r="U889" s="187"/>
      <c r="V889" s="187"/>
      <c r="W889" s="187"/>
      <c r="X889" s="187"/>
      <c r="Y889" s="187"/>
      <c r="Z889" s="186"/>
      <c r="AA889" s="187"/>
      <c r="AB889" s="187"/>
      <c r="AC889" s="187"/>
      <c r="AD889" s="187"/>
      <c r="AE889" s="187"/>
      <c r="AF889" s="186"/>
      <c r="AG889" s="187"/>
      <c r="AH889" s="187"/>
      <c r="AI889" s="187"/>
      <c r="AJ889" s="187"/>
      <c r="AK889" s="187"/>
      <c r="AL889" s="186"/>
      <c r="AM889" s="187"/>
      <c r="AN889" s="187"/>
      <c r="AO889" s="187"/>
      <c r="AP889" s="187"/>
      <c r="AQ889" s="187"/>
      <c r="AR889" s="186"/>
      <c r="AS889" s="187"/>
      <c r="AT889" s="187"/>
      <c r="AU889" s="187"/>
      <c r="AV889" s="187"/>
      <c r="AW889" s="187"/>
      <c r="AX889" s="186"/>
      <c r="AY889" s="187"/>
      <c r="AZ889" s="187"/>
      <c r="BA889" s="187"/>
      <c r="BB889" s="187"/>
      <c r="BC889" s="187"/>
      <c r="BD889" s="186"/>
      <c r="BE889" s="187"/>
      <c r="BF889" s="187"/>
      <c r="BG889" s="187"/>
      <c r="BH889" s="187"/>
      <c r="BI889" s="187"/>
      <c r="BJ889" s="187"/>
      <c r="BK889" s="186"/>
      <c r="BL889" s="186"/>
      <c r="BM889" s="186"/>
      <c r="BN889" s="187"/>
      <c r="BO889" s="186"/>
      <c r="BP889" s="186"/>
      <c r="BQ889" s="186"/>
      <c r="BR889" s="186"/>
      <c r="BS889" s="186"/>
      <c r="BT889" s="186"/>
      <c r="BU889" s="186"/>
      <c r="BV889" s="186"/>
      <c r="BW889" s="186"/>
      <c r="BX889" s="186"/>
      <c r="BY889" s="186"/>
      <c r="BZ889" s="186"/>
      <c r="CA889" s="187"/>
      <c r="CB889" s="37"/>
      <c r="CC889" s="37"/>
      <c r="CD889" s="37"/>
      <c r="CE889" s="37"/>
    </row>
    <row r="890" ht="19.5" customHeight="1">
      <c r="A890" s="184"/>
      <c r="B890" s="186"/>
      <c r="C890" s="187"/>
      <c r="D890" s="187"/>
      <c r="E890" s="187"/>
      <c r="F890" s="187"/>
      <c r="G890" s="187"/>
      <c r="H890" s="187"/>
      <c r="I890" s="187"/>
      <c r="J890" s="187"/>
      <c r="K890" s="187"/>
      <c r="L890" s="187"/>
      <c r="M890" s="37"/>
      <c r="N890" s="186"/>
      <c r="O890" s="187"/>
      <c r="P890" s="187"/>
      <c r="Q890" s="187"/>
      <c r="R890" s="187"/>
      <c r="S890" s="187"/>
      <c r="T890" s="186"/>
      <c r="U890" s="187"/>
      <c r="V890" s="187"/>
      <c r="W890" s="187"/>
      <c r="X890" s="187"/>
      <c r="Y890" s="187"/>
      <c r="Z890" s="186"/>
      <c r="AA890" s="187"/>
      <c r="AB890" s="187"/>
      <c r="AC890" s="187"/>
      <c r="AD890" s="187"/>
      <c r="AE890" s="187"/>
      <c r="AF890" s="186"/>
      <c r="AG890" s="187"/>
      <c r="AH890" s="187"/>
      <c r="AI890" s="187"/>
      <c r="AJ890" s="187"/>
      <c r="AK890" s="187"/>
      <c r="AL890" s="186"/>
      <c r="AM890" s="187"/>
      <c r="AN890" s="187"/>
      <c r="AO890" s="187"/>
      <c r="AP890" s="187"/>
      <c r="AQ890" s="187"/>
      <c r="AR890" s="186"/>
      <c r="AS890" s="187"/>
      <c r="AT890" s="187"/>
      <c r="AU890" s="187"/>
      <c r="AV890" s="187"/>
      <c r="AW890" s="187"/>
      <c r="AX890" s="186"/>
      <c r="AY890" s="187"/>
      <c r="AZ890" s="187"/>
      <c r="BA890" s="187"/>
      <c r="BB890" s="187"/>
      <c r="BC890" s="187"/>
      <c r="BD890" s="186"/>
      <c r="BE890" s="187"/>
      <c r="BF890" s="187"/>
      <c r="BG890" s="187"/>
      <c r="BH890" s="187"/>
      <c r="BI890" s="187"/>
      <c r="BJ890" s="187"/>
      <c r="BK890" s="186"/>
      <c r="BL890" s="186"/>
      <c r="BM890" s="186"/>
      <c r="BN890" s="187"/>
      <c r="BO890" s="186"/>
      <c r="BP890" s="186"/>
      <c r="BQ890" s="186"/>
      <c r="BR890" s="186"/>
      <c r="BS890" s="186"/>
      <c r="BT890" s="186"/>
      <c r="BU890" s="186"/>
      <c r="BV890" s="186"/>
      <c r="BW890" s="186"/>
      <c r="BX890" s="186"/>
      <c r="BY890" s="186"/>
      <c r="BZ890" s="186"/>
      <c r="CA890" s="187"/>
      <c r="CB890" s="37"/>
      <c r="CC890" s="37"/>
      <c r="CD890" s="37"/>
      <c r="CE890" s="37"/>
    </row>
    <row r="891" ht="19.5" customHeight="1">
      <c r="A891" s="184"/>
      <c r="B891" s="186"/>
      <c r="C891" s="187"/>
      <c r="D891" s="187"/>
      <c r="E891" s="187"/>
      <c r="F891" s="187"/>
      <c r="G891" s="187"/>
      <c r="H891" s="187"/>
      <c r="I891" s="187"/>
      <c r="J891" s="187"/>
      <c r="K891" s="187"/>
      <c r="L891" s="187"/>
      <c r="M891" s="37"/>
      <c r="N891" s="186"/>
      <c r="O891" s="187"/>
      <c r="P891" s="187"/>
      <c r="Q891" s="187"/>
      <c r="R891" s="187"/>
      <c r="S891" s="187"/>
      <c r="T891" s="186"/>
      <c r="U891" s="187"/>
      <c r="V891" s="187"/>
      <c r="W891" s="187"/>
      <c r="X891" s="187"/>
      <c r="Y891" s="187"/>
      <c r="Z891" s="186"/>
      <c r="AA891" s="187"/>
      <c r="AB891" s="187"/>
      <c r="AC891" s="187"/>
      <c r="AD891" s="187"/>
      <c r="AE891" s="187"/>
      <c r="AF891" s="186"/>
      <c r="AG891" s="187"/>
      <c r="AH891" s="187"/>
      <c r="AI891" s="187"/>
      <c r="AJ891" s="187"/>
      <c r="AK891" s="187"/>
      <c r="AL891" s="186"/>
      <c r="AM891" s="187"/>
      <c r="AN891" s="187"/>
      <c r="AO891" s="187"/>
      <c r="AP891" s="187"/>
      <c r="AQ891" s="187"/>
      <c r="AR891" s="186"/>
      <c r="AS891" s="187"/>
      <c r="AT891" s="187"/>
      <c r="AU891" s="187"/>
      <c r="AV891" s="187"/>
      <c r="AW891" s="187"/>
      <c r="AX891" s="186"/>
      <c r="AY891" s="187"/>
      <c r="AZ891" s="187"/>
      <c r="BA891" s="187"/>
      <c r="BB891" s="187"/>
      <c r="BC891" s="187"/>
      <c r="BD891" s="186"/>
      <c r="BE891" s="187"/>
      <c r="BF891" s="187"/>
      <c r="BG891" s="187"/>
      <c r="BH891" s="187"/>
      <c r="BI891" s="187"/>
      <c r="BJ891" s="187"/>
      <c r="BK891" s="186"/>
      <c r="BL891" s="186"/>
      <c r="BM891" s="186"/>
      <c r="BN891" s="187"/>
      <c r="BO891" s="186"/>
      <c r="BP891" s="186"/>
      <c r="BQ891" s="186"/>
      <c r="BR891" s="186"/>
      <c r="BS891" s="186"/>
      <c r="BT891" s="186"/>
      <c r="BU891" s="186"/>
      <c r="BV891" s="186"/>
      <c r="BW891" s="186"/>
      <c r="BX891" s="186"/>
      <c r="BY891" s="186"/>
      <c r="BZ891" s="186"/>
      <c r="CA891" s="187"/>
      <c r="CB891" s="37"/>
      <c r="CC891" s="37"/>
      <c r="CD891" s="37"/>
      <c r="CE891" s="37"/>
    </row>
    <row r="892" ht="19.5" customHeight="1">
      <c r="A892" s="184"/>
      <c r="B892" s="186"/>
      <c r="C892" s="187"/>
      <c r="D892" s="187"/>
      <c r="E892" s="187"/>
      <c r="F892" s="187"/>
      <c r="G892" s="187"/>
      <c r="H892" s="187"/>
      <c r="I892" s="187"/>
      <c r="J892" s="187"/>
      <c r="K892" s="187"/>
      <c r="L892" s="187"/>
      <c r="M892" s="37"/>
      <c r="N892" s="186"/>
      <c r="O892" s="187"/>
      <c r="P892" s="187"/>
      <c r="Q892" s="187"/>
      <c r="R892" s="187"/>
      <c r="S892" s="187"/>
      <c r="T892" s="186"/>
      <c r="U892" s="187"/>
      <c r="V892" s="187"/>
      <c r="W892" s="187"/>
      <c r="X892" s="187"/>
      <c r="Y892" s="187"/>
      <c r="Z892" s="186"/>
      <c r="AA892" s="187"/>
      <c r="AB892" s="187"/>
      <c r="AC892" s="187"/>
      <c r="AD892" s="187"/>
      <c r="AE892" s="187"/>
      <c r="AF892" s="186"/>
      <c r="AG892" s="187"/>
      <c r="AH892" s="187"/>
      <c r="AI892" s="187"/>
      <c r="AJ892" s="187"/>
      <c r="AK892" s="187"/>
      <c r="AL892" s="186"/>
      <c r="AM892" s="187"/>
      <c r="AN892" s="187"/>
      <c r="AO892" s="187"/>
      <c r="AP892" s="187"/>
      <c r="AQ892" s="187"/>
      <c r="AR892" s="186"/>
      <c r="AS892" s="187"/>
      <c r="AT892" s="187"/>
      <c r="AU892" s="187"/>
      <c r="AV892" s="187"/>
      <c r="AW892" s="187"/>
      <c r="AX892" s="186"/>
      <c r="AY892" s="187"/>
      <c r="AZ892" s="187"/>
      <c r="BA892" s="187"/>
      <c r="BB892" s="187"/>
      <c r="BC892" s="187"/>
      <c r="BD892" s="186"/>
      <c r="BE892" s="187"/>
      <c r="BF892" s="187"/>
      <c r="BG892" s="187"/>
      <c r="BH892" s="187"/>
      <c r="BI892" s="187"/>
      <c r="BJ892" s="187"/>
      <c r="BK892" s="186"/>
      <c r="BL892" s="186"/>
      <c r="BM892" s="186"/>
      <c r="BN892" s="187"/>
      <c r="BO892" s="186"/>
      <c r="BP892" s="186"/>
      <c r="BQ892" s="186"/>
      <c r="BR892" s="186"/>
      <c r="BS892" s="186"/>
      <c r="BT892" s="186"/>
      <c r="BU892" s="186"/>
      <c r="BV892" s="186"/>
      <c r="BW892" s="186"/>
      <c r="BX892" s="186"/>
      <c r="BY892" s="186"/>
      <c r="BZ892" s="186"/>
      <c r="CA892" s="187"/>
      <c r="CB892" s="37"/>
      <c r="CC892" s="37"/>
      <c r="CD892" s="37"/>
      <c r="CE892" s="37"/>
    </row>
    <row r="893" ht="19.5" customHeight="1">
      <c r="A893" s="184"/>
      <c r="B893" s="186"/>
      <c r="C893" s="187"/>
      <c r="D893" s="187"/>
      <c r="E893" s="187"/>
      <c r="F893" s="187"/>
      <c r="G893" s="187"/>
      <c r="H893" s="187"/>
      <c r="I893" s="187"/>
      <c r="J893" s="187"/>
      <c r="K893" s="187"/>
      <c r="L893" s="187"/>
      <c r="M893" s="37"/>
      <c r="N893" s="186"/>
      <c r="O893" s="187"/>
      <c r="P893" s="187"/>
      <c r="Q893" s="187"/>
      <c r="R893" s="187"/>
      <c r="S893" s="187"/>
      <c r="T893" s="186"/>
      <c r="U893" s="187"/>
      <c r="V893" s="187"/>
      <c r="W893" s="187"/>
      <c r="X893" s="187"/>
      <c r="Y893" s="187"/>
      <c r="Z893" s="186"/>
      <c r="AA893" s="187"/>
      <c r="AB893" s="187"/>
      <c r="AC893" s="187"/>
      <c r="AD893" s="187"/>
      <c r="AE893" s="187"/>
      <c r="AF893" s="186"/>
      <c r="AG893" s="187"/>
      <c r="AH893" s="187"/>
      <c r="AI893" s="187"/>
      <c r="AJ893" s="187"/>
      <c r="AK893" s="187"/>
      <c r="AL893" s="186"/>
      <c r="AM893" s="187"/>
      <c r="AN893" s="187"/>
      <c r="AO893" s="187"/>
      <c r="AP893" s="187"/>
      <c r="AQ893" s="187"/>
      <c r="AR893" s="186"/>
      <c r="AS893" s="187"/>
      <c r="AT893" s="187"/>
      <c r="AU893" s="187"/>
      <c r="AV893" s="187"/>
      <c r="AW893" s="187"/>
      <c r="AX893" s="186"/>
      <c r="AY893" s="187"/>
      <c r="AZ893" s="187"/>
      <c r="BA893" s="187"/>
      <c r="BB893" s="187"/>
      <c r="BC893" s="187"/>
      <c r="BD893" s="186"/>
      <c r="BE893" s="187"/>
      <c r="BF893" s="187"/>
      <c r="BG893" s="187"/>
      <c r="BH893" s="187"/>
      <c r="BI893" s="187"/>
      <c r="BJ893" s="187"/>
      <c r="BK893" s="186"/>
      <c r="BL893" s="186"/>
      <c r="BM893" s="186"/>
      <c r="BN893" s="187"/>
      <c r="BO893" s="186"/>
      <c r="BP893" s="186"/>
      <c r="BQ893" s="186"/>
      <c r="BR893" s="186"/>
      <c r="BS893" s="186"/>
      <c r="BT893" s="186"/>
      <c r="BU893" s="186"/>
      <c r="BV893" s="186"/>
      <c r="BW893" s="186"/>
      <c r="BX893" s="186"/>
      <c r="BY893" s="186"/>
      <c r="BZ893" s="186"/>
      <c r="CA893" s="187"/>
      <c r="CB893" s="37"/>
      <c r="CC893" s="37"/>
      <c r="CD893" s="37"/>
      <c r="CE893" s="37"/>
    </row>
    <row r="894" ht="19.5" customHeight="1">
      <c r="A894" s="184"/>
      <c r="B894" s="186"/>
      <c r="C894" s="187"/>
      <c r="D894" s="187"/>
      <c r="E894" s="187"/>
      <c r="F894" s="187"/>
      <c r="G894" s="187"/>
      <c r="H894" s="187"/>
      <c r="I894" s="187"/>
      <c r="J894" s="187"/>
      <c r="K894" s="187"/>
      <c r="L894" s="187"/>
      <c r="M894" s="37"/>
      <c r="N894" s="186"/>
      <c r="O894" s="187"/>
      <c r="P894" s="187"/>
      <c r="Q894" s="187"/>
      <c r="R894" s="187"/>
      <c r="S894" s="187"/>
      <c r="T894" s="186"/>
      <c r="U894" s="187"/>
      <c r="V894" s="187"/>
      <c r="W894" s="187"/>
      <c r="X894" s="187"/>
      <c r="Y894" s="187"/>
      <c r="Z894" s="186"/>
      <c r="AA894" s="187"/>
      <c r="AB894" s="187"/>
      <c r="AC894" s="187"/>
      <c r="AD894" s="187"/>
      <c r="AE894" s="187"/>
      <c r="AF894" s="186"/>
      <c r="AG894" s="187"/>
      <c r="AH894" s="187"/>
      <c r="AI894" s="187"/>
      <c r="AJ894" s="187"/>
      <c r="AK894" s="187"/>
      <c r="AL894" s="186"/>
      <c r="AM894" s="187"/>
      <c r="AN894" s="187"/>
      <c r="AO894" s="187"/>
      <c r="AP894" s="187"/>
      <c r="AQ894" s="187"/>
      <c r="AR894" s="186"/>
      <c r="AS894" s="187"/>
      <c r="AT894" s="187"/>
      <c r="AU894" s="187"/>
      <c r="AV894" s="187"/>
      <c r="AW894" s="187"/>
      <c r="AX894" s="186"/>
      <c r="AY894" s="187"/>
      <c r="AZ894" s="187"/>
      <c r="BA894" s="187"/>
      <c r="BB894" s="187"/>
      <c r="BC894" s="187"/>
      <c r="BD894" s="186"/>
      <c r="BE894" s="187"/>
      <c r="BF894" s="187"/>
      <c r="BG894" s="187"/>
      <c r="BH894" s="187"/>
      <c r="BI894" s="187"/>
      <c r="BJ894" s="187"/>
      <c r="BK894" s="186"/>
      <c r="BL894" s="186"/>
      <c r="BM894" s="186"/>
      <c r="BN894" s="187"/>
      <c r="BO894" s="186"/>
      <c r="BP894" s="186"/>
      <c r="BQ894" s="186"/>
      <c r="BR894" s="186"/>
      <c r="BS894" s="186"/>
      <c r="BT894" s="186"/>
      <c r="BU894" s="186"/>
      <c r="BV894" s="186"/>
      <c r="BW894" s="186"/>
      <c r="BX894" s="186"/>
      <c r="BY894" s="186"/>
      <c r="BZ894" s="186"/>
      <c r="CA894" s="187"/>
      <c r="CB894" s="37"/>
      <c r="CC894" s="37"/>
      <c r="CD894" s="37"/>
      <c r="CE894" s="37"/>
    </row>
    <row r="895" ht="19.5" customHeight="1">
      <c r="A895" s="184"/>
      <c r="B895" s="186"/>
      <c r="C895" s="187"/>
      <c r="D895" s="187"/>
      <c r="E895" s="187"/>
      <c r="F895" s="187"/>
      <c r="G895" s="187"/>
      <c r="H895" s="187"/>
      <c r="I895" s="187"/>
      <c r="J895" s="187"/>
      <c r="K895" s="187"/>
      <c r="L895" s="187"/>
      <c r="M895" s="37"/>
      <c r="N895" s="186"/>
      <c r="O895" s="187"/>
      <c r="P895" s="187"/>
      <c r="Q895" s="187"/>
      <c r="R895" s="187"/>
      <c r="S895" s="187"/>
      <c r="T895" s="186"/>
      <c r="U895" s="187"/>
      <c r="V895" s="187"/>
      <c r="W895" s="187"/>
      <c r="X895" s="187"/>
      <c r="Y895" s="187"/>
      <c r="Z895" s="186"/>
      <c r="AA895" s="187"/>
      <c r="AB895" s="187"/>
      <c r="AC895" s="187"/>
      <c r="AD895" s="187"/>
      <c r="AE895" s="187"/>
      <c r="AF895" s="186"/>
      <c r="AG895" s="187"/>
      <c r="AH895" s="187"/>
      <c r="AI895" s="187"/>
      <c r="AJ895" s="187"/>
      <c r="AK895" s="187"/>
      <c r="AL895" s="186"/>
      <c r="AM895" s="187"/>
      <c r="AN895" s="187"/>
      <c r="AO895" s="187"/>
      <c r="AP895" s="187"/>
      <c r="AQ895" s="187"/>
      <c r="AR895" s="186"/>
      <c r="AS895" s="187"/>
      <c r="AT895" s="187"/>
      <c r="AU895" s="187"/>
      <c r="AV895" s="187"/>
      <c r="AW895" s="187"/>
      <c r="AX895" s="186"/>
      <c r="AY895" s="187"/>
      <c r="AZ895" s="187"/>
      <c r="BA895" s="187"/>
      <c r="BB895" s="187"/>
      <c r="BC895" s="187"/>
      <c r="BD895" s="186"/>
      <c r="BE895" s="187"/>
      <c r="BF895" s="187"/>
      <c r="BG895" s="187"/>
      <c r="BH895" s="187"/>
      <c r="BI895" s="187"/>
      <c r="BJ895" s="187"/>
      <c r="BK895" s="186"/>
      <c r="BL895" s="186"/>
      <c r="BM895" s="186"/>
      <c r="BN895" s="187"/>
      <c r="BO895" s="186"/>
      <c r="BP895" s="186"/>
      <c r="BQ895" s="186"/>
      <c r="BR895" s="186"/>
      <c r="BS895" s="186"/>
      <c r="BT895" s="186"/>
      <c r="BU895" s="186"/>
      <c r="BV895" s="186"/>
      <c r="BW895" s="186"/>
      <c r="BX895" s="186"/>
      <c r="BY895" s="186"/>
      <c r="BZ895" s="186"/>
      <c r="CA895" s="187"/>
      <c r="CB895" s="37"/>
      <c r="CC895" s="37"/>
      <c r="CD895" s="37"/>
      <c r="CE895" s="37"/>
    </row>
    <row r="896" ht="19.5" customHeight="1">
      <c r="A896" s="184"/>
      <c r="B896" s="186"/>
      <c r="C896" s="187"/>
      <c r="D896" s="187"/>
      <c r="E896" s="187"/>
      <c r="F896" s="187"/>
      <c r="G896" s="187"/>
      <c r="H896" s="187"/>
      <c r="I896" s="187"/>
      <c r="J896" s="187"/>
      <c r="K896" s="187"/>
      <c r="L896" s="187"/>
      <c r="M896" s="37"/>
      <c r="N896" s="186"/>
      <c r="O896" s="187"/>
      <c r="P896" s="187"/>
      <c r="Q896" s="187"/>
      <c r="R896" s="187"/>
      <c r="S896" s="187"/>
      <c r="T896" s="186"/>
      <c r="U896" s="187"/>
      <c r="V896" s="187"/>
      <c r="W896" s="187"/>
      <c r="X896" s="187"/>
      <c r="Y896" s="187"/>
      <c r="Z896" s="186"/>
      <c r="AA896" s="187"/>
      <c r="AB896" s="187"/>
      <c r="AC896" s="187"/>
      <c r="AD896" s="187"/>
      <c r="AE896" s="187"/>
      <c r="AF896" s="186"/>
      <c r="AG896" s="187"/>
      <c r="AH896" s="187"/>
      <c r="AI896" s="187"/>
      <c r="AJ896" s="187"/>
      <c r="AK896" s="187"/>
      <c r="AL896" s="186"/>
      <c r="AM896" s="187"/>
      <c r="AN896" s="187"/>
      <c r="AO896" s="187"/>
      <c r="AP896" s="187"/>
      <c r="AQ896" s="187"/>
      <c r="AR896" s="186"/>
      <c r="AS896" s="187"/>
      <c r="AT896" s="187"/>
      <c r="AU896" s="187"/>
      <c r="AV896" s="187"/>
      <c r="AW896" s="187"/>
      <c r="AX896" s="186"/>
      <c r="AY896" s="187"/>
      <c r="AZ896" s="187"/>
      <c r="BA896" s="187"/>
      <c r="BB896" s="187"/>
      <c r="BC896" s="187"/>
      <c r="BD896" s="186"/>
      <c r="BE896" s="187"/>
      <c r="BF896" s="187"/>
      <c r="BG896" s="187"/>
      <c r="BH896" s="187"/>
      <c r="BI896" s="187"/>
      <c r="BJ896" s="187"/>
      <c r="BK896" s="186"/>
      <c r="BL896" s="186"/>
      <c r="BM896" s="186"/>
      <c r="BN896" s="187"/>
      <c r="BO896" s="186"/>
      <c r="BP896" s="186"/>
      <c r="BQ896" s="186"/>
      <c r="BR896" s="186"/>
      <c r="BS896" s="186"/>
      <c r="BT896" s="186"/>
      <c r="BU896" s="186"/>
      <c r="BV896" s="186"/>
      <c r="BW896" s="186"/>
      <c r="BX896" s="186"/>
      <c r="BY896" s="186"/>
      <c r="BZ896" s="186"/>
      <c r="CA896" s="187"/>
      <c r="CB896" s="37"/>
      <c r="CC896" s="37"/>
      <c r="CD896" s="37"/>
      <c r="CE896" s="37"/>
    </row>
    <row r="897" ht="19.5" customHeight="1">
      <c r="A897" s="184"/>
      <c r="B897" s="186"/>
      <c r="C897" s="187"/>
      <c r="D897" s="187"/>
      <c r="E897" s="187"/>
      <c r="F897" s="187"/>
      <c r="G897" s="187"/>
      <c r="H897" s="187"/>
      <c r="I897" s="187"/>
      <c r="J897" s="187"/>
      <c r="K897" s="187"/>
      <c r="L897" s="187"/>
      <c r="M897" s="37"/>
      <c r="N897" s="186"/>
      <c r="O897" s="187"/>
      <c r="P897" s="187"/>
      <c r="Q897" s="187"/>
      <c r="R897" s="187"/>
      <c r="S897" s="187"/>
      <c r="T897" s="186"/>
      <c r="U897" s="187"/>
      <c r="V897" s="187"/>
      <c r="W897" s="187"/>
      <c r="X897" s="187"/>
      <c r="Y897" s="187"/>
      <c r="Z897" s="186"/>
      <c r="AA897" s="187"/>
      <c r="AB897" s="187"/>
      <c r="AC897" s="187"/>
      <c r="AD897" s="187"/>
      <c r="AE897" s="187"/>
      <c r="AF897" s="186"/>
      <c r="AG897" s="187"/>
      <c r="AH897" s="187"/>
      <c r="AI897" s="187"/>
      <c r="AJ897" s="187"/>
      <c r="AK897" s="187"/>
      <c r="AL897" s="186"/>
      <c r="AM897" s="187"/>
      <c r="AN897" s="187"/>
      <c r="AO897" s="187"/>
      <c r="AP897" s="187"/>
      <c r="AQ897" s="187"/>
      <c r="AR897" s="186"/>
      <c r="AS897" s="187"/>
      <c r="AT897" s="187"/>
      <c r="AU897" s="187"/>
      <c r="AV897" s="187"/>
      <c r="AW897" s="187"/>
      <c r="AX897" s="186"/>
      <c r="AY897" s="187"/>
      <c r="AZ897" s="187"/>
      <c r="BA897" s="187"/>
      <c r="BB897" s="187"/>
      <c r="BC897" s="187"/>
      <c r="BD897" s="186"/>
      <c r="BE897" s="187"/>
      <c r="BF897" s="187"/>
      <c r="BG897" s="187"/>
      <c r="BH897" s="187"/>
      <c r="BI897" s="187"/>
      <c r="BJ897" s="187"/>
      <c r="BK897" s="186"/>
      <c r="BL897" s="186"/>
      <c r="BM897" s="186"/>
      <c r="BN897" s="187"/>
      <c r="BO897" s="186"/>
      <c r="BP897" s="186"/>
      <c r="BQ897" s="186"/>
      <c r="BR897" s="186"/>
      <c r="BS897" s="186"/>
      <c r="BT897" s="186"/>
      <c r="BU897" s="186"/>
      <c r="BV897" s="186"/>
      <c r="BW897" s="186"/>
      <c r="BX897" s="186"/>
      <c r="BY897" s="186"/>
      <c r="BZ897" s="186"/>
      <c r="CA897" s="187"/>
      <c r="CB897" s="37"/>
      <c r="CC897" s="37"/>
      <c r="CD897" s="37"/>
      <c r="CE897" s="37"/>
    </row>
    <row r="898" ht="19.5" customHeight="1">
      <c r="A898" s="184"/>
      <c r="B898" s="186"/>
      <c r="C898" s="187"/>
      <c r="D898" s="187"/>
      <c r="E898" s="187"/>
      <c r="F898" s="187"/>
      <c r="G898" s="187"/>
      <c r="H898" s="187"/>
      <c r="I898" s="187"/>
      <c r="J898" s="187"/>
      <c r="K898" s="187"/>
      <c r="L898" s="187"/>
      <c r="M898" s="37"/>
      <c r="N898" s="186"/>
      <c r="O898" s="187"/>
      <c r="P898" s="187"/>
      <c r="Q898" s="187"/>
      <c r="R898" s="187"/>
      <c r="S898" s="187"/>
      <c r="T898" s="186"/>
      <c r="U898" s="187"/>
      <c r="V898" s="187"/>
      <c r="W898" s="187"/>
      <c r="X898" s="187"/>
      <c r="Y898" s="187"/>
      <c r="Z898" s="186"/>
      <c r="AA898" s="187"/>
      <c r="AB898" s="187"/>
      <c r="AC898" s="187"/>
      <c r="AD898" s="187"/>
      <c r="AE898" s="187"/>
      <c r="AF898" s="186"/>
      <c r="AG898" s="187"/>
      <c r="AH898" s="187"/>
      <c r="AI898" s="187"/>
      <c r="AJ898" s="187"/>
      <c r="AK898" s="187"/>
      <c r="AL898" s="186"/>
      <c r="AM898" s="187"/>
      <c r="AN898" s="187"/>
      <c r="AO898" s="187"/>
      <c r="AP898" s="187"/>
      <c r="AQ898" s="187"/>
      <c r="AR898" s="186"/>
      <c r="AS898" s="187"/>
      <c r="AT898" s="187"/>
      <c r="AU898" s="187"/>
      <c r="AV898" s="187"/>
      <c r="AW898" s="187"/>
      <c r="AX898" s="186"/>
      <c r="AY898" s="187"/>
      <c r="AZ898" s="187"/>
      <c r="BA898" s="187"/>
      <c r="BB898" s="187"/>
      <c r="BC898" s="187"/>
      <c r="BD898" s="186"/>
      <c r="BE898" s="187"/>
      <c r="BF898" s="187"/>
      <c r="BG898" s="187"/>
      <c r="BH898" s="187"/>
      <c r="BI898" s="187"/>
      <c r="BJ898" s="187"/>
      <c r="BK898" s="186"/>
      <c r="BL898" s="186"/>
      <c r="BM898" s="186"/>
      <c r="BN898" s="187"/>
      <c r="BO898" s="186"/>
      <c r="BP898" s="186"/>
      <c r="BQ898" s="186"/>
      <c r="BR898" s="186"/>
      <c r="BS898" s="186"/>
      <c r="BT898" s="186"/>
      <c r="BU898" s="186"/>
      <c r="BV898" s="186"/>
      <c r="BW898" s="186"/>
      <c r="BX898" s="186"/>
      <c r="BY898" s="186"/>
      <c r="BZ898" s="186"/>
      <c r="CA898" s="187"/>
      <c r="CB898" s="37"/>
      <c r="CC898" s="37"/>
      <c r="CD898" s="37"/>
      <c r="CE898" s="37"/>
    </row>
    <row r="899" ht="19.5" customHeight="1">
      <c r="A899" s="184"/>
      <c r="B899" s="186"/>
      <c r="C899" s="187"/>
      <c r="D899" s="187"/>
      <c r="E899" s="187"/>
      <c r="F899" s="187"/>
      <c r="G899" s="187"/>
      <c r="H899" s="187"/>
      <c r="I899" s="187"/>
      <c r="J899" s="187"/>
      <c r="K899" s="187"/>
      <c r="L899" s="187"/>
      <c r="M899" s="37"/>
      <c r="N899" s="186"/>
      <c r="O899" s="187"/>
      <c r="P899" s="187"/>
      <c r="Q899" s="187"/>
      <c r="R899" s="187"/>
      <c r="S899" s="187"/>
      <c r="T899" s="186"/>
      <c r="U899" s="187"/>
      <c r="V899" s="187"/>
      <c r="W899" s="187"/>
      <c r="X899" s="187"/>
      <c r="Y899" s="187"/>
      <c r="Z899" s="186"/>
      <c r="AA899" s="187"/>
      <c r="AB899" s="187"/>
      <c r="AC899" s="187"/>
      <c r="AD899" s="187"/>
      <c r="AE899" s="187"/>
      <c r="AF899" s="186"/>
      <c r="AG899" s="187"/>
      <c r="AH899" s="187"/>
      <c r="AI899" s="187"/>
      <c r="AJ899" s="187"/>
      <c r="AK899" s="187"/>
      <c r="AL899" s="186"/>
      <c r="AM899" s="187"/>
      <c r="AN899" s="187"/>
      <c r="AO899" s="187"/>
      <c r="AP899" s="187"/>
      <c r="AQ899" s="187"/>
      <c r="AR899" s="186"/>
      <c r="AS899" s="187"/>
      <c r="AT899" s="187"/>
      <c r="AU899" s="187"/>
      <c r="AV899" s="187"/>
      <c r="AW899" s="187"/>
      <c r="AX899" s="186"/>
      <c r="AY899" s="187"/>
      <c r="AZ899" s="187"/>
      <c r="BA899" s="187"/>
      <c r="BB899" s="187"/>
      <c r="BC899" s="187"/>
      <c r="BD899" s="186"/>
      <c r="BE899" s="187"/>
      <c r="BF899" s="187"/>
      <c r="BG899" s="187"/>
      <c r="BH899" s="187"/>
      <c r="BI899" s="187"/>
      <c r="BJ899" s="187"/>
      <c r="BK899" s="186"/>
      <c r="BL899" s="186"/>
      <c r="BM899" s="186"/>
      <c r="BN899" s="187"/>
      <c r="BO899" s="186"/>
      <c r="BP899" s="186"/>
      <c r="BQ899" s="186"/>
      <c r="BR899" s="186"/>
      <c r="BS899" s="186"/>
      <c r="BT899" s="186"/>
      <c r="BU899" s="186"/>
      <c r="BV899" s="186"/>
      <c r="BW899" s="186"/>
      <c r="BX899" s="186"/>
      <c r="BY899" s="186"/>
      <c r="BZ899" s="186"/>
      <c r="CA899" s="187"/>
      <c r="CB899" s="37"/>
      <c r="CC899" s="37"/>
      <c r="CD899" s="37"/>
      <c r="CE899" s="37"/>
    </row>
    <row r="900" ht="19.5" customHeight="1">
      <c r="A900" s="184"/>
      <c r="B900" s="186"/>
      <c r="C900" s="187"/>
      <c r="D900" s="187"/>
      <c r="E900" s="187"/>
      <c r="F900" s="187"/>
      <c r="G900" s="187"/>
      <c r="H900" s="187"/>
      <c r="I900" s="187"/>
      <c r="J900" s="187"/>
      <c r="K900" s="187"/>
      <c r="L900" s="187"/>
      <c r="M900" s="37"/>
      <c r="N900" s="186"/>
      <c r="O900" s="187"/>
      <c r="P900" s="187"/>
      <c r="Q900" s="187"/>
      <c r="R900" s="187"/>
      <c r="S900" s="187"/>
      <c r="T900" s="186"/>
      <c r="U900" s="187"/>
      <c r="V900" s="187"/>
      <c r="W900" s="187"/>
      <c r="X900" s="187"/>
      <c r="Y900" s="187"/>
      <c r="Z900" s="186"/>
      <c r="AA900" s="187"/>
      <c r="AB900" s="187"/>
      <c r="AC900" s="187"/>
      <c r="AD900" s="187"/>
      <c r="AE900" s="187"/>
      <c r="AF900" s="186"/>
      <c r="AG900" s="187"/>
      <c r="AH900" s="187"/>
      <c r="AI900" s="187"/>
      <c r="AJ900" s="187"/>
      <c r="AK900" s="187"/>
      <c r="AL900" s="186"/>
      <c r="AM900" s="187"/>
      <c r="AN900" s="187"/>
      <c r="AO900" s="187"/>
      <c r="AP900" s="187"/>
      <c r="AQ900" s="187"/>
      <c r="AR900" s="186"/>
      <c r="AS900" s="187"/>
      <c r="AT900" s="187"/>
      <c r="AU900" s="187"/>
      <c r="AV900" s="187"/>
      <c r="AW900" s="187"/>
      <c r="AX900" s="186"/>
      <c r="AY900" s="187"/>
      <c r="AZ900" s="187"/>
      <c r="BA900" s="187"/>
      <c r="BB900" s="187"/>
      <c r="BC900" s="187"/>
      <c r="BD900" s="186"/>
      <c r="BE900" s="187"/>
      <c r="BF900" s="187"/>
      <c r="BG900" s="187"/>
      <c r="BH900" s="187"/>
      <c r="BI900" s="187"/>
      <c r="BJ900" s="187"/>
      <c r="BK900" s="186"/>
      <c r="BL900" s="186"/>
      <c r="BM900" s="186"/>
      <c r="BN900" s="187"/>
      <c r="BO900" s="186"/>
      <c r="BP900" s="186"/>
      <c r="BQ900" s="186"/>
      <c r="BR900" s="186"/>
      <c r="BS900" s="186"/>
      <c r="BT900" s="186"/>
      <c r="BU900" s="186"/>
      <c r="BV900" s="186"/>
      <c r="BW900" s="186"/>
      <c r="BX900" s="186"/>
      <c r="BY900" s="186"/>
      <c r="BZ900" s="186"/>
      <c r="CA900" s="187"/>
      <c r="CB900" s="37"/>
      <c r="CC900" s="37"/>
      <c r="CD900" s="37"/>
      <c r="CE900" s="37"/>
    </row>
    <row r="901" ht="19.5" customHeight="1">
      <c r="A901" s="184"/>
      <c r="B901" s="186"/>
      <c r="C901" s="187"/>
      <c r="D901" s="187"/>
      <c r="E901" s="187"/>
      <c r="F901" s="187"/>
      <c r="G901" s="187"/>
      <c r="H901" s="187"/>
      <c r="I901" s="187"/>
      <c r="J901" s="187"/>
      <c r="K901" s="187"/>
      <c r="L901" s="187"/>
      <c r="M901" s="37"/>
      <c r="N901" s="186"/>
      <c r="O901" s="187"/>
      <c r="P901" s="187"/>
      <c r="Q901" s="187"/>
      <c r="R901" s="187"/>
      <c r="S901" s="187"/>
      <c r="T901" s="186"/>
      <c r="U901" s="187"/>
      <c r="V901" s="187"/>
      <c r="W901" s="187"/>
      <c r="X901" s="187"/>
      <c r="Y901" s="187"/>
      <c r="Z901" s="186"/>
      <c r="AA901" s="187"/>
      <c r="AB901" s="187"/>
      <c r="AC901" s="187"/>
      <c r="AD901" s="187"/>
      <c r="AE901" s="187"/>
      <c r="AF901" s="186"/>
      <c r="AG901" s="187"/>
      <c r="AH901" s="187"/>
      <c r="AI901" s="187"/>
      <c r="AJ901" s="187"/>
      <c r="AK901" s="187"/>
      <c r="AL901" s="186"/>
      <c r="AM901" s="187"/>
      <c r="AN901" s="187"/>
      <c r="AO901" s="187"/>
      <c r="AP901" s="187"/>
      <c r="AQ901" s="187"/>
      <c r="AR901" s="186"/>
      <c r="AS901" s="187"/>
      <c r="AT901" s="187"/>
      <c r="AU901" s="187"/>
      <c r="AV901" s="187"/>
      <c r="AW901" s="187"/>
      <c r="AX901" s="186"/>
      <c r="AY901" s="187"/>
      <c r="AZ901" s="187"/>
      <c r="BA901" s="187"/>
      <c r="BB901" s="187"/>
      <c r="BC901" s="187"/>
      <c r="BD901" s="186"/>
      <c r="BE901" s="187"/>
      <c r="BF901" s="187"/>
      <c r="BG901" s="187"/>
      <c r="BH901" s="187"/>
      <c r="BI901" s="187"/>
      <c r="BJ901" s="187"/>
      <c r="BK901" s="186"/>
      <c r="BL901" s="186"/>
      <c r="BM901" s="186"/>
      <c r="BN901" s="187"/>
      <c r="BO901" s="186"/>
      <c r="BP901" s="186"/>
      <c r="BQ901" s="186"/>
      <c r="BR901" s="186"/>
      <c r="BS901" s="186"/>
      <c r="BT901" s="186"/>
      <c r="BU901" s="186"/>
      <c r="BV901" s="186"/>
      <c r="BW901" s="186"/>
      <c r="BX901" s="186"/>
      <c r="BY901" s="186"/>
      <c r="BZ901" s="186"/>
      <c r="CA901" s="187"/>
      <c r="CB901" s="37"/>
      <c r="CC901" s="37"/>
      <c r="CD901" s="37"/>
      <c r="CE901" s="37"/>
    </row>
    <row r="902" ht="19.5" customHeight="1">
      <c r="A902" s="184"/>
      <c r="B902" s="186"/>
      <c r="C902" s="187"/>
      <c r="D902" s="187"/>
      <c r="E902" s="187"/>
      <c r="F902" s="187"/>
      <c r="G902" s="187"/>
      <c r="H902" s="187"/>
      <c r="I902" s="187"/>
      <c r="J902" s="187"/>
      <c r="K902" s="187"/>
      <c r="L902" s="187"/>
      <c r="M902" s="37"/>
      <c r="N902" s="186"/>
      <c r="O902" s="187"/>
      <c r="P902" s="187"/>
      <c r="Q902" s="187"/>
      <c r="R902" s="187"/>
      <c r="S902" s="187"/>
      <c r="T902" s="186"/>
      <c r="U902" s="187"/>
      <c r="V902" s="187"/>
      <c r="W902" s="187"/>
      <c r="X902" s="187"/>
      <c r="Y902" s="187"/>
      <c r="Z902" s="186"/>
      <c r="AA902" s="187"/>
      <c r="AB902" s="187"/>
      <c r="AC902" s="187"/>
      <c r="AD902" s="187"/>
      <c r="AE902" s="187"/>
      <c r="AF902" s="186"/>
      <c r="AG902" s="187"/>
      <c r="AH902" s="187"/>
      <c r="AI902" s="187"/>
      <c r="AJ902" s="187"/>
      <c r="AK902" s="187"/>
      <c r="AL902" s="186"/>
      <c r="AM902" s="187"/>
      <c r="AN902" s="187"/>
      <c r="AO902" s="187"/>
      <c r="AP902" s="187"/>
      <c r="AQ902" s="187"/>
      <c r="AR902" s="186"/>
      <c r="AS902" s="187"/>
      <c r="AT902" s="187"/>
      <c r="AU902" s="187"/>
      <c r="AV902" s="187"/>
      <c r="AW902" s="187"/>
      <c r="AX902" s="186"/>
      <c r="AY902" s="187"/>
      <c r="AZ902" s="187"/>
      <c r="BA902" s="187"/>
      <c r="BB902" s="187"/>
      <c r="BC902" s="187"/>
      <c r="BD902" s="186"/>
      <c r="BE902" s="187"/>
      <c r="BF902" s="187"/>
      <c r="BG902" s="187"/>
      <c r="BH902" s="187"/>
      <c r="BI902" s="187"/>
      <c r="BJ902" s="187"/>
      <c r="BK902" s="186"/>
      <c r="BL902" s="186"/>
      <c r="BM902" s="186"/>
      <c r="BN902" s="187"/>
      <c r="BO902" s="186"/>
      <c r="BP902" s="186"/>
      <c r="BQ902" s="186"/>
      <c r="BR902" s="186"/>
      <c r="BS902" s="186"/>
      <c r="BT902" s="186"/>
      <c r="BU902" s="186"/>
      <c r="BV902" s="186"/>
      <c r="BW902" s="186"/>
      <c r="BX902" s="186"/>
      <c r="BY902" s="186"/>
      <c r="BZ902" s="186"/>
      <c r="CA902" s="187"/>
      <c r="CB902" s="37"/>
      <c r="CC902" s="37"/>
      <c r="CD902" s="37"/>
      <c r="CE902" s="37"/>
    </row>
    <row r="903" ht="19.5" customHeight="1">
      <c r="A903" s="184"/>
      <c r="B903" s="186"/>
      <c r="C903" s="187"/>
      <c r="D903" s="187"/>
      <c r="E903" s="187"/>
      <c r="F903" s="187"/>
      <c r="G903" s="187"/>
      <c r="H903" s="187"/>
      <c r="I903" s="187"/>
      <c r="J903" s="187"/>
      <c r="K903" s="187"/>
      <c r="L903" s="187"/>
      <c r="M903" s="37"/>
      <c r="N903" s="186"/>
      <c r="O903" s="187"/>
      <c r="P903" s="187"/>
      <c r="Q903" s="187"/>
      <c r="R903" s="187"/>
      <c r="S903" s="187"/>
      <c r="T903" s="186"/>
      <c r="U903" s="187"/>
      <c r="V903" s="187"/>
      <c r="W903" s="187"/>
      <c r="X903" s="187"/>
      <c r="Y903" s="187"/>
      <c r="Z903" s="186"/>
      <c r="AA903" s="187"/>
      <c r="AB903" s="187"/>
      <c r="AC903" s="187"/>
      <c r="AD903" s="187"/>
      <c r="AE903" s="187"/>
      <c r="AF903" s="186"/>
      <c r="AG903" s="187"/>
      <c r="AH903" s="187"/>
      <c r="AI903" s="187"/>
      <c r="AJ903" s="187"/>
      <c r="AK903" s="187"/>
      <c r="AL903" s="186"/>
      <c r="AM903" s="187"/>
      <c r="AN903" s="187"/>
      <c r="AO903" s="187"/>
      <c r="AP903" s="187"/>
      <c r="AQ903" s="187"/>
      <c r="AR903" s="186"/>
      <c r="AS903" s="187"/>
      <c r="AT903" s="187"/>
      <c r="AU903" s="187"/>
      <c r="AV903" s="187"/>
      <c r="AW903" s="187"/>
      <c r="AX903" s="186"/>
      <c r="AY903" s="187"/>
      <c r="AZ903" s="187"/>
      <c r="BA903" s="187"/>
      <c r="BB903" s="187"/>
      <c r="BC903" s="187"/>
      <c r="BD903" s="186"/>
      <c r="BE903" s="187"/>
      <c r="BF903" s="187"/>
      <c r="BG903" s="187"/>
      <c r="BH903" s="187"/>
      <c r="BI903" s="187"/>
      <c r="BJ903" s="187"/>
      <c r="BK903" s="186"/>
      <c r="BL903" s="186"/>
      <c r="BM903" s="186"/>
      <c r="BN903" s="187"/>
      <c r="BO903" s="186"/>
      <c r="BP903" s="186"/>
      <c r="BQ903" s="186"/>
      <c r="BR903" s="186"/>
      <c r="BS903" s="186"/>
      <c r="BT903" s="186"/>
      <c r="BU903" s="186"/>
      <c r="BV903" s="186"/>
      <c r="BW903" s="186"/>
      <c r="BX903" s="186"/>
      <c r="BY903" s="186"/>
      <c r="BZ903" s="186"/>
      <c r="CA903" s="187"/>
      <c r="CB903" s="37"/>
      <c r="CC903" s="37"/>
      <c r="CD903" s="37"/>
      <c r="CE903" s="37"/>
    </row>
    <row r="904" ht="19.5" customHeight="1">
      <c r="A904" s="184"/>
      <c r="B904" s="186"/>
      <c r="C904" s="187"/>
      <c r="D904" s="187"/>
      <c r="E904" s="187"/>
      <c r="F904" s="187"/>
      <c r="G904" s="187"/>
      <c r="H904" s="187"/>
      <c r="I904" s="187"/>
      <c r="J904" s="187"/>
      <c r="K904" s="187"/>
      <c r="L904" s="187"/>
      <c r="M904" s="37"/>
      <c r="N904" s="186"/>
      <c r="O904" s="187"/>
      <c r="P904" s="187"/>
      <c r="Q904" s="187"/>
      <c r="R904" s="187"/>
      <c r="S904" s="187"/>
      <c r="T904" s="186"/>
      <c r="U904" s="187"/>
      <c r="V904" s="187"/>
      <c r="W904" s="187"/>
      <c r="X904" s="187"/>
      <c r="Y904" s="187"/>
      <c r="Z904" s="186"/>
      <c r="AA904" s="187"/>
      <c r="AB904" s="187"/>
      <c r="AC904" s="187"/>
      <c r="AD904" s="187"/>
      <c r="AE904" s="187"/>
      <c r="AF904" s="186"/>
      <c r="AG904" s="187"/>
      <c r="AH904" s="187"/>
      <c r="AI904" s="187"/>
      <c r="AJ904" s="187"/>
      <c r="AK904" s="187"/>
      <c r="AL904" s="186"/>
      <c r="AM904" s="187"/>
      <c r="AN904" s="187"/>
      <c r="AO904" s="187"/>
      <c r="AP904" s="187"/>
      <c r="AQ904" s="187"/>
      <c r="AR904" s="186"/>
      <c r="AS904" s="187"/>
      <c r="AT904" s="187"/>
      <c r="AU904" s="187"/>
      <c r="AV904" s="187"/>
      <c r="AW904" s="187"/>
      <c r="AX904" s="186"/>
      <c r="AY904" s="187"/>
      <c r="AZ904" s="187"/>
      <c r="BA904" s="187"/>
      <c r="BB904" s="187"/>
      <c r="BC904" s="187"/>
      <c r="BD904" s="186"/>
      <c r="BE904" s="187"/>
      <c r="BF904" s="187"/>
      <c r="BG904" s="187"/>
      <c r="BH904" s="187"/>
      <c r="BI904" s="187"/>
      <c r="BJ904" s="187"/>
      <c r="BK904" s="186"/>
      <c r="BL904" s="186"/>
      <c r="BM904" s="186"/>
      <c r="BN904" s="187"/>
      <c r="BO904" s="186"/>
      <c r="BP904" s="186"/>
      <c r="BQ904" s="186"/>
      <c r="BR904" s="186"/>
      <c r="BS904" s="186"/>
      <c r="BT904" s="186"/>
      <c r="BU904" s="186"/>
      <c r="BV904" s="186"/>
      <c r="BW904" s="186"/>
      <c r="BX904" s="186"/>
      <c r="BY904" s="186"/>
      <c r="BZ904" s="186"/>
      <c r="CA904" s="187"/>
      <c r="CB904" s="37"/>
      <c r="CC904" s="37"/>
      <c r="CD904" s="37"/>
      <c r="CE904" s="37"/>
    </row>
    <row r="905" ht="19.5" customHeight="1">
      <c r="A905" s="184"/>
      <c r="B905" s="186"/>
      <c r="C905" s="187"/>
      <c r="D905" s="187"/>
      <c r="E905" s="187"/>
      <c r="F905" s="187"/>
      <c r="G905" s="187"/>
      <c r="H905" s="187"/>
      <c r="I905" s="187"/>
      <c r="J905" s="187"/>
      <c r="K905" s="187"/>
      <c r="L905" s="187"/>
      <c r="M905" s="37"/>
      <c r="N905" s="186"/>
      <c r="O905" s="187"/>
      <c r="P905" s="187"/>
      <c r="Q905" s="187"/>
      <c r="R905" s="187"/>
      <c r="S905" s="187"/>
      <c r="T905" s="186"/>
      <c r="U905" s="187"/>
      <c r="V905" s="187"/>
      <c r="W905" s="187"/>
      <c r="X905" s="187"/>
      <c r="Y905" s="187"/>
      <c r="Z905" s="186"/>
      <c r="AA905" s="187"/>
      <c r="AB905" s="187"/>
      <c r="AC905" s="187"/>
      <c r="AD905" s="187"/>
      <c r="AE905" s="187"/>
      <c r="AF905" s="186"/>
      <c r="AG905" s="187"/>
      <c r="AH905" s="187"/>
      <c r="AI905" s="187"/>
      <c r="AJ905" s="187"/>
      <c r="AK905" s="187"/>
      <c r="AL905" s="186"/>
      <c r="AM905" s="187"/>
      <c r="AN905" s="187"/>
      <c r="AO905" s="187"/>
      <c r="AP905" s="187"/>
      <c r="AQ905" s="187"/>
      <c r="AR905" s="186"/>
      <c r="AS905" s="187"/>
      <c r="AT905" s="187"/>
      <c r="AU905" s="187"/>
      <c r="AV905" s="187"/>
      <c r="AW905" s="187"/>
      <c r="AX905" s="186"/>
      <c r="AY905" s="187"/>
      <c r="AZ905" s="187"/>
      <c r="BA905" s="187"/>
      <c r="BB905" s="187"/>
      <c r="BC905" s="187"/>
      <c r="BD905" s="186"/>
      <c r="BE905" s="187"/>
      <c r="BF905" s="187"/>
      <c r="BG905" s="187"/>
      <c r="BH905" s="187"/>
      <c r="BI905" s="187"/>
      <c r="BJ905" s="187"/>
      <c r="BK905" s="186"/>
      <c r="BL905" s="186"/>
      <c r="BM905" s="186"/>
      <c r="BN905" s="187"/>
      <c r="BO905" s="186"/>
      <c r="BP905" s="186"/>
      <c r="BQ905" s="186"/>
      <c r="BR905" s="186"/>
      <c r="BS905" s="186"/>
      <c r="BT905" s="186"/>
      <c r="BU905" s="186"/>
      <c r="BV905" s="186"/>
      <c r="BW905" s="186"/>
      <c r="BX905" s="186"/>
      <c r="BY905" s="186"/>
      <c r="BZ905" s="186"/>
      <c r="CA905" s="187"/>
      <c r="CB905" s="37"/>
      <c r="CC905" s="37"/>
      <c r="CD905" s="37"/>
      <c r="CE905" s="37"/>
    </row>
    <row r="906" ht="19.5" customHeight="1">
      <c r="A906" s="184"/>
      <c r="B906" s="186"/>
      <c r="C906" s="187"/>
      <c r="D906" s="187"/>
      <c r="E906" s="187"/>
      <c r="F906" s="187"/>
      <c r="G906" s="187"/>
      <c r="H906" s="187"/>
      <c r="I906" s="187"/>
      <c r="J906" s="187"/>
      <c r="K906" s="187"/>
      <c r="L906" s="187"/>
      <c r="M906" s="37"/>
      <c r="N906" s="186"/>
      <c r="O906" s="187"/>
      <c r="P906" s="187"/>
      <c r="Q906" s="187"/>
      <c r="R906" s="187"/>
      <c r="S906" s="187"/>
      <c r="T906" s="186"/>
      <c r="U906" s="187"/>
      <c r="V906" s="187"/>
      <c r="W906" s="187"/>
      <c r="X906" s="187"/>
      <c r="Y906" s="187"/>
      <c r="Z906" s="186"/>
      <c r="AA906" s="187"/>
      <c r="AB906" s="187"/>
      <c r="AC906" s="187"/>
      <c r="AD906" s="187"/>
      <c r="AE906" s="187"/>
      <c r="AF906" s="186"/>
      <c r="AG906" s="187"/>
      <c r="AH906" s="187"/>
      <c r="AI906" s="187"/>
      <c r="AJ906" s="187"/>
      <c r="AK906" s="187"/>
      <c r="AL906" s="186"/>
      <c r="AM906" s="187"/>
      <c r="AN906" s="187"/>
      <c r="AO906" s="187"/>
      <c r="AP906" s="187"/>
      <c r="AQ906" s="187"/>
      <c r="AR906" s="186"/>
      <c r="AS906" s="187"/>
      <c r="AT906" s="187"/>
      <c r="AU906" s="187"/>
      <c r="AV906" s="187"/>
      <c r="AW906" s="187"/>
      <c r="AX906" s="186"/>
      <c r="AY906" s="187"/>
      <c r="AZ906" s="187"/>
      <c r="BA906" s="187"/>
      <c r="BB906" s="187"/>
      <c r="BC906" s="187"/>
      <c r="BD906" s="186"/>
      <c r="BE906" s="187"/>
      <c r="BF906" s="187"/>
      <c r="BG906" s="187"/>
      <c r="BH906" s="187"/>
      <c r="BI906" s="187"/>
      <c r="BJ906" s="187"/>
      <c r="BK906" s="186"/>
      <c r="BL906" s="186"/>
      <c r="BM906" s="186"/>
      <c r="BN906" s="187"/>
      <c r="BO906" s="186"/>
      <c r="BP906" s="186"/>
      <c r="BQ906" s="186"/>
      <c r="BR906" s="186"/>
      <c r="BS906" s="186"/>
      <c r="BT906" s="186"/>
      <c r="BU906" s="186"/>
      <c r="BV906" s="186"/>
      <c r="BW906" s="186"/>
      <c r="BX906" s="186"/>
      <c r="BY906" s="186"/>
      <c r="BZ906" s="186"/>
      <c r="CA906" s="187"/>
      <c r="CB906" s="37"/>
      <c r="CC906" s="37"/>
      <c r="CD906" s="37"/>
      <c r="CE906" s="37"/>
    </row>
    <row r="907" ht="19.5" customHeight="1">
      <c r="A907" s="184"/>
      <c r="B907" s="186"/>
      <c r="C907" s="187"/>
      <c r="D907" s="187"/>
      <c r="E907" s="187"/>
      <c r="F907" s="187"/>
      <c r="G907" s="187"/>
      <c r="H907" s="187"/>
      <c r="I907" s="187"/>
      <c r="J907" s="187"/>
      <c r="K907" s="187"/>
      <c r="L907" s="187"/>
      <c r="M907" s="37"/>
      <c r="N907" s="186"/>
      <c r="O907" s="187"/>
      <c r="P907" s="187"/>
      <c r="Q907" s="187"/>
      <c r="R907" s="187"/>
      <c r="S907" s="187"/>
      <c r="T907" s="186"/>
      <c r="U907" s="187"/>
      <c r="V907" s="187"/>
      <c r="W907" s="187"/>
      <c r="X907" s="187"/>
      <c r="Y907" s="187"/>
      <c r="Z907" s="186"/>
      <c r="AA907" s="187"/>
      <c r="AB907" s="187"/>
      <c r="AC907" s="187"/>
      <c r="AD907" s="187"/>
      <c r="AE907" s="187"/>
      <c r="AF907" s="186"/>
      <c r="AG907" s="187"/>
      <c r="AH907" s="187"/>
      <c r="AI907" s="187"/>
      <c r="AJ907" s="187"/>
      <c r="AK907" s="187"/>
      <c r="AL907" s="186"/>
      <c r="AM907" s="187"/>
      <c r="AN907" s="187"/>
      <c r="AO907" s="187"/>
      <c r="AP907" s="187"/>
      <c r="AQ907" s="187"/>
      <c r="AR907" s="186"/>
      <c r="AS907" s="187"/>
      <c r="AT907" s="187"/>
      <c r="AU907" s="187"/>
      <c r="AV907" s="187"/>
      <c r="AW907" s="187"/>
      <c r="AX907" s="186"/>
      <c r="AY907" s="187"/>
      <c r="AZ907" s="187"/>
      <c r="BA907" s="187"/>
      <c r="BB907" s="187"/>
      <c r="BC907" s="187"/>
      <c r="BD907" s="186"/>
      <c r="BE907" s="187"/>
      <c r="BF907" s="187"/>
      <c r="BG907" s="187"/>
      <c r="BH907" s="187"/>
      <c r="BI907" s="187"/>
      <c r="BJ907" s="187"/>
      <c r="BK907" s="186"/>
      <c r="BL907" s="186"/>
      <c r="BM907" s="186"/>
      <c r="BN907" s="187"/>
      <c r="BO907" s="186"/>
      <c r="BP907" s="186"/>
      <c r="BQ907" s="186"/>
      <c r="BR907" s="186"/>
      <c r="BS907" s="186"/>
      <c r="BT907" s="186"/>
      <c r="BU907" s="186"/>
      <c r="BV907" s="186"/>
      <c r="BW907" s="186"/>
      <c r="BX907" s="186"/>
      <c r="BY907" s="186"/>
      <c r="BZ907" s="186"/>
      <c r="CA907" s="187"/>
      <c r="CB907" s="37"/>
      <c r="CC907" s="37"/>
      <c r="CD907" s="37"/>
      <c r="CE907" s="37"/>
    </row>
    <row r="908" ht="19.5" customHeight="1">
      <c r="A908" s="184"/>
      <c r="B908" s="186"/>
      <c r="C908" s="187"/>
      <c r="D908" s="187"/>
      <c r="E908" s="187"/>
      <c r="F908" s="187"/>
      <c r="G908" s="187"/>
      <c r="H908" s="187"/>
      <c r="I908" s="187"/>
      <c r="J908" s="187"/>
      <c r="K908" s="187"/>
      <c r="L908" s="187"/>
      <c r="M908" s="37"/>
      <c r="N908" s="186"/>
      <c r="O908" s="187"/>
      <c r="P908" s="187"/>
      <c r="Q908" s="187"/>
      <c r="R908" s="187"/>
      <c r="S908" s="187"/>
      <c r="T908" s="186"/>
      <c r="U908" s="187"/>
      <c r="V908" s="187"/>
      <c r="W908" s="187"/>
      <c r="X908" s="187"/>
      <c r="Y908" s="187"/>
      <c r="Z908" s="186"/>
      <c r="AA908" s="187"/>
      <c r="AB908" s="187"/>
      <c r="AC908" s="187"/>
      <c r="AD908" s="187"/>
      <c r="AE908" s="187"/>
      <c r="AF908" s="186"/>
      <c r="AG908" s="187"/>
      <c r="AH908" s="187"/>
      <c r="AI908" s="187"/>
      <c r="AJ908" s="187"/>
      <c r="AK908" s="187"/>
      <c r="AL908" s="186"/>
      <c r="AM908" s="187"/>
      <c r="AN908" s="187"/>
      <c r="AO908" s="187"/>
      <c r="AP908" s="187"/>
      <c r="AQ908" s="187"/>
      <c r="AR908" s="186"/>
      <c r="AS908" s="187"/>
      <c r="AT908" s="187"/>
      <c r="AU908" s="187"/>
      <c r="AV908" s="187"/>
      <c r="AW908" s="187"/>
      <c r="AX908" s="186"/>
      <c r="AY908" s="187"/>
      <c r="AZ908" s="187"/>
      <c r="BA908" s="187"/>
      <c r="BB908" s="187"/>
      <c r="BC908" s="187"/>
      <c r="BD908" s="186"/>
      <c r="BE908" s="187"/>
      <c r="BF908" s="187"/>
      <c r="BG908" s="187"/>
      <c r="BH908" s="187"/>
      <c r="BI908" s="187"/>
      <c r="BJ908" s="187"/>
      <c r="BK908" s="186"/>
      <c r="BL908" s="186"/>
      <c r="BM908" s="186"/>
      <c r="BN908" s="187"/>
      <c r="BO908" s="186"/>
      <c r="BP908" s="186"/>
      <c r="BQ908" s="186"/>
      <c r="BR908" s="186"/>
      <c r="BS908" s="186"/>
      <c r="BT908" s="186"/>
      <c r="BU908" s="186"/>
      <c r="BV908" s="186"/>
      <c r="BW908" s="186"/>
      <c r="BX908" s="186"/>
      <c r="BY908" s="186"/>
      <c r="BZ908" s="186"/>
      <c r="CA908" s="187"/>
      <c r="CB908" s="37"/>
      <c r="CC908" s="37"/>
      <c r="CD908" s="37"/>
      <c r="CE908" s="37"/>
    </row>
    <row r="909" ht="19.5" customHeight="1">
      <c r="A909" s="184"/>
      <c r="B909" s="186"/>
      <c r="C909" s="187"/>
      <c r="D909" s="187"/>
      <c r="E909" s="187"/>
      <c r="F909" s="187"/>
      <c r="G909" s="187"/>
      <c r="H909" s="187"/>
      <c r="I909" s="187"/>
      <c r="J909" s="187"/>
      <c r="K909" s="187"/>
      <c r="L909" s="187"/>
      <c r="M909" s="37"/>
      <c r="N909" s="186"/>
      <c r="O909" s="187"/>
      <c r="P909" s="187"/>
      <c r="Q909" s="187"/>
      <c r="R909" s="187"/>
      <c r="S909" s="187"/>
      <c r="T909" s="186"/>
      <c r="U909" s="187"/>
      <c r="V909" s="187"/>
      <c r="W909" s="187"/>
      <c r="X909" s="187"/>
      <c r="Y909" s="187"/>
      <c r="Z909" s="186"/>
      <c r="AA909" s="187"/>
      <c r="AB909" s="187"/>
      <c r="AC909" s="187"/>
      <c r="AD909" s="187"/>
      <c r="AE909" s="187"/>
      <c r="AF909" s="186"/>
      <c r="AG909" s="187"/>
      <c r="AH909" s="187"/>
      <c r="AI909" s="187"/>
      <c r="AJ909" s="187"/>
      <c r="AK909" s="187"/>
      <c r="AL909" s="186"/>
      <c r="AM909" s="187"/>
      <c r="AN909" s="187"/>
      <c r="AO909" s="187"/>
      <c r="AP909" s="187"/>
      <c r="AQ909" s="187"/>
      <c r="AR909" s="186"/>
      <c r="AS909" s="187"/>
      <c r="AT909" s="187"/>
      <c r="AU909" s="187"/>
      <c r="AV909" s="187"/>
      <c r="AW909" s="187"/>
      <c r="AX909" s="186"/>
      <c r="AY909" s="187"/>
      <c r="AZ909" s="187"/>
      <c r="BA909" s="187"/>
      <c r="BB909" s="187"/>
      <c r="BC909" s="187"/>
      <c r="BD909" s="186"/>
      <c r="BE909" s="187"/>
      <c r="BF909" s="187"/>
      <c r="BG909" s="187"/>
      <c r="BH909" s="187"/>
      <c r="BI909" s="187"/>
      <c r="BJ909" s="187"/>
      <c r="BK909" s="186"/>
      <c r="BL909" s="186"/>
      <c r="BM909" s="186"/>
      <c r="BN909" s="187"/>
      <c r="BO909" s="186"/>
      <c r="BP909" s="186"/>
      <c r="BQ909" s="186"/>
      <c r="BR909" s="186"/>
      <c r="BS909" s="186"/>
      <c r="BT909" s="186"/>
      <c r="BU909" s="186"/>
      <c r="BV909" s="186"/>
      <c r="BW909" s="186"/>
      <c r="BX909" s="186"/>
      <c r="BY909" s="186"/>
      <c r="BZ909" s="186"/>
      <c r="CA909" s="187"/>
      <c r="CB909" s="37"/>
      <c r="CC909" s="37"/>
      <c r="CD909" s="37"/>
      <c r="CE909" s="37"/>
    </row>
    <row r="910" ht="19.5" customHeight="1">
      <c r="A910" s="184"/>
      <c r="B910" s="186"/>
      <c r="C910" s="187"/>
      <c r="D910" s="187"/>
      <c r="E910" s="187"/>
      <c r="F910" s="187"/>
      <c r="G910" s="187"/>
      <c r="H910" s="187"/>
      <c r="I910" s="187"/>
      <c r="J910" s="187"/>
      <c r="K910" s="187"/>
      <c r="L910" s="187"/>
      <c r="M910" s="37"/>
      <c r="N910" s="186"/>
      <c r="O910" s="187"/>
      <c r="P910" s="187"/>
      <c r="Q910" s="187"/>
      <c r="R910" s="187"/>
      <c r="S910" s="187"/>
      <c r="T910" s="186"/>
      <c r="U910" s="187"/>
      <c r="V910" s="187"/>
      <c r="W910" s="187"/>
      <c r="X910" s="187"/>
      <c r="Y910" s="187"/>
      <c r="Z910" s="186"/>
      <c r="AA910" s="187"/>
      <c r="AB910" s="187"/>
      <c r="AC910" s="187"/>
      <c r="AD910" s="187"/>
      <c r="AE910" s="187"/>
      <c r="AF910" s="186"/>
      <c r="AG910" s="187"/>
      <c r="AH910" s="187"/>
      <c r="AI910" s="187"/>
      <c r="AJ910" s="187"/>
      <c r="AK910" s="187"/>
      <c r="AL910" s="186"/>
      <c r="AM910" s="187"/>
      <c r="AN910" s="187"/>
      <c r="AO910" s="187"/>
      <c r="AP910" s="187"/>
      <c r="AQ910" s="187"/>
      <c r="AR910" s="186"/>
      <c r="AS910" s="187"/>
      <c r="AT910" s="187"/>
      <c r="AU910" s="187"/>
      <c r="AV910" s="187"/>
      <c r="AW910" s="187"/>
      <c r="AX910" s="186"/>
      <c r="AY910" s="187"/>
      <c r="AZ910" s="187"/>
      <c r="BA910" s="187"/>
      <c r="BB910" s="187"/>
      <c r="BC910" s="187"/>
      <c r="BD910" s="186"/>
      <c r="BE910" s="187"/>
      <c r="BF910" s="187"/>
      <c r="BG910" s="187"/>
      <c r="BH910" s="187"/>
      <c r="BI910" s="187"/>
      <c r="BJ910" s="187"/>
      <c r="BK910" s="186"/>
      <c r="BL910" s="186"/>
      <c r="BM910" s="186"/>
      <c r="BN910" s="187"/>
      <c r="BO910" s="186"/>
      <c r="BP910" s="186"/>
      <c r="BQ910" s="186"/>
      <c r="BR910" s="186"/>
      <c r="BS910" s="186"/>
      <c r="BT910" s="186"/>
      <c r="BU910" s="186"/>
      <c r="BV910" s="186"/>
      <c r="BW910" s="186"/>
      <c r="BX910" s="186"/>
      <c r="BY910" s="186"/>
      <c r="BZ910" s="186"/>
      <c r="CA910" s="187"/>
      <c r="CB910" s="37"/>
      <c r="CC910" s="37"/>
      <c r="CD910" s="37"/>
      <c r="CE910" s="37"/>
    </row>
    <row r="911" ht="19.5" customHeight="1">
      <c r="A911" s="184"/>
      <c r="B911" s="186"/>
      <c r="C911" s="187"/>
      <c r="D911" s="187"/>
      <c r="E911" s="187"/>
      <c r="F911" s="187"/>
      <c r="G911" s="187"/>
      <c r="H911" s="187"/>
      <c r="I911" s="187"/>
      <c r="J911" s="187"/>
      <c r="K911" s="187"/>
      <c r="L911" s="187"/>
      <c r="M911" s="37"/>
      <c r="N911" s="186"/>
      <c r="O911" s="187"/>
      <c r="P911" s="187"/>
      <c r="Q911" s="187"/>
      <c r="R911" s="187"/>
      <c r="S911" s="187"/>
      <c r="T911" s="186"/>
      <c r="U911" s="187"/>
      <c r="V911" s="187"/>
      <c r="W911" s="187"/>
      <c r="X911" s="187"/>
      <c r="Y911" s="187"/>
      <c r="Z911" s="186"/>
      <c r="AA911" s="187"/>
      <c r="AB911" s="187"/>
      <c r="AC911" s="187"/>
      <c r="AD911" s="187"/>
      <c r="AE911" s="187"/>
      <c r="AF911" s="186"/>
      <c r="AG911" s="187"/>
      <c r="AH911" s="187"/>
      <c r="AI911" s="187"/>
      <c r="AJ911" s="187"/>
      <c r="AK911" s="187"/>
      <c r="AL911" s="186"/>
      <c r="AM911" s="187"/>
      <c r="AN911" s="187"/>
      <c r="AO911" s="187"/>
      <c r="AP911" s="187"/>
      <c r="AQ911" s="187"/>
      <c r="AR911" s="186"/>
      <c r="AS911" s="187"/>
      <c r="AT911" s="187"/>
      <c r="AU911" s="187"/>
      <c r="AV911" s="187"/>
      <c r="AW911" s="187"/>
      <c r="AX911" s="186"/>
      <c r="AY911" s="187"/>
      <c r="AZ911" s="187"/>
      <c r="BA911" s="187"/>
      <c r="BB911" s="187"/>
      <c r="BC911" s="187"/>
      <c r="BD911" s="186"/>
      <c r="BE911" s="187"/>
      <c r="BF911" s="187"/>
      <c r="BG911" s="187"/>
      <c r="BH911" s="187"/>
      <c r="BI911" s="187"/>
      <c r="BJ911" s="187"/>
      <c r="BK911" s="186"/>
      <c r="BL911" s="186"/>
      <c r="BM911" s="186"/>
      <c r="BN911" s="187"/>
      <c r="BO911" s="186"/>
      <c r="BP911" s="186"/>
      <c r="BQ911" s="186"/>
      <c r="BR911" s="186"/>
      <c r="BS911" s="186"/>
      <c r="BT911" s="186"/>
      <c r="BU911" s="186"/>
      <c r="BV911" s="186"/>
      <c r="BW911" s="186"/>
      <c r="BX911" s="186"/>
      <c r="BY911" s="186"/>
      <c r="BZ911" s="186"/>
      <c r="CA911" s="187"/>
      <c r="CB911" s="37"/>
      <c r="CC911" s="37"/>
      <c r="CD911" s="37"/>
      <c r="CE911" s="37"/>
    </row>
    <row r="912" ht="19.5" customHeight="1">
      <c r="A912" s="184"/>
      <c r="B912" s="186"/>
      <c r="C912" s="187"/>
      <c r="D912" s="187"/>
      <c r="E912" s="187"/>
      <c r="F912" s="187"/>
      <c r="G912" s="187"/>
      <c r="H912" s="187"/>
      <c r="I912" s="187"/>
      <c r="J912" s="187"/>
      <c r="K912" s="187"/>
      <c r="L912" s="187"/>
      <c r="M912" s="37"/>
      <c r="N912" s="186"/>
      <c r="O912" s="187"/>
      <c r="P912" s="187"/>
      <c r="Q912" s="187"/>
      <c r="R912" s="187"/>
      <c r="S912" s="187"/>
      <c r="T912" s="186"/>
      <c r="U912" s="187"/>
      <c r="V912" s="187"/>
      <c r="W912" s="187"/>
      <c r="X912" s="187"/>
      <c r="Y912" s="187"/>
      <c r="Z912" s="186"/>
      <c r="AA912" s="187"/>
      <c r="AB912" s="187"/>
      <c r="AC912" s="187"/>
      <c r="AD912" s="187"/>
      <c r="AE912" s="187"/>
      <c r="AF912" s="186"/>
      <c r="AG912" s="187"/>
      <c r="AH912" s="187"/>
      <c r="AI912" s="187"/>
      <c r="AJ912" s="187"/>
      <c r="AK912" s="187"/>
      <c r="AL912" s="186"/>
      <c r="AM912" s="187"/>
      <c r="AN912" s="187"/>
      <c r="AO912" s="187"/>
      <c r="AP912" s="187"/>
      <c r="AQ912" s="187"/>
      <c r="AR912" s="186"/>
      <c r="AS912" s="187"/>
      <c r="AT912" s="187"/>
      <c r="AU912" s="187"/>
      <c r="AV912" s="187"/>
      <c r="AW912" s="187"/>
      <c r="AX912" s="186"/>
      <c r="AY912" s="187"/>
      <c r="AZ912" s="187"/>
      <c r="BA912" s="187"/>
      <c r="BB912" s="187"/>
      <c r="BC912" s="187"/>
      <c r="BD912" s="186"/>
      <c r="BE912" s="187"/>
      <c r="BF912" s="187"/>
      <c r="BG912" s="187"/>
      <c r="BH912" s="187"/>
      <c r="BI912" s="187"/>
      <c r="BJ912" s="187"/>
      <c r="BK912" s="186"/>
      <c r="BL912" s="186"/>
      <c r="BM912" s="186"/>
      <c r="BN912" s="187"/>
      <c r="BO912" s="186"/>
      <c r="BP912" s="186"/>
      <c r="BQ912" s="186"/>
      <c r="BR912" s="186"/>
      <c r="BS912" s="186"/>
      <c r="BT912" s="186"/>
      <c r="BU912" s="186"/>
      <c r="BV912" s="186"/>
      <c r="BW912" s="186"/>
      <c r="BX912" s="186"/>
      <c r="BY912" s="186"/>
      <c r="BZ912" s="186"/>
      <c r="CA912" s="187"/>
      <c r="CB912" s="37"/>
      <c r="CC912" s="37"/>
      <c r="CD912" s="37"/>
      <c r="CE912" s="37"/>
    </row>
    <row r="913" ht="19.5" customHeight="1">
      <c r="A913" s="184"/>
      <c r="B913" s="186"/>
      <c r="C913" s="187"/>
      <c r="D913" s="187"/>
      <c r="E913" s="187"/>
      <c r="F913" s="187"/>
      <c r="G913" s="187"/>
      <c r="H913" s="187"/>
      <c r="I913" s="187"/>
      <c r="J913" s="187"/>
      <c r="K913" s="187"/>
      <c r="L913" s="187"/>
      <c r="M913" s="37"/>
      <c r="N913" s="186"/>
      <c r="O913" s="187"/>
      <c r="P913" s="187"/>
      <c r="Q913" s="187"/>
      <c r="R913" s="187"/>
      <c r="S913" s="187"/>
      <c r="T913" s="186"/>
      <c r="U913" s="187"/>
      <c r="V913" s="187"/>
      <c r="W913" s="187"/>
      <c r="X913" s="187"/>
      <c r="Y913" s="187"/>
      <c r="Z913" s="186"/>
      <c r="AA913" s="187"/>
      <c r="AB913" s="187"/>
      <c r="AC913" s="187"/>
      <c r="AD913" s="187"/>
      <c r="AE913" s="187"/>
      <c r="AF913" s="186"/>
      <c r="AG913" s="187"/>
      <c r="AH913" s="187"/>
      <c r="AI913" s="187"/>
      <c r="AJ913" s="187"/>
      <c r="AK913" s="187"/>
      <c r="AL913" s="186"/>
      <c r="AM913" s="187"/>
      <c r="AN913" s="187"/>
      <c r="AO913" s="187"/>
      <c r="AP913" s="187"/>
      <c r="AQ913" s="187"/>
      <c r="AR913" s="186"/>
      <c r="AS913" s="187"/>
      <c r="AT913" s="187"/>
      <c r="AU913" s="187"/>
      <c r="AV913" s="187"/>
      <c r="AW913" s="187"/>
      <c r="AX913" s="186"/>
      <c r="AY913" s="187"/>
      <c r="AZ913" s="187"/>
      <c r="BA913" s="187"/>
      <c r="BB913" s="187"/>
      <c r="BC913" s="187"/>
      <c r="BD913" s="186"/>
      <c r="BE913" s="187"/>
      <c r="BF913" s="187"/>
      <c r="BG913" s="187"/>
      <c r="BH913" s="187"/>
      <c r="BI913" s="187"/>
      <c r="BJ913" s="187"/>
      <c r="BK913" s="186"/>
      <c r="BL913" s="186"/>
      <c r="BM913" s="186"/>
      <c r="BN913" s="187"/>
      <c r="BO913" s="186"/>
      <c r="BP913" s="186"/>
      <c r="BQ913" s="186"/>
      <c r="BR913" s="186"/>
      <c r="BS913" s="186"/>
      <c r="BT913" s="186"/>
      <c r="BU913" s="186"/>
      <c r="BV913" s="186"/>
      <c r="BW913" s="186"/>
      <c r="BX913" s="186"/>
      <c r="BY913" s="186"/>
      <c r="BZ913" s="186"/>
      <c r="CA913" s="187"/>
      <c r="CB913" s="37"/>
      <c r="CC913" s="37"/>
      <c r="CD913" s="37"/>
      <c r="CE913" s="37"/>
    </row>
    <row r="914" ht="19.5" customHeight="1">
      <c r="A914" s="184"/>
      <c r="B914" s="186"/>
      <c r="C914" s="187"/>
      <c r="D914" s="187"/>
      <c r="E914" s="187"/>
      <c r="F914" s="187"/>
      <c r="G914" s="187"/>
      <c r="H914" s="187"/>
      <c r="I914" s="187"/>
      <c r="J914" s="187"/>
      <c r="K914" s="187"/>
      <c r="L914" s="187"/>
      <c r="M914" s="37"/>
      <c r="N914" s="186"/>
      <c r="O914" s="187"/>
      <c r="P914" s="187"/>
      <c r="Q914" s="187"/>
      <c r="R914" s="187"/>
      <c r="S914" s="187"/>
      <c r="T914" s="186"/>
      <c r="U914" s="187"/>
      <c r="V914" s="187"/>
      <c r="W914" s="187"/>
      <c r="X914" s="187"/>
      <c r="Y914" s="187"/>
      <c r="Z914" s="186"/>
      <c r="AA914" s="187"/>
      <c r="AB914" s="187"/>
      <c r="AC914" s="187"/>
      <c r="AD914" s="187"/>
      <c r="AE914" s="187"/>
      <c r="AF914" s="186"/>
      <c r="AG914" s="187"/>
      <c r="AH914" s="187"/>
      <c r="AI914" s="187"/>
      <c r="AJ914" s="187"/>
      <c r="AK914" s="187"/>
      <c r="AL914" s="186"/>
      <c r="AM914" s="187"/>
      <c r="AN914" s="187"/>
      <c r="AO914" s="187"/>
      <c r="AP914" s="187"/>
      <c r="AQ914" s="187"/>
      <c r="AR914" s="186"/>
      <c r="AS914" s="187"/>
      <c r="AT914" s="187"/>
      <c r="AU914" s="187"/>
      <c r="AV914" s="187"/>
      <c r="AW914" s="187"/>
      <c r="AX914" s="186"/>
      <c r="AY914" s="187"/>
      <c r="AZ914" s="187"/>
      <c r="BA914" s="187"/>
      <c r="BB914" s="187"/>
      <c r="BC914" s="187"/>
      <c r="BD914" s="186"/>
      <c r="BE914" s="187"/>
      <c r="BF914" s="187"/>
      <c r="BG914" s="187"/>
      <c r="BH914" s="187"/>
      <c r="BI914" s="187"/>
      <c r="BJ914" s="187"/>
      <c r="BK914" s="186"/>
      <c r="BL914" s="186"/>
      <c r="BM914" s="186"/>
      <c r="BN914" s="187"/>
      <c r="BO914" s="186"/>
      <c r="BP914" s="186"/>
      <c r="BQ914" s="186"/>
      <c r="BR914" s="186"/>
      <c r="BS914" s="186"/>
      <c r="BT914" s="186"/>
      <c r="BU914" s="186"/>
      <c r="BV914" s="186"/>
      <c r="BW914" s="186"/>
      <c r="BX914" s="186"/>
      <c r="BY914" s="186"/>
      <c r="BZ914" s="186"/>
      <c r="CA914" s="187"/>
      <c r="CB914" s="37"/>
      <c r="CC914" s="37"/>
      <c r="CD914" s="37"/>
      <c r="CE914" s="37"/>
    </row>
    <row r="915" ht="19.5" customHeight="1">
      <c r="A915" s="184"/>
      <c r="B915" s="186"/>
      <c r="C915" s="187"/>
      <c r="D915" s="187"/>
      <c r="E915" s="187"/>
      <c r="F915" s="187"/>
      <c r="G915" s="187"/>
      <c r="H915" s="187"/>
      <c r="I915" s="187"/>
      <c r="J915" s="187"/>
      <c r="K915" s="187"/>
      <c r="L915" s="187"/>
      <c r="M915" s="37"/>
      <c r="N915" s="186"/>
      <c r="O915" s="187"/>
      <c r="P915" s="187"/>
      <c r="Q915" s="187"/>
      <c r="R915" s="187"/>
      <c r="S915" s="187"/>
      <c r="T915" s="186"/>
      <c r="U915" s="187"/>
      <c r="V915" s="187"/>
      <c r="W915" s="187"/>
      <c r="X915" s="187"/>
      <c r="Y915" s="187"/>
      <c r="Z915" s="186"/>
      <c r="AA915" s="187"/>
      <c r="AB915" s="187"/>
      <c r="AC915" s="187"/>
      <c r="AD915" s="187"/>
      <c r="AE915" s="187"/>
      <c r="AF915" s="186"/>
      <c r="AG915" s="187"/>
      <c r="AH915" s="187"/>
      <c r="AI915" s="187"/>
      <c r="AJ915" s="187"/>
      <c r="AK915" s="187"/>
      <c r="AL915" s="186"/>
      <c r="AM915" s="187"/>
      <c r="AN915" s="187"/>
      <c r="AO915" s="187"/>
      <c r="AP915" s="187"/>
      <c r="AQ915" s="187"/>
      <c r="AR915" s="186"/>
      <c r="AS915" s="187"/>
      <c r="AT915" s="187"/>
      <c r="AU915" s="187"/>
      <c r="AV915" s="187"/>
      <c r="AW915" s="187"/>
      <c r="AX915" s="186"/>
      <c r="AY915" s="187"/>
      <c r="AZ915" s="187"/>
      <c r="BA915" s="187"/>
      <c r="BB915" s="187"/>
      <c r="BC915" s="187"/>
      <c r="BD915" s="186"/>
      <c r="BE915" s="187"/>
      <c r="BF915" s="187"/>
      <c r="BG915" s="187"/>
      <c r="BH915" s="187"/>
      <c r="BI915" s="187"/>
      <c r="BJ915" s="187"/>
      <c r="BK915" s="186"/>
      <c r="BL915" s="186"/>
      <c r="BM915" s="186"/>
      <c r="BN915" s="187"/>
      <c r="BO915" s="186"/>
      <c r="BP915" s="186"/>
      <c r="BQ915" s="186"/>
      <c r="BR915" s="186"/>
      <c r="BS915" s="186"/>
      <c r="BT915" s="186"/>
      <c r="BU915" s="186"/>
      <c r="BV915" s="186"/>
      <c r="BW915" s="186"/>
      <c r="BX915" s="186"/>
      <c r="BY915" s="186"/>
      <c r="BZ915" s="186"/>
      <c r="CA915" s="187"/>
      <c r="CB915" s="37"/>
      <c r="CC915" s="37"/>
      <c r="CD915" s="37"/>
      <c r="CE915" s="37"/>
    </row>
    <row r="916" ht="19.5" customHeight="1">
      <c r="A916" s="184"/>
      <c r="B916" s="186"/>
      <c r="C916" s="187"/>
      <c r="D916" s="187"/>
      <c r="E916" s="187"/>
      <c r="F916" s="187"/>
      <c r="G916" s="187"/>
      <c r="H916" s="187"/>
      <c r="I916" s="187"/>
      <c r="J916" s="187"/>
      <c r="K916" s="187"/>
      <c r="L916" s="187"/>
      <c r="M916" s="37"/>
      <c r="N916" s="186"/>
      <c r="O916" s="187"/>
      <c r="P916" s="187"/>
      <c r="Q916" s="187"/>
      <c r="R916" s="187"/>
      <c r="S916" s="187"/>
      <c r="T916" s="186"/>
      <c r="U916" s="187"/>
      <c r="V916" s="187"/>
      <c r="W916" s="187"/>
      <c r="X916" s="187"/>
      <c r="Y916" s="187"/>
      <c r="Z916" s="186"/>
      <c r="AA916" s="187"/>
      <c r="AB916" s="187"/>
      <c r="AC916" s="187"/>
      <c r="AD916" s="187"/>
      <c r="AE916" s="187"/>
      <c r="AF916" s="186"/>
      <c r="AG916" s="187"/>
      <c r="AH916" s="187"/>
      <c r="AI916" s="187"/>
      <c r="AJ916" s="187"/>
      <c r="AK916" s="187"/>
      <c r="AL916" s="186"/>
      <c r="AM916" s="187"/>
      <c r="AN916" s="187"/>
      <c r="AO916" s="187"/>
      <c r="AP916" s="187"/>
      <c r="AQ916" s="187"/>
      <c r="AR916" s="186"/>
      <c r="AS916" s="187"/>
      <c r="AT916" s="187"/>
      <c r="AU916" s="187"/>
      <c r="AV916" s="187"/>
      <c r="AW916" s="187"/>
      <c r="AX916" s="186"/>
      <c r="AY916" s="187"/>
      <c r="AZ916" s="187"/>
      <c r="BA916" s="187"/>
      <c r="BB916" s="187"/>
      <c r="BC916" s="187"/>
      <c r="BD916" s="186"/>
      <c r="BE916" s="187"/>
      <c r="BF916" s="187"/>
      <c r="BG916" s="187"/>
      <c r="BH916" s="187"/>
      <c r="BI916" s="187"/>
      <c r="BJ916" s="187"/>
      <c r="BK916" s="186"/>
      <c r="BL916" s="186"/>
      <c r="BM916" s="186"/>
      <c r="BN916" s="187"/>
      <c r="BO916" s="186"/>
      <c r="BP916" s="186"/>
      <c r="BQ916" s="186"/>
      <c r="BR916" s="186"/>
      <c r="BS916" s="186"/>
      <c r="BT916" s="186"/>
      <c r="BU916" s="186"/>
      <c r="BV916" s="186"/>
      <c r="BW916" s="186"/>
      <c r="BX916" s="186"/>
      <c r="BY916" s="186"/>
      <c r="BZ916" s="186"/>
      <c r="CA916" s="187"/>
      <c r="CB916" s="37"/>
      <c r="CC916" s="37"/>
      <c r="CD916" s="37"/>
      <c r="CE916" s="37"/>
    </row>
    <row r="917" ht="19.5" customHeight="1">
      <c r="A917" s="184"/>
      <c r="B917" s="186"/>
      <c r="C917" s="187"/>
      <c r="D917" s="187"/>
      <c r="E917" s="187"/>
      <c r="F917" s="187"/>
      <c r="G917" s="187"/>
      <c r="H917" s="187"/>
      <c r="I917" s="187"/>
      <c r="J917" s="187"/>
      <c r="K917" s="187"/>
      <c r="L917" s="187"/>
      <c r="M917" s="37"/>
      <c r="N917" s="186"/>
      <c r="O917" s="187"/>
      <c r="P917" s="187"/>
      <c r="Q917" s="187"/>
      <c r="R917" s="187"/>
      <c r="S917" s="187"/>
      <c r="T917" s="186"/>
      <c r="U917" s="187"/>
      <c r="V917" s="187"/>
      <c r="W917" s="187"/>
      <c r="X917" s="187"/>
      <c r="Y917" s="187"/>
      <c r="Z917" s="186"/>
      <c r="AA917" s="187"/>
      <c r="AB917" s="187"/>
      <c r="AC917" s="187"/>
      <c r="AD917" s="187"/>
      <c r="AE917" s="187"/>
      <c r="AF917" s="186"/>
      <c r="AG917" s="187"/>
      <c r="AH917" s="187"/>
      <c r="AI917" s="187"/>
      <c r="AJ917" s="187"/>
      <c r="AK917" s="187"/>
      <c r="AL917" s="186"/>
      <c r="AM917" s="187"/>
      <c r="AN917" s="187"/>
      <c r="AO917" s="187"/>
      <c r="AP917" s="187"/>
      <c r="AQ917" s="187"/>
      <c r="AR917" s="186"/>
      <c r="AS917" s="187"/>
      <c r="AT917" s="187"/>
      <c r="AU917" s="187"/>
      <c r="AV917" s="187"/>
      <c r="AW917" s="187"/>
      <c r="AX917" s="186"/>
      <c r="AY917" s="187"/>
      <c r="AZ917" s="187"/>
      <c r="BA917" s="187"/>
      <c r="BB917" s="187"/>
      <c r="BC917" s="187"/>
      <c r="BD917" s="186"/>
      <c r="BE917" s="187"/>
      <c r="BF917" s="187"/>
      <c r="BG917" s="187"/>
      <c r="BH917" s="187"/>
      <c r="BI917" s="187"/>
      <c r="BJ917" s="187"/>
      <c r="BK917" s="186"/>
      <c r="BL917" s="186"/>
      <c r="BM917" s="186"/>
      <c r="BN917" s="187"/>
      <c r="BO917" s="186"/>
      <c r="BP917" s="186"/>
      <c r="BQ917" s="186"/>
      <c r="BR917" s="186"/>
      <c r="BS917" s="186"/>
      <c r="BT917" s="186"/>
      <c r="BU917" s="186"/>
      <c r="BV917" s="186"/>
      <c r="BW917" s="186"/>
      <c r="BX917" s="186"/>
      <c r="BY917" s="186"/>
      <c r="BZ917" s="186"/>
      <c r="CA917" s="187"/>
      <c r="CB917" s="37"/>
      <c r="CC917" s="37"/>
      <c r="CD917" s="37"/>
      <c r="CE917" s="37"/>
    </row>
    <row r="918" ht="19.5" customHeight="1">
      <c r="A918" s="184"/>
      <c r="B918" s="186"/>
      <c r="C918" s="187"/>
      <c r="D918" s="187"/>
      <c r="E918" s="187"/>
      <c r="F918" s="187"/>
      <c r="G918" s="187"/>
      <c r="H918" s="187"/>
      <c r="I918" s="187"/>
      <c r="J918" s="187"/>
      <c r="K918" s="187"/>
      <c r="L918" s="187"/>
      <c r="M918" s="37"/>
      <c r="N918" s="186"/>
      <c r="O918" s="187"/>
      <c r="P918" s="187"/>
      <c r="Q918" s="187"/>
      <c r="R918" s="187"/>
      <c r="S918" s="187"/>
      <c r="T918" s="186"/>
      <c r="U918" s="187"/>
      <c r="V918" s="187"/>
      <c r="W918" s="187"/>
      <c r="X918" s="187"/>
      <c r="Y918" s="187"/>
      <c r="Z918" s="186"/>
      <c r="AA918" s="187"/>
      <c r="AB918" s="187"/>
      <c r="AC918" s="187"/>
      <c r="AD918" s="187"/>
      <c r="AE918" s="187"/>
      <c r="AF918" s="186"/>
      <c r="AG918" s="187"/>
      <c r="AH918" s="187"/>
      <c r="AI918" s="187"/>
      <c r="AJ918" s="187"/>
      <c r="AK918" s="187"/>
      <c r="AL918" s="186"/>
      <c r="AM918" s="187"/>
      <c r="AN918" s="187"/>
      <c r="AO918" s="187"/>
      <c r="AP918" s="187"/>
      <c r="AQ918" s="187"/>
      <c r="AR918" s="186"/>
      <c r="AS918" s="187"/>
      <c r="AT918" s="187"/>
      <c r="AU918" s="187"/>
      <c r="AV918" s="187"/>
      <c r="AW918" s="187"/>
      <c r="AX918" s="186"/>
      <c r="AY918" s="187"/>
      <c r="AZ918" s="187"/>
      <c r="BA918" s="187"/>
      <c r="BB918" s="187"/>
      <c r="BC918" s="187"/>
      <c r="BD918" s="186"/>
      <c r="BE918" s="187"/>
      <c r="BF918" s="187"/>
      <c r="BG918" s="187"/>
      <c r="BH918" s="187"/>
      <c r="BI918" s="187"/>
      <c r="BJ918" s="187"/>
      <c r="BK918" s="186"/>
      <c r="BL918" s="186"/>
      <c r="BM918" s="186"/>
      <c r="BN918" s="187"/>
      <c r="BO918" s="186"/>
      <c r="BP918" s="186"/>
      <c r="BQ918" s="186"/>
      <c r="BR918" s="186"/>
      <c r="BS918" s="186"/>
      <c r="BT918" s="186"/>
      <c r="BU918" s="186"/>
      <c r="BV918" s="186"/>
      <c r="BW918" s="186"/>
      <c r="BX918" s="186"/>
      <c r="BY918" s="186"/>
      <c r="BZ918" s="186"/>
      <c r="CA918" s="187"/>
      <c r="CB918" s="37"/>
      <c r="CC918" s="37"/>
      <c r="CD918" s="37"/>
      <c r="CE918" s="37"/>
    </row>
    <row r="919" ht="19.5" customHeight="1">
      <c r="A919" s="184"/>
      <c r="B919" s="186"/>
      <c r="C919" s="187"/>
      <c r="D919" s="187"/>
      <c r="E919" s="187"/>
      <c r="F919" s="187"/>
      <c r="G919" s="187"/>
      <c r="H919" s="187"/>
      <c r="I919" s="187"/>
      <c r="J919" s="187"/>
      <c r="K919" s="187"/>
      <c r="L919" s="187"/>
      <c r="M919" s="37"/>
      <c r="N919" s="186"/>
      <c r="O919" s="187"/>
      <c r="P919" s="187"/>
      <c r="Q919" s="187"/>
      <c r="R919" s="187"/>
      <c r="S919" s="187"/>
      <c r="T919" s="186"/>
      <c r="U919" s="187"/>
      <c r="V919" s="187"/>
      <c r="W919" s="187"/>
      <c r="X919" s="187"/>
      <c r="Y919" s="187"/>
      <c r="Z919" s="186"/>
      <c r="AA919" s="187"/>
      <c r="AB919" s="187"/>
      <c r="AC919" s="187"/>
      <c r="AD919" s="187"/>
      <c r="AE919" s="187"/>
      <c r="AF919" s="186"/>
      <c r="AG919" s="187"/>
      <c r="AH919" s="187"/>
      <c r="AI919" s="187"/>
      <c r="AJ919" s="187"/>
      <c r="AK919" s="187"/>
      <c r="AL919" s="186"/>
      <c r="AM919" s="187"/>
      <c r="AN919" s="187"/>
      <c r="AO919" s="187"/>
      <c r="AP919" s="187"/>
      <c r="AQ919" s="187"/>
      <c r="AR919" s="186"/>
      <c r="AS919" s="187"/>
      <c r="AT919" s="187"/>
      <c r="AU919" s="187"/>
      <c r="AV919" s="187"/>
      <c r="AW919" s="187"/>
      <c r="AX919" s="186"/>
      <c r="AY919" s="187"/>
      <c r="AZ919" s="187"/>
      <c r="BA919" s="187"/>
      <c r="BB919" s="187"/>
      <c r="BC919" s="187"/>
      <c r="BD919" s="186"/>
      <c r="BE919" s="187"/>
      <c r="BF919" s="187"/>
      <c r="BG919" s="187"/>
      <c r="BH919" s="187"/>
      <c r="BI919" s="187"/>
      <c r="BJ919" s="187"/>
      <c r="BK919" s="186"/>
      <c r="BL919" s="186"/>
      <c r="BM919" s="186"/>
      <c r="BN919" s="187"/>
      <c r="BO919" s="186"/>
      <c r="BP919" s="186"/>
      <c r="BQ919" s="186"/>
      <c r="BR919" s="186"/>
      <c r="BS919" s="186"/>
      <c r="BT919" s="186"/>
      <c r="BU919" s="186"/>
      <c r="BV919" s="186"/>
      <c r="BW919" s="186"/>
      <c r="BX919" s="186"/>
      <c r="BY919" s="186"/>
      <c r="BZ919" s="186"/>
      <c r="CA919" s="187"/>
      <c r="CB919" s="37"/>
      <c r="CC919" s="37"/>
      <c r="CD919" s="37"/>
      <c r="CE919" s="37"/>
    </row>
    <row r="920" ht="19.5" customHeight="1">
      <c r="A920" s="184"/>
      <c r="B920" s="186"/>
      <c r="C920" s="187"/>
      <c r="D920" s="187"/>
      <c r="E920" s="187"/>
      <c r="F920" s="187"/>
      <c r="G920" s="187"/>
      <c r="H920" s="187"/>
      <c r="I920" s="187"/>
      <c r="J920" s="187"/>
      <c r="K920" s="187"/>
      <c r="L920" s="187"/>
      <c r="M920" s="37"/>
      <c r="N920" s="186"/>
      <c r="O920" s="187"/>
      <c r="P920" s="187"/>
      <c r="Q920" s="187"/>
      <c r="R920" s="187"/>
      <c r="S920" s="187"/>
      <c r="T920" s="186"/>
      <c r="U920" s="187"/>
      <c r="V920" s="187"/>
      <c r="W920" s="187"/>
      <c r="X920" s="187"/>
      <c r="Y920" s="187"/>
      <c r="Z920" s="186"/>
      <c r="AA920" s="187"/>
      <c r="AB920" s="187"/>
      <c r="AC920" s="187"/>
      <c r="AD920" s="187"/>
      <c r="AE920" s="187"/>
      <c r="AF920" s="186"/>
      <c r="AG920" s="187"/>
      <c r="AH920" s="187"/>
      <c r="AI920" s="187"/>
      <c r="AJ920" s="187"/>
      <c r="AK920" s="187"/>
      <c r="AL920" s="186"/>
      <c r="AM920" s="187"/>
      <c r="AN920" s="187"/>
      <c r="AO920" s="187"/>
      <c r="AP920" s="187"/>
      <c r="AQ920" s="187"/>
      <c r="AR920" s="186"/>
      <c r="AS920" s="187"/>
      <c r="AT920" s="187"/>
      <c r="AU920" s="187"/>
      <c r="AV920" s="187"/>
      <c r="AW920" s="187"/>
      <c r="AX920" s="186"/>
      <c r="AY920" s="187"/>
      <c r="AZ920" s="187"/>
      <c r="BA920" s="187"/>
      <c r="BB920" s="187"/>
      <c r="BC920" s="187"/>
      <c r="BD920" s="186"/>
      <c r="BE920" s="187"/>
      <c r="BF920" s="187"/>
      <c r="BG920" s="187"/>
      <c r="BH920" s="187"/>
      <c r="BI920" s="187"/>
      <c r="BJ920" s="187"/>
      <c r="BK920" s="186"/>
      <c r="BL920" s="186"/>
      <c r="BM920" s="186"/>
      <c r="BN920" s="187"/>
      <c r="BO920" s="186"/>
      <c r="BP920" s="186"/>
      <c r="BQ920" s="186"/>
      <c r="BR920" s="186"/>
      <c r="BS920" s="186"/>
      <c r="BT920" s="186"/>
      <c r="BU920" s="186"/>
      <c r="BV920" s="186"/>
      <c r="BW920" s="186"/>
      <c r="BX920" s="186"/>
      <c r="BY920" s="186"/>
      <c r="BZ920" s="186"/>
      <c r="CA920" s="187"/>
      <c r="CB920" s="37"/>
      <c r="CC920" s="37"/>
      <c r="CD920" s="37"/>
      <c r="CE920" s="37"/>
    </row>
    <row r="921" ht="19.5" customHeight="1">
      <c r="A921" s="184"/>
      <c r="B921" s="186"/>
      <c r="C921" s="187"/>
      <c r="D921" s="187"/>
      <c r="E921" s="187"/>
      <c r="F921" s="187"/>
      <c r="G921" s="187"/>
      <c r="H921" s="187"/>
      <c r="I921" s="187"/>
      <c r="J921" s="187"/>
      <c r="K921" s="187"/>
      <c r="L921" s="187"/>
      <c r="M921" s="37"/>
      <c r="N921" s="186"/>
      <c r="O921" s="187"/>
      <c r="P921" s="187"/>
      <c r="Q921" s="187"/>
      <c r="R921" s="187"/>
      <c r="S921" s="187"/>
      <c r="T921" s="186"/>
      <c r="U921" s="187"/>
      <c r="V921" s="187"/>
      <c r="W921" s="187"/>
      <c r="X921" s="187"/>
      <c r="Y921" s="187"/>
      <c r="Z921" s="186"/>
      <c r="AA921" s="187"/>
      <c r="AB921" s="187"/>
      <c r="AC921" s="187"/>
      <c r="AD921" s="187"/>
      <c r="AE921" s="187"/>
      <c r="AF921" s="186"/>
      <c r="AG921" s="187"/>
      <c r="AH921" s="187"/>
      <c r="AI921" s="187"/>
      <c r="AJ921" s="187"/>
      <c r="AK921" s="187"/>
      <c r="AL921" s="186"/>
      <c r="AM921" s="187"/>
      <c r="AN921" s="187"/>
      <c r="AO921" s="187"/>
      <c r="AP921" s="187"/>
      <c r="AQ921" s="187"/>
      <c r="AR921" s="186"/>
      <c r="AS921" s="187"/>
      <c r="AT921" s="187"/>
      <c r="AU921" s="187"/>
      <c r="AV921" s="187"/>
      <c r="AW921" s="187"/>
      <c r="AX921" s="186"/>
      <c r="AY921" s="187"/>
      <c r="AZ921" s="187"/>
      <c r="BA921" s="187"/>
      <c r="BB921" s="187"/>
      <c r="BC921" s="187"/>
      <c r="BD921" s="186"/>
      <c r="BE921" s="187"/>
      <c r="BF921" s="187"/>
      <c r="BG921" s="187"/>
      <c r="BH921" s="187"/>
      <c r="BI921" s="187"/>
      <c r="BJ921" s="187"/>
      <c r="BK921" s="186"/>
      <c r="BL921" s="186"/>
      <c r="BM921" s="186"/>
      <c r="BN921" s="187"/>
      <c r="BO921" s="186"/>
      <c r="BP921" s="186"/>
      <c r="BQ921" s="186"/>
      <c r="BR921" s="186"/>
      <c r="BS921" s="186"/>
      <c r="BT921" s="186"/>
      <c r="BU921" s="186"/>
      <c r="BV921" s="186"/>
      <c r="BW921" s="186"/>
      <c r="BX921" s="186"/>
      <c r="BY921" s="186"/>
      <c r="BZ921" s="186"/>
      <c r="CA921" s="187"/>
      <c r="CB921" s="37"/>
      <c r="CC921" s="37"/>
      <c r="CD921" s="37"/>
      <c r="CE921" s="37"/>
    </row>
    <row r="922" ht="19.5" customHeight="1">
      <c r="A922" s="184"/>
      <c r="B922" s="186"/>
      <c r="C922" s="187"/>
      <c r="D922" s="187"/>
      <c r="E922" s="187"/>
      <c r="F922" s="187"/>
      <c r="G922" s="187"/>
      <c r="H922" s="187"/>
      <c r="I922" s="187"/>
      <c r="J922" s="187"/>
      <c r="K922" s="187"/>
      <c r="L922" s="187"/>
      <c r="M922" s="37"/>
      <c r="N922" s="186"/>
      <c r="O922" s="187"/>
      <c r="P922" s="187"/>
      <c r="Q922" s="187"/>
      <c r="R922" s="187"/>
      <c r="S922" s="187"/>
      <c r="T922" s="186"/>
      <c r="U922" s="187"/>
      <c r="V922" s="187"/>
      <c r="W922" s="187"/>
      <c r="X922" s="187"/>
      <c r="Y922" s="187"/>
      <c r="Z922" s="186"/>
      <c r="AA922" s="187"/>
      <c r="AB922" s="187"/>
      <c r="AC922" s="187"/>
      <c r="AD922" s="187"/>
      <c r="AE922" s="187"/>
      <c r="AF922" s="186"/>
      <c r="AG922" s="187"/>
      <c r="AH922" s="187"/>
      <c r="AI922" s="187"/>
      <c r="AJ922" s="187"/>
      <c r="AK922" s="187"/>
      <c r="AL922" s="186"/>
      <c r="AM922" s="187"/>
      <c r="AN922" s="187"/>
      <c r="AO922" s="187"/>
      <c r="AP922" s="187"/>
      <c r="AQ922" s="187"/>
      <c r="AR922" s="186"/>
      <c r="AS922" s="187"/>
      <c r="AT922" s="187"/>
      <c r="AU922" s="187"/>
      <c r="AV922" s="187"/>
      <c r="AW922" s="187"/>
      <c r="AX922" s="186"/>
      <c r="AY922" s="187"/>
      <c r="AZ922" s="187"/>
      <c r="BA922" s="187"/>
      <c r="BB922" s="187"/>
      <c r="BC922" s="187"/>
      <c r="BD922" s="186"/>
      <c r="BE922" s="187"/>
      <c r="BF922" s="187"/>
      <c r="BG922" s="187"/>
      <c r="BH922" s="187"/>
      <c r="BI922" s="187"/>
      <c r="BJ922" s="187"/>
      <c r="BK922" s="186"/>
      <c r="BL922" s="186"/>
      <c r="BM922" s="186"/>
      <c r="BN922" s="187"/>
      <c r="BO922" s="186"/>
      <c r="BP922" s="186"/>
      <c r="BQ922" s="186"/>
      <c r="BR922" s="186"/>
      <c r="BS922" s="186"/>
      <c r="BT922" s="186"/>
      <c r="BU922" s="186"/>
      <c r="BV922" s="186"/>
      <c r="BW922" s="186"/>
      <c r="BX922" s="186"/>
      <c r="BY922" s="186"/>
      <c r="BZ922" s="186"/>
      <c r="CA922" s="187"/>
      <c r="CB922" s="37"/>
      <c r="CC922" s="37"/>
      <c r="CD922" s="37"/>
      <c r="CE922" s="37"/>
    </row>
    <row r="923" ht="19.5" customHeight="1">
      <c r="A923" s="184"/>
      <c r="B923" s="186"/>
      <c r="C923" s="187"/>
      <c r="D923" s="187"/>
      <c r="E923" s="187"/>
      <c r="F923" s="187"/>
      <c r="G923" s="187"/>
      <c r="H923" s="187"/>
      <c r="I923" s="187"/>
      <c r="J923" s="187"/>
      <c r="K923" s="187"/>
      <c r="L923" s="187"/>
      <c r="M923" s="37"/>
      <c r="N923" s="186"/>
      <c r="O923" s="187"/>
      <c r="P923" s="187"/>
      <c r="Q923" s="187"/>
      <c r="R923" s="187"/>
      <c r="S923" s="187"/>
      <c r="T923" s="186"/>
      <c r="U923" s="187"/>
      <c r="V923" s="187"/>
      <c r="W923" s="187"/>
      <c r="X923" s="187"/>
      <c r="Y923" s="187"/>
      <c r="Z923" s="186"/>
      <c r="AA923" s="187"/>
      <c r="AB923" s="187"/>
      <c r="AC923" s="187"/>
      <c r="AD923" s="187"/>
      <c r="AE923" s="187"/>
      <c r="AF923" s="186"/>
      <c r="AG923" s="187"/>
      <c r="AH923" s="187"/>
      <c r="AI923" s="187"/>
      <c r="AJ923" s="187"/>
      <c r="AK923" s="187"/>
      <c r="AL923" s="186"/>
      <c r="AM923" s="187"/>
      <c r="AN923" s="187"/>
      <c r="AO923" s="187"/>
      <c r="AP923" s="187"/>
      <c r="AQ923" s="187"/>
      <c r="AR923" s="186"/>
      <c r="AS923" s="187"/>
      <c r="AT923" s="187"/>
      <c r="AU923" s="187"/>
      <c r="AV923" s="187"/>
      <c r="AW923" s="187"/>
      <c r="AX923" s="186"/>
      <c r="AY923" s="187"/>
      <c r="AZ923" s="187"/>
      <c r="BA923" s="187"/>
      <c r="BB923" s="187"/>
      <c r="BC923" s="187"/>
      <c r="BD923" s="186"/>
      <c r="BE923" s="187"/>
      <c r="BF923" s="187"/>
      <c r="BG923" s="187"/>
      <c r="BH923" s="187"/>
      <c r="BI923" s="187"/>
      <c r="BJ923" s="187"/>
      <c r="BK923" s="186"/>
      <c r="BL923" s="186"/>
      <c r="BM923" s="186"/>
      <c r="BN923" s="187"/>
      <c r="BO923" s="186"/>
      <c r="BP923" s="186"/>
      <c r="BQ923" s="186"/>
      <c r="BR923" s="186"/>
      <c r="BS923" s="186"/>
      <c r="BT923" s="186"/>
      <c r="BU923" s="186"/>
      <c r="BV923" s="186"/>
      <c r="BW923" s="186"/>
      <c r="BX923" s="186"/>
      <c r="BY923" s="186"/>
      <c r="BZ923" s="186"/>
      <c r="CA923" s="187"/>
      <c r="CB923" s="37"/>
      <c r="CC923" s="37"/>
      <c r="CD923" s="37"/>
      <c r="CE923" s="37"/>
    </row>
    <row r="924" ht="19.5" customHeight="1">
      <c r="A924" s="184"/>
      <c r="B924" s="186"/>
      <c r="C924" s="187"/>
      <c r="D924" s="187"/>
      <c r="E924" s="187"/>
      <c r="F924" s="187"/>
      <c r="G924" s="187"/>
      <c r="H924" s="187"/>
      <c r="I924" s="187"/>
      <c r="J924" s="187"/>
      <c r="K924" s="187"/>
      <c r="L924" s="187"/>
      <c r="M924" s="37"/>
      <c r="N924" s="186"/>
      <c r="O924" s="187"/>
      <c r="P924" s="187"/>
      <c r="Q924" s="187"/>
      <c r="R924" s="187"/>
      <c r="S924" s="187"/>
      <c r="T924" s="186"/>
      <c r="U924" s="187"/>
      <c r="V924" s="187"/>
      <c r="W924" s="187"/>
      <c r="X924" s="187"/>
      <c r="Y924" s="187"/>
      <c r="Z924" s="186"/>
      <c r="AA924" s="187"/>
      <c r="AB924" s="187"/>
      <c r="AC924" s="187"/>
      <c r="AD924" s="187"/>
      <c r="AE924" s="187"/>
      <c r="AF924" s="186"/>
      <c r="AG924" s="187"/>
      <c r="AH924" s="187"/>
      <c r="AI924" s="187"/>
      <c r="AJ924" s="187"/>
      <c r="AK924" s="187"/>
      <c r="AL924" s="186"/>
      <c r="AM924" s="187"/>
      <c r="AN924" s="187"/>
      <c r="AO924" s="187"/>
      <c r="AP924" s="187"/>
      <c r="AQ924" s="187"/>
      <c r="AR924" s="186"/>
      <c r="AS924" s="187"/>
      <c r="AT924" s="187"/>
      <c r="AU924" s="187"/>
      <c r="AV924" s="187"/>
      <c r="AW924" s="187"/>
      <c r="AX924" s="186"/>
      <c r="AY924" s="187"/>
      <c r="AZ924" s="187"/>
      <c r="BA924" s="187"/>
      <c r="BB924" s="187"/>
      <c r="BC924" s="187"/>
      <c r="BD924" s="186"/>
      <c r="BE924" s="187"/>
      <c r="BF924" s="187"/>
      <c r="BG924" s="187"/>
      <c r="BH924" s="187"/>
      <c r="BI924" s="187"/>
      <c r="BJ924" s="187"/>
      <c r="BK924" s="186"/>
      <c r="BL924" s="186"/>
      <c r="BM924" s="186"/>
      <c r="BN924" s="187"/>
      <c r="BO924" s="186"/>
      <c r="BP924" s="186"/>
      <c r="BQ924" s="186"/>
      <c r="BR924" s="186"/>
      <c r="BS924" s="186"/>
      <c r="BT924" s="186"/>
      <c r="BU924" s="186"/>
      <c r="BV924" s="186"/>
      <c r="BW924" s="186"/>
      <c r="BX924" s="186"/>
      <c r="BY924" s="186"/>
      <c r="BZ924" s="186"/>
      <c r="CA924" s="187"/>
      <c r="CB924" s="37"/>
      <c r="CC924" s="37"/>
      <c r="CD924" s="37"/>
      <c r="CE924" s="37"/>
    </row>
    <row r="925" ht="19.5" customHeight="1">
      <c r="A925" s="184"/>
      <c r="B925" s="186"/>
      <c r="C925" s="187"/>
      <c r="D925" s="187"/>
      <c r="E925" s="187"/>
      <c r="F925" s="187"/>
      <c r="G925" s="187"/>
      <c r="H925" s="187"/>
      <c r="I925" s="187"/>
      <c r="J925" s="187"/>
      <c r="K925" s="187"/>
      <c r="L925" s="187"/>
      <c r="M925" s="37"/>
      <c r="N925" s="186"/>
      <c r="O925" s="187"/>
      <c r="P925" s="187"/>
      <c r="Q925" s="187"/>
      <c r="R925" s="187"/>
      <c r="S925" s="187"/>
      <c r="T925" s="186"/>
      <c r="U925" s="187"/>
      <c r="V925" s="187"/>
      <c r="W925" s="187"/>
      <c r="X925" s="187"/>
      <c r="Y925" s="187"/>
      <c r="Z925" s="186"/>
      <c r="AA925" s="187"/>
      <c r="AB925" s="187"/>
      <c r="AC925" s="187"/>
      <c r="AD925" s="187"/>
      <c r="AE925" s="187"/>
      <c r="AF925" s="186"/>
      <c r="AG925" s="187"/>
      <c r="AH925" s="187"/>
      <c r="AI925" s="187"/>
      <c r="AJ925" s="187"/>
      <c r="AK925" s="187"/>
      <c r="AL925" s="186"/>
      <c r="AM925" s="187"/>
      <c r="AN925" s="187"/>
      <c r="AO925" s="187"/>
      <c r="AP925" s="187"/>
      <c r="AQ925" s="187"/>
      <c r="AR925" s="186"/>
      <c r="AS925" s="187"/>
      <c r="AT925" s="187"/>
      <c r="AU925" s="187"/>
      <c r="AV925" s="187"/>
      <c r="AW925" s="187"/>
      <c r="AX925" s="186"/>
      <c r="AY925" s="187"/>
      <c r="AZ925" s="187"/>
      <c r="BA925" s="187"/>
      <c r="BB925" s="187"/>
      <c r="BC925" s="187"/>
      <c r="BD925" s="186"/>
      <c r="BE925" s="187"/>
      <c r="BF925" s="187"/>
      <c r="BG925" s="187"/>
      <c r="BH925" s="187"/>
      <c r="BI925" s="187"/>
      <c r="BJ925" s="187"/>
      <c r="BK925" s="186"/>
      <c r="BL925" s="186"/>
      <c r="BM925" s="186"/>
      <c r="BN925" s="187"/>
      <c r="BO925" s="186"/>
      <c r="BP925" s="186"/>
      <c r="BQ925" s="186"/>
      <c r="BR925" s="186"/>
      <c r="BS925" s="186"/>
      <c r="BT925" s="186"/>
      <c r="BU925" s="186"/>
      <c r="BV925" s="186"/>
      <c r="BW925" s="186"/>
      <c r="BX925" s="186"/>
      <c r="BY925" s="186"/>
      <c r="BZ925" s="186"/>
      <c r="CA925" s="187"/>
      <c r="CB925" s="37"/>
      <c r="CC925" s="37"/>
      <c r="CD925" s="37"/>
      <c r="CE925" s="37"/>
    </row>
    <row r="926" ht="19.5" customHeight="1">
      <c r="A926" s="184"/>
      <c r="B926" s="186"/>
      <c r="C926" s="187"/>
      <c r="D926" s="187"/>
      <c r="E926" s="187"/>
      <c r="F926" s="187"/>
      <c r="G926" s="187"/>
      <c r="H926" s="187"/>
      <c r="I926" s="187"/>
      <c r="J926" s="187"/>
      <c r="K926" s="187"/>
      <c r="L926" s="187"/>
      <c r="M926" s="37"/>
      <c r="N926" s="186"/>
      <c r="O926" s="187"/>
      <c r="P926" s="187"/>
      <c r="Q926" s="187"/>
      <c r="R926" s="187"/>
      <c r="S926" s="187"/>
      <c r="T926" s="186"/>
      <c r="U926" s="187"/>
      <c r="V926" s="187"/>
      <c r="W926" s="187"/>
      <c r="X926" s="187"/>
      <c r="Y926" s="187"/>
      <c r="Z926" s="186"/>
      <c r="AA926" s="187"/>
      <c r="AB926" s="187"/>
      <c r="AC926" s="187"/>
      <c r="AD926" s="187"/>
      <c r="AE926" s="187"/>
      <c r="AF926" s="186"/>
      <c r="AG926" s="187"/>
      <c r="AH926" s="187"/>
      <c r="AI926" s="187"/>
      <c r="AJ926" s="187"/>
      <c r="AK926" s="187"/>
      <c r="AL926" s="186"/>
      <c r="AM926" s="187"/>
      <c r="AN926" s="187"/>
      <c r="AO926" s="187"/>
      <c r="AP926" s="187"/>
      <c r="AQ926" s="187"/>
      <c r="AR926" s="186"/>
      <c r="AS926" s="187"/>
      <c r="AT926" s="187"/>
      <c r="AU926" s="187"/>
      <c r="AV926" s="187"/>
      <c r="AW926" s="187"/>
      <c r="AX926" s="186"/>
      <c r="AY926" s="187"/>
      <c r="AZ926" s="187"/>
      <c r="BA926" s="187"/>
      <c r="BB926" s="187"/>
      <c r="BC926" s="187"/>
      <c r="BD926" s="186"/>
      <c r="BE926" s="187"/>
      <c r="BF926" s="187"/>
      <c r="BG926" s="187"/>
      <c r="BH926" s="187"/>
      <c r="BI926" s="187"/>
      <c r="BJ926" s="187"/>
      <c r="BK926" s="186"/>
      <c r="BL926" s="186"/>
      <c r="BM926" s="186"/>
      <c r="BN926" s="187"/>
      <c r="BO926" s="186"/>
      <c r="BP926" s="186"/>
      <c r="BQ926" s="186"/>
      <c r="BR926" s="186"/>
      <c r="BS926" s="186"/>
      <c r="BT926" s="186"/>
      <c r="BU926" s="186"/>
      <c r="BV926" s="186"/>
      <c r="BW926" s="186"/>
      <c r="BX926" s="186"/>
      <c r="BY926" s="186"/>
      <c r="BZ926" s="186"/>
      <c r="CA926" s="187"/>
      <c r="CB926" s="37"/>
      <c r="CC926" s="37"/>
      <c r="CD926" s="37"/>
      <c r="CE926" s="37"/>
    </row>
    <row r="927" ht="19.5" customHeight="1">
      <c r="A927" s="184"/>
      <c r="B927" s="186"/>
      <c r="C927" s="187"/>
      <c r="D927" s="187"/>
      <c r="E927" s="187"/>
      <c r="F927" s="187"/>
      <c r="G927" s="187"/>
      <c r="H927" s="187"/>
      <c r="I927" s="187"/>
      <c r="J927" s="187"/>
      <c r="K927" s="187"/>
      <c r="L927" s="187"/>
      <c r="M927" s="37"/>
      <c r="N927" s="186"/>
      <c r="O927" s="187"/>
      <c r="P927" s="187"/>
      <c r="Q927" s="187"/>
      <c r="R927" s="187"/>
      <c r="S927" s="187"/>
      <c r="T927" s="186"/>
      <c r="U927" s="187"/>
      <c r="V927" s="187"/>
      <c r="W927" s="187"/>
      <c r="X927" s="187"/>
      <c r="Y927" s="187"/>
      <c r="Z927" s="186"/>
      <c r="AA927" s="187"/>
      <c r="AB927" s="187"/>
      <c r="AC927" s="187"/>
      <c r="AD927" s="187"/>
      <c r="AE927" s="187"/>
      <c r="AF927" s="186"/>
      <c r="AG927" s="187"/>
      <c r="AH927" s="187"/>
      <c r="AI927" s="187"/>
      <c r="AJ927" s="187"/>
      <c r="AK927" s="187"/>
      <c r="AL927" s="186"/>
      <c r="AM927" s="187"/>
      <c r="AN927" s="187"/>
      <c r="AO927" s="187"/>
      <c r="AP927" s="187"/>
      <c r="AQ927" s="187"/>
      <c r="AR927" s="186"/>
      <c r="AS927" s="187"/>
      <c r="AT927" s="187"/>
      <c r="AU927" s="187"/>
      <c r="AV927" s="187"/>
      <c r="AW927" s="187"/>
      <c r="AX927" s="186"/>
      <c r="AY927" s="187"/>
      <c r="AZ927" s="187"/>
      <c r="BA927" s="187"/>
      <c r="BB927" s="187"/>
      <c r="BC927" s="187"/>
      <c r="BD927" s="186"/>
      <c r="BE927" s="187"/>
      <c r="BF927" s="187"/>
      <c r="BG927" s="187"/>
      <c r="BH927" s="187"/>
      <c r="BI927" s="187"/>
      <c r="BJ927" s="187"/>
      <c r="BK927" s="186"/>
      <c r="BL927" s="186"/>
      <c r="BM927" s="186"/>
      <c r="BN927" s="187"/>
      <c r="BO927" s="186"/>
      <c r="BP927" s="186"/>
      <c r="BQ927" s="186"/>
      <c r="BR927" s="186"/>
      <c r="BS927" s="186"/>
      <c r="BT927" s="186"/>
      <c r="BU927" s="186"/>
      <c r="BV927" s="186"/>
      <c r="BW927" s="186"/>
      <c r="BX927" s="186"/>
      <c r="BY927" s="186"/>
      <c r="BZ927" s="186"/>
      <c r="CA927" s="187"/>
      <c r="CB927" s="37"/>
      <c r="CC927" s="37"/>
      <c r="CD927" s="37"/>
      <c r="CE927" s="37"/>
    </row>
    <row r="928" ht="19.5" customHeight="1">
      <c r="A928" s="184"/>
      <c r="B928" s="186"/>
      <c r="C928" s="187"/>
      <c r="D928" s="187"/>
      <c r="E928" s="187"/>
      <c r="F928" s="187"/>
      <c r="G928" s="187"/>
      <c r="H928" s="187"/>
      <c r="I928" s="187"/>
      <c r="J928" s="187"/>
      <c r="K928" s="187"/>
      <c r="L928" s="187"/>
      <c r="M928" s="37"/>
      <c r="N928" s="186"/>
      <c r="O928" s="187"/>
      <c r="P928" s="187"/>
      <c r="Q928" s="187"/>
      <c r="R928" s="187"/>
      <c r="S928" s="187"/>
      <c r="T928" s="186"/>
      <c r="U928" s="187"/>
      <c r="V928" s="187"/>
      <c r="W928" s="187"/>
      <c r="X928" s="187"/>
      <c r="Y928" s="187"/>
      <c r="Z928" s="186"/>
      <c r="AA928" s="187"/>
      <c r="AB928" s="187"/>
      <c r="AC928" s="187"/>
      <c r="AD928" s="187"/>
      <c r="AE928" s="187"/>
      <c r="AF928" s="186"/>
      <c r="AG928" s="187"/>
      <c r="AH928" s="187"/>
      <c r="AI928" s="187"/>
      <c r="AJ928" s="187"/>
      <c r="AK928" s="187"/>
      <c r="AL928" s="186"/>
      <c r="AM928" s="187"/>
      <c r="AN928" s="187"/>
      <c r="AO928" s="187"/>
      <c r="AP928" s="187"/>
      <c r="AQ928" s="187"/>
      <c r="AR928" s="186"/>
      <c r="AS928" s="187"/>
      <c r="AT928" s="187"/>
      <c r="AU928" s="187"/>
      <c r="AV928" s="187"/>
      <c r="AW928" s="187"/>
      <c r="AX928" s="186"/>
      <c r="AY928" s="187"/>
      <c r="AZ928" s="187"/>
      <c r="BA928" s="187"/>
      <c r="BB928" s="187"/>
      <c r="BC928" s="187"/>
      <c r="BD928" s="186"/>
      <c r="BE928" s="187"/>
      <c r="BF928" s="187"/>
      <c r="BG928" s="187"/>
      <c r="BH928" s="187"/>
      <c r="BI928" s="187"/>
      <c r="BJ928" s="187"/>
      <c r="BK928" s="186"/>
      <c r="BL928" s="186"/>
      <c r="BM928" s="186"/>
      <c r="BN928" s="187"/>
      <c r="BO928" s="186"/>
      <c r="BP928" s="186"/>
      <c r="BQ928" s="186"/>
      <c r="BR928" s="186"/>
      <c r="BS928" s="186"/>
      <c r="BT928" s="186"/>
      <c r="BU928" s="186"/>
      <c r="BV928" s="186"/>
      <c r="BW928" s="186"/>
      <c r="BX928" s="186"/>
      <c r="BY928" s="186"/>
      <c r="BZ928" s="186"/>
      <c r="CA928" s="187"/>
      <c r="CB928" s="37"/>
      <c r="CC928" s="37"/>
      <c r="CD928" s="37"/>
      <c r="CE928" s="37"/>
    </row>
    <row r="929" ht="19.5" customHeight="1">
      <c r="A929" s="184"/>
      <c r="B929" s="186"/>
      <c r="C929" s="187"/>
      <c r="D929" s="187"/>
      <c r="E929" s="187"/>
      <c r="F929" s="187"/>
      <c r="G929" s="187"/>
      <c r="H929" s="187"/>
      <c r="I929" s="187"/>
      <c r="J929" s="187"/>
      <c r="K929" s="187"/>
      <c r="L929" s="187"/>
      <c r="M929" s="37"/>
      <c r="N929" s="186"/>
      <c r="O929" s="187"/>
      <c r="P929" s="187"/>
      <c r="Q929" s="187"/>
      <c r="R929" s="187"/>
      <c r="S929" s="187"/>
      <c r="T929" s="186"/>
      <c r="U929" s="187"/>
      <c r="V929" s="187"/>
      <c r="W929" s="187"/>
      <c r="X929" s="187"/>
      <c r="Y929" s="187"/>
      <c r="Z929" s="186"/>
      <c r="AA929" s="187"/>
      <c r="AB929" s="187"/>
      <c r="AC929" s="187"/>
      <c r="AD929" s="187"/>
      <c r="AE929" s="187"/>
      <c r="AF929" s="186"/>
      <c r="AG929" s="187"/>
      <c r="AH929" s="187"/>
      <c r="AI929" s="187"/>
      <c r="AJ929" s="187"/>
      <c r="AK929" s="187"/>
      <c r="AL929" s="186"/>
      <c r="AM929" s="187"/>
      <c r="AN929" s="187"/>
      <c r="AO929" s="187"/>
      <c r="AP929" s="187"/>
      <c r="AQ929" s="187"/>
      <c r="AR929" s="186"/>
      <c r="AS929" s="187"/>
      <c r="AT929" s="187"/>
      <c r="AU929" s="187"/>
      <c r="AV929" s="187"/>
      <c r="AW929" s="187"/>
      <c r="AX929" s="186"/>
      <c r="AY929" s="187"/>
      <c r="AZ929" s="187"/>
      <c r="BA929" s="187"/>
      <c r="BB929" s="187"/>
      <c r="BC929" s="187"/>
      <c r="BD929" s="186"/>
      <c r="BE929" s="187"/>
      <c r="BF929" s="187"/>
      <c r="BG929" s="187"/>
      <c r="BH929" s="187"/>
      <c r="BI929" s="187"/>
      <c r="BJ929" s="187"/>
      <c r="BK929" s="186"/>
      <c r="BL929" s="186"/>
      <c r="BM929" s="186"/>
      <c r="BN929" s="187"/>
      <c r="BO929" s="186"/>
      <c r="BP929" s="186"/>
      <c r="BQ929" s="186"/>
      <c r="BR929" s="186"/>
      <c r="BS929" s="186"/>
      <c r="BT929" s="186"/>
      <c r="BU929" s="186"/>
      <c r="BV929" s="186"/>
      <c r="BW929" s="186"/>
      <c r="BX929" s="186"/>
      <c r="BY929" s="186"/>
      <c r="BZ929" s="186"/>
      <c r="CA929" s="187"/>
      <c r="CB929" s="37"/>
      <c r="CC929" s="37"/>
      <c r="CD929" s="37"/>
      <c r="CE929" s="37"/>
    </row>
    <row r="930" ht="19.5" customHeight="1">
      <c r="A930" s="184"/>
      <c r="B930" s="186"/>
      <c r="C930" s="187"/>
      <c r="D930" s="187"/>
      <c r="E930" s="187"/>
      <c r="F930" s="187"/>
      <c r="G930" s="187"/>
      <c r="H930" s="187"/>
      <c r="I930" s="187"/>
      <c r="J930" s="187"/>
      <c r="K930" s="187"/>
      <c r="L930" s="187"/>
      <c r="M930" s="37"/>
      <c r="N930" s="186"/>
      <c r="O930" s="187"/>
      <c r="P930" s="187"/>
      <c r="Q930" s="187"/>
      <c r="R930" s="187"/>
      <c r="S930" s="187"/>
      <c r="T930" s="186"/>
      <c r="U930" s="187"/>
      <c r="V930" s="187"/>
      <c r="W930" s="187"/>
      <c r="X930" s="187"/>
      <c r="Y930" s="187"/>
      <c r="Z930" s="186"/>
      <c r="AA930" s="187"/>
      <c r="AB930" s="187"/>
      <c r="AC930" s="187"/>
      <c r="AD930" s="187"/>
      <c r="AE930" s="187"/>
      <c r="AF930" s="186"/>
      <c r="AG930" s="187"/>
      <c r="AH930" s="187"/>
      <c r="AI930" s="187"/>
      <c r="AJ930" s="187"/>
      <c r="AK930" s="187"/>
      <c r="AL930" s="186"/>
      <c r="AM930" s="187"/>
      <c r="AN930" s="187"/>
      <c r="AO930" s="187"/>
      <c r="AP930" s="187"/>
      <c r="AQ930" s="187"/>
      <c r="AR930" s="186"/>
      <c r="AS930" s="187"/>
      <c r="AT930" s="187"/>
      <c r="AU930" s="187"/>
      <c r="AV930" s="187"/>
      <c r="AW930" s="187"/>
      <c r="AX930" s="186"/>
      <c r="AY930" s="187"/>
      <c r="AZ930" s="187"/>
      <c r="BA930" s="187"/>
      <c r="BB930" s="187"/>
      <c r="BC930" s="187"/>
      <c r="BD930" s="186"/>
      <c r="BE930" s="187"/>
      <c r="BF930" s="187"/>
      <c r="BG930" s="187"/>
      <c r="BH930" s="187"/>
      <c r="BI930" s="187"/>
      <c r="BJ930" s="187"/>
      <c r="BK930" s="186"/>
      <c r="BL930" s="186"/>
      <c r="BM930" s="186"/>
      <c r="BN930" s="187"/>
      <c r="BO930" s="186"/>
      <c r="BP930" s="186"/>
      <c r="BQ930" s="186"/>
      <c r="BR930" s="186"/>
      <c r="BS930" s="186"/>
      <c r="BT930" s="186"/>
      <c r="BU930" s="186"/>
      <c r="BV930" s="186"/>
      <c r="BW930" s="186"/>
      <c r="BX930" s="186"/>
      <c r="BY930" s="186"/>
      <c r="BZ930" s="186"/>
      <c r="CA930" s="187"/>
      <c r="CB930" s="37"/>
      <c r="CC930" s="37"/>
      <c r="CD930" s="37"/>
      <c r="CE930" s="37"/>
    </row>
    <row r="931" ht="19.5" customHeight="1">
      <c r="A931" s="184"/>
      <c r="B931" s="186"/>
      <c r="C931" s="187"/>
      <c r="D931" s="187"/>
      <c r="E931" s="187"/>
      <c r="F931" s="187"/>
      <c r="G931" s="187"/>
      <c r="H931" s="187"/>
      <c r="I931" s="187"/>
      <c r="J931" s="187"/>
      <c r="K931" s="187"/>
      <c r="L931" s="187"/>
      <c r="M931" s="37"/>
      <c r="N931" s="186"/>
      <c r="O931" s="187"/>
      <c r="P931" s="187"/>
      <c r="Q931" s="187"/>
      <c r="R931" s="187"/>
      <c r="S931" s="187"/>
      <c r="T931" s="186"/>
      <c r="U931" s="187"/>
      <c r="V931" s="187"/>
      <c r="W931" s="187"/>
      <c r="X931" s="187"/>
      <c r="Y931" s="187"/>
      <c r="Z931" s="186"/>
      <c r="AA931" s="187"/>
      <c r="AB931" s="187"/>
      <c r="AC931" s="187"/>
      <c r="AD931" s="187"/>
      <c r="AE931" s="187"/>
      <c r="AF931" s="186"/>
      <c r="AG931" s="187"/>
      <c r="AH931" s="187"/>
      <c r="AI931" s="187"/>
      <c r="AJ931" s="187"/>
      <c r="AK931" s="187"/>
      <c r="AL931" s="186"/>
      <c r="AM931" s="187"/>
      <c r="AN931" s="187"/>
      <c r="AO931" s="187"/>
      <c r="AP931" s="187"/>
      <c r="AQ931" s="187"/>
      <c r="AR931" s="186"/>
      <c r="AS931" s="187"/>
      <c r="AT931" s="187"/>
      <c r="AU931" s="187"/>
      <c r="AV931" s="187"/>
      <c r="AW931" s="187"/>
      <c r="AX931" s="186"/>
      <c r="AY931" s="187"/>
      <c r="AZ931" s="187"/>
      <c r="BA931" s="187"/>
      <c r="BB931" s="187"/>
      <c r="BC931" s="187"/>
      <c r="BD931" s="186"/>
      <c r="BE931" s="187"/>
      <c r="BF931" s="187"/>
      <c r="BG931" s="187"/>
      <c r="BH931" s="187"/>
      <c r="BI931" s="187"/>
      <c r="BJ931" s="187"/>
      <c r="BK931" s="186"/>
      <c r="BL931" s="186"/>
      <c r="BM931" s="186"/>
      <c r="BN931" s="187"/>
      <c r="BO931" s="186"/>
      <c r="BP931" s="186"/>
      <c r="BQ931" s="186"/>
      <c r="BR931" s="186"/>
      <c r="BS931" s="186"/>
      <c r="BT931" s="186"/>
      <c r="BU931" s="186"/>
      <c r="BV931" s="186"/>
      <c r="BW931" s="186"/>
      <c r="BX931" s="186"/>
      <c r="BY931" s="186"/>
      <c r="BZ931" s="186"/>
      <c r="CA931" s="187"/>
      <c r="CB931" s="37"/>
      <c r="CC931" s="37"/>
      <c r="CD931" s="37"/>
      <c r="CE931" s="37"/>
    </row>
    <row r="932" ht="19.5" customHeight="1">
      <c r="A932" s="184"/>
      <c r="B932" s="186"/>
      <c r="C932" s="187"/>
      <c r="D932" s="187"/>
      <c r="E932" s="187"/>
      <c r="F932" s="187"/>
      <c r="G932" s="187"/>
      <c r="H932" s="187"/>
      <c r="I932" s="187"/>
      <c r="J932" s="187"/>
      <c r="K932" s="187"/>
      <c r="L932" s="187"/>
      <c r="M932" s="37"/>
      <c r="N932" s="186"/>
      <c r="O932" s="187"/>
      <c r="P932" s="187"/>
      <c r="Q932" s="187"/>
      <c r="R932" s="187"/>
      <c r="S932" s="187"/>
      <c r="T932" s="186"/>
      <c r="U932" s="187"/>
      <c r="V932" s="187"/>
      <c r="W932" s="187"/>
      <c r="X932" s="187"/>
      <c r="Y932" s="187"/>
      <c r="Z932" s="186"/>
      <c r="AA932" s="187"/>
      <c r="AB932" s="187"/>
      <c r="AC932" s="187"/>
      <c r="AD932" s="187"/>
      <c r="AE932" s="187"/>
      <c r="AF932" s="186"/>
      <c r="AG932" s="187"/>
      <c r="AH932" s="187"/>
      <c r="AI932" s="187"/>
      <c r="AJ932" s="187"/>
      <c r="AK932" s="187"/>
      <c r="AL932" s="186"/>
      <c r="AM932" s="187"/>
      <c r="AN932" s="187"/>
      <c r="AO932" s="187"/>
      <c r="AP932" s="187"/>
      <c r="AQ932" s="187"/>
      <c r="AR932" s="186"/>
      <c r="AS932" s="187"/>
      <c r="AT932" s="187"/>
      <c r="AU932" s="187"/>
      <c r="AV932" s="187"/>
      <c r="AW932" s="187"/>
      <c r="AX932" s="186"/>
      <c r="AY932" s="187"/>
      <c r="AZ932" s="187"/>
      <c r="BA932" s="187"/>
      <c r="BB932" s="187"/>
      <c r="BC932" s="187"/>
      <c r="BD932" s="186"/>
      <c r="BE932" s="187"/>
      <c r="BF932" s="187"/>
      <c r="BG932" s="187"/>
      <c r="BH932" s="187"/>
      <c r="BI932" s="187"/>
      <c r="BJ932" s="187"/>
      <c r="BK932" s="186"/>
      <c r="BL932" s="186"/>
      <c r="BM932" s="186"/>
      <c r="BN932" s="187"/>
      <c r="BO932" s="186"/>
      <c r="BP932" s="186"/>
      <c r="BQ932" s="186"/>
      <c r="BR932" s="186"/>
      <c r="BS932" s="186"/>
      <c r="BT932" s="186"/>
      <c r="BU932" s="186"/>
      <c r="BV932" s="186"/>
      <c r="BW932" s="186"/>
      <c r="BX932" s="186"/>
      <c r="BY932" s="186"/>
      <c r="BZ932" s="186"/>
      <c r="CA932" s="187"/>
      <c r="CB932" s="37"/>
      <c r="CC932" s="37"/>
      <c r="CD932" s="37"/>
      <c r="CE932" s="37"/>
    </row>
    <row r="933" ht="19.5" customHeight="1">
      <c r="A933" s="184"/>
      <c r="B933" s="186"/>
      <c r="C933" s="187"/>
      <c r="D933" s="187"/>
      <c r="E933" s="187"/>
      <c r="F933" s="187"/>
      <c r="G933" s="187"/>
      <c r="H933" s="187"/>
      <c r="I933" s="187"/>
      <c r="J933" s="187"/>
      <c r="K933" s="187"/>
      <c r="L933" s="187"/>
      <c r="M933" s="37"/>
      <c r="N933" s="186"/>
      <c r="O933" s="187"/>
      <c r="P933" s="187"/>
      <c r="Q933" s="187"/>
      <c r="R933" s="187"/>
      <c r="S933" s="187"/>
      <c r="T933" s="186"/>
      <c r="U933" s="187"/>
      <c r="V933" s="187"/>
      <c r="W933" s="187"/>
      <c r="X933" s="187"/>
      <c r="Y933" s="187"/>
      <c r="Z933" s="186"/>
      <c r="AA933" s="187"/>
      <c r="AB933" s="187"/>
      <c r="AC933" s="187"/>
      <c r="AD933" s="187"/>
      <c r="AE933" s="187"/>
      <c r="AF933" s="186"/>
      <c r="AG933" s="187"/>
      <c r="AH933" s="187"/>
      <c r="AI933" s="187"/>
      <c r="AJ933" s="187"/>
      <c r="AK933" s="187"/>
      <c r="AL933" s="186"/>
      <c r="AM933" s="187"/>
      <c r="AN933" s="187"/>
      <c r="AO933" s="187"/>
      <c r="AP933" s="187"/>
      <c r="AQ933" s="187"/>
      <c r="AR933" s="186"/>
      <c r="AS933" s="187"/>
      <c r="AT933" s="187"/>
      <c r="AU933" s="187"/>
      <c r="AV933" s="187"/>
      <c r="AW933" s="187"/>
      <c r="AX933" s="186"/>
      <c r="AY933" s="187"/>
      <c r="AZ933" s="187"/>
      <c r="BA933" s="187"/>
      <c r="BB933" s="187"/>
      <c r="BC933" s="187"/>
      <c r="BD933" s="186"/>
      <c r="BE933" s="187"/>
      <c r="BF933" s="187"/>
      <c r="BG933" s="187"/>
      <c r="BH933" s="187"/>
      <c r="BI933" s="187"/>
      <c r="BJ933" s="187"/>
      <c r="BK933" s="186"/>
      <c r="BL933" s="186"/>
      <c r="BM933" s="186"/>
      <c r="BN933" s="187"/>
      <c r="BO933" s="186"/>
      <c r="BP933" s="186"/>
      <c r="BQ933" s="186"/>
      <c r="BR933" s="186"/>
      <c r="BS933" s="186"/>
      <c r="BT933" s="186"/>
      <c r="BU933" s="186"/>
      <c r="BV933" s="186"/>
      <c r="BW933" s="186"/>
      <c r="BX933" s="186"/>
      <c r="BY933" s="186"/>
      <c r="BZ933" s="186"/>
      <c r="CA933" s="187"/>
      <c r="CB933" s="37"/>
      <c r="CC933" s="37"/>
      <c r="CD933" s="37"/>
      <c r="CE933" s="37"/>
    </row>
    <row r="934" ht="19.5" customHeight="1">
      <c r="A934" s="184"/>
      <c r="B934" s="186"/>
      <c r="C934" s="187"/>
      <c r="D934" s="187"/>
      <c r="E934" s="187"/>
      <c r="F934" s="187"/>
      <c r="G934" s="187"/>
      <c r="H934" s="187"/>
      <c r="I934" s="187"/>
      <c r="J934" s="187"/>
      <c r="K934" s="187"/>
      <c r="L934" s="187"/>
      <c r="M934" s="37"/>
      <c r="N934" s="186"/>
      <c r="O934" s="187"/>
      <c r="P934" s="187"/>
      <c r="Q934" s="187"/>
      <c r="R934" s="187"/>
      <c r="S934" s="187"/>
      <c r="T934" s="186"/>
      <c r="U934" s="187"/>
      <c r="V934" s="187"/>
      <c r="W934" s="187"/>
      <c r="X934" s="187"/>
      <c r="Y934" s="187"/>
      <c r="Z934" s="186"/>
      <c r="AA934" s="187"/>
      <c r="AB934" s="187"/>
      <c r="AC934" s="187"/>
      <c r="AD934" s="187"/>
      <c r="AE934" s="187"/>
      <c r="AF934" s="186"/>
      <c r="AG934" s="187"/>
      <c r="AH934" s="187"/>
      <c r="AI934" s="187"/>
      <c r="AJ934" s="187"/>
      <c r="AK934" s="187"/>
      <c r="AL934" s="186"/>
      <c r="AM934" s="187"/>
      <c r="AN934" s="187"/>
      <c r="AO934" s="187"/>
      <c r="AP934" s="187"/>
      <c r="AQ934" s="187"/>
      <c r="AR934" s="186"/>
      <c r="AS934" s="187"/>
      <c r="AT934" s="187"/>
      <c r="AU934" s="187"/>
      <c r="AV934" s="187"/>
      <c r="AW934" s="187"/>
      <c r="AX934" s="186"/>
      <c r="AY934" s="187"/>
      <c r="AZ934" s="187"/>
      <c r="BA934" s="187"/>
      <c r="BB934" s="187"/>
      <c r="BC934" s="187"/>
      <c r="BD934" s="186"/>
      <c r="BE934" s="187"/>
      <c r="BF934" s="187"/>
      <c r="BG934" s="187"/>
      <c r="BH934" s="187"/>
      <c r="BI934" s="187"/>
      <c r="BJ934" s="187"/>
      <c r="BK934" s="186"/>
      <c r="BL934" s="186"/>
      <c r="BM934" s="186"/>
      <c r="BN934" s="187"/>
      <c r="BO934" s="186"/>
      <c r="BP934" s="186"/>
      <c r="BQ934" s="186"/>
      <c r="BR934" s="186"/>
      <c r="BS934" s="186"/>
      <c r="BT934" s="186"/>
      <c r="BU934" s="186"/>
      <c r="BV934" s="186"/>
      <c r="BW934" s="186"/>
      <c r="BX934" s="186"/>
      <c r="BY934" s="186"/>
      <c r="BZ934" s="186"/>
      <c r="CA934" s="187"/>
      <c r="CB934" s="37"/>
      <c r="CC934" s="37"/>
      <c r="CD934" s="37"/>
      <c r="CE934" s="37"/>
    </row>
    <row r="935" ht="19.5" customHeight="1">
      <c r="A935" s="184"/>
      <c r="B935" s="186"/>
      <c r="C935" s="187"/>
      <c r="D935" s="187"/>
      <c r="E935" s="187"/>
      <c r="F935" s="187"/>
      <c r="G935" s="187"/>
      <c r="H935" s="187"/>
      <c r="I935" s="187"/>
      <c r="J935" s="187"/>
      <c r="K935" s="187"/>
      <c r="L935" s="187"/>
      <c r="M935" s="37"/>
      <c r="N935" s="186"/>
      <c r="O935" s="187"/>
      <c r="P935" s="187"/>
      <c r="Q935" s="187"/>
      <c r="R935" s="187"/>
      <c r="S935" s="187"/>
      <c r="T935" s="186"/>
      <c r="U935" s="187"/>
      <c r="V935" s="187"/>
      <c r="W935" s="187"/>
      <c r="X935" s="187"/>
      <c r="Y935" s="187"/>
      <c r="Z935" s="186"/>
      <c r="AA935" s="187"/>
      <c r="AB935" s="187"/>
      <c r="AC935" s="187"/>
      <c r="AD935" s="187"/>
      <c r="AE935" s="187"/>
      <c r="AF935" s="186"/>
      <c r="AG935" s="187"/>
      <c r="AH935" s="187"/>
      <c r="AI935" s="187"/>
      <c r="AJ935" s="187"/>
      <c r="AK935" s="187"/>
      <c r="AL935" s="186"/>
      <c r="AM935" s="187"/>
      <c r="AN935" s="187"/>
      <c r="AO935" s="187"/>
      <c r="AP935" s="187"/>
      <c r="AQ935" s="187"/>
      <c r="AR935" s="186"/>
      <c r="AS935" s="187"/>
      <c r="AT935" s="187"/>
      <c r="AU935" s="187"/>
      <c r="AV935" s="187"/>
      <c r="AW935" s="187"/>
      <c r="AX935" s="186"/>
      <c r="AY935" s="187"/>
      <c r="AZ935" s="187"/>
      <c r="BA935" s="187"/>
      <c r="BB935" s="187"/>
      <c r="BC935" s="187"/>
      <c r="BD935" s="186"/>
      <c r="BE935" s="187"/>
      <c r="BF935" s="187"/>
      <c r="BG935" s="187"/>
      <c r="BH935" s="187"/>
      <c r="BI935" s="187"/>
      <c r="BJ935" s="187"/>
      <c r="BK935" s="186"/>
      <c r="BL935" s="186"/>
      <c r="BM935" s="186"/>
      <c r="BN935" s="187"/>
      <c r="BO935" s="186"/>
      <c r="BP935" s="186"/>
      <c r="BQ935" s="186"/>
      <c r="BR935" s="186"/>
      <c r="BS935" s="186"/>
      <c r="BT935" s="186"/>
      <c r="BU935" s="186"/>
      <c r="BV935" s="186"/>
      <c r="BW935" s="186"/>
      <c r="BX935" s="186"/>
      <c r="BY935" s="186"/>
      <c r="BZ935" s="186"/>
      <c r="CA935" s="187"/>
      <c r="CB935" s="37"/>
      <c r="CC935" s="37"/>
      <c r="CD935" s="37"/>
      <c r="CE935" s="37"/>
    </row>
    <row r="936" ht="19.5" customHeight="1">
      <c r="A936" s="184"/>
      <c r="B936" s="186"/>
      <c r="C936" s="187"/>
      <c r="D936" s="187"/>
      <c r="E936" s="187"/>
      <c r="F936" s="187"/>
      <c r="G936" s="187"/>
      <c r="H936" s="187"/>
      <c r="I936" s="187"/>
      <c r="J936" s="187"/>
      <c r="K936" s="187"/>
      <c r="L936" s="187"/>
      <c r="M936" s="37"/>
      <c r="N936" s="186"/>
      <c r="O936" s="187"/>
      <c r="P936" s="187"/>
      <c r="Q936" s="187"/>
      <c r="R936" s="187"/>
      <c r="S936" s="187"/>
      <c r="T936" s="186"/>
      <c r="U936" s="187"/>
      <c r="V936" s="187"/>
      <c r="W936" s="187"/>
      <c r="X936" s="187"/>
      <c r="Y936" s="187"/>
      <c r="Z936" s="186"/>
      <c r="AA936" s="187"/>
      <c r="AB936" s="187"/>
      <c r="AC936" s="187"/>
      <c r="AD936" s="187"/>
      <c r="AE936" s="187"/>
      <c r="AF936" s="186"/>
      <c r="AG936" s="187"/>
      <c r="AH936" s="187"/>
      <c r="AI936" s="187"/>
      <c r="AJ936" s="187"/>
      <c r="AK936" s="187"/>
      <c r="AL936" s="186"/>
      <c r="AM936" s="187"/>
      <c r="AN936" s="187"/>
      <c r="AO936" s="187"/>
      <c r="AP936" s="187"/>
      <c r="AQ936" s="187"/>
      <c r="AR936" s="186"/>
      <c r="AS936" s="187"/>
      <c r="AT936" s="187"/>
      <c r="AU936" s="187"/>
      <c r="AV936" s="187"/>
      <c r="AW936" s="187"/>
      <c r="AX936" s="186"/>
      <c r="AY936" s="187"/>
      <c r="AZ936" s="187"/>
      <c r="BA936" s="187"/>
      <c r="BB936" s="187"/>
      <c r="BC936" s="187"/>
      <c r="BD936" s="186"/>
      <c r="BE936" s="187"/>
      <c r="BF936" s="187"/>
      <c r="BG936" s="187"/>
      <c r="BH936" s="187"/>
      <c r="BI936" s="187"/>
      <c r="BJ936" s="187"/>
      <c r="BK936" s="186"/>
      <c r="BL936" s="186"/>
      <c r="BM936" s="186"/>
      <c r="BN936" s="187"/>
      <c r="BO936" s="186"/>
      <c r="BP936" s="186"/>
      <c r="BQ936" s="186"/>
      <c r="BR936" s="186"/>
      <c r="BS936" s="186"/>
      <c r="BT936" s="186"/>
      <c r="BU936" s="186"/>
      <c r="BV936" s="186"/>
      <c r="BW936" s="186"/>
      <c r="BX936" s="186"/>
      <c r="BY936" s="186"/>
      <c r="BZ936" s="186"/>
      <c r="CA936" s="187"/>
      <c r="CB936" s="37"/>
      <c r="CC936" s="37"/>
      <c r="CD936" s="37"/>
      <c r="CE936" s="37"/>
    </row>
    <row r="937" ht="19.5" customHeight="1">
      <c r="A937" s="184"/>
      <c r="B937" s="186"/>
      <c r="C937" s="187"/>
      <c r="D937" s="187"/>
      <c r="E937" s="187"/>
      <c r="F937" s="187"/>
      <c r="G937" s="187"/>
      <c r="H937" s="187"/>
      <c r="I937" s="187"/>
      <c r="J937" s="187"/>
      <c r="K937" s="187"/>
      <c r="L937" s="187"/>
      <c r="M937" s="37"/>
      <c r="N937" s="186"/>
      <c r="O937" s="187"/>
      <c r="P937" s="187"/>
      <c r="Q937" s="187"/>
      <c r="R937" s="187"/>
      <c r="S937" s="187"/>
      <c r="T937" s="186"/>
      <c r="U937" s="187"/>
      <c r="V937" s="187"/>
      <c r="W937" s="187"/>
      <c r="X937" s="187"/>
      <c r="Y937" s="187"/>
      <c r="Z937" s="186"/>
      <c r="AA937" s="187"/>
      <c r="AB937" s="187"/>
      <c r="AC937" s="187"/>
      <c r="AD937" s="187"/>
      <c r="AE937" s="187"/>
      <c r="AF937" s="186"/>
      <c r="AG937" s="187"/>
      <c r="AH937" s="187"/>
      <c r="AI937" s="187"/>
      <c r="AJ937" s="187"/>
      <c r="AK937" s="187"/>
      <c r="AL937" s="186"/>
      <c r="AM937" s="187"/>
      <c r="AN937" s="187"/>
      <c r="AO937" s="187"/>
      <c r="AP937" s="187"/>
      <c r="AQ937" s="187"/>
      <c r="AR937" s="186"/>
      <c r="AS937" s="187"/>
      <c r="AT937" s="187"/>
      <c r="AU937" s="187"/>
      <c r="AV937" s="187"/>
      <c r="AW937" s="187"/>
      <c r="AX937" s="186"/>
      <c r="AY937" s="187"/>
      <c r="AZ937" s="187"/>
      <c r="BA937" s="187"/>
      <c r="BB937" s="187"/>
      <c r="BC937" s="187"/>
      <c r="BD937" s="186"/>
      <c r="BE937" s="187"/>
      <c r="BF937" s="187"/>
      <c r="BG937" s="187"/>
      <c r="BH937" s="187"/>
      <c r="BI937" s="187"/>
      <c r="BJ937" s="187"/>
      <c r="BK937" s="186"/>
      <c r="BL937" s="186"/>
      <c r="BM937" s="186"/>
      <c r="BN937" s="187"/>
      <c r="BO937" s="186"/>
      <c r="BP937" s="186"/>
      <c r="BQ937" s="186"/>
      <c r="BR937" s="186"/>
      <c r="BS937" s="186"/>
      <c r="BT937" s="186"/>
      <c r="BU937" s="186"/>
      <c r="BV937" s="186"/>
      <c r="BW937" s="186"/>
      <c r="BX937" s="186"/>
      <c r="BY937" s="186"/>
      <c r="BZ937" s="186"/>
      <c r="CA937" s="187"/>
      <c r="CB937" s="37"/>
      <c r="CC937" s="37"/>
      <c r="CD937" s="37"/>
      <c r="CE937" s="37"/>
    </row>
    <row r="938" ht="19.5" customHeight="1">
      <c r="A938" s="184"/>
      <c r="B938" s="186"/>
      <c r="C938" s="187"/>
      <c r="D938" s="187"/>
      <c r="E938" s="187"/>
      <c r="F938" s="187"/>
      <c r="G938" s="187"/>
      <c r="H938" s="187"/>
      <c r="I938" s="187"/>
      <c r="J938" s="187"/>
      <c r="K938" s="187"/>
      <c r="L938" s="187"/>
      <c r="M938" s="37"/>
      <c r="N938" s="186"/>
      <c r="O938" s="187"/>
      <c r="P938" s="187"/>
      <c r="Q938" s="187"/>
      <c r="R938" s="187"/>
      <c r="S938" s="187"/>
      <c r="T938" s="186"/>
      <c r="U938" s="187"/>
      <c r="V938" s="187"/>
      <c r="W938" s="187"/>
      <c r="X938" s="187"/>
      <c r="Y938" s="187"/>
      <c r="Z938" s="186"/>
      <c r="AA938" s="187"/>
      <c r="AB938" s="187"/>
      <c r="AC938" s="187"/>
      <c r="AD938" s="187"/>
      <c r="AE938" s="187"/>
      <c r="AF938" s="186"/>
      <c r="AG938" s="187"/>
      <c r="AH938" s="187"/>
      <c r="AI938" s="187"/>
      <c r="AJ938" s="187"/>
      <c r="AK938" s="187"/>
      <c r="AL938" s="186"/>
      <c r="AM938" s="187"/>
      <c r="AN938" s="187"/>
      <c r="AO938" s="187"/>
      <c r="AP938" s="187"/>
      <c r="AQ938" s="187"/>
      <c r="AR938" s="186"/>
      <c r="AS938" s="187"/>
      <c r="AT938" s="187"/>
      <c r="AU938" s="187"/>
      <c r="AV938" s="187"/>
      <c r="AW938" s="187"/>
      <c r="AX938" s="186"/>
      <c r="AY938" s="187"/>
      <c r="AZ938" s="187"/>
      <c r="BA938" s="187"/>
      <c r="BB938" s="187"/>
      <c r="BC938" s="187"/>
      <c r="BD938" s="186"/>
      <c r="BE938" s="187"/>
      <c r="BF938" s="187"/>
      <c r="BG938" s="187"/>
      <c r="BH938" s="187"/>
      <c r="BI938" s="187"/>
      <c r="BJ938" s="187"/>
      <c r="BK938" s="186"/>
      <c r="BL938" s="186"/>
      <c r="BM938" s="186"/>
      <c r="BN938" s="187"/>
      <c r="BO938" s="186"/>
      <c r="BP938" s="186"/>
      <c r="BQ938" s="186"/>
      <c r="BR938" s="186"/>
      <c r="BS938" s="186"/>
      <c r="BT938" s="186"/>
      <c r="BU938" s="186"/>
      <c r="BV938" s="186"/>
      <c r="BW938" s="186"/>
      <c r="BX938" s="186"/>
      <c r="BY938" s="186"/>
      <c r="BZ938" s="186"/>
      <c r="CA938" s="187"/>
      <c r="CB938" s="37"/>
      <c r="CC938" s="37"/>
      <c r="CD938" s="37"/>
      <c r="CE938" s="37"/>
    </row>
    <row r="939" ht="19.5" customHeight="1">
      <c r="A939" s="184"/>
      <c r="B939" s="186"/>
      <c r="C939" s="187"/>
      <c r="D939" s="187"/>
      <c r="E939" s="187"/>
      <c r="F939" s="187"/>
      <c r="G939" s="187"/>
      <c r="H939" s="187"/>
      <c r="I939" s="187"/>
      <c r="J939" s="187"/>
      <c r="K939" s="187"/>
      <c r="L939" s="187"/>
      <c r="M939" s="37"/>
      <c r="N939" s="186"/>
      <c r="O939" s="187"/>
      <c r="P939" s="187"/>
      <c r="Q939" s="187"/>
      <c r="R939" s="187"/>
      <c r="S939" s="187"/>
      <c r="T939" s="186"/>
      <c r="U939" s="187"/>
      <c r="V939" s="187"/>
      <c r="W939" s="187"/>
      <c r="X939" s="187"/>
      <c r="Y939" s="187"/>
      <c r="Z939" s="186"/>
      <c r="AA939" s="187"/>
      <c r="AB939" s="187"/>
      <c r="AC939" s="187"/>
      <c r="AD939" s="187"/>
      <c r="AE939" s="187"/>
      <c r="AF939" s="186"/>
      <c r="AG939" s="187"/>
      <c r="AH939" s="187"/>
      <c r="AI939" s="187"/>
      <c r="AJ939" s="187"/>
      <c r="AK939" s="187"/>
      <c r="AL939" s="186"/>
      <c r="AM939" s="187"/>
      <c r="AN939" s="187"/>
      <c r="AO939" s="187"/>
      <c r="AP939" s="187"/>
      <c r="AQ939" s="187"/>
      <c r="AR939" s="186"/>
      <c r="AS939" s="187"/>
      <c r="AT939" s="187"/>
      <c r="AU939" s="187"/>
      <c r="AV939" s="187"/>
      <c r="AW939" s="187"/>
      <c r="AX939" s="186"/>
      <c r="AY939" s="187"/>
      <c r="AZ939" s="187"/>
      <c r="BA939" s="187"/>
      <c r="BB939" s="187"/>
      <c r="BC939" s="187"/>
      <c r="BD939" s="186"/>
      <c r="BE939" s="187"/>
      <c r="BF939" s="187"/>
      <c r="BG939" s="187"/>
      <c r="BH939" s="187"/>
      <c r="BI939" s="187"/>
      <c r="BJ939" s="187"/>
      <c r="BK939" s="186"/>
      <c r="BL939" s="186"/>
      <c r="BM939" s="186"/>
      <c r="BN939" s="187"/>
      <c r="BO939" s="186"/>
      <c r="BP939" s="186"/>
      <c r="BQ939" s="186"/>
      <c r="BR939" s="186"/>
      <c r="BS939" s="186"/>
      <c r="BT939" s="186"/>
      <c r="BU939" s="186"/>
      <c r="BV939" s="186"/>
      <c r="BW939" s="186"/>
      <c r="BX939" s="186"/>
      <c r="BY939" s="186"/>
      <c r="BZ939" s="186"/>
      <c r="CA939" s="187"/>
      <c r="CB939" s="37"/>
      <c r="CC939" s="37"/>
      <c r="CD939" s="37"/>
      <c r="CE939" s="37"/>
    </row>
    <row r="940" ht="19.5" customHeight="1">
      <c r="A940" s="184"/>
      <c r="B940" s="186"/>
      <c r="C940" s="187"/>
      <c r="D940" s="187"/>
      <c r="E940" s="187"/>
      <c r="F940" s="187"/>
      <c r="G940" s="187"/>
      <c r="H940" s="187"/>
      <c r="I940" s="187"/>
      <c r="J940" s="187"/>
      <c r="K940" s="187"/>
      <c r="L940" s="187"/>
      <c r="M940" s="37"/>
      <c r="N940" s="186"/>
      <c r="O940" s="187"/>
      <c r="P940" s="187"/>
      <c r="Q940" s="187"/>
      <c r="R940" s="187"/>
      <c r="S940" s="187"/>
      <c r="T940" s="186"/>
      <c r="U940" s="187"/>
      <c r="V940" s="187"/>
      <c r="W940" s="187"/>
      <c r="X940" s="187"/>
      <c r="Y940" s="187"/>
      <c r="Z940" s="186"/>
      <c r="AA940" s="187"/>
      <c r="AB940" s="187"/>
      <c r="AC940" s="187"/>
      <c r="AD940" s="187"/>
      <c r="AE940" s="187"/>
      <c r="AF940" s="186"/>
      <c r="AG940" s="187"/>
      <c r="AH940" s="187"/>
      <c r="AI940" s="187"/>
      <c r="AJ940" s="187"/>
      <c r="AK940" s="187"/>
      <c r="AL940" s="186"/>
      <c r="AM940" s="187"/>
      <c r="AN940" s="187"/>
      <c r="AO940" s="187"/>
      <c r="AP940" s="187"/>
      <c r="AQ940" s="187"/>
      <c r="AR940" s="186"/>
      <c r="AS940" s="187"/>
      <c r="AT940" s="187"/>
      <c r="AU940" s="187"/>
      <c r="AV940" s="187"/>
      <c r="AW940" s="187"/>
      <c r="AX940" s="186"/>
      <c r="AY940" s="187"/>
      <c r="AZ940" s="187"/>
      <c r="BA940" s="187"/>
      <c r="BB940" s="187"/>
      <c r="BC940" s="187"/>
      <c r="BD940" s="186"/>
      <c r="BE940" s="187"/>
      <c r="BF940" s="187"/>
      <c r="BG940" s="187"/>
      <c r="BH940" s="187"/>
      <c r="BI940" s="187"/>
      <c r="BJ940" s="187"/>
      <c r="BK940" s="186"/>
      <c r="BL940" s="186"/>
      <c r="BM940" s="186"/>
      <c r="BN940" s="187"/>
      <c r="BO940" s="186"/>
      <c r="BP940" s="186"/>
      <c r="BQ940" s="186"/>
      <c r="BR940" s="186"/>
      <c r="BS940" s="186"/>
      <c r="BT940" s="186"/>
      <c r="BU940" s="186"/>
      <c r="BV940" s="186"/>
      <c r="BW940" s="186"/>
      <c r="BX940" s="186"/>
      <c r="BY940" s="186"/>
      <c r="BZ940" s="186"/>
      <c r="CA940" s="187"/>
      <c r="CB940" s="37"/>
      <c r="CC940" s="37"/>
      <c r="CD940" s="37"/>
      <c r="CE940" s="37"/>
    </row>
    <row r="941" ht="19.5" customHeight="1">
      <c r="A941" s="184"/>
      <c r="B941" s="186"/>
      <c r="C941" s="187"/>
      <c r="D941" s="187"/>
      <c r="E941" s="187"/>
      <c r="F941" s="187"/>
      <c r="G941" s="187"/>
      <c r="H941" s="187"/>
      <c r="I941" s="187"/>
      <c r="J941" s="187"/>
      <c r="K941" s="187"/>
      <c r="L941" s="187"/>
      <c r="M941" s="37"/>
      <c r="N941" s="186"/>
      <c r="O941" s="187"/>
      <c r="P941" s="187"/>
      <c r="Q941" s="187"/>
      <c r="R941" s="187"/>
      <c r="S941" s="187"/>
      <c r="T941" s="186"/>
      <c r="U941" s="187"/>
      <c r="V941" s="187"/>
      <c r="W941" s="187"/>
      <c r="X941" s="187"/>
      <c r="Y941" s="187"/>
      <c r="Z941" s="186"/>
      <c r="AA941" s="187"/>
      <c r="AB941" s="187"/>
      <c r="AC941" s="187"/>
      <c r="AD941" s="187"/>
      <c r="AE941" s="187"/>
      <c r="AF941" s="186"/>
      <c r="AG941" s="187"/>
      <c r="AH941" s="187"/>
      <c r="AI941" s="187"/>
      <c r="AJ941" s="187"/>
      <c r="AK941" s="187"/>
      <c r="AL941" s="186"/>
      <c r="AM941" s="187"/>
      <c r="AN941" s="187"/>
      <c r="AO941" s="187"/>
      <c r="AP941" s="187"/>
      <c r="AQ941" s="187"/>
      <c r="AR941" s="186"/>
      <c r="AS941" s="187"/>
      <c r="AT941" s="187"/>
      <c r="AU941" s="187"/>
      <c r="AV941" s="187"/>
      <c r="AW941" s="187"/>
      <c r="AX941" s="186"/>
      <c r="AY941" s="187"/>
      <c r="AZ941" s="187"/>
      <c r="BA941" s="187"/>
      <c r="BB941" s="187"/>
      <c r="BC941" s="187"/>
      <c r="BD941" s="186"/>
      <c r="BE941" s="187"/>
      <c r="BF941" s="187"/>
      <c r="BG941" s="187"/>
      <c r="BH941" s="187"/>
      <c r="BI941" s="187"/>
      <c r="BJ941" s="187"/>
      <c r="BK941" s="186"/>
      <c r="BL941" s="186"/>
      <c r="BM941" s="186"/>
      <c r="BN941" s="187"/>
      <c r="BO941" s="186"/>
      <c r="BP941" s="186"/>
      <c r="BQ941" s="186"/>
      <c r="BR941" s="186"/>
      <c r="BS941" s="186"/>
      <c r="BT941" s="186"/>
      <c r="BU941" s="186"/>
      <c r="BV941" s="186"/>
      <c r="BW941" s="186"/>
      <c r="BX941" s="186"/>
      <c r="BY941" s="186"/>
      <c r="BZ941" s="186"/>
      <c r="CA941" s="187"/>
      <c r="CB941" s="37"/>
      <c r="CC941" s="37"/>
      <c r="CD941" s="37"/>
      <c r="CE941" s="37"/>
    </row>
    <row r="942" ht="19.5" customHeight="1">
      <c r="A942" s="184"/>
      <c r="B942" s="186"/>
      <c r="C942" s="187"/>
      <c r="D942" s="187"/>
      <c r="E942" s="187"/>
      <c r="F942" s="187"/>
      <c r="G942" s="187"/>
      <c r="H942" s="187"/>
      <c r="I942" s="187"/>
      <c r="J942" s="187"/>
      <c r="K942" s="187"/>
      <c r="L942" s="187"/>
      <c r="M942" s="37"/>
      <c r="N942" s="186"/>
      <c r="O942" s="187"/>
      <c r="P942" s="187"/>
      <c r="Q942" s="187"/>
      <c r="R942" s="187"/>
      <c r="S942" s="187"/>
      <c r="T942" s="186"/>
      <c r="U942" s="187"/>
      <c r="V942" s="187"/>
      <c r="W942" s="187"/>
      <c r="X942" s="187"/>
      <c r="Y942" s="187"/>
      <c r="Z942" s="186"/>
      <c r="AA942" s="187"/>
      <c r="AB942" s="187"/>
      <c r="AC942" s="187"/>
      <c r="AD942" s="187"/>
      <c r="AE942" s="187"/>
      <c r="AF942" s="186"/>
      <c r="AG942" s="187"/>
      <c r="AH942" s="187"/>
      <c r="AI942" s="187"/>
      <c r="AJ942" s="187"/>
      <c r="AK942" s="187"/>
      <c r="AL942" s="186"/>
      <c r="AM942" s="187"/>
      <c r="AN942" s="187"/>
      <c r="AO942" s="187"/>
      <c r="AP942" s="187"/>
      <c r="AQ942" s="187"/>
      <c r="AR942" s="186"/>
      <c r="AS942" s="187"/>
      <c r="AT942" s="187"/>
      <c r="AU942" s="187"/>
      <c r="AV942" s="187"/>
      <c r="AW942" s="187"/>
      <c r="AX942" s="186"/>
      <c r="AY942" s="187"/>
      <c r="AZ942" s="187"/>
      <c r="BA942" s="187"/>
      <c r="BB942" s="187"/>
      <c r="BC942" s="187"/>
      <c r="BD942" s="186"/>
      <c r="BE942" s="187"/>
      <c r="BF942" s="187"/>
      <c r="BG942" s="187"/>
      <c r="BH942" s="187"/>
      <c r="BI942" s="187"/>
      <c r="BJ942" s="187"/>
      <c r="BK942" s="186"/>
      <c r="BL942" s="186"/>
      <c r="BM942" s="186"/>
      <c r="BN942" s="187"/>
      <c r="BO942" s="186"/>
      <c r="BP942" s="186"/>
      <c r="BQ942" s="186"/>
      <c r="BR942" s="186"/>
      <c r="BS942" s="186"/>
      <c r="BT942" s="186"/>
      <c r="BU942" s="186"/>
      <c r="BV942" s="186"/>
      <c r="BW942" s="186"/>
      <c r="BX942" s="186"/>
      <c r="BY942" s="186"/>
      <c r="BZ942" s="186"/>
      <c r="CA942" s="187"/>
      <c r="CB942" s="37"/>
      <c r="CC942" s="37"/>
      <c r="CD942" s="37"/>
      <c r="CE942" s="37"/>
    </row>
    <row r="943" ht="19.5" customHeight="1">
      <c r="A943" s="184"/>
      <c r="B943" s="186"/>
      <c r="C943" s="187"/>
      <c r="D943" s="187"/>
      <c r="E943" s="187"/>
      <c r="F943" s="187"/>
      <c r="G943" s="187"/>
      <c r="H943" s="187"/>
      <c r="I943" s="187"/>
      <c r="J943" s="187"/>
      <c r="K943" s="187"/>
      <c r="L943" s="187"/>
      <c r="M943" s="37"/>
      <c r="N943" s="186"/>
      <c r="O943" s="187"/>
      <c r="P943" s="187"/>
      <c r="Q943" s="187"/>
      <c r="R943" s="187"/>
      <c r="S943" s="187"/>
      <c r="T943" s="186"/>
      <c r="U943" s="187"/>
      <c r="V943" s="187"/>
      <c r="W943" s="187"/>
      <c r="X943" s="187"/>
      <c r="Y943" s="187"/>
      <c r="Z943" s="186"/>
      <c r="AA943" s="187"/>
      <c r="AB943" s="187"/>
      <c r="AC943" s="187"/>
      <c r="AD943" s="187"/>
      <c r="AE943" s="187"/>
      <c r="AF943" s="186"/>
      <c r="AG943" s="187"/>
      <c r="AH943" s="187"/>
      <c r="AI943" s="187"/>
      <c r="AJ943" s="187"/>
      <c r="AK943" s="187"/>
      <c r="AL943" s="186"/>
      <c r="AM943" s="187"/>
      <c r="AN943" s="187"/>
      <c r="AO943" s="187"/>
      <c r="AP943" s="187"/>
      <c r="AQ943" s="187"/>
      <c r="AR943" s="186"/>
      <c r="AS943" s="187"/>
      <c r="AT943" s="187"/>
      <c r="AU943" s="187"/>
      <c r="AV943" s="187"/>
      <c r="AW943" s="187"/>
      <c r="AX943" s="186"/>
      <c r="AY943" s="187"/>
      <c r="AZ943" s="187"/>
      <c r="BA943" s="187"/>
      <c r="BB943" s="187"/>
      <c r="BC943" s="187"/>
      <c r="BD943" s="186"/>
      <c r="BE943" s="187"/>
      <c r="BF943" s="187"/>
      <c r="BG943" s="187"/>
      <c r="BH943" s="187"/>
      <c r="BI943" s="187"/>
      <c r="BJ943" s="187"/>
      <c r="BK943" s="186"/>
      <c r="BL943" s="186"/>
      <c r="BM943" s="186"/>
      <c r="BN943" s="187"/>
      <c r="BO943" s="186"/>
      <c r="BP943" s="186"/>
      <c r="BQ943" s="186"/>
      <c r="BR943" s="186"/>
      <c r="BS943" s="186"/>
      <c r="BT943" s="186"/>
      <c r="BU943" s="186"/>
      <c r="BV943" s="186"/>
      <c r="BW943" s="186"/>
      <c r="BX943" s="186"/>
      <c r="BY943" s="186"/>
      <c r="BZ943" s="186"/>
      <c r="CA943" s="187"/>
      <c r="CB943" s="37"/>
      <c r="CC943" s="37"/>
      <c r="CD943" s="37"/>
      <c r="CE943" s="37"/>
    </row>
    <row r="944" ht="19.5" customHeight="1">
      <c r="A944" s="184"/>
      <c r="B944" s="186"/>
      <c r="C944" s="187"/>
      <c r="D944" s="187"/>
      <c r="E944" s="187"/>
      <c r="F944" s="187"/>
      <c r="G944" s="187"/>
      <c r="H944" s="187"/>
      <c r="I944" s="187"/>
      <c r="J944" s="187"/>
      <c r="K944" s="187"/>
      <c r="L944" s="187"/>
      <c r="M944" s="37"/>
      <c r="N944" s="186"/>
      <c r="O944" s="187"/>
      <c r="P944" s="187"/>
      <c r="Q944" s="187"/>
      <c r="R944" s="187"/>
      <c r="S944" s="187"/>
      <c r="T944" s="186"/>
      <c r="U944" s="187"/>
      <c r="V944" s="187"/>
      <c r="W944" s="187"/>
      <c r="X944" s="187"/>
      <c r="Y944" s="187"/>
      <c r="Z944" s="186"/>
      <c r="AA944" s="187"/>
      <c r="AB944" s="187"/>
      <c r="AC944" s="187"/>
      <c r="AD944" s="187"/>
      <c r="AE944" s="187"/>
      <c r="AF944" s="186"/>
      <c r="AG944" s="187"/>
      <c r="AH944" s="187"/>
      <c r="AI944" s="187"/>
      <c r="AJ944" s="187"/>
      <c r="AK944" s="187"/>
      <c r="AL944" s="186"/>
      <c r="AM944" s="187"/>
      <c r="AN944" s="187"/>
      <c r="AO944" s="187"/>
      <c r="AP944" s="187"/>
      <c r="AQ944" s="187"/>
      <c r="AR944" s="186"/>
      <c r="AS944" s="187"/>
      <c r="AT944" s="187"/>
      <c r="AU944" s="187"/>
      <c r="AV944" s="187"/>
      <c r="AW944" s="187"/>
      <c r="AX944" s="186"/>
      <c r="AY944" s="187"/>
      <c r="AZ944" s="187"/>
      <c r="BA944" s="187"/>
      <c r="BB944" s="187"/>
      <c r="BC944" s="187"/>
      <c r="BD944" s="186"/>
      <c r="BE944" s="187"/>
      <c r="BF944" s="187"/>
      <c r="BG944" s="187"/>
      <c r="BH944" s="187"/>
      <c r="BI944" s="187"/>
      <c r="BJ944" s="187"/>
      <c r="BK944" s="186"/>
      <c r="BL944" s="186"/>
      <c r="BM944" s="186"/>
      <c r="BN944" s="187"/>
      <c r="BO944" s="186"/>
      <c r="BP944" s="186"/>
      <c r="BQ944" s="186"/>
      <c r="BR944" s="186"/>
      <c r="BS944" s="186"/>
      <c r="BT944" s="186"/>
      <c r="BU944" s="186"/>
      <c r="BV944" s="186"/>
      <c r="BW944" s="186"/>
      <c r="BX944" s="186"/>
      <c r="BY944" s="186"/>
      <c r="BZ944" s="186"/>
      <c r="CA944" s="187"/>
      <c r="CB944" s="37"/>
      <c r="CC944" s="37"/>
      <c r="CD944" s="37"/>
      <c r="CE944" s="37"/>
    </row>
    <row r="945" ht="19.5" customHeight="1">
      <c r="A945" s="184"/>
      <c r="B945" s="186"/>
      <c r="C945" s="187"/>
      <c r="D945" s="187"/>
      <c r="E945" s="187"/>
      <c r="F945" s="187"/>
      <c r="G945" s="187"/>
      <c r="H945" s="187"/>
      <c r="I945" s="187"/>
      <c r="J945" s="187"/>
      <c r="K945" s="187"/>
      <c r="L945" s="187"/>
      <c r="M945" s="37"/>
      <c r="N945" s="186"/>
      <c r="O945" s="187"/>
      <c r="P945" s="187"/>
      <c r="Q945" s="187"/>
      <c r="R945" s="187"/>
      <c r="S945" s="187"/>
      <c r="T945" s="186"/>
      <c r="U945" s="187"/>
      <c r="V945" s="187"/>
      <c r="W945" s="187"/>
      <c r="X945" s="187"/>
      <c r="Y945" s="187"/>
      <c r="Z945" s="186"/>
      <c r="AA945" s="187"/>
      <c r="AB945" s="187"/>
      <c r="AC945" s="187"/>
      <c r="AD945" s="187"/>
      <c r="AE945" s="187"/>
      <c r="AF945" s="186"/>
      <c r="AG945" s="187"/>
      <c r="AH945" s="187"/>
      <c r="AI945" s="187"/>
      <c r="AJ945" s="187"/>
      <c r="AK945" s="187"/>
      <c r="AL945" s="186"/>
      <c r="AM945" s="187"/>
      <c r="AN945" s="187"/>
      <c r="AO945" s="187"/>
      <c r="AP945" s="187"/>
      <c r="AQ945" s="187"/>
      <c r="AR945" s="186"/>
      <c r="AS945" s="187"/>
      <c r="AT945" s="187"/>
      <c r="AU945" s="187"/>
      <c r="AV945" s="187"/>
      <c r="AW945" s="187"/>
      <c r="AX945" s="186"/>
      <c r="AY945" s="187"/>
      <c r="AZ945" s="187"/>
      <c r="BA945" s="187"/>
      <c r="BB945" s="187"/>
      <c r="BC945" s="187"/>
      <c r="BD945" s="186"/>
      <c r="BE945" s="187"/>
      <c r="BF945" s="187"/>
      <c r="BG945" s="187"/>
      <c r="BH945" s="187"/>
      <c r="BI945" s="187"/>
      <c r="BJ945" s="187"/>
      <c r="BK945" s="186"/>
      <c r="BL945" s="186"/>
      <c r="BM945" s="186"/>
      <c r="BN945" s="187"/>
      <c r="BO945" s="186"/>
      <c r="BP945" s="186"/>
      <c r="BQ945" s="186"/>
      <c r="BR945" s="186"/>
      <c r="BS945" s="186"/>
      <c r="BT945" s="186"/>
      <c r="BU945" s="186"/>
      <c r="BV945" s="186"/>
      <c r="BW945" s="186"/>
      <c r="BX945" s="186"/>
      <c r="BY945" s="186"/>
      <c r="BZ945" s="186"/>
      <c r="CA945" s="187"/>
      <c r="CB945" s="37"/>
      <c r="CC945" s="37"/>
      <c r="CD945" s="37"/>
      <c r="CE945" s="37"/>
    </row>
    <row r="946" ht="19.5" customHeight="1">
      <c r="A946" s="184"/>
      <c r="B946" s="186"/>
      <c r="C946" s="187"/>
      <c r="D946" s="187"/>
      <c r="E946" s="187"/>
      <c r="F946" s="187"/>
      <c r="G946" s="187"/>
      <c r="H946" s="187"/>
      <c r="I946" s="187"/>
      <c r="J946" s="187"/>
      <c r="K946" s="187"/>
      <c r="L946" s="187"/>
      <c r="M946" s="37"/>
      <c r="N946" s="186"/>
      <c r="O946" s="187"/>
      <c r="P946" s="187"/>
      <c r="Q946" s="187"/>
      <c r="R946" s="187"/>
      <c r="S946" s="187"/>
      <c r="T946" s="186"/>
      <c r="U946" s="187"/>
      <c r="V946" s="187"/>
      <c r="W946" s="187"/>
      <c r="X946" s="187"/>
      <c r="Y946" s="187"/>
      <c r="Z946" s="186"/>
      <c r="AA946" s="187"/>
      <c r="AB946" s="187"/>
      <c r="AC946" s="187"/>
      <c r="AD946" s="187"/>
      <c r="AE946" s="187"/>
      <c r="AF946" s="186"/>
      <c r="AG946" s="187"/>
      <c r="AH946" s="187"/>
      <c r="AI946" s="187"/>
      <c r="AJ946" s="187"/>
      <c r="AK946" s="187"/>
      <c r="AL946" s="186"/>
      <c r="AM946" s="187"/>
      <c r="AN946" s="187"/>
      <c r="AO946" s="187"/>
      <c r="AP946" s="187"/>
      <c r="AQ946" s="187"/>
      <c r="AR946" s="186"/>
      <c r="AS946" s="187"/>
      <c r="AT946" s="187"/>
      <c r="AU946" s="187"/>
      <c r="AV946" s="187"/>
      <c r="AW946" s="187"/>
      <c r="AX946" s="186"/>
      <c r="AY946" s="187"/>
      <c r="AZ946" s="187"/>
      <c r="BA946" s="187"/>
      <c r="BB946" s="187"/>
      <c r="BC946" s="187"/>
      <c r="BD946" s="186"/>
      <c r="BE946" s="187"/>
      <c r="BF946" s="187"/>
      <c r="BG946" s="187"/>
      <c r="BH946" s="187"/>
      <c r="BI946" s="187"/>
      <c r="BJ946" s="187"/>
      <c r="BK946" s="186"/>
      <c r="BL946" s="186"/>
      <c r="BM946" s="186"/>
      <c r="BN946" s="187"/>
      <c r="BO946" s="186"/>
      <c r="BP946" s="186"/>
      <c r="BQ946" s="186"/>
      <c r="BR946" s="186"/>
      <c r="BS946" s="186"/>
      <c r="BT946" s="186"/>
      <c r="BU946" s="186"/>
      <c r="BV946" s="186"/>
      <c r="BW946" s="186"/>
      <c r="BX946" s="186"/>
      <c r="BY946" s="186"/>
      <c r="BZ946" s="186"/>
      <c r="CA946" s="187"/>
      <c r="CB946" s="37"/>
      <c r="CC946" s="37"/>
      <c r="CD946" s="37"/>
      <c r="CE946" s="37"/>
    </row>
    <row r="947" ht="19.5" customHeight="1">
      <c r="A947" s="184"/>
      <c r="B947" s="186"/>
      <c r="C947" s="187"/>
      <c r="D947" s="187"/>
      <c r="E947" s="187"/>
      <c r="F947" s="187"/>
      <c r="G947" s="187"/>
      <c r="H947" s="187"/>
      <c r="I947" s="187"/>
      <c r="J947" s="187"/>
      <c r="K947" s="187"/>
      <c r="L947" s="187"/>
      <c r="M947" s="37"/>
      <c r="N947" s="186"/>
      <c r="O947" s="187"/>
      <c r="P947" s="187"/>
      <c r="Q947" s="187"/>
      <c r="R947" s="187"/>
      <c r="S947" s="187"/>
      <c r="T947" s="186"/>
      <c r="U947" s="187"/>
      <c r="V947" s="187"/>
      <c r="W947" s="187"/>
      <c r="X947" s="187"/>
      <c r="Y947" s="187"/>
      <c r="Z947" s="186"/>
      <c r="AA947" s="187"/>
      <c r="AB947" s="187"/>
      <c r="AC947" s="187"/>
      <c r="AD947" s="187"/>
      <c r="AE947" s="187"/>
      <c r="AF947" s="186"/>
      <c r="AG947" s="187"/>
      <c r="AH947" s="187"/>
      <c r="AI947" s="187"/>
      <c r="AJ947" s="187"/>
      <c r="AK947" s="187"/>
      <c r="AL947" s="186"/>
      <c r="AM947" s="187"/>
      <c r="AN947" s="187"/>
      <c r="AO947" s="187"/>
      <c r="AP947" s="187"/>
      <c r="AQ947" s="187"/>
      <c r="AR947" s="186"/>
      <c r="AS947" s="187"/>
      <c r="AT947" s="187"/>
      <c r="AU947" s="187"/>
      <c r="AV947" s="187"/>
      <c r="AW947" s="187"/>
      <c r="AX947" s="186"/>
      <c r="AY947" s="187"/>
      <c r="AZ947" s="187"/>
      <c r="BA947" s="187"/>
      <c r="BB947" s="187"/>
      <c r="BC947" s="187"/>
      <c r="BD947" s="186"/>
      <c r="BE947" s="187"/>
      <c r="BF947" s="187"/>
      <c r="BG947" s="187"/>
      <c r="BH947" s="187"/>
      <c r="BI947" s="187"/>
      <c r="BJ947" s="187"/>
      <c r="BK947" s="186"/>
      <c r="BL947" s="186"/>
      <c r="BM947" s="186"/>
      <c r="BN947" s="187"/>
      <c r="BO947" s="186"/>
      <c r="BP947" s="186"/>
      <c r="BQ947" s="186"/>
      <c r="BR947" s="186"/>
      <c r="BS947" s="186"/>
      <c r="BT947" s="186"/>
      <c r="BU947" s="186"/>
      <c r="BV947" s="186"/>
      <c r="BW947" s="186"/>
      <c r="BX947" s="186"/>
      <c r="BY947" s="186"/>
      <c r="BZ947" s="186"/>
      <c r="CA947" s="187"/>
      <c r="CB947" s="37"/>
      <c r="CC947" s="37"/>
      <c r="CD947" s="37"/>
      <c r="CE947" s="37"/>
    </row>
    <row r="948" ht="19.5" customHeight="1">
      <c r="A948" s="184"/>
      <c r="B948" s="186"/>
      <c r="C948" s="187"/>
      <c r="D948" s="187"/>
      <c r="E948" s="187"/>
      <c r="F948" s="187"/>
      <c r="G948" s="187"/>
      <c r="H948" s="187"/>
      <c r="I948" s="187"/>
      <c r="J948" s="187"/>
      <c r="K948" s="187"/>
      <c r="L948" s="187"/>
      <c r="M948" s="37"/>
      <c r="N948" s="186"/>
      <c r="O948" s="187"/>
      <c r="P948" s="187"/>
      <c r="Q948" s="187"/>
      <c r="R948" s="187"/>
      <c r="S948" s="187"/>
      <c r="T948" s="186"/>
      <c r="U948" s="187"/>
      <c r="V948" s="187"/>
      <c r="W948" s="187"/>
      <c r="X948" s="187"/>
      <c r="Y948" s="187"/>
      <c r="Z948" s="186"/>
      <c r="AA948" s="187"/>
      <c r="AB948" s="187"/>
      <c r="AC948" s="187"/>
      <c r="AD948" s="187"/>
      <c r="AE948" s="187"/>
      <c r="AF948" s="186"/>
      <c r="AG948" s="187"/>
      <c r="AH948" s="187"/>
      <c r="AI948" s="187"/>
      <c r="AJ948" s="187"/>
      <c r="AK948" s="187"/>
      <c r="AL948" s="186"/>
      <c r="AM948" s="187"/>
      <c r="AN948" s="187"/>
      <c r="AO948" s="187"/>
      <c r="AP948" s="187"/>
      <c r="AQ948" s="187"/>
      <c r="AR948" s="186"/>
      <c r="AS948" s="187"/>
      <c r="AT948" s="187"/>
      <c r="AU948" s="187"/>
      <c r="AV948" s="187"/>
      <c r="AW948" s="187"/>
      <c r="AX948" s="186"/>
      <c r="AY948" s="187"/>
      <c r="AZ948" s="187"/>
      <c r="BA948" s="187"/>
      <c r="BB948" s="187"/>
      <c r="BC948" s="187"/>
      <c r="BD948" s="186"/>
      <c r="BE948" s="187"/>
      <c r="BF948" s="187"/>
      <c r="BG948" s="187"/>
      <c r="BH948" s="187"/>
      <c r="BI948" s="187"/>
      <c r="BJ948" s="187"/>
      <c r="BK948" s="186"/>
      <c r="BL948" s="186"/>
      <c r="BM948" s="186"/>
      <c r="BN948" s="187"/>
      <c r="BO948" s="186"/>
      <c r="BP948" s="186"/>
      <c r="BQ948" s="186"/>
      <c r="BR948" s="186"/>
      <c r="BS948" s="186"/>
      <c r="BT948" s="186"/>
      <c r="BU948" s="186"/>
      <c r="BV948" s="186"/>
      <c r="BW948" s="186"/>
      <c r="BX948" s="186"/>
      <c r="BY948" s="186"/>
      <c r="BZ948" s="186"/>
      <c r="CA948" s="187"/>
      <c r="CB948" s="37"/>
      <c r="CC948" s="37"/>
      <c r="CD948" s="37"/>
      <c r="CE948" s="37"/>
    </row>
    <row r="949" ht="19.5" customHeight="1">
      <c r="A949" s="184"/>
      <c r="B949" s="186"/>
      <c r="C949" s="187"/>
      <c r="D949" s="187"/>
      <c r="E949" s="187"/>
      <c r="F949" s="187"/>
      <c r="G949" s="187"/>
      <c r="H949" s="187"/>
      <c r="I949" s="187"/>
      <c r="J949" s="187"/>
      <c r="K949" s="187"/>
      <c r="L949" s="187"/>
      <c r="M949" s="37"/>
      <c r="N949" s="186"/>
      <c r="O949" s="187"/>
      <c r="P949" s="187"/>
      <c r="Q949" s="187"/>
      <c r="R949" s="187"/>
      <c r="S949" s="187"/>
      <c r="T949" s="186"/>
      <c r="U949" s="187"/>
      <c r="V949" s="187"/>
      <c r="W949" s="187"/>
      <c r="X949" s="187"/>
      <c r="Y949" s="187"/>
      <c r="Z949" s="186"/>
      <c r="AA949" s="187"/>
      <c r="AB949" s="187"/>
      <c r="AC949" s="187"/>
      <c r="AD949" s="187"/>
      <c r="AE949" s="187"/>
      <c r="AF949" s="186"/>
      <c r="AG949" s="187"/>
      <c r="AH949" s="187"/>
      <c r="AI949" s="187"/>
      <c r="AJ949" s="187"/>
      <c r="AK949" s="187"/>
      <c r="AL949" s="186"/>
      <c r="AM949" s="187"/>
      <c r="AN949" s="187"/>
      <c r="AO949" s="187"/>
      <c r="AP949" s="187"/>
      <c r="AQ949" s="187"/>
      <c r="AR949" s="186"/>
      <c r="AS949" s="187"/>
      <c r="AT949" s="187"/>
      <c r="AU949" s="187"/>
      <c r="AV949" s="187"/>
      <c r="AW949" s="187"/>
      <c r="AX949" s="186"/>
      <c r="AY949" s="187"/>
      <c r="AZ949" s="187"/>
      <c r="BA949" s="187"/>
      <c r="BB949" s="187"/>
      <c r="BC949" s="187"/>
      <c r="BD949" s="186"/>
      <c r="BE949" s="187"/>
      <c r="BF949" s="187"/>
      <c r="BG949" s="187"/>
      <c r="BH949" s="187"/>
      <c r="BI949" s="187"/>
      <c r="BJ949" s="187"/>
      <c r="BK949" s="186"/>
      <c r="BL949" s="186"/>
      <c r="BM949" s="186"/>
      <c r="BN949" s="187"/>
      <c r="BO949" s="186"/>
      <c r="BP949" s="186"/>
      <c r="BQ949" s="186"/>
      <c r="BR949" s="186"/>
      <c r="BS949" s="186"/>
      <c r="BT949" s="186"/>
      <c r="BU949" s="186"/>
      <c r="BV949" s="186"/>
      <c r="BW949" s="186"/>
      <c r="BX949" s="186"/>
      <c r="BY949" s="186"/>
      <c r="BZ949" s="186"/>
      <c r="CA949" s="187"/>
      <c r="CB949" s="37"/>
      <c r="CC949" s="37"/>
      <c r="CD949" s="37"/>
      <c r="CE949" s="37"/>
    </row>
    <row r="950" ht="19.5" customHeight="1">
      <c r="A950" s="184"/>
      <c r="B950" s="186"/>
      <c r="C950" s="187"/>
      <c r="D950" s="187"/>
      <c r="E950" s="187"/>
      <c r="F950" s="187"/>
      <c r="G950" s="187"/>
      <c r="H950" s="187"/>
      <c r="I950" s="187"/>
      <c r="J950" s="187"/>
      <c r="K950" s="187"/>
      <c r="L950" s="187"/>
      <c r="M950" s="37"/>
      <c r="N950" s="186"/>
      <c r="O950" s="187"/>
      <c r="P950" s="187"/>
      <c r="Q950" s="187"/>
      <c r="R950" s="187"/>
      <c r="S950" s="187"/>
      <c r="T950" s="186"/>
      <c r="U950" s="187"/>
      <c r="V950" s="187"/>
      <c r="W950" s="187"/>
      <c r="X950" s="187"/>
      <c r="Y950" s="187"/>
      <c r="Z950" s="186"/>
      <c r="AA950" s="187"/>
      <c r="AB950" s="187"/>
      <c r="AC950" s="187"/>
      <c r="AD950" s="187"/>
      <c r="AE950" s="187"/>
      <c r="AF950" s="186"/>
      <c r="AG950" s="187"/>
      <c r="AH950" s="187"/>
      <c r="AI950" s="187"/>
      <c r="AJ950" s="187"/>
      <c r="AK950" s="187"/>
      <c r="AL950" s="186"/>
      <c r="AM950" s="187"/>
      <c r="AN950" s="187"/>
      <c r="AO950" s="187"/>
      <c r="AP950" s="187"/>
      <c r="AQ950" s="187"/>
      <c r="AR950" s="186"/>
      <c r="AS950" s="187"/>
      <c r="AT950" s="187"/>
      <c r="AU950" s="187"/>
      <c r="AV950" s="187"/>
      <c r="AW950" s="187"/>
      <c r="AX950" s="186"/>
      <c r="AY950" s="187"/>
      <c r="AZ950" s="187"/>
      <c r="BA950" s="187"/>
      <c r="BB950" s="187"/>
      <c r="BC950" s="187"/>
      <c r="BD950" s="186"/>
      <c r="BE950" s="187"/>
      <c r="BF950" s="187"/>
      <c r="BG950" s="187"/>
      <c r="BH950" s="187"/>
      <c r="BI950" s="187"/>
      <c r="BJ950" s="187"/>
      <c r="BK950" s="186"/>
      <c r="BL950" s="186"/>
      <c r="BM950" s="186"/>
      <c r="BN950" s="187"/>
      <c r="BO950" s="186"/>
      <c r="BP950" s="186"/>
      <c r="BQ950" s="186"/>
      <c r="BR950" s="186"/>
      <c r="BS950" s="186"/>
      <c r="BT950" s="186"/>
      <c r="BU950" s="186"/>
      <c r="BV950" s="186"/>
      <c r="BW950" s="186"/>
      <c r="BX950" s="186"/>
      <c r="BY950" s="186"/>
      <c r="BZ950" s="186"/>
      <c r="CA950" s="187"/>
      <c r="CB950" s="37"/>
      <c r="CC950" s="37"/>
      <c r="CD950" s="37"/>
      <c r="CE950" s="37"/>
    </row>
    <row r="951" ht="19.5" customHeight="1">
      <c r="A951" s="184"/>
      <c r="B951" s="186"/>
      <c r="C951" s="187"/>
      <c r="D951" s="187"/>
      <c r="E951" s="187"/>
      <c r="F951" s="187"/>
      <c r="G951" s="187"/>
      <c r="H951" s="187"/>
      <c r="I951" s="187"/>
      <c r="J951" s="187"/>
      <c r="K951" s="187"/>
      <c r="L951" s="187"/>
      <c r="M951" s="37"/>
      <c r="N951" s="186"/>
      <c r="O951" s="187"/>
      <c r="P951" s="187"/>
      <c r="Q951" s="187"/>
      <c r="R951" s="187"/>
      <c r="S951" s="187"/>
      <c r="T951" s="186"/>
      <c r="U951" s="187"/>
      <c r="V951" s="187"/>
      <c r="W951" s="187"/>
      <c r="X951" s="187"/>
      <c r="Y951" s="187"/>
      <c r="Z951" s="186"/>
      <c r="AA951" s="187"/>
      <c r="AB951" s="187"/>
      <c r="AC951" s="187"/>
      <c r="AD951" s="187"/>
      <c r="AE951" s="187"/>
      <c r="AF951" s="186"/>
      <c r="AG951" s="187"/>
      <c r="AH951" s="187"/>
      <c r="AI951" s="187"/>
      <c r="AJ951" s="187"/>
      <c r="AK951" s="187"/>
      <c r="AL951" s="186"/>
      <c r="AM951" s="187"/>
      <c r="AN951" s="187"/>
      <c r="AO951" s="187"/>
      <c r="AP951" s="187"/>
      <c r="AQ951" s="187"/>
      <c r="AR951" s="186"/>
      <c r="AS951" s="187"/>
      <c r="AT951" s="187"/>
      <c r="AU951" s="187"/>
      <c r="AV951" s="187"/>
      <c r="AW951" s="187"/>
      <c r="AX951" s="186"/>
      <c r="AY951" s="187"/>
      <c r="AZ951" s="187"/>
      <c r="BA951" s="187"/>
      <c r="BB951" s="187"/>
      <c r="BC951" s="187"/>
      <c r="BD951" s="186"/>
      <c r="BE951" s="187"/>
      <c r="BF951" s="187"/>
      <c r="BG951" s="187"/>
      <c r="BH951" s="187"/>
      <c r="BI951" s="187"/>
      <c r="BJ951" s="187"/>
      <c r="BK951" s="186"/>
      <c r="BL951" s="186"/>
      <c r="BM951" s="186"/>
      <c r="BN951" s="187"/>
      <c r="BO951" s="186"/>
      <c r="BP951" s="186"/>
      <c r="BQ951" s="186"/>
      <c r="BR951" s="186"/>
      <c r="BS951" s="186"/>
      <c r="BT951" s="186"/>
      <c r="BU951" s="186"/>
      <c r="BV951" s="186"/>
      <c r="BW951" s="186"/>
      <c r="BX951" s="186"/>
      <c r="BY951" s="186"/>
      <c r="BZ951" s="186"/>
      <c r="CA951" s="187"/>
      <c r="CB951" s="37"/>
      <c r="CC951" s="37"/>
      <c r="CD951" s="37"/>
      <c r="CE951" s="37"/>
    </row>
    <row r="952" ht="19.5" customHeight="1">
      <c r="A952" s="184"/>
      <c r="B952" s="186"/>
      <c r="C952" s="187"/>
      <c r="D952" s="187"/>
      <c r="E952" s="187"/>
      <c r="F952" s="187"/>
      <c r="G952" s="187"/>
      <c r="H952" s="187"/>
      <c r="I952" s="187"/>
      <c r="J952" s="187"/>
      <c r="K952" s="187"/>
      <c r="L952" s="187"/>
      <c r="M952" s="37"/>
      <c r="N952" s="186"/>
      <c r="O952" s="187"/>
      <c r="P952" s="187"/>
      <c r="Q952" s="187"/>
      <c r="R952" s="187"/>
      <c r="S952" s="187"/>
      <c r="T952" s="186"/>
      <c r="U952" s="187"/>
      <c r="V952" s="187"/>
      <c r="W952" s="187"/>
      <c r="X952" s="187"/>
      <c r="Y952" s="187"/>
      <c r="Z952" s="186"/>
      <c r="AA952" s="187"/>
      <c r="AB952" s="187"/>
      <c r="AC952" s="187"/>
      <c r="AD952" s="187"/>
      <c r="AE952" s="187"/>
      <c r="AF952" s="186"/>
      <c r="AG952" s="187"/>
      <c r="AH952" s="187"/>
      <c r="AI952" s="187"/>
      <c r="AJ952" s="187"/>
      <c r="AK952" s="187"/>
      <c r="AL952" s="186"/>
      <c r="AM952" s="187"/>
      <c r="AN952" s="187"/>
      <c r="AO952" s="187"/>
      <c r="AP952" s="187"/>
      <c r="AQ952" s="187"/>
      <c r="AR952" s="186"/>
      <c r="AS952" s="187"/>
      <c r="AT952" s="187"/>
      <c r="AU952" s="187"/>
      <c r="AV952" s="187"/>
      <c r="AW952" s="187"/>
      <c r="AX952" s="186"/>
      <c r="AY952" s="187"/>
      <c r="AZ952" s="187"/>
      <c r="BA952" s="187"/>
      <c r="BB952" s="187"/>
      <c r="BC952" s="187"/>
      <c r="BD952" s="186"/>
      <c r="BE952" s="187"/>
      <c r="BF952" s="187"/>
      <c r="BG952" s="187"/>
      <c r="BH952" s="187"/>
      <c r="BI952" s="187"/>
      <c r="BJ952" s="187"/>
      <c r="BK952" s="186"/>
      <c r="BL952" s="186"/>
      <c r="BM952" s="186"/>
      <c r="BN952" s="187"/>
      <c r="BO952" s="186"/>
      <c r="BP952" s="186"/>
      <c r="BQ952" s="186"/>
      <c r="BR952" s="186"/>
      <c r="BS952" s="186"/>
      <c r="BT952" s="186"/>
      <c r="BU952" s="186"/>
      <c r="BV952" s="186"/>
      <c r="BW952" s="186"/>
      <c r="BX952" s="186"/>
      <c r="BY952" s="186"/>
      <c r="BZ952" s="186"/>
      <c r="CA952" s="187"/>
      <c r="CB952" s="37"/>
      <c r="CC952" s="37"/>
      <c r="CD952" s="37"/>
      <c r="CE952" s="37"/>
    </row>
    <row r="953" ht="19.5" customHeight="1">
      <c r="A953" s="184"/>
      <c r="B953" s="186"/>
      <c r="C953" s="187"/>
      <c r="D953" s="187"/>
      <c r="E953" s="187"/>
      <c r="F953" s="187"/>
      <c r="G953" s="187"/>
      <c r="H953" s="187"/>
      <c r="I953" s="187"/>
      <c r="J953" s="187"/>
      <c r="K953" s="187"/>
      <c r="L953" s="187"/>
      <c r="M953" s="37"/>
      <c r="N953" s="186"/>
      <c r="O953" s="187"/>
      <c r="P953" s="187"/>
      <c r="Q953" s="187"/>
      <c r="R953" s="187"/>
      <c r="S953" s="187"/>
      <c r="T953" s="186"/>
      <c r="U953" s="187"/>
      <c r="V953" s="187"/>
      <c r="W953" s="187"/>
      <c r="X953" s="187"/>
      <c r="Y953" s="187"/>
      <c r="Z953" s="186"/>
      <c r="AA953" s="187"/>
      <c r="AB953" s="187"/>
      <c r="AC953" s="187"/>
      <c r="AD953" s="187"/>
      <c r="AE953" s="187"/>
      <c r="AF953" s="186"/>
      <c r="AG953" s="187"/>
      <c r="AH953" s="187"/>
      <c r="AI953" s="187"/>
      <c r="AJ953" s="187"/>
      <c r="AK953" s="187"/>
      <c r="AL953" s="186"/>
      <c r="AM953" s="187"/>
      <c r="AN953" s="187"/>
      <c r="AO953" s="187"/>
      <c r="AP953" s="187"/>
      <c r="AQ953" s="187"/>
      <c r="AR953" s="186"/>
      <c r="AS953" s="187"/>
      <c r="AT953" s="187"/>
      <c r="AU953" s="187"/>
      <c r="AV953" s="187"/>
      <c r="AW953" s="187"/>
      <c r="AX953" s="186"/>
      <c r="AY953" s="187"/>
      <c r="AZ953" s="187"/>
      <c r="BA953" s="187"/>
      <c r="BB953" s="187"/>
      <c r="BC953" s="187"/>
      <c r="BD953" s="186"/>
      <c r="BE953" s="187"/>
      <c r="BF953" s="187"/>
      <c r="BG953" s="187"/>
      <c r="BH953" s="187"/>
      <c r="BI953" s="187"/>
      <c r="BJ953" s="187"/>
      <c r="BK953" s="186"/>
      <c r="BL953" s="186"/>
      <c r="BM953" s="186"/>
      <c r="BN953" s="187"/>
      <c r="BO953" s="186"/>
      <c r="BP953" s="186"/>
      <c r="BQ953" s="186"/>
      <c r="BR953" s="186"/>
      <c r="BS953" s="186"/>
      <c r="BT953" s="186"/>
      <c r="BU953" s="186"/>
      <c r="BV953" s="186"/>
      <c r="BW953" s="186"/>
      <c r="BX953" s="186"/>
      <c r="BY953" s="186"/>
      <c r="BZ953" s="186"/>
      <c r="CA953" s="187"/>
      <c r="CB953" s="37"/>
      <c r="CC953" s="37"/>
      <c r="CD953" s="37"/>
      <c r="CE953" s="37"/>
    </row>
    <row r="954" ht="19.5" customHeight="1">
      <c r="A954" s="184"/>
      <c r="B954" s="186"/>
      <c r="C954" s="187"/>
      <c r="D954" s="187"/>
      <c r="E954" s="187"/>
      <c r="F954" s="187"/>
      <c r="G954" s="187"/>
      <c r="H954" s="187"/>
      <c r="I954" s="187"/>
      <c r="J954" s="187"/>
      <c r="K954" s="187"/>
      <c r="L954" s="187"/>
      <c r="M954" s="37"/>
      <c r="N954" s="186"/>
      <c r="O954" s="187"/>
      <c r="P954" s="187"/>
      <c r="Q954" s="187"/>
      <c r="R954" s="187"/>
      <c r="S954" s="187"/>
      <c r="T954" s="186"/>
      <c r="U954" s="187"/>
      <c r="V954" s="187"/>
      <c r="W954" s="187"/>
      <c r="X954" s="187"/>
      <c r="Y954" s="187"/>
      <c r="Z954" s="186"/>
      <c r="AA954" s="187"/>
      <c r="AB954" s="187"/>
      <c r="AC954" s="187"/>
      <c r="AD954" s="187"/>
      <c r="AE954" s="187"/>
      <c r="AF954" s="186"/>
      <c r="AG954" s="187"/>
      <c r="AH954" s="187"/>
      <c r="AI954" s="187"/>
      <c r="AJ954" s="187"/>
      <c r="AK954" s="187"/>
      <c r="AL954" s="186"/>
      <c r="AM954" s="187"/>
      <c r="AN954" s="187"/>
      <c r="AO954" s="187"/>
      <c r="AP954" s="187"/>
      <c r="AQ954" s="187"/>
      <c r="AR954" s="186"/>
      <c r="AS954" s="187"/>
      <c r="AT954" s="187"/>
      <c r="AU954" s="187"/>
      <c r="AV954" s="187"/>
      <c r="AW954" s="187"/>
      <c r="AX954" s="186"/>
      <c r="AY954" s="187"/>
      <c r="AZ954" s="187"/>
      <c r="BA954" s="187"/>
      <c r="BB954" s="187"/>
      <c r="BC954" s="187"/>
      <c r="BD954" s="186"/>
      <c r="BE954" s="187"/>
      <c r="BF954" s="187"/>
      <c r="BG954" s="187"/>
      <c r="BH954" s="187"/>
      <c r="BI954" s="187"/>
      <c r="BJ954" s="187"/>
      <c r="BK954" s="186"/>
      <c r="BL954" s="186"/>
      <c r="BM954" s="186"/>
      <c r="BN954" s="187"/>
      <c r="BO954" s="186"/>
      <c r="BP954" s="186"/>
      <c r="BQ954" s="186"/>
      <c r="BR954" s="186"/>
      <c r="BS954" s="186"/>
      <c r="BT954" s="186"/>
      <c r="BU954" s="186"/>
      <c r="BV954" s="186"/>
      <c r="BW954" s="186"/>
      <c r="BX954" s="186"/>
      <c r="BY954" s="186"/>
      <c r="BZ954" s="186"/>
      <c r="CA954" s="187"/>
      <c r="CB954" s="37"/>
      <c r="CC954" s="37"/>
      <c r="CD954" s="37"/>
      <c r="CE954" s="37"/>
    </row>
    <row r="955" ht="19.5" customHeight="1">
      <c r="A955" s="184"/>
      <c r="B955" s="186"/>
      <c r="C955" s="187"/>
      <c r="D955" s="187"/>
      <c r="E955" s="187"/>
      <c r="F955" s="187"/>
      <c r="G955" s="187"/>
      <c r="H955" s="187"/>
      <c r="I955" s="187"/>
      <c r="J955" s="187"/>
      <c r="K955" s="187"/>
      <c r="L955" s="187"/>
      <c r="M955" s="37"/>
      <c r="N955" s="186"/>
      <c r="O955" s="187"/>
      <c r="P955" s="187"/>
      <c r="Q955" s="187"/>
      <c r="R955" s="187"/>
      <c r="S955" s="187"/>
      <c r="T955" s="186"/>
      <c r="U955" s="187"/>
      <c r="V955" s="187"/>
      <c r="W955" s="187"/>
      <c r="X955" s="187"/>
      <c r="Y955" s="187"/>
      <c r="Z955" s="186"/>
      <c r="AA955" s="187"/>
      <c r="AB955" s="187"/>
      <c r="AC955" s="187"/>
      <c r="AD955" s="187"/>
      <c r="AE955" s="187"/>
      <c r="AF955" s="186"/>
      <c r="AG955" s="187"/>
      <c r="AH955" s="187"/>
      <c r="AI955" s="187"/>
      <c r="AJ955" s="187"/>
      <c r="AK955" s="187"/>
      <c r="AL955" s="186"/>
      <c r="AM955" s="187"/>
      <c r="AN955" s="187"/>
      <c r="AO955" s="187"/>
      <c r="AP955" s="187"/>
      <c r="AQ955" s="187"/>
      <c r="AR955" s="186"/>
      <c r="AS955" s="187"/>
      <c r="AT955" s="187"/>
      <c r="AU955" s="187"/>
      <c r="AV955" s="187"/>
      <c r="AW955" s="187"/>
      <c r="AX955" s="186"/>
      <c r="AY955" s="187"/>
      <c r="AZ955" s="187"/>
      <c r="BA955" s="187"/>
      <c r="BB955" s="187"/>
      <c r="BC955" s="187"/>
      <c r="BD955" s="186"/>
      <c r="BE955" s="187"/>
      <c r="BF955" s="187"/>
      <c r="BG955" s="187"/>
      <c r="BH955" s="187"/>
      <c r="BI955" s="187"/>
      <c r="BJ955" s="187"/>
      <c r="BK955" s="186"/>
      <c r="BL955" s="186"/>
      <c r="BM955" s="186"/>
      <c r="BN955" s="187"/>
      <c r="BO955" s="186"/>
      <c r="BP955" s="186"/>
      <c r="BQ955" s="186"/>
      <c r="BR955" s="186"/>
      <c r="BS955" s="186"/>
      <c r="BT955" s="186"/>
      <c r="BU955" s="186"/>
      <c r="BV955" s="186"/>
      <c r="BW955" s="186"/>
      <c r="BX955" s="186"/>
      <c r="BY955" s="186"/>
      <c r="BZ955" s="186"/>
      <c r="CA955" s="187"/>
      <c r="CB955" s="37"/>
      <c r="CC955" s="37"/>
      <c r="CD955" s="37"/>
      <c r="CE955" s="37"/>
    </row>
    <row r="956" ht="19.5" customHeight="1">
      <c r="A956" s="184"/>
      <c r="B956" s="186"/>
      <c r="C956" s="187"/>
      <c r="D956" s="187"/>
      <c r="E956" s="187"/>
      <c r="F956" s="187"/>
      <c r="G956" s="187"/>
      <c r="H956" s="187"/>
      <c r="I956" s="187"/>
      <c r="J956" s="187"/>
      <c r="K956" s="187"/>
      <c r="L956" s="187"/>
      <c r="M956" s="37"/>
      <c r="N956" s="186"/>
      <c r="O956" s="187"/>
      <c r="P956" s="187"/>
      <c r="Q956" s="187"/>
      <c r="R956" s="187"/>
      <c r="S956" s="187"/>
      <c r="T956" s="186"/>
      <c r="U956" s="187"/>
      <c r="V956" s="187"/>
      <c r="W956" s="187"/>
      <c r="X956" s="187"/>
      <c r="Y956" s="187"/>
      <c r="Z956" s="186"/>
      <c r="AA956" s="187"/>
      <c r="AB956" s="187"/>
      <c r="AC956" s="187"/>
      <c r="AD956" s="187"/>
      <c r="AE956" s="187"/>
      <c r="AF956" s="186"/>
      <c r="AG956" s="187"/>
      <c r="AH956" s="187"/>
      <c r="AI956" s="187"/>
      <c r="AJ956" s="187"/>
      <c r="AK956" s="187"/>
      <c r="AL956" s="186"/>
      <c r="AM956" s="187"/>
      <c r="AN956" s="187"/>
      <c r="AO956" s="187"/>
      <c r="AP956" s="187"/>
      <c r="AQ956" s="187"/>
      <c r="AR956" s="186"/>
      <c r="AS956" s="187"/>
      <c r="AT956" s="187"/>
      <c r="AU956" s="187"/>
      <c r="AV956" s="187"/>
      <c r="AW956" s="187"/>
      <c r="AX956" s="186"/>
      <c r="AY956" s="187"/>
      <c r="AZ956" s="187"/>
      <c r="BA956" s="187"/>
      <c r="BB956" s="187"/>
      <c r="BC956" s="187"/>
      <c r="BD956" s="186"/>
      <c r="BE956" s="187"/>
      <c r="BF956" s="187"/>
      <c r="BG956" s="187"/>
      <c r="BH956" s="187"/>
      <c r="BI956" s="187"/>
      <c r="BJ956" s="187"/>
      <c r="BK956" s="186"/>
      <c r="BL956" s="186"/>
      <c r="BM956" s="186"/>
      <c r="BN956" s="187"/>
      <c r="BO956" s="186"/>
      <c r="BP956" s="186"/>
      <c r="BQ956" s="186"/>
      <c r="BR956" s="186"/>
      <c r="BS956" s="186"/>
      <c r="BT956" s="186"/>
      <c r="BU956" s="186"/>
      <c r="BV956" s="186"/>
      <c r="BW956" s="186"/>
      <c r="BX956" s="186"/>
      <c r="BY956" s="186"/>
      <c r="BZ956" s="186"/>
      <c r="CA956" s="187"/>
      <c r="CB956" s="37"/>
      <c r="CC956" s="37"/>
      <c r="CD956" s="37"/>
      <c r="CE956" s="37"/>
    </row>
    <row r="957" ht="19.5" customHeight="1">
      <c r="A957" s="184"/>
      <c r="B957" s="186"/>
      <c r="C957" s="187"/>
      <c r="D957" s="187"/>
      <c r="E957" s="187"/>
      <c r="F957" s="187"/>
      <c r="G957" s="187"/>
      <c r="H957" s="187"/>
      <c r="I957" s="187"/>
      <c r="J957" s="187"/>
      <c r="K957" s="187"/>
      <c r="L957" s="187"/>
      <c r="M957" s="37"/>
      <c r="N957" s="186"/>
      <c r="O957" s="187"/>
      <c r="P957" s="187"/>
      <c r="Q957" s="187"/>
      <c r="R957" s="187"/>
      <c r="S957" s="187"/>
      <c r="T957" s="186"/>
      <c r="U957" s="187"/>
      <c r="V957" s="187"/>
      <c r="W957" s="187"/>
      <c r="X957" s="187"/>
      <c r="Y957" s="187"/>
      <c r="Z957" s="186"/>
      <c r="AA957" s="187"/>
      <c r="AB957" s="187"/>
      <c r="AC957" s="187"/>
      <c r="AD957" s="187"/>
      <c r="AE957" s="187"/>
      <c r="AF957" s="186"/>
      <c r="AG957" s="187"/>
      <c r="AH957" s="187"/>
      <c r="AI957" s="187"/>
      <c r="AJ957" s="187"/>
      <c r="AK957" s="187"/>
      <c r="AL957" s="186"/>
      <c r="AM957" s="187"/>
      <c r="AN957" s="187"/>
      <c r="AO957" s="187"/>
      <c r="AP957" s="187"/>
      <c r="AQ957" s="187"/>
      <c r="AR957" s="186"/>
      <c r="AS957" s="187"/>
      <c r="AT957" s="187"/>
      <c r="AU957" s="187"/>
      <c r="AV957" s="187"/>
      <c r="AW957" s="187"/>
      <c r="AX957" s="186"/>
      <c r="AY957" s="187"/>
      <c r="AZ957" s="187"/>
      <c r="BA957" s="187"/>
      <c r="BB957" s="187"/>
      <c r="BC957" s="187"/>
      <c r="BD957" s="186"/>
      <c r="BE957" s="187"/>
      <c r="BF957" s="187"/>
      <c r="BG957" s="187"/>
      <c r="BH957" s="187"/>
      <c r="BI957" s="187"/>
      <c r="BJ957" s="187"/>
      <c r="BK957" s="186"/>
      <c r="BL957" s="186"/>
      <c r="BM957" s="186"/>
      <c r="BN957" s="187"/>
      <c r="BO957" s="186"/>
      <c r="BP957" s="186"/>
      <c r="BQ957" s="186"/>
      <c r="BR957" s="186"/>
      <c r="BS957" s="186"/>
      <c r="BT957" s="186"/>
      <c r="BU957" s="186"/>
      <c r="BV957" s="186"/>
      <c r="BW957" s="186"/>
      <c r="BX957" s="186"/>
      <c r="BY957" s="186"/>
      <c r="BZ957" s="186"/>
      <c r="CA957" s="187"/>
      <c r="CB957" s="37"/>
      <c r="CC957" s="37"/>
      <c r="CD957" s="37"/>
      <c r="CE957" s="37"/>
    </row>
    <row r="958" ht="19.5" customHeight="1">
      <c r="A958" s="184"/>
      <c r="B958" s="186"/>
      <c r="C958" s="187"/>
      <c r="D958" s="187"/>
      <c r="E958" s="187"/>
      <c r="F958" s="187"/>
      <c r="G958" s="187"/>
      <c r="H958" s="187"/>
      <c r="I958" s="187"/>
      <c r="J958" s="187"/>
      <c r="K958" s="187"/>
      <c r="L958" s="187"/>
      <c r="M958" s="37"/>
      <c r="N958" s="186"/>
      <c r="O958" s="187"/>
      <c r="P958" s="187"/>
      <c r="Q958" s="187"/>
      <c r="R958" s="187"/>
      <c r="S958" s="187"/>
      <c r="T958" s="186"/>
      <c r="U958" s="187"/>
      <c r="V958" s="187"/>
      <c r="W958" s="187"/>
      <c r="X958" s="187"/>
      <c r="Y958" s="187"/>
      <c r="Z958" s="186"/>
      <c r="AA958" s="187"/>
      <c r="AB958" s="187"/>
      <c r="AC958" s="187"/>
      <c r="AD958" s="187"/>
      <c r="AE958" s="187"/>
      <c r="AF958" s="186"/>
      <c r="AG958" s="187"/>
      <c r="AH958" s="187"/>
      <c r="AI958" s="187"/>
      <c r="AJ958" s="187"/>
      <c r="AK958" s="187"/>
      <c r="AL958" s="186"/>
      <c r="AM958" s="187"/>
      <c r="AN958" s="187"/>
      <c r="AO958" s="187"/>
      <c r="AP958" s="187"/>
      <c r="AQ958" s="187"/>
      <c r="AR958" s="186"/>
      <c r="AS958" s="187"/>
      <c r="AT958" s="187"/>
      <c r="AU958" s="187"/>
      <c r="AV958" s="187"/>
      <c r="AW958" s="187"/>
      <c r="AX958" s="186"/>
      <c r="AY958" s="187"/>
      <c r="AZ958" s="187"/>
      <c r="BA958" s="187"/>
      <c r="BB958" s="187"/>
      <c r="BC958" s="187"/>
      <c r="BD958" s="186"/>
      <c r="BE958" s="187"/>
      <c r="BF958" s="187"/>
      <c r="BG958" s="187"/>
      <c r="BH958" s="187"/>
      <c r="BI958" s="187"/>
      <c r="BJ958" s="187"/>
      <c r="BK958" s="186"/>
      <c r="BL958" s="186"/>
      <c r="BM958" s="186"/>
      <c r="BN958" s="187"/>
      <c r="BO958" s="186"/>
      <c r="BP958" s="186"/>
      <c r="BQ958" s="186"/>
      <c r="BR958" s="186"/>
      <c r="BS958" s="186"/>
      <c r="BT958" s="186"/>
      <c r="BU958" s="186"/>
      <c r="BV958" s="186"/>
      <c r="BW958" s="186"/>
      <c r="BX958" s="186"/>
      <c r="BY958" s="186"/>
      <c r="BZ958" s="186"/>
      <c r="CA958" s="187"/>
      <c r="CB958" s="37"/>
      <c r="CC958" s="37"/>
      <c r="CD958" s="37"/>
      <c r="CE958" s="37"/>
    </row>
    <row r="959" ht="19.5" customHeight="1">
      <c r="A959" s="184"/>
      <c r="B959" s="186"/>
      <c r="C959" s="187"/>
      <c r="D959" s="187"/>
      <c r="E959" s="187"/>
      <c r="F959" s="187"/>
      <c r="G959" s="187"/>
      <c r="H959" s="187"/>
      <c r="I959" s="187"/>
      <c r="J959" s="187"/>
      <c r="K959" s="187"/>
      <c r="L959" s="187"/>
      <c r="M959" s="37"/>
      <c r="N959" s="186"/>
      <c r="O959" s="187"/>
      <c r="P959" s="187"/>
      <c r="Q959" s="187"/>
      <c r="R959" s="187"/>
      <c r="S959" s="187"/>
      <c r="T959" s="186"/>
      <c r="U959" s="187"/>
      <c r="V959" s="187"/>
      <c r="W959" s="187"/>
      <c r="X959" s="187"/>
      <c r="Y959" s="187"/>
      <c r="Z959" s="186"/>
      <c r="AA959" s="187"/>
      <c r="AB959" s="187"/>
      <c r="AC959" s="187"/>
      <c r="AD959" s="187"/>
      <c r="AE959" s="187"/>
      <c r="AF959" s="186"/>
      <c r="AG959" s="187"/>
      <c r="AH959" s="187"/>
      <c r="AI959" s="187"/>
      <c r="AJ959" s="187"/>
      <c r="AK959" s="187"/>
      <c r="AL959" s="186"/>
      <c r="AM959" s="187"/>
      <c r="AN959" s="187"/>
      <c r="AO959" s="187"/>
      <c r="AP959" s="187"/>
      <c r="AQ959" s="187"/>
      <c r="AR959" s="186"/>
      <c r="AS959" s="187"/>
      <c r="AT959" s="187"/>
      <c r="AU959" s="187"/>
      <c r="AV959" s="187"/>
      <c r="AW959" s="187"/>
      <c r="AX959" s="186"/>
      <c r="AY959" s="187"/>
      <c r="AZ959" s="187"/>
      <c r="BA959" s="187"/>
      <c r="BB959" s="187"/>
      <c r="BC959" s="187"/>
      <c r="BD959" s="186"/>
      <c r="BE959" s="187"/>
      <c r="BF959" s="187"/>
      <c r="BG959" s="187"/>
      <c r="BH959" s="187"/>
      <c r="BI959" s="187"/>
      <c r="BJ959" s="187"/>
      <c r="BK959" s="186"/>
      <c r="BL959" s="186"/>
      <c r="BM959" s="186"/>
      <c r="BN959" s="187"/>
      <c r="BO959" s="186"/>
      <c r="BP959" s="186"/>
      <c r="BQ959" s="186"/>
      <c r="BR959" s="186"/>
      <c r="BS959" s="186"/>
      <c r="BT959" s="186"/>
      <c r="BU959" s="186"/>
      <c r="BV959" s="186"/>
      <c r="BW959" s="186"/>
      <c r="BX959" s="186"/>
      <c r="BY959" s="186"/>
      <c r="BZ959" s="186"/>
      <c r="CA959" s="187"/>
      <c r="CB959" s="37"/>
      <c r="CC959" s="37"/>
      <c r="CD959" s="37"/>
      <c r="CE959" s="37"/>
    </row>
    <row r="960" ht="19.5" customHeight="1">
      <c r="A960" s="184"/>
      <c r="B960" s="186"/>
      <c r="C960" s="187"/>
      <c r="D960" s="187"/>
      <c r="E960" s="187"/>
      <c r="F960" s="187"/>
      <c r="G960" s="187"/>
      <c r="H960" s="187"/>
      <c r="I960" s="187"/>
      <c r="J960" s="187"/>
      <c r="K960" s="187"/>
      <c r="L960" s="187"/>
      <c r="M960" s="37"/>
      <c r="N960" s="186"/>
      <c r="O960" s="187"/>
      <c r="P960" s="187"/>
      <c r="Q960" s="187"/>
      <c r="R960" s="187"/>
      <c r="S960" s="187"/>
      <c r="T960" s="186"/>
      <c r="U960" s="187"/>
      <c r="V960" s="187"/>
      <c r="W960" s="187"/>
      <c r="X960" s="187"/>
      <c r="Y960" s="187"/>
      <c r="Z960" s="186"/>
      <c r="AA960" s="187"/>
      <c r="AB960" s="187"/>
      <c r="AC960" s="187"/>
      <c r="AD960" s="187"/>
      <c r="AE960" s="187"/>
      <c r="AF960" s="186"/>
      <c r="AG960" s="187"/>
      <c r="AH960" s="187"/>
      <c r="AI960" s="187"/>
      <c r="AJ960" s="187"/>
      <c r="AK960" s="187"/>
      <c r="AL960" s="186"/>
      <c r="AM960" s="187"/>
      <c r="AN960" s="187"/>
      <c r="AO960" s="187"/>
      <c r="AP960" s="187"/>
      <c r="AQ960" s="187"/>
      <c r="AR960" s="186"/>
      <c r="AS960" s="187"/>
      <c r="AT960" s="187"/>
      <c r="AU960" s="187"/>
      <c r="AV960" s="187"/>
      <c r="AW960" s="187"/>
      <c r="AX960" s="186"/>
      <c r="AY960" s="187"/>
      <c r="AZ960" s="187"/>
      <c r="BA960" s="187"/>
      <c r="BB960" s="187"/>
      <c r="BC960" s="187"/>
      <c r="BD960" s="186"/>
      <c r="BE960" s="187"/>
      <c r="BF960" s="187"/>
      <c r="BG960" s="187"/>
      <c r="BH960" s="187"/>
      <c r="BI960" s="187"/>
      <c r="BJ960" s="187"/>
      <c r="BK960" s="186"/>
      <c r="BL960" s="186"/>
      <c r="BM960" s="186"/>
      <c r="BN960" s="187"/>
      <c r="BO960" s="186"/>
      <c r="BP960" s="186"/>
      <c r="BQ960" s="186"/>
      <c r="BR960" s="186"/>
      <c r="BS960" s="186"/>
      <c r="BT960" s="186"/>
      <c r="BU960" s="186"/>
      <c r="BV960" s="186"/>
      <c r="BW960" s="186"/>
      <c r="BX960" s="186"/>
      <c r="BY960" s="186"/>
      <c r="BZ960" s="186"/>
      <c r="CA960" s="187"/>
      <c r="CB960" s="37"/>
      <c r="CC960" s="37"/>
      <c r="CD960" s="37"/>
      <c r="CE960" s="37"/>
    </row>
    <row r="961" ht="19.5" customHeight="1">
      <c r="A961" s="184"/>
      <c r="B961" s="186"/>
      <c r="C961" s="187"/>
      <c r="D961" s="187"/>
      <c r="E961" s="187"/>
      <c r="F961" s="187"/>
      <c r="G961" s="187"/>
      <c r="H961" s="187"/>
      <c r="I961" s="187"/>
      <c r="J961" s="187"/>
      <c r="K961" s="187"/>
      <c r="L961" s="187"/>
      <c r="M961" s="37"/>
      <c r="N961" s="186"/>
      <c r="O961" s="187"/>
      <c r="P961" s="187"/>
      <c r="Q961" s="187"/>
      <c r="R961" s="187"/>
      <c r="S961" s="187"/>
      <c r="T961" s="186"/>
      <c r="U961" s="187"/>
      <c r="V961" s="187"/>
      <c r="W961" s="187"/>
      <c r="X961" s="187"/>
      <c r="Y961" s="187"/>
      <c r="Z961" s="186"/>
      <c r="AA961" s="187"/>
      <c r="AB961" s="187"/>
      <c r="AC961" s="187"/>
      <c r="AD961" s="187"/>
      <c r="AE961" s="187"/>
      <c r="AF961" s="186"/>
      <c r="AG961" s="187"/>
      <c r="AH961" s="187"/>
      <c r="AI961" s="187"/>
      <c r="AJ961" s="187"/>
      <c r="AK961" s="187"/>
      <c r="AL961" s="186"/>
      <c r="AM961" s="187"/>
      <c r="AN961" s="187"/>
      <c r="AO961" s="187"/>
      <c r="AP961" s="187"/>
      <c r="AQ961" s="187"/>
      <c r="AR961" s="186"/>
      <c r="AS961" s="187"/>
      <c r="AT961" s="187"/>
      <c r="AU961" s="187"/>
      <c r="AV961" s="187"/>
      <c r="AW961" s="187"/>
      <c r="AX961" s="186"/>
      <c r="AY961" s="187"/>
      <c r="AZ961" s="187"/>
      <c r="BA961" s="187"/>
      <c r="BB961" s="187"/>
      <c r="BC961" s="187"/>
      <c r="BD961" s="186"/>
      <c r="BE961" s="187"/>
      <c r="BF961" s="187"/>
      <c r="BG961" s="187"/>
      <c r="BH961" s="187"/>
      <c r="BI961" s="187"/>
      <c r="BJ961" s="187"/>
      <c r="BK961" s="186"/>
      <c r="BL961" s="186"/>
      <c r="BM961" s="186"/>
      <c r="BN961" s="187"/>
      <c r="BO961" s="186"/>
      <c r="BP961" s="186"/>
      <c r="BQ961" s="186"/>
      <c r="BR961" s="186"/>
      <c r="BS961" s="186"/>
      <c r="BT961" s="186"/>
      <c r="BU961" s="186"/>
      <c r="BV961" s="186"/>
      <c r="BW961" s="186"/>
      <c r="BX961" s="186"/>
      <c r="BY961" s="186"/>
      <c r="BZ961" s="186"/>
      <c r="CA961" s="187"/>
      <c r="CB961" s="37"/>
      <c r="CC961" s="37"/>
      <c r="CD961" s="37"/>
      <c r="CE961" s="37"/>
    </row>
    <row r="962" ht="19.5" customHeight="1">
      <c r="A962" s="184"/>
      <c r="B962" s="186"/>
      <c r="C962" s="187"/>
      <c r="D962" s="187"/>
      <c r="E962" s="187"/>
      <c r="F962" s="187"/>
      <c r="G962" s="187"/>
      <c r="H962" s="187"/>
      <c r="I962" s="187"/>
      <c r="J962" s="187"/>
      <c r="K962" s="187"/>
      <c r="L962" s="187"/>
      <c r="M962" s="37"/>
      <c r="N962" s="186"/>
      <c r="O962" s="187"/>
      <c r="P962" s="187"/>
      <c r="Q962" s="187"/>
      <c r="R962" s="187"/>
      <c r="S962" s="187"/>
      <c r="T962" s="186"/>
      <c r="U962" s="187"/>
      <c r="V962" s="187"/>
      <c r="W962" s="187"/>
      <c r="X962" s="187"/>
      <c r="Y962" s="187"/>
      <c r="Z962" s="186"/>
      <c r="AA962" s="187"/>
      <c r="AB962" s="187"/>
      <c r="AC962" s="187"/>
      <c r="AD962" s="187"/>
      <c r="AE962" s="187"/>
      <c r="AF962" s="186"/>
      <c r="AG962" s="187"/>
      <c r="AH962" s="187"/>
      <c r="AI962" s="187"/>
      <c r="AJ962" s="187"/>
      <c r="AK962" s="187"/>
      <c r="AL962" s="186"/>
      <c r="AM962" s="187"/>
      <c r="AN962" s="187"/>
      <c r="AO962" s="187"/>
      <c r="AP962" s="187"/>
      <c r="AQ962" s="187"/>
      <c r="AR962" s="186"/>
      <c r="AS962" s="187"/>
      <c r="AT962" s="187"/>
      <c r="AU962" s="187"/>
      <c r="AV962" s="187"/>
      <c r="AW962" s="187"/>
      <c r="AX962" s="186"/>
      <c r="AY962" s="187"/>
      <c r="AZ962" s="187"/>
      <c r="BA962" s="187"/>
      <c r="BB962" s="187"/>
      <c r="BC962" s="187"/>
      <c r="BD962" s="186"/>
      <c r="BE962" s="187"/>
      <c r="BF962" s="187"/>
      <c r="BG962" s="187"/>
      <c r="BH962" s="187"/>
      <c r="BI962" s="187"/>
      <c r="BJ962" s="187"/>
      <c r="BK962" s="186"/>
      <c r="BL962" s="186"/>
      <c r="BM962" s="186"/>
      <c r="BN962" s="187"/>
      <c r="BO962" s="186"/>
      <c r="BP962" s="186"/>
      <c r="BQ962" s="186"/>
      <c r="BR962" s="186"/>
      <c r="BS962" s="186"/>
      <c r="BT962" s="186"/>
      <c r="BU962" s="186"/>
      <c r="BV962" s="186"/>
      <c r="BW962" s="186"/>
      <c r="BX962" s="186"/>
      <c r="BY962" s="186"/>
      <c r="BZ962" s="186"/>
      <c r="CA962" s="187"/>
      <c r="CB962" s="37"/>
      <c r="CC962" s="37"/>
      <c r="CD962" s="37"/>
      <c r="CE962" s="37"/>
    </row>
    <row r="963" ht="19.5" customHeight="1">
      <c r="A963" s="184"/>
      <c r="B963" s="186"/>
      <c r="C963" s="187"/>
      <c r="D963" s="187"/>
      <c r="E963" s="187"/>
      <c r="F963" s="187"/>
      <c r="G963" s="187"/>
      <c r="H963" s="187"/>
      <c r="I963" s="187"/>
      <c r="J963" s="187"/>
      <c r="K963" s="187"/>
      <c r="L963" s="187"/>
      <c r="M963" s="37"/>
      <c r="N963" s="186"/>
      <c r="O963" s="187"/>
      <c r="P963" s="187"/>
      <c r="Q963" s="187"/>
      <c r="R963" s="187"/>
      <c r="S963" s="187"/>
      <c r="T963" s="186"/>
      <c r="U963" s="187"/>
      <c r="V963" s="187"/>
      <c r="W963" s="187"/>
      <c r="X963" s="187"/>
      <c r="Y963" s="187"/>
      <c r="Z963" s="186"/>
      <c r="AA963" s="187"/>
      <c r="AB963" s="187"/>
      <c r="AC963" s="187"/>
      <c r="AD963" s="187"/>
      <c r="AE963" s="187"/>
      <c r="AF963" s="186"/>
      <c r="AG963" s="187"/>
      <c r="AH963" s="187"/>
      <c r="AI963" s="187"/>
      <c r="AJ963" s="187"/>
      <c r="AK963" s="187"/>
      <c r="AL963" s="186"/>
      <c r="AM963" s="187"/>
      <c r="AN963" s="187"/>
      <c r="AO963" s="187"/>
      <c r="AP963" s="187"/>
      <c r="AQ963" s="187"/>
      <c r="AR963" s="186"/>
      <c r="AS963" s="187"/>
      <c r="AT963" s="187"/>
      <c r="AU963" s="187"/>
      <c r="AV963" s="187"/>
      <c r="AW963" s="187"/>
      <c r="AX963" s="186"/>
      <c r="AY963" s="187"/>
      <c r="AZ963" s="187"/>
      <c r="BA963" s="187"/>
      <c r="BB963" s="187"/>
      <c r="BC963" s="187"/>
      <c r="BD963" s="186"/>
      <c r="BE963" s="187"/>
      <c r="BF963" s="187"/>
      <c r="BG963" s="187"/>
      <c r="BH963" s="187"/>
      <c r="BI963" s="187"/>
      <c r="BJ963" s="187"/>
      <c r="BK963" s="186"/>
      <c r="BL963" s="186"/>
      <c r="BM963" s="186"/>
      <c r="BN963" s="187"/>
      <c r="BO963" s="186"/>
      <c r="BP963" s="186"/>
      <c r="BQ963" s="186"/>
      <c r="BR963" s="186"/>
      <c r="BS963" s="186"/>
      <c r="BT963" s="186"/>
      <c r="BU963" s="186"/>
      <c r="BV963" s="186"/>
      <c r="BW963" s="186"/>
      <c r="BX963" s="186"/>
      <c r="BY963" s="186"/>
      <c r="BZ963" s="186"/>
      <c r="CA963" s="187"/>
      <c r="CB963" s="37"/>
      <c r="CC963" s="37"/>
      <c r="CD963" s="37"/>
      <c r="CE963" s="37"/>
    </row>
    <row r="964" ht="19.5" customHeight="1">
      <c r="A964" s="184"/>
      <c r="B964" s="186"/>
      <c r="C964" s="187"/>
      <c r="D964" s="187"/>
      <c r="E964" s="187"/>
      <c r="F964" s="187"/>
      <c r="G964" s="187"/>
      <c r="H964" s="187"/>
      <c r="I964" s="187"/>
      <c r="J964" s="187"/>
      <c r="K964" s="187"/>
      <c r="L964" s="187"/>
      <c r="M964" s="37"/>
      <c r="N964" s="186"/>
      <c r="O964" s="187"/>
      <c r="P964" s="187"/>
      <c r="Q964" s="187"/>
      <c r="R964" s="187"/>
      <c r="S964" s="187"/>
      <c r="T964" s="186"/>
      <c r="U964" s="187"/>
      <c r="V964" s="187"/>
      <c r="W964" s="187"/>
      <c r="X964" s="187"/>
      <c r="Y964" s="187"/>
      <c r="Z964" s="186"/>
      <c r="AA964" s="187"/>
      <c r="AB964" s="187"/>
      <c r="AC964" s="187"/>
      <c r="AD964" s="187"/>
      <c r="AE964" s="187"/>
      <c r="AF964" s="186"/>
      <c r="AG964" s="187"/>
      <c r="AH964" s="187"/>
      <c r="AI964" s="187"/>
      <c r="AJ964" s="187"/>
      <c r="AK964" s="187"/>
      <c r="AL964" s="186"/>
      <c r="AM964" s="187"/>
      <c r="AN964" s="187"/>
      <c r="AO964" s="187"/>
      <c r="AP964" s="187"/>
      <c r="AQ964" s="187"/>
      <c r="AR964" s="186"/>
      <c r="AS964" s="187"/>
      <c r="AT964" s="187"/>
      <c r="AU964" s="187"/>
      <c r="AV964" s="187"/>
      <c r="AW964" s="187"/>
      <c r="AX964" s="186"/>
      <c r="AY964" s="187"/>
      <c r="AZ964" s="187"/>
      <c r="BA964" s="187"/>
      <c r="BB964" s="187"/>
      <c r="BC964" s="187"/>
      <c r="BD964" s="186"/>
      <c r="BE964" s="187"/>
      <c r="BF964" s="187"/>
      <c r="BG964" s="187"/>
      <c r="BH964" s="187"/>
      <c r="BI964" s="187"/>
      <c r="BJ964" s="187"/>
      <c r="BK964" s="186"/>
      <c r="BL964" s="186"/>
      <c r="BM964" s="186"/>
      <c r="BN964" s="187"/>
      <c r="BO964" s="186"/>
      <c r="BP964" s="186"/>
      <c r="BQ964" s="186"/>
      <c r="BR964" s="186"/>
      <c r="BS964" s="186"/>
      <c r="BT964" s="186"/>
      <c r="BU964" s="186"/>
      <c r="BV964" s="186"/>
      <c r="BW964" s="186"/>
      <c r="BX964" s="186"/>
      <c r="BY964" s="186"/>
      <c r="BZ964" s="186"/>
      <c r="CA964" s="187"/>
      <c r="CB964" s="37"/>
      <c r="CC964" s="37"/>
      <c r="CD964" s="37"/>
      <c r="CE964" s="37"/>
    </row>
    <row r="965" ht="19.5" customHeight="1">
      <c r="A965" s="184"/>
      <c r="B965" s="186"/>
      <c r="C965" s="187"/>
      <c r="D965" s="187"/>
      <c r="E965" s="187"/>
      <c r="F965" s="187"/>
      <c r="G965" s="187"/>
      <c r="H965" s="187"/>
      <c r="I965" s="187"/>
      <c r="J965" s="187"/>
      <c r="K965" s="187"/>
      <c r="L965" s="187"/>
      <c r="M965" s="37"/>
      <c r="N965" s="186"/>
      <c r="O965" s="187"/>
      <c r="P965" s="187"/>
      <c r="Q965" s="187"/>
      <c r="R965" s="187"/>
      <c r="S965" s="187"/>
      <c r="T965" s="186"/>
      <c r="U965" s="187"/>
      <c r="V965" s="187"/>
      <c r="W965" s="187"/>
      <c r="X965" s="187"/>
      <c r="Y965" s="187"/>
      <c r="Z965" s="186"/>
      <c r="AA965" s="187"/>
      <c r="AB965" s="187"/>
      <c r="AC965" s="187"/>
      <c r="AD965" s="187"/>
      <c r="AE965" s="187"/>
      <c r="AF965" s="186"/>
      <c r="AG965" s="187"/>
      <c r="AH965" s="187"/>
      <c r="AI965" s="187"/>
      <c r="AJ965" s="187"/>
      <c r="AK965" s="187"/>
      <c r="AL965" s="186"/>
      <c r="AM965" s="187"/>
      <c r="AN965" s="187"/>
      <c r="AO965" s="187"/>
      <c r="AP965" s="187"/>
      <c r="AQ965" s="187"/>
      <c r="AR965" s="186"/>
      <c r="AS965" s="187"/>
      <c r="AT965" s="187"/>
      <c r="AU965" s="187"/>
      <c r="AV965" s="187"/>
      <c r="AW965" s="187"/>
      <c r="AX965" s="186"/>
      <c r="AY965" s="187"/>
      <c r="AZ965" s="187"/>
      <c r="BA965" s="187"/>
      <c r="BB965" s="187"/>
      <c r="BC965" s="187"/>
      <c r="BD965" s="186"/>
      <c r="BE965" s="187"/>
      <c r="BF965" s="187"/>
      <c r="BG965" s="187"/>
      <c r="BH965" s="187"/>
      <c r="BI965" s="187"/>
      <c r="BJ965" s="187"/>
      <c r="BK965" s="186"/>
      <c r="BL965" s="186"/>
      <c r="BM965" s="186"/>
      <c r="BN965" s="187"/>
      <c r="BO965" s="186"/>
      <c r="BP965" s="186"/>
      <c r="BQ965" s="186"/>
      <c r="BR965" s="186"/>
      <c r="BS965" s="186"/>
      <c r="BT965" s="186"/>
      <c r="BU965" s="186"/>
      <c r="BV965" s="186"/>
      <c r="BW965" s="186"/>
      <c r="BX965" s="186"/>
      <c r="BY965" s="186"/>
      <c r="BZ965" s="186"/>
      <c r="CA965" s="187"/>
      <c r="CB965" s="37"/>
      <c r="CC965" s="37"/>
      <c r="CD965" s="37"/>
      <c r="CE965" s="37"/>
    </row>
    <row r="966" ht="19.5" customHeight="1">
      <c r="A966" s="184"/>
      <c r="B966" s="186"/>
      <c r="C966" s="187"/>
      <c r="D966" s="187"/>
      <c r="E966" s="187"/>
      <c r="F966" s="187"/>
      <c r="G966" s="187"/>
      <c r="H966" s="187"/>
      <c r="I966" s="187"/>
      <c r="J966" s="187"/>
      <c r="K966" s="187"/>
      <c r="L966" s="187"/>
      <c r="M966" s="37"/>
      <c r="N966" s="186"/>
      <c r="O966" s="187"/>
      <c r="P966" s="187"/>
      <c r="Q966" s="187"/>
      <c r="R966" s="187"/>
      <c r="S966" s="187"/>
      <c r="T966" s="186"/>
      <c r="U966" s="187"/>
      <c r="V966" s="187"/>
      <c r="W966" s="187"/>
      <c r="X966" s="187"/>
      <c r="Y966" s="187"/>
      <c r="Z966" s="186"/>
      <c r="AA966" s="187"/>
      <c r="AB966" s="187"/>
      <c r="AC966" s="187"/>
      <c r="AD966" s="187"/>
      <c r="AE966" s="187"/>
      <c r="AF966" s="186"/>
      <c r="AG966" s="187"/>
      <c r="AH966" s="187"/>
      <c r="AI966" s="187"/>
      <c r="AJ966" s="187"/>
      <c r="AK966" s="187"/>
      <c r="AL966" s="186"/>
      <c r="AM966" s="187"/>
      <c r="AN966" s="187"/>
      <c r="AO966" s="187"/>
      <c r="AP966" s="187"/>
      <c r="AQ966" s="187"/>
      <c r="AR966" s="186"/>
      <c r="AS966" s="187"/>
      <c r="AT966" s="187"/>
      <c r="AU966" s="187"/>
      <c r="AV966" s="187"/>
      <c r="AW966" s="187"/>
      <c r="AX966" s="186"/>
      <c r="AY966" s="187"/>
      <c r="AZ966" s="187"/>
      <c r="BA966" s="187"/>
      <c r="BB966" s="187"/>
      <c r="BC966" s="187"/>
      <c r="BD966" s="186"/>
      <c r="BE966" s="187"/>
      <c r="BF966" s="187"/>
      <c r="BG966" s="187"/>
      <c r="BH966" s="187"/>
      <c r="BI966" s="187"/>
      <c r="BJ966" s="187"/>
      <c r="BK966" s="186"/>
      <c r="BL966" s="186"/>
      <c r="BM966" s="186"/>
      <c r="BN966" s="187"/>
      <c r="BO966" s="186"/>
      <c r="BP966" s="186"/>
      <c r="BQ966" s="186"/>
      <c r="BR966" s="186"/>
      <c r="BS966" s="186"/>
      <c r="BT966" s="186"/>
      <c r="BU966" s="186"/>
      <c r="BV966" s="186"/>
      <c r="BW966" s="186"/>
      <c r="BX966" s="186"/>
      <c r="BY966" s="186"/>
      <c r="BZ966" s="186"/>
      <c r="CA966" s="187"/>
      <c r="CB966" s="37"/>
      <c r="CC966" s="37"/>
      <c r="CD966" s="37"/>
      <c r="CE966" s="37"/>
    </row>
    <row r="967" ht="19.5" customHeight="1">
      <c r="A967" s="184"/>
      <c r="B967" s="186"/>
      <c r="C967" s="187"/>
      <c r="D967" s="187"/>
      <c r="E967" s="187"/>
      <c r="F967" s="187"/>
      <c r="G967" s="187"/>
      <c r="H967" s="187"/>
      <c r="I967" s="187"/>
      <c r="J967" s="187"/>
      <c r="K967" s="187"/>
      <c r="L967" s="187"/>
      <c r="M967" s="37"/>
      <c r="N967" s="186"/>
      <c r="O967" s="187"/>
      <c r="P967" s="187"/>
      <c r="Q967" s="187"/>
      <c r="R967" s="187"/>
      <c r="S967" s="187"/>
      <c r="T967" s="186"/>
      <c r="U967" s="187"/>
      <c r="V967" s="187"/>
      <c r="W967" s="187"/>
      <c r="X967" s="187"/>
      <c r="Y967" s="187"/>
      <c r="Z967" s="186"/>
      <c r="AA967" s="187"/>
      <c r="AB967" s="187"/>
      <c r="AC967" s="187"/>
      <c r="AD967" s="187"/>
      <c r="AE967" s="187"/>
      <c r="AF967" s="186"/>
      <c r="AG967" s="187"/>
      <c r="AH967" s="187"/>
      <c r="AI967" s="187"/>
      <c r="AJ967" s="187"/>
      <c r="AK967" s="187"/>
      <c r="AL967" s="186"/>
      <c r="AM967" s="187"/>
      <c r="AN967" s="187"/>
      <c r="AO967" s="187"/>
      <c r="AP967" s="187"/>
      <c r="AQ967" s="187"/>
      <c r="AR967" s="186"/>
      <c r="AS967" s="187"/>
      <c r="AT967" s="187"/>
      <c r="AU967" s="187"/>
      <c r="AV967" s="187"/>
      <c r="AW967" s="187"/>
      <c r="AX967" s="186"/>
      <c r="AY967" s="187"/>
      <c r="AZ967" s="187"/>
      <c r="BA967" s="187"/>
      <c r="BB967" s="187"/>
      <c r="BC967" s="187"/>
      <c r="BD967" s="186"/>
      <c r="BE967" s="187"/>
      <c r="BF967" s="187"/>
      <c r="BG967" s="187"/>
      <c r="BH967" s="187"/>
      <c r="BI967" s="187"/>
      <c r="BJ967" s="187"/>
      <c r="BK967" s="186"/>
      <c r="BL967" s="186"/>
      <c r="BM967" s="186"/>
      <c r="BN967" s="187"/>
      <c r="BO967" s="186"/>
      <c r="BP967" s="186"/>
      <c r="BQ967" s="186"/>
      <c r="BR967" s="186"/>
      <c r="BS967" s="186"/>
      <c r="BT967" s="186"/>
      <c r="BU967" s="186"/>
      <c r="BV967" s="186"/>
      <c r="BW967" s="186"/>
      <c r="BX967" s="186"/>
      <c r="BY967" s="186"/>
      <c r="BZ967" s="186"/>
      <c r="CA967" s="187"/>
      <c r="CB967" s="37"/>
      <c r="CC967" s="37"/>
      <c r="CD967" s="37"/>
      <c r="CE967" s="37"/>
    </row>
    <row r="968" ht="19.5" customHeight="1">
      <c r="A968" s="184"/>
      <c r="B968" s="186"/>
      <c r="C968" s="187"/>
      <c r="D968" s="187"/>
      <c r="E968" s="187"/>
      <c r="F968" s="187"/>
      <c r="G968" s="187"/>
      <c r="H968" s="187"/>
      <c r="I968" s="187"/>
      <c r="J968" s="187"/>
      <c r="K968" s="187"/>
      <c r="L968" s="187"/>
      <c r="M968" s="37"/>
      <c r="N968" s="186"/>
      <c r="O968" s="187"/>
      <c r="P968" s="187"/>
      <c r="Q968" s="187"/>
      <c r="R968" s="187"/>
      <c r="S968" s="187"/>
      <c r="T968" s="186"/>
      <c r="U968" s="187"/>
      <c r="V968" s="187"/>
      <c r="W968" s="187"/>
      <c r="X968" s="187"/>
      <c r="Y968" s="187"/>
      <c r="Z968" s="186"/>
      <c r="AA968" s="187"/>
      <c r="AB968" s="187"/>
      <c r="AC968" s="187"/>
      <c r="AD968" s="187"/>
      <c r="AE968" s="187"/>
      <c r="AF968" s="186"/>
      <c r="AG968" s="187"/>
      <c r="AH968" s="187"/>
      <c r="AI968" s="187"/>
      <c r="AJ968" s="187"/>
      <c r="AK968" s="187"/>
      <c r="AL968" s="186"/>
      <c r="AM968" s="187"/>
      <c r="AN968" s="187"/>
      <c r="AO968" s="187"/>
      <c r="AP968" s="187"/>
      <c r="AQ968" s="187"/>
      <c r="AR968" s="186"/>
      <c r="AS968" s="187"/>
      <c r="AT968" s="187"/>
      <c r="AU968" s="187"/>
      <c r="AV968" s="187"/>
      <c r="AW968" s="187"/>
      <c r="AX968" s="186"/>
      <c r="AY968" s="187"/>
      <c r="AZ968" s="187"/>
      <c r="BA968" s="187"/>
      <c r="BB968" s="187"/>
      <c r="BC968" s="187"/>
      <c r="BD968" s="186"/>
      <c r="BE968" s="187"/>
      <c r="BF968" s="187"/>
      <c r="BG968" s="187"/>
      <c r="BH968" s="187"/>
      <c r="BI968" s="187"/>
      <c r="BJ968" s="187"/>
      <c r="BK968" s="186"/>
      <c r="BL968" s="186"/>
      <c r="BM968" s="186"/>
      <c r="BN968" s="187"/>
      <c r="BO968" s="186"/>
      <c r="BP968" s="186"/>
      <c r="BQ968" s="186"/>
      <c r="BR968" s="186"/>
      <c r="BS968" s="186"/>
      <c r="BT968" s="186"/>
      <c r="BU968" s="186"/>
      <c r="BV968" s="186"/>
      <c r="BW968" s="186"/>
      <c r="BX968" s="186"/>
      <c r="BY968" s="186"/>
      <c r="BZ968" s="186"/>
      <c r="CA968" s="187"/>
      <c r="CB968" s="37"/>
      <c r="CC968" s="37"/>
      <c r="CD968" s="37"/>
      <c r="CE968" s="37"/>
    </row>
    <row r="969" ht="19.5" customHeight="1">
      <c r="A969" s="184"/>
      <c r="B969" s="186"/>
      <c r="C969" s="187"/>
      <c r="D969" s="187"/>
      <c r="E969" s="187"/>
      <c r="F969" s="187"/>
      <c r="G969" s="187"/>
      <c r="H969" s="187"/>
      <c r="I969" s="187"/>
      <c r="J969" s="187"/>
      <c r="K969" s="187"/>
      <c r="L969" s="187"/>
      <c r="M969" s="37"/>
      <c r="N969" s="186"/>
      <c r="O969" s="187"/>
      <c r="P969" s="187"/>
      <c r="Q969" s="187"/>
      <c r="R969" s="187"/>
      <c r="S969" s="187"/>
      <c r="T969" s="186"/>
      <c r="U969" s="187"/>
      <c r="V969" s="187"/>
      <c r="W969" s="187"/>
      <c r="X969" s="187"/>
      <c r="Y969" s="187"/>
      <c r="Z969" s="186"/>
      <c r="AA969" s="187"/>
      <c r="AB969" s="187"/>
      <c r="AC969" s="187"/>
      <c r="AD969" s="187"/>
      <c r="AE969" s="187"/>
      <c r="AF969" s="186"/>
      <c r="AG969" s="187"/>
      <c r="AH969" s="187"/>
      <c r="AI969" s="187"/>
      <c r="AJ969" s="187"/>
      <c r="AK969" s="187"/>
      <c r="AL969" s="186"/>
      <c r="AM969" s="187"/>
      <c r="AN969" s="187"/>
      <c r="AO969" s="187"/>
      <c r="AP969" s="187"/>
      <c r="AQ969" s="187"/>
      <c r="AR969" s="186"/>
      <c r="AS969" s="187"/>
      <c r="AT969" s="187"/>
      <c r="AU969" s="187"/>
      <c r="AV969" s="187"/>
      <c r="AW969" s="187"/>
      <c r="AX969" s="186"/>
      <c r="AY969" s="187"/>
      <c r="AZ969" s="187"/>
      <c r="BA969" s="187"/>
      <c r="BB969" s="187"/>
      <c r="BC969" s="187"/>
      <c r="BD969" s="186"/>
      <c r="BE969" s="187"/>
      <c r="BF969" s="187"/>
      <c r="BG969" s="187"/>
      <c r="BH969" s="187"/>
      <c r="BI969" s="187"/>
      <c r="BJ969" s="187"/>
      <c r="BK969" s="186"/>
      <c r="BL969" s="186"/>
      <c r="BM969" s="186"/>
      <c r="BN969" s="187"/>
      <c r="BO969" s="186"/>
      <c r="BP969" s="186"/>
      <c r="BQ969" s="186"/>
      <c r="BR969" s="186"/>
      <c r="BS969" s="186"/>
      <c r="BT969" s="186"/>
      <c r="BU969" s="186"/>
      <c r="BV969" s="186"/>
      <c r="BW969" s="186"/>
      <c r="BX969" s="186"/>
      <c r="BY969" s="186"/>
      <c r="BZ969" s="186"/>
      <c r="CA969" s="187"/>
      <c r="CB969" s="37"/>
      <c r="CC969" s="37"/>
      <c r="CD969" s="37"/>
      <c r="CE969" s="37"/>
    </row>
    <row r="970" ht="19.5" customHeight="1">
      <c r="A970" s="184"/>
      <c r="B970" s="186"/>
      <c r="C970" s="187"/>
      <c r="D970" s="187"/>
      <c r="E970" s="187"/>
      <c r="F970" s="187"/>
      <c r="G970" s="187"/>
      <c r="H970" s="187"/>
      <c r="I970" s="187"/>
      <c r="J970" s="187"/>
      <c r="K970" s="187"/>
      <c r="L970" s="187"/>
      <c r="M970" s="37"/>
      <c r="N970" s="186"/>
      <c r="O970" s="187"/>
      <c r="P970" s="187"/>
      <c r="Q970" s="187"/>
      <c r="R970" s="187"/>
      <c r="S970" s="187"/>
      <c r="T970" s="186"/>
      <c r="U970" s="187"/>
      <c r="V970" s="187"/>
      <c r="W970" s="187"/>
      <c r="X970" s="187"/>
      <c r="Y970" s="187"/>
      <c r="Z970" s="186"/>
      <c r="AA970" s="187"/>
      <c r="AB970" s="187"/>
      <c r="AC970" s="187"/>
      <c r="AD970" s="187"/>
      <c r="AE970" s="187"/>
      <c r="AF970" s="186"/>
      <c r="AG970" s="187"/>
      <c r="AH970" s="187"/>
      <c r="AI970" s="187"/>
      <c r="AJ970" s="187"/>
      <c r="AK970" s="187"/>
      <c r="AL970" s="186"/>
      <c r="AM970" s="187"/>
      <c r="AN970" s="187"/>
      <c r="AO970" s="187"/>
      <c r="AP970" s="187"/>
      <c r="AQ970" s="187"/>
      <c r="AR970" s="186"/>
      <c r="AS970" s="187"/>
      <c r="AT970" s="187"/>
      <c r="AU970" s="187"/>
      <c r="AV970" s="187"/>
      <c r="AW970" s="187"/>
      <c r="AX970" s="186"/>
      <c r="AY970" s="187"/>
      <c r="AZ970" s="187"/>
      <c r="BA970" s="187"/>
      <c r="BB970" s="187"/>
      <c r="BC970" s="187"/>
      <c r="BD970" s="186"/>
      <c r="BE970" s="187"/>
      <c r="BF970" s="187"/>
      <c r="BG970" s="187"/>
      <c r="BH970" s="187"/>
      <c r="BI970" s="187"/>
      <c r="BJ970" s="187"/>
      <c r="BK970" s="186"/>
      <c r="BL970" s="186"/>
      <c r="BM970" s="186"/>
      <c r="BN970" s="187"/>
      <c r="BO970" s="186"/>
      <c r="BP970" s="186"/>
      <c r="BQ970" s="186"/>
      <c r="BR970" s="186"/>
      <c r="BS970" s="186"/>
      <c r="BT970" s="186"/>
      <c r="BU970" s="186"/>
      <c r="BV970" s="186"/>
      <c r="BW970" s="186"/>
      <c r="BX970" s="186"/>
      <c r="BY970" s="186"/>
      <c r="BZ970" s="186"/>
      <c r="CA970" s="187"/>
      <c r="CB970" s="37"/>
      <c r="CC970" s="37"/>
      <c r="CD970" s="37"/>
      <c r="CE970" s="37"/>
    </row>
    <row r="971" ht="19.5" customHeight="1">
      <c r="A971" s="184"/>
      <c r="B971" s="186"/>
      <c r="C971" s="187"/>
      <c r="D971" s="187"/>
      <c r="E971" s="187"/>
      <c r="F971" s="187"/>
      <c r="G971" s="187"/>
      <c r="H971" s="187"/>
      <c r="I971" s="187"/>
      <c r="J971" s="187"/>
      <c r="K971" s="187"/>
      <c r="L971" s="187"/>
      <c r="M971" s="37"/>
      <c r="N971" s="186"/>
      <c r="O971" s="187"/>
      <c r="P971" s="187"/>
      <c r="Q971" s="187"/>
      <c r="R971" s="187"/>
      <c r="S971" s="187"/>
      <c r="T971" s="186"/>
      <c r="U971" s="187"/>
      <c r="V971" s="187"/>
      <c r="W971" s="187"/>
      <c r="X971" s="187"/>
      <c r="Y971" s="187"/>
      <c r="Z971" s="186"/>
      <c r="AA971" s="187"/>
      <c r="AB971" s="187"/>
      <c r="AC971" s="187"/>
      <c r="AD971" s="187"/>
      <c r="AE971" s="187"/>
      <c r="AF971" s="186"/>
      <c r="AG971" s="187"/>
      <c r="AH971" s="187"/>
      <c r="AI971" s="187"/>
      <c r="AJ971" s="187"/>
      <c r="AK971" s="187"/>
      <c r="AL971" s="186"/>
      <c r="AM971" s="187"/>
      <c r="AN971" s="187"/>
      <c r="AO971" s="187"/>
      <c r="AP971" s="187"/>
      <c r="AQ971" s="187"/>
      <c r="AR971" s="186"/>
      <c r="AS971" s="187"/>
      <c r="AT971" s="187"/>
      <c r="AU971" s="187"/>
      <c r="AV971" s="187"/>
      <c r="AW971" s="187"/>
      <c r="AX971" s="186"/>
      <c r="AY971" s="187"/>
      <c r="AZ971" s="187"/>
      <c r="BA971" s="187"/>
      <c r="BB971" s="187"/>
      <c r="BC971" s="187"/>
      <c r="BD971" s="186"/>
      <c r="BE971" s="187"/>
      <c r="BF971" s="187"/>
      <c r="BG971" s="187"/>
      <c r="BH971" s="187"/>
      <c r="BI971" s="187"/>
      <c r="BJ971" s="187"/>
      <c r="BK971" s="186"/>
      <c r="BL971" s="186"/>
      <c r="BM971" s="186"/>
      <c r="BN971" s="187"/>
      <c r="BO971" s="186"/>
      <c r="BP971" s="186"/>
      <c r="BQ971" s="186"/>
      <c r="BR971" s="186"/>
      <c r="BS971" s="186"/>
      <c r="BT971" s="186"/>
      <c r="BU971" s="186"/>
      <c r="BV971" s="186"/>
      <c r="BW971" s="186"/>
      <c r="BX971" s="186"/>
      <c r="BY971" s="186"/>
      <c r="BZ971" s="186"/>
      <c r="CA971" s="187"/>
      <c r="CB971" s="37"/>
      <c r="CC971" s="37"/>
      <c r="CD971" s="37"/>
      <c r="CE971" s="37"/>
    </row>
    <row r="972" ht="19.5" customHeight="1">
      <c r="A972" s="184"/>
      <c r="B972" s="186"/>
      <c r="C972" s="187"/>
      <c r="D972" s="187"/>
      <c r="E972" s="187"/>
      <c r="F972" s="187"/>
      <c r="G972" s="187"/>
      <c r="H972" s="187"/>
      <c r="I972" s="187"/>
      <c r="J972" s="187"/>
      <c r="K972" s="187"/>
      <c r="L972" s="187"/>
      <c r="M972" s="37"/>
      <c r="N972" s="186"/>
      <c r="O972" s="187"/>
      <c r="P972" s="187"/>
      <c r="Q972" s="187"/>
      <c r="R972" s="187"/>
      <c r="S972" s="187"/>
      <c r="T972" s="186"/>
      <c r="U972" s="187"/>
      <c r="V972" s="187"/>
      <c r="W972" s="187"/>
      <c r="X972" s="187"/>
      <c r="Y972" s="187"/>
      <c r="Z972" s="186"/>
      <c r="AA972" s="187"/>
      <c r="AB972" s="187"/>
      <c r="AC972" s="187"/>
      <c r="AD972" s="187"/>
      <c r="AE972" s="187"/>
      <c r="AF972" s="186"/>
      <c r="AG972" s="187"/>
      <c r="AH972" s="187"/>
      <c r="AI972" s="187"/>
      <c r="AJ972" s="187"/>
      <c r="AK972" s="187"/>
      <c r="AL972" s="186"/>
      <c r="AM972" s="187"/>
      <c r="AN972" s="187"/>
      <c r="AO972" s="187"/>
      <c r="AP972" s="187"/>
      <c r="AQ972" s="187"/>
      <c r="AR972" s="186"/>
      <c r="AS972" s="187"/>
      <c r="AT972" s="187"/>
      <c r="AU972" s="187"/>
      <c r="AV972" s="187"/>
      <c r="AW972" s="187"/>
      <c r="AX972" s="186"/>
      <c r="AY972" s="187"/>
      <c r="AZ972" s="187"/>
      <c r="BA972" s="187"/>
      <c r="BB972" s="187"/>
      <c r="BC972" s="187"/>
      <c r="BD972" s="186"/>
      <c r="BE972" s="187"/>
      <c r="BF972" s="187"/>
      <c r="BG972" s="187"/>
      <c r="BH972" s="187"/>
      <c r="BI972" s="187"/>
      <c r="BJ972" s="187"/>
      <c r="BK972" s="186"/>
      <c r="BL972" s="186"/>
      <c r="BM972" s="186"/>
      <c r="BN972" s="187"/>
      <c r="BO972" s="186"/>
      <c r="BP972" s="186"/>
      <c r="BQ972" s="186"/>
      <c r="BR972" s="186"/>
      <c r="BS972" s="186"/>
      <c r="BT972" s="186"/>
      <c r="BU972" s="186"/>
      <c r="BV972" s="186"/>
      <c r="BW972" s="186"/>
      <c r="BX972" s="186"/>
      <c r="BY972" s="186"/>
      <c r="BZ972" s="186"/>
      <c r="CA972" s="187"/>
      <c r="CB972" s="37"/>
      <c r="CC972" s="37"/>
      <c r="CD972" s="37"/>
      <c r="CE972" s="37"/>
    </row>
    <row r="973" ht="19.5" customHeight="1">
      <c r="A973" s="184"/>
      <c r="B973" s="186"/>
      <c r="C973" s="187"/>
      <c r="D973" s="187"/>
      <c r="E973" s="187"/>
      <c r="F973" s="187"/>
      <c r="G973" s="187"/>
      <c r="H973" s="187"/>
      <c r="I973" s="187"/>
      <c r="J973" s="187"/>
      <c r="K973" s="187"/>
      <c r="L973" s="187"/>
      <c r="M973" s="37"/>
      <c r="N973" s="186"/>
      <c r="O973" s="187"/>
      <c r="P973" s="187"/>
      <c r="Q973" s="187"/>
      <c r="R973" s="187"/>
      <c r="S973" s="187"/>
      <c r="T973" s="186"/>
      <c r="U973" s="187"/>
      <c r="V973" s="187"/>
      <c r="W973" s="187"/>
      <c r="X973" s="187"/>
      <c r="Y973" s="187"/>
      <c r="Z973" s="186"/>
      <c r="AA973" s="187"/>
      <c r="AB973" s="187"/>
      <c r="AC973" s="187"/>
      <c r="AD973" s="187"/>
      <c r="AE973" s="187"/>
      <c r="AF973" s="186"/>
      <c r="AG973" s="187"/>
      <c r="AH973" s="187"/>
      <c r="AI973" s="187"/>
      <c r="AJ973" s="187"/>
      <c r="AK973" s="187"/>
      <c r="AL973" s="186"/>
      <c r="AM973" s="187"/>
      <c r="AN973" s="187"/>
      <c r="AO973" s="187"/>
      <c r="AP973" s="187"/>
      <c r="AQ973" s="187"/>
      <c r="AR973" s="186"/>
      <c r="AS973" s="187"/>
      <c r="AT973" s="187"/>
      <c r="AU973" s="187"/>
      <c r="AV973" s="187"/>
      <c r="AW973" s="187"/>
      <c r="AX973" s="186"/>
      <c r="AY973" s="187"/>
      <c r="AZ973" s="187"/>
      <c r="BA973" s="187"/>
      <c r="BB973" s="187"/>
      <c r="BC973" s="187"/>
      <c r="BD973" s="186"/>
      <c r="BE973" s="187"/>
      <c r="BF973" s="187"/>
      <c r="BG973" s="187"/>
      <c r="BH973" s="187"/>
      <c r="BI973" s="187"/>
      <c r="BJ973" s="187"/>
      <c r="BK973" s="186"/>
      <c r="BL973" s="186"/>
      <c r="BM973" s="186"/>
      <c r="BN973" s="187"/>
      <c r="BO973" s="186"/>
      <c r="BP973" s="186"/>
      <c r="BQ973" s="186"/>
      <c r="BR973" s="186"/>
      <c r="BS973" s="186"/>
      <c r="BT973" s="186"/>
      <c r="BU973" s="186"/>
      <c r="BV973" s="186"/>
      <c r="BW973" s="186"/>
      <c r="BX973" s="186"/>
      <c r="BY973" s="186"/>
      <c r="BZ973" s="186"/>
      <c r="CA973" s="187"/>
      <c r="CB973" s="37"/>
      <c r="CC973" s="37"/>
      <c r="CD973" s="37"/>
      <c r="CE973" s="37"/>
    </row>
    <row r="974" ht="19.5" customHeight="1">
      <c r="A974" s="184"/>
      <c r="B974" s="186"/>
      <c r="C974" s="187"/>
      <c r="D974" s="187"/>
      <c r="E974" s="187"/>
      <c r="F974" s="187"/>
      <c r="G974" s="187"/>
      <c r="H974" s="187"/>
      <c r="I974" s="187"/>
      <c r="J974" s="187"/>
      <c r="K974" s="187"/>
      <c r="L974" s="187"/>
      <c r="M974" s="37"/>
      <c r="N974" s="186"/>
      <c r="O974" s="187"/>
      <c r="P974" s="187"/>
      <c r="Q974" s="187"/>
      <c r="R974" s="187"/>
      <c r="S974" s="187"/>
      <c r="T974" s="186"/>
      <c r="U974" s="187"/>
      <c r="V974" s="187"/>
      <c r="W974" s="187"/>
      <c r="X974" s="187"/>
      <c r="Y974" s="187"/>
      <c r="Z974" s="186"/>
      <c r="AA974" s="187"/>
      <c r="AB974" s="187"/>
      <c r="AC974" s="187"/>
      <c r="AD974" s="187"/>
      <c r="AE974" s="187"/>
      <c r="AF974" s="186"/>
      <c r="AG974" s="187"/>
      <c r="AH974" s="187"/>
      <c r="AI974" s="187"/>
      <c r="AJ974" s="187"/>
      <c r="AK974" s="187"/>
      <c r="AL974" s="186"/>
      <c r="AM974" s="187"/>
      <c r="AN974" s="187"/>
      <c r="AO974" s="187"/>
      <c r="AP974" s="187"/>
      <c r="AQ974" s="187"/>
      <c r="AR974" s="186"/>
      <c r="AS974" s="187"/>
      <c r="AT974" s="187"/>
      <c r="AU974" s="187"/>
      <c r="AV974" s="187"/>
      <c r="AW974" s="187"/>
      <c r="AX974" s="186"/>
      <c r="AY974" s="187"/>
      <c r="AZ974" s="187"/>
      <c r="BA974" s="187"/>
      <c r="BB974" s="187"/>
      <c r="BC974" s="187"/>
      <c r="BD974" s="186"/>
      <c r="BE974" s="187"/>
      <c r="BF974" s="187"/>
      <c r="BG974" s="187"/>
      <c r="BH974" s="187"/>
      <c r="BI974" s="187"/>
      <c r="BJ974" s="187"/>
      <c r="BK974" s="186"/>
      <c r="BL974" s="186"/>
      <c r="BM974" s="186"/>
      <c r="BN974" s="187"/>
      <c r="BO974" s="186"/>
      <c r="BP974" s="186"/>
      <c r="BQ974" s="186"/>
      <c r="BR974" s="186"/>
      <c r="BS974" s="186"/>
      <c r="BT974" s="186"/>
      <c r="BU974" s="186"/>
      <c r="BV974" s="186"/>
      <c r="BW974" s="186"/>
      <c r="BX974" s="186"/>
      <c r="BY974" s="186"/>
      <c r="BZ974" s="186"/>
      <c r="CA974" s="187"/>
      <c r="CB974" s="37"/>
      <c r="CC974" s="37"/>
      <c r="CD974" s="37"/>
      <c r="CE974" s="37"/>
    </row>
    <row r="975" ht="19.5" customHeight="1">
      <c r="A975" s="184"/>
      <c r="B975" s="186"/>
      <c r="C975" s="187"/>
      <c r="D975" s="187"/>
      <c r="E975" s="187"/>
      <c r="F975" s="187"/>
      <c r="G975" s="187"/>
      <c r="H975" s="187"/>
      <c r="I975" s="187"/>
      <c r="J975" s="187"/>
      <c r="K975" s="187"/>
      <c r="L975" s="187"/>
      <c r="M975" s="37"/>
      <c r="N975" s="186"/>
      <c r="O975" s="187"/>
      <c r="P975" s="187"/>
      <c r="Q975" s="187"/>
      <c r="R975" s="187"/>
      <c r="S975" s="187"/>
      <c r="T975" s="186"/>
      <c r="U975" s="187"/>
      <c r="V975" s="187"/>
      <c r="W975" s="187"/>
      <c r="X975" s="187"/>
      <c r="Y975" s="187"/>
      <c r="Z975" s="186"/>
      <c r="AA975" s="187"/>
      <c r="AB975" s="187"/>
      <c r="AC975" s="187"/>
      <c r="AD975" s="187"/>
      <c r="AE975" s="187"/>
      <c r="AF975" s="186"/>
      <c r="AG975" s="187"/>
      <c r="AH975" s="187"/>
      <c r="AI975" s="187"/>
      <c r="AJ975" s="187"/>
      <c r="AK975" s="187"/>
      <c r="AL975" s="186"/>
      <c r="AM975" s="187"/>
      <c r="AN975" s="187"/>
      <c r="AO975" s="187"/>
      <c r="AP975" s="187"/>
      <c r="AQ975" s="187"/>
      <c r="AR975" s="186"/>
      <c r="AS975" s="187"/>
      <c r="AT975" s="187"/>
      <c r="AU975" s="187"/>
      <c r="AV975" s="187"/>
      <c r="AW975" s="187"/>
      <c r="AX975" s="186"/>
      <c r="AY975" s="187"/>
      <c r="AZ975" s="187"/>
      <c r="BA975" s="187"/>
      <c r="BB975" s="187"/>
      <c r="BC975" s="187"/>
      <c r="BD975" s="186"/>
      <c r="BE975" s="187"/>
      <c r="BF975" s="187"/>
      <c r="BG975" s="187"/>
      <c r="BH975" s="187"/>
      <c r="BI975" s="187"/>
      <c r="BJ975" s="187"/>
      <c r="BK975" s="186"/>
      <c r="BL975" s="186"/>
      <c r="BM975" s="186"/>
      <c r="BN975" s="187"/>
      <c r="BO975" s="186"/>
      <c r="BP975" s="186"/>
      <c r="BQ975" s="186"/>
      <c r="BR975" s="186"/>
      <c r="BS975" s="186"/>
      <c r="BT975" s="186"/>
      <c r="BU975" s="186"/>
      <c r="BV975" s="186"/>
      <c r="BW975" s="186"/>
      <c r="BX975" s="186"/>
      <c r="BY975" s="186"/>
      <c r="BZ975" s="186"/>
      <c r="CA975" s="187"/>
      <c r="CB975" s="37"/>
      <c r="CC975" s="37"/>
      <c r="CD975" s="37"/>
      <c r="CE975" s="37"/>
    </row>
    <row r="976" ht="19.5" customHeight="1">
      <c r="A976" s="184"/>
      <c r="B976" s="186"/>
      <c r="C976" s="187"/>
      <c r="D976" s="187"/>
      <c r="E976" s="187"/>
      <c r="F976" s="187"/>
      <c r="G976" s="187"/>
      <c r="H976" s="187"/>
      <c r="I976" s="187"/>
      <c r="J976" s="187"/>
      <c r="K976" s="187"/>
      <c r="L976" s="187"/>
      <c r="M976" s="37"/>
      <c r="N976" s="186"/>
      <c r="O976" s="187"/>
      <c r="P976" s="187"/>
      <c r="Q976" s="187"/>
      <c r="R976" s="187"/>
      <c r="S976" s="187"/>
      <c r="T976" s="186"/>
      <c r="U976" s="187"/>
      <c r="V976" s="187"/>
      <c r="W976" s="187"/>
      <c r="X976" s="187"/>
      <c r="Y976" s="187"/>
      <c r="Z976" s="186"/>
      <c r="AA976" s="187"/>
      <c r="AB976" s="187"/>
      <c r="AC976" s="187"/>
      <c r="AD976" s="187"/>
      <c r="AE976" s="187"/>
      <c r="AF976" s="186"/>
      <c r="AG976" s="187"/>
      <c r="AH976" s="187"/>
      <c r="AI976" s="187"/>
      <c r="AJ976" s="187"/>
      <c r="AK976" s="187"/>
      <c r="AL976" s="186"/>
      <c r="AM976" s="187"/>
      <c r="AN976" s="187"/>
      <c r="AO976" s="187"/>
      <c r="AP976" s="187"/>
      <c r="AQ976" s="187"/>
      <c r="AR976" s="186"/>
      <c r="AS976" s="187"/>
      <c r="AT976" s="187"/>
      <c r="AU976" s="187"/>
      <c r="AV976" s="187"/>
      <c r="AW976" s="187"/>
      <c r="AX976" s="186"/>
      <c r="AY976" s="187"/>
      <c r="AZ976" s="187"/>
      <c r="BA976" s="187"/>
      <c r="BB976" s="187"/>
      <c r="BC976" s="187"/>
      <c r="BD976" s="186"/>
      <c r="BE976" s="187"/>
      <c r="BF976" s="187"/>
      <c r="BG976" s="187"/>
      <c r="BH976" s="187"/>
      <c r="BI976" s="187"/>
      <c r="BJ976" s="187"/>
      <c r="BK976" s="186"/>
      <c r="BL976" s="186"/>
      <c r="BM976" s="186"/>
      <c r="BN976" s="187"/>
      <c r="BO976" s="186"/>
      <c r="BP976" s="186"/>
      <c r="BQ976" s="186"/>
      <c r="BR976" s="186"/>
      <c r="BS976" s="186"/>
      <c r="BT976" s="186"/>
      <c r="BU976" s="186"/>
      <c r="BV976" s="186"/>
      <c r="BW976" s="186"/>
      <c r="BX976" s="186"/>
      <c r="BY976" s="186"/>
      <c r="BZ976" s="186"/>
      <c r="CA976" s="187"/>
      <c r="CB976" s="37"/>
      <c r="CC976" s="37"/>
      <c r="CD976" s="37"/>
      <c r="CE976" s="37"/>
    </row>
    <row r="977" ht="19.5" customHeight="1">
      <c r="A977" s="184"/>
      <c r="B977" s="186"/>
      <c r="C977" s="187"/>
      <c r="D977" s="187"/>
      <c r="E977" s="187"/>
      <c r="F977" s="187"/>
      <c r="G977" s="187"/>
      <c r="H977" s="187"/>
      <c r="I977" s="187"/>
      <c r="J977" s="187"/>
      <c r="K977" s="187"/>
      <c r="L977" s="187"/>
      <c r="M977" s="37"/>
      <c r="N977" s="186"/>
      <c r="O977" s="187"/>
      <c r="P977" s="187"/>
      <c r="Q977" s="187"/>
      <c r="R977" s="187"/>
      <c r="S977" s="187"/>
      <c r="T977" s="186"/>
      <c r="U977" s="187"/>
      <c r="V977" s="187"/>
      <c r="W977" s="187"/>
      <c r="X977" s="187"/>
      <c r="Y977" s="187"/>
      <c r="Z977" s="186"/>
      <c r="AA977" s="187"/>
      <c r="AB977" s="187"/>
      <c r="AC977" s="187"/>
      <c r="AD977" s="187"/>
      <c r="AE977" s="187"/>
      <c r="AF977" s="186"/>
      <c r="AG977" s="187"/>
      <c r="AH977" s="187"/>
      <c r="AI977" s="187"/>
      <c r="AJ977" s="187"/>
      <c r="AK977" s="187"/>
      <c r="AL977" s="186"/>
      <c r="AM977" s="187"/>
      <c r="AN977" s="187"/>
      <c r="AO977" s="187"/>
      <c r="AP977" s="187"/>
      <c r="AQ977" s="187"/>
      <c r="AR977" s="186"/>
      <c r="AS977" s="187"/>
      <c r="AT977" s="187"/>
      <c r="AU977" s="187"/>
      <c r="AV977" s="187"/>
      <c r="AW977" s="187"/>
      <c r="AX977" s="186"/>
      <c r="AY977" s="187"/>
      <c r="AZ977" s="187"/>
      <c r="BA977" s="187"/>
      <c r="BB977" s="187"/>
      <c r="BC977" s="187"/>
      <c r="BD977" s="186"/>
      <c r="BE977" s="187"/>
      <c r="BF977" s="187"/>
      <c r="BG977" s="187"/>
      <c r="BH977" s="187"/>
      <c r="BI977" s="187"/>
      <c r="BJ977" s="187"/>
      <c r="BK977" s="186"/>
      <c r="BL977" s="186"/>
      <c r="BM977" s="186"/>
      <c r="BN977" s="187"/>
      <c r="BO977" s="186"/>
      <c r="BP977" s="186"/>
      <c r="BQ977" s="186"/>
      <c r="BR977" s="186"/>
      <c r="BS977" s="186"/>
      <c r="BT977" s="186"/>
      <c r="BU977" s="186"/>
      <c r="BV977" s="186"/>
      <c r="BW977" s="186"/>
      <c r="BX977" s="186"/>
      <c r="BY977" s="186"/>
      <c r="BZ977" s="186"/>
      <c r="CA977" s="187"/>
      <c r="CB977" s="37"/>
      <c r="CC977" s="37"/>
      <c r="CD977" s="37"/>
      <c r="CE977" s="37"/>
    </row>
    <row r="978" ht="19.5" customHeight="1">
      <c r="A978" s="184"/>
      <c r="B978" s="186"/>
      <c r="C978" s="187"/>
      <c r="D978" s="187"/>
      <c r="E978" s="187"/>
      <c r="F978" s="187"/>
      <c r="G978" s="187"/>
      <c r="H978" s="187"/>
      <c r="I978" s="187"/>
      <c r="J978" s="187"/>
      <c r="K978" s="187"/>
      <c r="L978" s="187"/>
      <c r="M978" s="37"/>
      <c r="N978" s="186"/>
      <c r="O978" s="187"/>
      <c r="P978" s="187"/>
      <c r="Q978" s="187"/>
      <c r="R978" s="187"/>
      <c r="S978" s="187"/>
      <c r="T978" s="186"/>
      <c r="U978" s="187"/>
      <c r="V978" s="187"/>
      <c r="W978" s="187"/>
      <c r="X978" s="187"/>
      <c r="Y978" s="187"/>
      <c r="Z978" s="186"/>
      <c r="AA978" s="187"/>
      <c r="AB978" s="187"/>
      <c r="AC978" s="187"/>
      <c r="AD978" s="187"/>
      <c r="AE978" s="187"/>
      <c r="AF978" s="186"/>
      <c r="AG978" s="187"/>
      <c r="AH978" s="187"/>
      <c r="AI978" s="187"/>
      <c r="AJ978" s="187"/>
      <c r="AK978" s="187"/>
      <c r="AL978" s="186"/>
      <c r="AM978" s="187"/>
      <c r="AN978" s="187"/>
      <c r="AO978" s="187"/>
      <c r="AP978" s="187"/>
      <c r="AQ978" s="187"/>
      <c r="AR978" s="186"/>
      <c r="AS978" s="187"/>
      <c r="AT978" s="187"/>
      <c r="AU978" s="187"/>
      <c r="AV978" s="187"/>
      <c r="AW978" s="187"/>
      <c r="AX978" s="186"/>
      <c r="AY978" s="187"/>
      <c r="AZ978" s="187"/>
      <c r="BA978" s="187"/>
      <c r="BB978" s="187"/>
      <c r="BC978" s="187"/>
      <c r="BD978" s="186"/>
      <c r="BE978" s="187"/>
      <c r="BF978" s="187"/>
      <c r="BG978" s="187"/>
      <c r="BH978" s="187"/>
      <c r="BI978" s="187"/>
      <c r="BJ978" s="187"/>
      <c r="BK978" s="186"/>
      <c r="BL978" s="186"/>
      <c r="BM978" s="186"/>
      <c r="BN978" s="187"/>
      <c r="BO978" s="186"/>
      <c r="BP978" s="186"/>
      <c r="BQ978" s="186"/>
      <c r="BR978" s="186"/>
      <c r="BS978" s="186"/>
      <c r="BT978" s="186"/>
      <c r="BU978" s="186"/>
      <c r="BV978" s="186"/>
      <c r="BW978" s="186"/>
      <c r="BX978" s="186"/>
      <c r="BY978" s="186"/>
      <c r="BZ978" s="186"/>
      <c r="CA978" s="187"/>
      <c r="CB978" s="37"/>
      <c r="CC978" s="37"/>
      <c r="CD978" s="37"/>
      <c r="CE978" s="37"/>
    </row>
    <row r="979" ht="19.5" customHeight="1">
      <c r="A979" s="184"/>
      <c r="B979" s="186"/>
      <c r="C979" s="187"/>
      <c r="D979" s="187"/>
      <c r="E979" s="187"/>
      <c r="F979" s="187"/>
      <c r="G979" s="187"/>
      <c r="H979" s="187"/>
      <c r="I979" s="187"/>
      <c r="J979" s="187"/>
      <c r="K979" s="187"/>
      <c r="L979" s="187"/>
      <c r="M979" s="37"/>
      <c r="N979" s="186"/>
      <c r="O979" s="187"/>
      <c r="P979" s="187"/>
      <c r="Q979" s="187"/>
      <c r="R979" s="187"/>
      <c r="S979" s="187"/>
      <c r="T979" s="186"/>
      <c r="U979" s="187"/>
      <c r="V979" s="187"/>
      <c r="W979" s="187"/>
      <c r="X979" s="187"/>
      <c r="Y979" s="187"/>
      <c r="Z979" s="186"/>
      <c r="AA979" s="187"/>
      <c r="AB979" s="187"/>
      <c r="AC979" s="187"/>
      <c r="AD979" s="187"/>
      <c r="AE979" s="187"/>
      <c r="AF979" s="186"/>
      <c r="AG979" s="187"/>
      <c r="AH979" s="187"/>
      <c r="AI979" s="187"/>
      <c r="AJ979" s="187"/>
      <c r="AK979" s="187"/>
      <c r="AL979" s="186"/>
      <c r="AM979" s="187"/>
      <c r="AN979" s="187"/>
      <c r="AO979" s="187"/>
      <c r="AP979" s="187"/>
      <c r="AQ979" s="187"/>
      <c r="AR979" s="186"/>
      <c r="AS979" s="187"/>
      <c r="AT979" s="187"/>
      <c r="AU979" s="187"/>
      <c r="AV979" s="187"/>
      <c r="AW979" s="187"/>
      <c r="AX979" s="186"/>
      <c r="AY979" s="187"/>
      <c r="AZ979" s="187"/>
      <c r="BA979" s="187"/>
      <c r="BB979" s="187"/>
      <c r="BC979" s="187"/>
      <c r="BD979" s="186"/>
      <c r="BE979" s="187"/>
      <c r="BF979" s="187"/>
      <c r="BG979" s="187"/>
      <c r="BH979" s="187"/>
      <c r="BI979" s="187"/>
      <c r="BJ979" s="187"/>
      <c r="BK979" s="186"/>
      <c r="BL979" s="186"/>
      <c r="BM979" s="186"/>
      <c r="BN979" s="187"/>
      <c r="BO979" s="186"/>
      <c r="BP979" s="186"/>
      <c r="BQ979" s="186"/>
      <c r="BR979" s="186"/>
      <c r="BS979" s="186"/>
      <c r="BT979" s="186"/>
      <c r="BU979" s="186"/>
      <c r="BV979" s="186"/>
      <c r="BW979" s="186"/>
      <c r="BX979" s="186"/>
      <c r="BY979" s="186"/>
      <c r="BZ979" s="186"/>
      <c r="CA979" s="187"/>
      <c r="CB979" s="37"/>
      <c r="CC979" s="37"/>
      <c r="CD979" s="37"/>
      <c r="CE979" s="37"/>
    </row>
    <row r="980" ht="19.5" customHeight="1">
      <c r="A980" s="184"/>
      <c r="B980" s="186"/>
      <c r="C980" s="187"/>
      <c r="D980" s="187"/>
      <c r="E980" s="187"/>
      <c r="F980" s="187"/>
      <c r="G980" s="187"/>
      <c r="H980" s="187"/>
      <c r="I980" s="187"/>
      <c r="J980" s="187"/>
      <c r="K980" s="187"/>
      <c r="L980" s="187"/>
      <c r="M980" s="37"/>
      <c r="N980" s="186"/>
      <c r="O980" s="187"/>
      <c r="P980" s="187"/>
      <c r="Q980" s="187"/>
      <c r="R980" s="187"/>
      <c r="S980" s="187"/>
      <c r="T980" s="186"/>
      <c r="U980" s="187"/>
      <c r="V980" s="187"/>
      <c r="W980" s="187"/>
      <c r="X980" s="187"/>
      <c r="Y980" s="187"/>
      <c r="Z980" s="186"/>
      <c r="AA980" s="187"/>
      <c r="AB980" s="187"/>
      <c r="AC980" s="187"/>
      <c r="AD980" s="187"/>
      <c r="AE980" s="187"/>
      <c r="AF980" s="186"/>
      <c r="AG980" s="187"/>
      <c r="AH980" s="187"/>
      <c r="AI980" s="187"/>
      <c r="AJ980" s="187"/>
      <c r="AK980" s="187"/>
      <c r="AL980" s="186"/>
      <c r="AM980" s="187"/>
      <c r="AN980" s="187"/>
      <c r="AO980" s="187"/>
      <c r="AP980" s="187"/>
      <c r="AQ980" s="187"/>
      <c r="AR980" s="186"/>
      <c r="AS980" s="187"/>
      <c r="AT980" s="187"/>
      <c r="AU980" s="187"/>
      <c r="AV980" s="187"/>
      <c r="AW980" s="187"/>
      <c r="AX980" s="186"/>
      <c r="AY980" s="187"/>
      <c r="AZ980" s="187"/>
      <c r="BA980" s="187"/>
      <c r="BB980" s="187"/>
      <c r="BC980" s="187"/>
      <c r="BD980" s="186"/>
      <c r="BE980" s="187"/>
      <c r="BF980" s="187"/>
      <c r="BG980" s="187"/>
      <c r="BH980" s="187"/>
      <c r="BI980" s="187"/>
      <c r="BJ980" s="187"/>
      <c r="BK980" s="186"/>
      <c r="BL980" s="186"/>
      <c r="BM980" s="186"/>
      <c r="BN980" s="187"/>
      <c r="BO980" s="186"/>
      <c r="BP980" s="186"/>
      <c r="BQ980" s="186"/>
      <c r="BR980" s="186"/>
      <c r="BS980" s="186"/>
      <c r="BT980" s="186"/>
      <c r="BU980" s="186"/>
      <c r="BV980" s="186"/>
      <c r="BW980" s="186"/>
      <c r="BX980" s="186"/>
      <c r="BY980" s="186"/>
      <c r="BZ980" s="186"/>
      <c r="CA980" s="187"/>
      <c r="CB980" s="37"/>
      <c r="CC980" s="37"/>
      <c r="CD980" s="37"/>
      <c r="CE980" s="37"/>
    </row>
    <row r="981" ht="19.5" customHeight="1">
      <c r="A981" s="184"/>
      <c r="B981" s="186"/>
      <c r="C981" s="187"/>
      <c r="D981" s="187"/>
      <c r="E981" s="187"/>
      <c r="F981" s="187"/>
      <c r="G981" s="187"/>
      <c r="H981" s="187"/>
      <c r="I981" s="187"/>
      <c r="J981" s="187"/>
      <c r="K981" s="187"/>
      <c r="L981" s="187"/>
      <c r="M981" s="37"/>
      <c r="N981" s="186"/>
      <c r="O981" s="187"/>
      <c r="P981" s="187"/>
      <c r="Q981" s="187"/>
      <c r="R981" s="187"/>
      <c r="S981" s="187"/>
      <c r="T981" s="186"/>
      <c r="U981" s="187"/>
      <c r="V981" s="187"/>
      <c r="W981" s="187"/>
      <c r="X981" s="187"/>
      <c r="Y981" s="187"/>
      <c r="Z981" s="186"/>
      <c r="AA981" s="187"/>
      <c r="AB981" s="187"/>
      <c r="AC981" s="187"/>
      <c r="AD981" s="187"/>
      <c r="AE981" s="187"/>
      <c r="AF981" s="186"/>
      <c r="AG981" s="187"/>
      <c r="AH981" s="187"/>
      <c r="AI981" s="187"/>
      <c r="AJ981" s="187"/>
      <c r="AK981" s="187"/>
      <c r="AL981" s="186"/>
      <c r="AM981" s="187"/>
      <c r="AN981" s="187"/>
      <c r="AO981" s="187"/>
      <c r="AP981" s="187"/>
      <c r="AQ981" s="187"/>
      <c r="AR981" s="186"/>
      <c r="AS981" s="187"/>
      <c r="AT981" s="187"/>
      <c r="AU981" s="187"/>
      <c r="AV981" s="187"/>
      <c r="AW981" s="187"/>
      <c r="AX981" s="186"/>
      <c r="AY981" s="187"/>
      <c r="AZ981" s="187"/>
      <c r="BA981" s="187"/>
      <c r="BB981" s="187"/>
      <c r="BC981" s="187"/>
      <c r="BD981" s="186"/>
      <c r="BE981" s="187"/>
      <c r="BF981" s="187"/>
      <c r="BG981" s="187"/>
      <c r="BH981" s="187"/>
      <c r="BI981" s="187"/>
      <c r="BJ981" s="187"/>
      <c r="BK981" s="186"/>
      <c r="BL981" s="186"/>
      <c r="BM981" s="186"/>
      <c r="BN981" s="187"/>
      <c r="BO981" s="186"/>
      <c r="BP981" s="186"/>
      <c r="BQ981" s="186"/>
      <c r="BR981" s="186"/>
      <c r="BS981" s="186"/>
      <c r="BT981" s="186"/>
      <c r="BU981" s="186"/>
      <c r="BV981" s="186"/>
      <c r="BW981" s="186"/>
      <c r="BX981" s="186"/>
      <c r="BY981" s="186"/>
      <c r="BZ981" s="186"/>
      <c r="CA981" s="187"/>
      <c r="CB981" s="37"/>
      <c r="CC981" s="37"/>
      <c r="CD981" s="37"/>
      <c r="CE981" s="37"/>
    </row>
    <row r="982" ht="19.5" customHeight="1">
      <c r="A982" s="184"/>
      <c r="B982" s="186"/>
      <c r="C982" s="187"/>
      <c r="D982" s="187"/>
      <c r="E982" s="187"/>
      <c r="F982" s="187"/>
      <c r="G982" s="187"/>
      <c r="H982" s="187"/>
      <c r="I982" s="187"/>
      <c r="J982" s="187"/>
      <c r="K982" s="187"/>
      <c r="L982" s="187"/>
      <c r="M982" s="37"/>
      <c r="N982" s="186"/>
      <c r="O982" s="187"/>
      <c r="P982" s="187"/>
      <c r="Q982" s="187"/>
      <c r="R982" s="187"/>
      <c r="S982" s="187"/>
      <c r="T982" s="186"/>
      <c r="U982" s="187"/>
      <c r="V982" s="187"/>
      <c r="W982" s="187"/>
      <c r="X982" s="187"/>
      <c r="Y982" s="187"/>
      <c r="Z982" s="186"/>
      <c r="AA982" s="187"/>
      <c r="AB982" s="187"/>
      <c r="AC982" s="187"/>
      <c r="AD982" s="187"/>
      <c r="AE982" s="187"/>
      <c r="AF982" s="186"/>
      <c r="AG982" s="187"/>
      <c r="AH982" s="187"/>
      <c r="AI982" s="187"/>
      <c r="AJ982" s="187"/>
      <c r="AK982" s="187"/>
      <c r="AL982" s="186"/>
      <c r="AM982" s="187"/>
      <c r="AN982" s="187"/>
      <c r="AO982" s="187"/>
      <c r="AP982" s="187"/>
      <c r="AQ982" s="187"/>
      <c r="AR982" s="186"/>
      <c r="AS982" s="187"/>
      <c r="AT982" s="187"/>
      <c r="AU982" s="187"/>
      <c r="AV982" s="187"/>
      <c r="AW982" s="187"/>
      <c r="AX982" s="186"/>
      <c r="AY982" s="187"/>
      <c r="AZ982" s="187"/>
      <c r="BA982" s="187"/>
      <c r="BB982" s="187"/>
      <c r="BC982" s="187"/>
      <c r="BD982" s="186"/>
      <c r="BE982" s="187"/>
      <c r="BF982" s="187"/>
      <c r="BG982" s="187"/>
      <c r="BH982" s="187"/>
      <c r="BI982" s="187"/>
      <c r="BJ982" s="187"/>
      <c r="BK982" s="186"/>
      <c r="BL982" s="186"/>
      <c r="BM982" s="186"/>
      <c r="BN982" s="187"/>
      <c r="BO982" s="186"/>
      <c r="BP982" s="186"/>
      <c r="BQ982" s="186"/>
      <c r="BR982" s="186"/>
      <c r="BS982" s="186"/>
      <c r="BT982" s="186"/>
      <c r="BU982" s="186"/>
      <c r="BV982" s="186"/>
      <c r="BW982" s="186"/>
      <c r="BX982" s="186"/>
      <c r="BY982" s="186"/>
      <c r="BZ982" s="186"/>
      <c r="CA982" s="187"/>
      <c r="CB982" s="37"/>
      <c r="CC982" s="37"/>
      <c r="CD982" s="37"/>
      <c r="CE982" s="37"/>
    </row>
    <row r="983" ht="19.5" customHeight="1">
      <c r="A983" s="184"/>
      <c r="B983" s="186"/>
      <c r="C983" s="187"/>
      <c r="D983" s="187"/>
      <c r="E983" s="187"/>
      <c r="F983" s="187"/>
      <c r="G983" s="187"/>
      <c r="H983" s="187"/>
      <c r="I983" s="187"/>
      <c r="J983" s="187"/>
      <c r="K983" s="187"/>
      <c r="L983" s="187"/>
      <c r="M983" s="37"/>
      <c r="N983" s="186"/>
      <c r="O983" s="187"/>
      <c r="P983" s="187"/>
      <c r="Q983" s="187"/>
      <c r="R983" s="187"/>
      <c r="S983" s="187"/>
      <c r="T983" s="186"/>
      <c r="U983" s="187"/>
      <c r="V983" s="187"/>
      <c r="W983" s="187"/>
      <c r="X983" s="187"/>
      <c r="Y983" s="187"/>
      <c r="Z983" s="186"/>
      <c r="AA983" s="187"/>
      <c r="AB983" s="187"/>
      <c r="AC983" s="187"/>
      <c r="AD983" s="187"/>
      <c r="AE983" s="187"/>
      <c r="AF983" s="186"/>
      <c r="AG983" s="187"/>
      <c r="AH983" s="187"/>
      <c r="AI983" s="187"/>
      <c r="AJ983" s="187"/>
      <c r="AK983" s="187"/>
      <c r="AL983" s="186"/>
      <c r="AM983" s="187"/>
      <c r="AN983" s="187"/>
      <c r="AO983" s="187"/>
      <c r="AP983" s="187"/>
      <c r="AQ983" s="187"/>
      <c r="AR983" s="186"/>
      <c r="AS983" s="187"/>
      <c r="AT983" s="187"/>
      <c r="AU983" s="187"/>
      <c r="AV983" s="187"/>
      <c r="AW983" s="187"/>
      <c r="AX983" s="186"/>
      <c r="AY983" s="187"/>
      <c r="AZ983" s="187"/>
      <c r="BA983" s="187"/>
      <c r="BB983" s="187"/>
      <c r="BC983" s="187"/>
      <c r="BD983" s="186"/>
      <c r="BE983" s="187"/>
      <c r="BF983" s="187"/>
      <c r="BG983" s="187"/>
      <c r="BH983" s="187"/>
      <c r="BI983" s="187"/>
      <c r="BJ983" s="187"/>
      <c r="BK983" s="186"/>
      <c r="BL983" s="186"/>
      <c r="BM983" s="186"/>
      <c r="BN983" s="187"/>
      <c r="BO983" s="186"/>
      <c r="BP983" s="186"/>
      <c r="BQ983" s="186"/>
      <c r="BR983" s="186"/>
      <c r="BS983" s="186"/>
      <c r="BT983" s="186"/>
      <c r="BU983" s="186"/>
      <c r="BV983" s="186"/>
      <c r="BW983" s="186"/>
      <c r="BX983" s="186"/>
      <c r="BY983" s="186"/>
      <c r="BZ983" s="186"/>
      <c r="CA983" s="187"/>
      <c r="CB983" s="37"/>
      <c r="CC983" s="37"/>
      <c r="CD983" s="37"/>
      <c r="CE983" s="37"/>
    </row>
    <row r="984" ht="19.5" customHeight="1">
      <c r="A984" s="184"/>
      <c r="B984" s="186"/>
      <c r="C984" s="187"/>
      <c r="D984" s="187"/>
      <c r="E984" s="187"/>
      <c r="F984" s="187"/>
      <c r="G984" s="187"/>
      <c r="H984" s="187"/>
      <c r="I984" s="187"/>
      <c r="J984" s="187"/>
      <c r="K984" s="187"/>
      <c r="L984" s="187"/>
      <c r="M984" s="37"/>
      <c r="N984" s="186"/>
      <c r="O984" s="187"/>
      <c r="P984" s="187"/>
      <c r="Q984" s="187"/>
      <c r="R984" s="187"/>
      <c r="S984" s="187"/>
      <c r="T984" s="186"/>
      <c r="U984" s="187"/>
      <c r="V984" s="187"/>
      <c r="W984" s="187"/>
      <c r="X984" s="187"/>
      <c r="Y984" s="187"/>
      <c r="Z984" s="186"/>
      <c r="AA984" s="187"/>
      <c r="AB984" s="187"/>
      <c r="AC984" s="187"/>
      <c r="AD984" s="187"/>
      <c r="AE984" s="187"/>
      <c r="AF984" s="186"/>
      <c r="AG984" s="187"/>
      <c r="AH984" s="187"/>
      <c r="AI984" s="187"/>
      <c r="AJ984" s="187"/>
      <c r="AK984" s="187"/>
      <c r="AL984" s="186"/>
      <c r="AM984" s="187"/>
      <c r="AN984" s="187"/>
      <c r="AO984" s="187"/>
      <c r="AP984" s="187"/>
      <c r="AQ984" s="187"/>
      <c r="AR984" s="186"/>
      <c r="AS984" s="187"/>
      <c r="AT984" s="187"/>
      <c r="AU984" s="187"/>
      <c r="AV984" s="187"/>
      <c r="AW984" s="187"/>
      <c r="AX984" s="186"/>
      <c r="AY984" s="187"/>
      <c r="AZ984" s="187"/>
      <c r="BA984" s="187"/>
      <c r="BB984" s="187"/>
      <c r="BC984" s="187"/>
      <c r="BD984" s="186"/>
      <c r="BE984" s="187"/>
      <c r="BF984" s="187"/>
      <c r="BG984" s="187"/>
      <c r="BH984" s="187"/>
      <c r="BI984" s="187"/>
      <c r="BJ984" s="187"/>
      <c r="BK984" s="186"/>
      <c r="BL984" s="186"/>
      <c r="BM984" s="186"/>
      <c r="BN984" s="187"/>
      <c r="BO984" s="186"/>
      <c r="BP984" s="186"/>
      <c r="BQ984" s="186"/>
      <c r="BR984" s="186"/>
      <c r="BS984" s="186"/>
      <c r="BT984" s="186"/>
      <c r="BU984" s="186"/>
      <c r="BV984" s="186"/>
      <c r="BW984" s="186"/>
      <c r="BX984" s="186"/>
      <c r="BY984" s="186"/>
      <c r="BZ984" s="186"/>
      <c r="CA984" s="187"/>
      <c r="CB984" s="37"/>
      <c r="CC984" s="37"/>
      <c r="CD984" s="37"/>
      <c r="CE984" s="37"/>
    </row>
    <row r="985" ht="19.5" customHeight="1">
      <c r="A985" s="184"/>
      <c r="B985" s="186"/>
      <c r="C985" s="187"/>
      <c r="D985" s="187"/>
      <c r="E985" s="187"/>
      <c r="F985" s="187"/>
      <c r="G985" s="187"/>
      <c r="H985" s="187"/>
      <c r="I985" s="187"/>
      <c r="J985" s="187"/>
      <c r="K985" s="187"/>
      <c r="L985" s="187"/>
      <c r="M985" s="37"/>
      <c r="N985" s="186"/>
      <c r="O985" s="187"/>
      <c r="P985" s="187"/>
      <c r="Q985" s="187"/>
      <c r="R985" s="187"/>
      <c r="S985" s="187"/>
      <c r="T985" s="186"/>
      <c r="U985" s="187"/>
      <c r="V985" s="187"/>
      <c r="W985" s="187"/>
      <c r="X985" s="187"/>
      <c r="Y985" s="187"/>
      <c r="Z985" s="186"/>
      <c r="AA985" s="187"/>
      <c r="AB985" s="187"/>
      <c r="AC985" s="187"/>
      <c r="AD985" s="187"/>
      <c r="AE985" s="187"/>
      <c r="AF985" s="186"/>
      <c r="AG985" s="187"/>
      <c r="AH985" s="187"/>
      <c r="AI985" s="187"/>
      <c r="AJ985" s="187"/>
      <c r="AK985" s="187"/>
      <c r="AL985" s="186"/>
      <c r="AM985" s="187"/>
      <c r="AN985" s="187"/>
      <c r="AO985" s="187"/>
      <c r="AP985" s="187"/>
      <c r="AQ985" s="187"/>
      <c r="AR985" s="186"/>
      <c r="AS985" s="187"/>
      <c r="AT985" s="187"/>
      <c r="AU985" s="187"/>
      <c r="AV985" s="187"/>
      <c r="AW985" s="187"/>
      <c r="AX985" s="186"/>
      <c r="AY985" s="187"/>
      <c r="AZ985" s="187"/>
      <c r="BA985" s="187"/>
      <c r="BB985" s="187"/>
      <c r="BC985" s="187"/>
      <c r="BD985" s="186"/>
      <c r="BE985" s="187"/>
      <c r="BF985" s="187"/>
      <c r="BG985" s="187"/>
      <c r="BH985" s="187"/>
      <c r="BI985" s="187"/>
      <c r="BJ985" s="187"/>
      <c r="BK985" s="186"/>
      <c r="BL985" s="186"/>
      <c r="BM985" s="186"/>
      <c r="BN985" s="187"/>
      <c r="BO985" s="186"/>
      <c r="BP985" s="186"/>
      <c r="BQ985" s="186"/>
      <c r="BR985" s="186"/>
      <c r="BS985" s="186"/>
      <c r="BT985" s="186"/>
      <c r="BU985" s="186"/>
      <c r="BV985" s="186"/>
      <c r="BW985" s="186"/>
      <c r="BX985" s="186"/>
      <c r="BY985" s="186"/>
      <c r="BZ985" s="186"/>
      <c r="CA985" s="187"/>
      <c r="CB985" s="37"/>
      <c r="CC985" s="37"/>
      <c r="CD985" s="37"/>
      <c r="CE985" s="37"/>
    </row>
    <row r="986" ht="19.5" customHeight="1">
      <c r="A986" s="184"/>
      <c r="B986" s="186"/>
      <c r="C986" s="187"/>
      <c r="D986" s="187"/>
      <c r="E986" s="187"/>
      <c r="F986" s="187"/>
      <c r="G986" s="187"/>
      <c r="H986" s="187"/>
      <c r="I986" s="187"/>
      <c r="J986" s="187"/>
      <c r="K986" s="187"/>
      <c r="L986" s="187"/>
      <c r="M986" s="37"/>
      <c r="N986" s="186"/>
      <c r="O986" s="187"/>
      <c r="P986" s="187"/>
      <c r="Q986" s="187"/>
      <c r="R986" s="187"/>
      <c r="S986" s="187"/>
      <c r="T986" s="186"/>
      <c r="U986" s="187"/>
      <c r="V986" s="187"/>
      <c r="W986" s="187"/>
      <c r="X986" s="187"/>
      <c r="Y986" s="187"/>
      <c r="Z986" s="186"/>
      <c r="AA986" s="187"/>
      <c r="AB986" s="187"/>
      <c r="AC986" s="187"/>
      <c r="AD986" s="187"/>
      <c r="AE986" s="187"/>
      <c r="AF986" s="186"/>
      <c r="AG986" s="187"/>
      <c r="AH986" s="187"/>
      <c r="AI986" s="187"/>
      <c r="AJ986" s="187"/>
      <c r="AK986" s="187"/>
      <c r="AL986" s="186"/>
      <c r="AM986" s="187"/>
      <c r="AN986" s="187"/>
      <c r="AO986" s="187"/>
      <c r="AP986" s="187"/>
      <c r="AQ986" s="187"/>
      <c r="AR986" s="186"/>
      <c r="AS986" s="187"/>
      <c r="AT986" s="187"/>
      <c r="AU986" s="187"/>
      <c r="AV986" s="187"/>
      <c r="AW986" s="187"/>
      <c r="AX986" s="186"/>
      <c r="AY986" s="187"/>
      <c r="AZ986" s="187"/>
      <c r="BA986" s="187"/>
      <c r="BB986" s="187"/>
      <c r="BC986" s="187"/>
      <c r="BD986" s="186"/>
      <c r="BE986" s="187"/>
      <c r="BF986" s="187"/>
      <c r="BG986" s="187"/>
      <c r="BH986" s="187"/>
      <c r="BI986" s="187"/>
      <c r="BJ986" s="187"/>
      <c r="BK986" s="186"/>
      <c r="BL986" s="186"/>
      <c r="BM986" s="186"/>
      <c r="BN986" s="187"/>
      <c r="BO986" s="186"/>
      <c r="BP986" s="186"/>
      <c r="BQ986" s="186"/>
      <c r="BR986" s="186"/>
      <c r="BS986" s="186"/>
      <c r="BT986" s="186"/>
      <c r="BU986" s="186"/>
      <c r="BV986" s="186"/>
      <c r="BW986" s="186"/>
      <c r="BX986" s="186"/>
      <c r="BY986" s="186"/>
      <c r="BZ986" s="186"/>
      <c r="CA986" s="187"/>
      <c r="CB986" s="37"/>
      <c r="CC986" s="37"/>
      <c r="CD986" s="37"/>
      <c r="CE986" s="37"/>
    </row>
    <row r="987" ht="19.5" customHeight="1">
      <c r="A987" s="184"/>
      <c r="B987" s="186"/>
      <c r="C987" s="187"/>
      <c r="D987" s="187"/>
      <c r="E987" s="187"/>
      <c r="F987" s="187"/>
      <c r="G987" s="187"/>
      <c r="H987" s="187"/>
      <c r="I987" s="187"/>
      <c r="J987" s="187"/>
      <c r="K987" s="187"/>
      <c r="L987" s="187"/>
      <c r="M987" s="37"/>
      <c r="N987" s="186"/>
      <c r="O987" s="187"/>
      <c r="P987" s="187"/>
      <c r="Q987" s="187"/>
      <c r="R987" s="187"/>
      <c r="S987" s="187"/>
      <c r="T987" s="186"/>
      <c r="U987" s="187"/>
      <c r="V987" s="187"/>
      <c r="W987" s="187"/>
      <c r="X987" s="187"/>
      <c r="Y987" s="187"/>
      <c r="Z987" s="186"/>
      <c r="AA987" s="187"/>
      <c r="AB987" s="187"/>
      <c r="AC987" s="187"/>
      <c r="AD987" s="187"/>
      <c r="AE987" s="187"/>
      <c r="AF987" s="186"/>
      <c r="AG987" s="187"/>
      <c r="AH987" s="187"/>
      <c r="AI987" s="187"/>
      <c r="AJ987" s="187"/>
      <c r="AK987" s="187"/>
      <c r="AL987" s="186"/>
      <c r="AM987" s="187"/>
      <c r="AN987" s="187"/>
      <c r="AO987" s="187"/>
      <c r="AP987" s="187"/>
      <c r="AQ987" s="187"/>
      <c r="AR987" s="186"/>
      <c r="AS987" s="187"/>
      <c r="AT987" s="187"/>
      <c r="AU987" s="187"/>
      <c r="AV987" s="187"/>
      <c r="AW987" s="187"/>
      <c r="AX987" s="186"/>
      <c r="AY987" s="187"/>
      <c r="AZ987" s="187"/>
      <c r="BA987" s="187"/>
      <c r="BB987" s="187"/>
      <c r="BC987" s="187"/>
      <c r="BD987" s="186"/>
      <c r="BE987" s="187"/>
      <c r="BF987" s="187"/>
      <c r="BG987" s="187"/>
      <c r="BH987" s="187"/>
      <c r="BI987" s="187"/>
      <c r="BJ987" s="187"/>
      <c r="BK987" s="186"/>
      <c r="BL987" s="186"/>
      <c r="BM987" s="186"/>
      <c r="BN987" s="187"/>
      <c r="BO987" s="186"/>
      <c r="BP987" s="186"/>
      <c r="BQ987" s="186"/>
      <c r="BR987" s="186"/>
      <c r="BS987" s="186"/>
      <c r="BT987" s="186"/>
      <c r="BU987" s="186"/>
      <c r="BV987" s="186"/>
      <c r="BW987" s="186"/>
      <c r="BX987" s="186"/>
      <c r="BY987" s="186"/>
      <c r="BZ987" s="186"/>
      <c r="CA987" s="187"/>
      <c r="CB987" s="37"/>
      <c r="CC987" s="37"/>
      <c r="CD987" s="37"/>
      <c r="CE987" s="37"/>
    </row>
    <row r="988" ht="19.5" customHeight="1">
      <c r="A988" s="184"/>
      <c r="B988" s="186"/>
      <c r="C988" s="187"/>
      <c r="D988" s="187"/>
      <c r="E988" s="187"/>
      <c r="F988" s="187"/>
      <c r="G988" s="187"/>
      <c r="H988" s="187"/>
      <c r="I988" s="187"/>
      <c r="J988" s="187"/>
      <c r="K988" s="187"/>
      <c r="L988" s="187"/>
      <c r="M988" s="37"/>
      <c r="N988" s="186"/>
      <c r="O988" s="187"/>
      <c r="P988" s="187"/>
      <c r="Q988" s="187"/>
      <c r="R988" s="187"/>
      <c r="S988" s="187"/>
      <c r="T988" s="186"/>
      <c r="U988" s="187"/>
      <c r="V988" s="187"/>
      <c r="W988" s="187"/>
      <c r="X988" s="187"/>
      <c r="Y988" s="187"/>
      <c r="Z988" s="186"/>
      <c r="AA988" s="187"/>
      <c r="AB988" s="187"/>
      <c r="AC988" s="187"/>
      <c r="AD988" s="187"/>
      <c r="AE988" s="187"/>
      <c r="AF988" s="186"/>
      <c r="AG988" s="187"/>
      <c r="AH988" s="187"/>
      <c r="AI988" s="187"/>
      <c r="AJ988" s="187"/>
      <c r="AK988" s="187"/>
      <c r="AL988" s="186"/>
      <c r="AM988" s="187"/>
      <c r="AN988" s="187"/>
      <c r="AO988" s="187"/>
      <c r="AP988" s="187"/>
      <c r="AQ988" s="187"/>
      <c r="AR988" s="186"/>
      <c r="AS988" s="187"/>
      <c r="AT988" s="187"/>
      <c r="AU988" s="187"/>
      <c r="AV988" s="187"/>
      <c r="AW988" s="187"/>
      <c r="AX988" s="186"/>
      <c r="AY988" s="187"/>
      <c r="AZ988" s="187"/>
      <c r="BA988" s="187"/>
      <c r="BB988" s="187"/>
      <c r="BC988" s="187"/>
      <c r="BD988" s="186"/>
      <c r="BE988" s="187"/>
      <c r="BF988" s="187"/>
      <c r="BG988" s="187"/>
      <c r="BH988" s="187"/>
      <c r="BI988" s="187"/>
      <c r="BJ988" s="187"/>
      <c r="BK988" s="186"/>
      <c r="BL988" s="186"/>
      <c r="BM988" s="186"/>
      <c r="BN988" s="187"/>
      <c r="BO988" s="186"/>
      <c r="BP988" s="186"/>
      <c r="BQ988" s="186"/>
      <c r="BR988" s="186"/>
      <c r="BS988" s="186"/>
      <c r="BT988" s="186"/>
      <c r="BU988" s="186"/>
      <c r="BV988" s="186"/>
      <c r="BW988" s="186"/>
      <c r="BX988" s="186"/>
      <c r="BY988" s="186"/>
      <c r="BZ988" s="186"/>
      <c r="CA988" s="187"/>
      <c r="CB988" s="37"/>
      <c r="CC988" s="37"/>
      <c r="CD988" s="37"/>
      <c r="CE988" s="37"/>
    </row>
    <row r="989" ht="19.5" customHeight="1">
      <c r="A989" s="184"/>
      <c r="B989" s="186"/>
      <c r="C989" s="187"/>
      <c r="D989" s="187"/>
      <c r="E989" s="187"/>
      <c r="F989" s="187"/>
      <c r="G989" s="187"/>
      <c r="H989" s="187"/>
      <c r="I989" s="187"/>
      <c r="J989" s="187"/>
      <c r="K989" s="187"/>
      <c r="L989" s="187"/>
      <c r="M989" s="37"/>
      <c r="N989" s="186"/>
      <c r="O989" s="187"/>
      <c r="P989" s="187"/>
      <c r="Q989" s="187"/>
      <c r="R989" s="187"/>
      <c r="S989" s="187"/>
      <c r="T989" s="186"/>
      <c r="U989" s="187"/>
      <c r="V989" s="187"/>
      <c r="W989" s="187"/>
      <c r="X989" s="187"/>
      <c r="Y989" s="187"/>
      <c r="Z989" s="186"/>
      <c r="AA989" s="187"/>
      <c r="AB989" s="187"/>
      <c r="AC989" s="187"/>
      <c r="AD989" s="187"/>
      <c r="AE989" s="187"/>
      <c r="AF989" s="186"/>
      <c r="AG989" s="187"/>
      <c r="AH989" s="187"/>
      <c r="AI989" s="187"/>
      <c r="AJ989" s="187"/>
      <c r="AK989" s="187"/>
      <c r="AL989" s="186"/>
      <c r="AM989" s="187"/>
      <c r="AN989" s="187"/>
      <c r="AO989" s="187"/>
      <c r="AP989" s="187"/>
      <c r="AQ989" s="187"/>
      <c r="AR989" s="186"/>
      <c r="AS989" s="187"/>
      <c r="AT989" s="187"/>
      <c r="AU989" s="187"/>
      <c r="AV989" s="187"/>
      <c r="AW989" s="187"/>
      <c r="AX989" s="186"/>
      <c r="AY989" s="187"/>
      <c r="AZ989" s="187"/>
      <c r="BA989" s="187"/>
      <c r="BB989" s="187"/>
      <c r="BC989" s="187"/>
      <c r="BD989" s="186"/>
      <c r="BE989" s="187"/>
      <c r="BF989" s="187"/>
      <c r="BG989" s="187"/>
      <c r="BH989" s="187"/>
      <c r="BI989" s="187"/>
      <c r="BJ989" s="187"/>
      <c r="BK989" s="186"/>
      <c r="BL989" s="186"/>
      <c r="BM989" s="186"/>
      <c r="BN989" s="187"/>
      <c r="BO989" s="186"/>
      <c r="BP989" s="186"/>
      <c r="BQ989" s="186"/>
      <c r="BR989" s="186"/>
      <c r="BS989" s="186"/>
      <c r="BT989" s="186"/>
      <c r="BU989" s="186"/>
      <c r="BV989" s="186"/>
      <c r="BW989" s="186"/>
      <c r="BX989" s="186"/>
      <c r="BY989" s="186"/>
      <c r="BZ989" s="186"/>
      <c r="CA989" s="187"/>
      <c r="CB989" s="37"/>
      <c r="CC989" s="37"/>
      <c r="CD989" s="37"/>
      <c r="CE989" s="37"/>
    </row>
    <row r="990" ht="19.5" customHeight="1">
      <c r="A990" s="184"/>
      <c r="B990" s="186"/>
      <c r="C990" s="187"/>
      <c r="D990" s="187"/>
      <c r="E990" s="187"/>
      <c r="F990" s="187"/>
      <c r="G990" s="187"/>
      <c r="H990" s="187"/>
      <c r="I990" s="187"/>
      <c r="J990" s="187"/>
      <c r="K990" s="187"/>
      <c r="L990" s="187"/>
      <c r="M990" s="37"/>
      <c r="N990" s="186"/>
      <c r="O990" s="187"/>
      <c r="P990" s="187"/>
      <c r="Q990" s="187"/>
      <c r="R990" s="187"/>
      <c r="S990" s="187"/>
      <c r="T990" s="186"/>
      <c r="U990" s="187"/>
      <c r="V990" s="187"/>
      <c r="W990" s="187"/>
      <c r="X990" s="187"/>
      <c r="Y990" s="187"/>
      <c r="Z990" s="186"/>
      <c r="AA990" s="187"/>
      <c r="AB990" s="187"/>
      <c r="AC990" s="187"/>
      <c r="AD990" s="187"/>
      <c r="AE990" s="187"/>
      <c r="AF990" s="186"/>
      <c r="AG990" s="187"/>
      <c r="AH990" s="187"/>
      <c r="AI990" s="187"/>
      <c r="AJ990" s="187"/>
      <c r="AK990" s="187"/>
      <c r="AL990" s="186"/>
      <c r="AM990" s="187"/>
      <c r="AN990" s="187"/>
      <c r="AO990" s="187"/>
      <c r="AP990" s="187"/>
      <c r="AQ990" s="187"/>
      <c r="AR990" s="186"/>
      <c r="AS990" s="187"/>
      <c r="AT990" s="187"/>
      <c r="AU990" s="187"/>
      <c r="AV990" s="187"/>
      <c r="AW990" s="187"/>
      <c r="AX990" s="186"/>
      <c r="AY990" s="187"/>
      <c r="AZ990" s="187"/>
      <c r="BA990" s="187"/>
      <c r="BB990" s="187"/>
      <c r="BC990" s="187"/>
      <c r="BD990" s="186"/>
      <c r="BE990" s="187"/>
      <c r="BF990" s="187"/>
      <c r="BG990" s="187"/>
      <c r="BH990" s="187"/>
      <c r="BI990" s="187"/>
      <c r="BJ990" s="187"/>
      <c r="BK990" s="186"/>
      <c r="BL990" s="186"/>
      <c r="BM990" s="186"/>
      <c r="BN990" s="187"/>
      <c r="BO990" s="186"/>
      <c r="BP990" s="186"/>
      <c r="BQ990" s="186"/>
      <c r="BR990" s="186"/>
      <c r="BS990" s="186"/>
      <c r="BT990" s="186"/>
      <c r="BU990" s="186"/>
      <c r="BV990" s="186"/>
      <c r="BW990" s="186"/>
      <c r="BX990" s="186"/>
      <c r="BY990" s="186"/>
      <c r="BZ990" s="186"/>
      <c r="CA990" s="187"/>
      <c r="CB990" s="37"/>
      <c r="CC990" s="37"/>
      <c r="CD990" s="37"/>
      <c r="CE990" s="37"/>
    </row>
    <row r="991" ht="19.5" customHeight="1">
      <c r="A991" s="184"/>
      <c r="B991" s="186"/>
      <c r="C991" s="187"/>
      <c r="D991" s="187"/>
      <c r="E991" s="187"/>
      <c r="F991" s="187"/>
      <c r="G991" s="187"/>
      <c r="H991" s="187"/>
      <c r="I991" s="187"/>
      <c r="J991" s="187"/>
      <c r="K991" s="187"/>
      <c r="L991" s="187"/>
      <c r="M991" s="37"/>
      <c r="N991" s="186"/>
      <c r="O991" s="187"/>
      <c r="P991" s="187"/>
      <c r="Q991" s="187"/>
      <c r="R991" s="187"/>
      <c r="S991" s="187"/>
      <c r="T991" s="186"/>
      <c r="U991" s="187"/>
      <c r="V991" s="187"/>
      <c r="W991" s="187"/>
      <c r="X991" s="187"/>
      <c r="Y991" s="187"/>
      <c r="Z991" s="186"/>
      <c r="AA991" s="187"/>
      <c r="AB991" s="187"/>
      <c r="AC991" s="187"/>
      <c r="AD991" s="187"/>
      <c r="AE991" s="187"/>
      <c r="AF991" s="186"/>
      <c r="AG991" s="187"/>
      <c r="AH991" s="187"/>
      <c r="AI991" s="187"/>
      <c r="AJ991" s="187"/>
      <c r="AK991" s="187"/>
      <c r="AL991" s="186"/>
      <c r="AM991" s="187"/>
      <c r="AN991" s="187"/>
      <c r="AO991" s="187"/>
      <c r="AP991" s="187"/>
      <c r="AQ991" s="187"/>
      <c r="AR991" s="186"/>
      <c r="AS991" s="187"/>
      <c r="AT991" s="187"/>
      <c r="AU991" s="187"/>
      <c r="AV991" s="187"/>
      <c r="AW991" s="187"/>
      <c r="AX991" s="186"/>
      <c r="AY991" s="187"/>
      <c r="AZ991" s="187"/>
      <c r="BA991" s="187"/>
      <c r="BB991" s="187"/>
      <c r="BC991" s="187"/>
      <c r="BD991" s="186"/>
      <c r="BE991" s="187"/>
      <c r="BF991" s="187"/>
      <c r="BG991" s="187"/>
      <c r="BH991" s="187"/>
      <c r="BI991" s="187"/>
      <c r="BJ991" s="187"/>
      <c r="BK991" s="186"/>
      <c r="BL991" s="186"/>
      <c r="BM991" s="186"/>
      <c r="BN991" s="187"/>
      <c r="BO991" s="186"/>
      <c r="BP991" s="186"/>
      <c r="BQ991" s="186"/>
      <c r="BR991" s="186"/>
      <c r="BS991" s="186"/>
      <c r="BT991" s="186"/>
      <c r="BU991" s="186"/>
      <c r="BV991" s="186"/>
      <c r="BW991" s="186"/>
      <c r="BX991" s="186"/>
      <c r="BY991" s="186"/>
      <c r="BZ991" s="186"/>
      <c r="CA991" s="187"/>
      <c r="CB991" s="37"/>
      <c r="CC991" s="37"/>
      <c r="CD991" s="37"/>
      <c r="CE991" s="37"/>
    </row>
    <row r="992" ht="19.5" customHeight="1">
      <c r="A992" s="184"/>
      <c r="B992" s="186"/>
      <c r="C992" s="187"/>
      <c r="D992" s="187"/>
      <c r="E992" s="187"/>
      <c r="F992" s="187"/>
      <c r="G992" s="187"/>
      <c r="H992" s="187"/>
      <c r="I992" s="187"/>
      <c r="J992" s="187"/>
      <c r="K992" s="187"/>
      <c r="L992" s="187"/>
      <c r="M992" s="37"/>
      <c r="N992" s="186"/>
      <c r="O992" s="187"/>
      <c r="P992" s="187"/>
      <c r="Q992" s="187"/>
      <c r="R992" s="187"/>
      <c r="S992" s="187"/>
      <c r="T992" s="186"/>
      <c r="U992" s="187"/>
      <c r="V992" s="187"/>
      <c r="W992" s="187"/>
      <c r="X992" s="187"/>
      <c r="Y992" s="187"/>
      <c r="Z992" s="186"/>
      <c r="AA992" s="187"/>
      <c r="AB992" s="187"/>
      <c r="AC992" s="187"/>
      <c r="AD992" s="187"/>
      <c r="AE992" s="187"/>
      <c r="AF992" s="186"/>
      <c r="AG992" s="187"/>
      <c r="AH992" s="187"/>
      <c r="AI992" s="187"/>
      <c r="AJ992" s="187"/>
      <c r="AK992" s="187"/>
      <c r="AL992" s="186"/>
      <c r="AM992" s="187"/>
      <c r="AN992" s="187"/>
      <c r="AO992" s="187"/>
      <c r="AP992" s="187"/>
      <c r="AQ992" s="187"/>
      <c r="AR992" s="186"/>
      <c r="AS992" s="187"/>
      <c r="AT992" s="187"/>
      <c r="AU992" s="187"/>
      <c r="AV992" s="187"/>
      <c r="AW992" s="187"/>
      <c r="AX992" s="186"/>
      <c r="AY992" s="187"/>
      <c r="AZ992" s="187"/>
      <c r="BA992" s="187"/>
      <c r="BB992" s="187"/>
      <c r="BC992" s="187"/>
      <c r="BD992" s="186"/>
      <c r="BE992" s="187"/>
      <c r="BF992" s="187"/>
      <c r="BG992" s="187"/>
      <c r="BH992" s="187"/>
      <c r="BI992" s="187"/>
      <c r="BJ992" s="187"/>
      <c r="BK992" s="186"/>
      <c r="BL992" s="186"/>
      <c r="BM992" s="186"/>
      <c r="BN992" s="187"/>
      <c r="BO992" s="186"/>
      <c r="BP992" s="186"/>
      <c r="BQ992" s="186"/>
      <c r="BR992" s="186"/>
      <c r="BS992" s="186"/>
      <c r="BT992" s="186"/>
      <c r="BU992" s="186"/>
      <c r="BV992" s="186"/>
      <c r="BW992" s="186"/>
      <c r="BX992" s="186"/>
      <c r="BY992" s="186"/>
      <c r="BZ992" s="186"/>
      <c r="CA992" s="187"/>
      <c r="CB992" s="37"/>
      <c r="CC992" s="37"/>
      <c r="CD992" s="37"/>
      <c r="CE992" s="37"/>
    </row>
    <row r="993" ht="19.5" customHeight="1">
      <c r="A993" s="184"/>
      <c r="B993" s="186"/>
      <c r="C993" s="187"/>
      <c r="D993" s="187"/>
      <c r="E993" s="187"/>
      <c r="F993" s="187"/>
      <c r="G993" s="187"/>
      <c r="H993" s="187"/>
      <c r="I993" s="187"/>
      <c r="J993" s="187"/>
      <c r="K993" s="187"/>
      <c r="L993" s="187"/>
      <c r="M993" s="37"/>
      <c r="N993" s="186"/>
      <c r="O993" s="187"/>
      <c r="P993" s="187"/>
      <c r="Q993" s="187"/>
      <c r="R993" s="187"/>
      <c r="S993" s="187"/>
      <c r="T993" s="186"/>
      <c r="U993" s="187"/>
      <c r="V993" s="187"/>
      <c r="W993" s="187"/>
      <c r="X993" s="187"/>
      <c r="Y993" s="187"/>
      <c r="Z993" s="186"/>
      <c r="AA993" s="187"/>
      <c r="AB993" s="187"/>
      <c r="AC993" s="187"/>
      <c r="AD993" s="187"/>
      <c r="AE993" s="187"/>
      <c r="AF993" s="186"/>
      <c r="AG993" s="187"/>
      <c r="AH993" s="187"/>
      <c r="AI993" s="187"/>
      <c r="AJ993" s="187"/>
      <c r="AK993" s="187"/>
      <c r="AL993" s="186"/>
      <c r="AM993" s="187"/>
      <c r="AN993" s="187"/>
      <c r="AO993" s="187"/>
      <c r="AP993" s="187"/>
      <c r="AQ993" s="187"/>
      <c r="AR993" s="186"/>
      <c r="AS993" s="187"/>
      <c r="AT993" s="187"/>
      <c r="AU993" s="187"/>
      <c r="AV993" s="187"/>
      <c r="AW993" s="187"/>
      <c r="AX993" s="186"/>
      <c r="AY993" s="187"/>
      <c r="AZ993" s="187"/>
      <c r="BA993" s="187"/>
      <c r="BB993" s="187"/>
      <c r="BC993" s="187"/>
      <c r="BD993" s="186"/>
      <c r="BE993" s="187"/>
      <c r="BF993" s="187"/>
      <c r="BG993" s="187"/>
      <c r="BH993" s="187"/>
      <c r="BI993" s="187"/>
      <c r="BJ993" s="187"/>
      <c r="BK993" s="186"/>
      <c r="BL993" s="186"/>
      <c r="BM993" s="186"/>
      <c r="BN993" s="187"/>
      <c r="BO993" s="186"/>
      <c r="BP993" s="186"/>
      <c r="BQ993" s="186"/>
      <c r="BR993" s="186"/>
      <c r="BS993" s="186"/>
      <c r="BT993" s="186"/>
      <c r="BU993" s="186"/>
      <c r="BV993" s="186"/>
      <c r="BW993" s="186"/>
      <c r="BX993" s="186"/>
      <c r="BY993" s="186"/>
      <c r="BZ993" s="186"/>
      <c r="CA993" s="187"/>
      <c r="CB993" s="37"/>
      <c r="CC993" s="37"/>
      <c r="CD993" s="37"/>
      <c r="CE993" s="37"/>
    </row>
    <row r="994" ht="19.5" customHeight="1">
      <c r="A994" s="184"/>
      <c r="B994" s="186"/>
      <c r="C994" s="187"/>
      <c r="D994" s="187"/>
      <c r="E994" s="187"/>
      <c r="F994" s="187"/>
      <c r="G994" s="187"/>
      <c r="H994" s="187"/>
      <c r="I994" s="187"/>
      <c r="J994" s="187"/>
      <c r="K994" s="187"/>
      <c r="L994" s="187"/>
      <c r="M994" s="37"/>
      <c r="N994" s="186"/>
      <c r="O994" s="187"/>
      <c r="P994" s="187"/>
      <c r="Q994" s="187"/>
      <c r="R994" s="187"/>
      <c r="S994" s="187"/>
      <c r="T994" s="186"/>
      <c r="U994" s="187"/>
      <c r="V994" s="187"/>
      <c r="W994" s="187"/>
      <c r="X994" s="187"/>
      <c r="Y994" s="187"/>
      <c r="Z994" s="186"/>
      <c r="AA994" s="187"/>
      <c r="AB994" s="187"/>
      <c r="AC994" s="187"/>
      <c r="AD994" s="187"/>
      <c r="AE994" s="187"/>
      <c r="AF994" s="186"/>
      <c r="AG994" s="187"/>
      <c r="AH994" s="187"/>
      <c r="AI994" s="187"/>
      <c r="AJ994" s="187"/>
      <c r="AK994" s="187"/>
      <c r="AL994" s="186"/>
      <c r="AM994" s="187"/>
      <c r="AN994" s="187"/>
      <c r="AO994" s="187"/>
      <c r="AP994" s="187"/>
      <c r="AQ994" s="187"/>
      <c r="AR994" s="186"/>
      <c r="AS994" s="187"/>
      <c r="AT994" s="187"/>
      <c r="AU994" s="187"/>
      <c r="AV994" s="187"/>
      <c r="AW994" s="187"/>
      <c r="AX994" s="186"/>
      <c r="AY994" s="187"/>
      <c r="AZ994" s="187"/>
      <c r="BA994" s="187"/>
      <c r="BB994" s="187"/>
      <c r="BC994" s="187"/>
      <c r="BD994" s="186"/>
      <c r="BE994" s="187"/>
      <c r="BF994" s="187"/>
      <c r="BG994" s="187"/>
      <c r="BH994" s="187"/>
      <c r="BI994" s="187"/>
      <c r="BJ994" s="187"/>
      <c r="BK994" s="186"/>
      <c r="BL994" s="186"/>
      <c r="BM994" s="186"/>
      <c r="BN994" s="187"/>
      <c r="BO994" s="186"/>
      <c r="BP994" s="186"/>
      <c r="BQ994" s="186"/>
      <c r="BR994" s="186"/>
      <c r="BS994" s="186"/>
      <c r="BT994" s="186"/>
      <c r="BU994" s="186"/>
      <c r="BV994" s="186"/>
      <c r="BW994" s="186"/>
      <c r="BX994" s="186"/>
      <c r="BY994" s="186"/>
      <c r="BZ994" s="186"/>
      <c r="CA994" s="187"/>
      <c r="CB994" s="37"/>
      <c r="CC994" s="37"/>
      <c r="CD994" s="37"/>
      <c r="CE994" s="37"/>
    </row>
    <row r="995" ht="19.5" customHeight="1">
      <c r="A995" s="184"/>
      <c r="B995" s="186"/>
      <c r="C995" s="187"/>
      <c r="D995" s="187"/>
      <c r="E995" s="187"/>
      <c r="F995" s="187"/>
      <c r="G995" s="187"/>
      <c r="H995" s="187"/>
      <c r="I995" s="187"/>
      <c r="J995" s="187"/>
      <c r="K995" s="187"/>
      <c r="L995" s="187"/>
      <c r="M995" s="37"/>
      <c r="N995" s="186"/>
      <c r="O995" s="187"/>
      <c r="P995" s="187"/>
      <c r="Q995" s="187"/>
      <c r="R995" s="187"/>
      <c r="S995" s="187"/>
      <c r="T995" s="186"/>
      <c r="U995" s="187"/>
      <c r="V995" s="187"/>
      <c r="W995" s="187"/>
      <c r="X995" s="187"/>
      <c r="Y995" s="187"/>
      <c r="Z995" s="186"/>
      <c r="AA995" s="187"/>
      <c r="AB995" s="187"/>
      <c r="AC995" s="187"/>
      <c r="AD995" s="187"/>
      <c r="AE995" s="187"/>
      <c r="AF995" s="186"/>
      <c r="AG995" s="187"/>
      <c r="AH995" s="187"/>
      <c r="AI995" s="187"/>
      <c r="AJ995" s="187"/>
      <c r="AK995" s="187"/>
      <c r="AL995" s="186"/>
      <c r="AM995" s="187"/>
      <c r="AN995" s="187"/>
      <c r="AO995" s="187"/>
      <c r="AP995" s="187"/>
      <c r="AQ995" s="187"/>
      <c r="AR995" s="186"/>
      <c r="AS995" s="187"/>
      <c r="AT995" s="187"/>
      <c r="AU995" s="187"/>
      <c r="AV995" s="187"/>
      <c r="AW995" s="187"/>
      <c r="AX995" s="186"/>
      <c r="AY995" s="187"/>
      <c r="AZ995" s="187"/>
      <c r="BA995" s="187"/>
      <c r="BB995" s="187"/>
      <c r="BC995" s="187"/>
      <c r="BD995" s="186"/>
      <c r="BE995" s="187"/>
      <c r="BF995" s="187"/>
      <c r="BG995" s="187"/>
      <c r="BH995" s="187"/>
      <c r="BI995" s="187"/>
      <c r="BJ995" s="187"/>
      <c r="BK995" s="186"/>
      <c r="BL995" s="186"/>
      <c r="BM995" s="186"/>
      <c r="BN995" s="187"/>
      <c r="BO995" s="186"/>
      <c r="BP995" s="186"/>
      <c r="BQ995" s="186"/>
      <c r="BR995" s="186"/>
      <c r="BS995" s="186"/>
      <c r="BT995" s="186"/>
      <c r="BU995" s="186"/>
      <c r="BV995" s="186"/>
      <c r="BW995" s="186"/>
      <c r="BX995" s="186"/>
      <c r="BY995" s="186"/>
      <c r="BZ995" s="186"/>
      <c r="CA995" s="187"/>
      <c r="CB995" s="37"/>
      <c r="CC995" s="37"/>
      <c r="CD995" s="37"/>
      <c r="CE995" s="37"/>
    </row>
    <row r="996" ht="19.5" customHeight="1">
      <c r="A996" s="184"/>
      <c r="B996" s="186"/>
      <c r="C996" s="187"/>
      <c r="D996" s="187"/>
      <c r="E996" s="187"/>
      <c r="F996" s="187"/>
      <c r="G996" s="187"/>
      <c r="H996" s="187"/>
      <c r="I996" s="187"/>
      <c r="J996" s="187"/>
      <c r="K996" s="187"/>
      <c r="L996" s="187"/>
      <c r="M996" s="37"/>
      <c r="N996" s="186"/>
      <c r="O996" s="187"/>
      <c r="P996" s="187"/>
      <c r="Q996" s="187"/>
      <c r="R996" s="187"/>
      <c r="S996" s="187"/>
      <c r="T996" s="186"/>
      <c r="U996" s="187"/>
      <c r="V996" s="187"/>
      <c r="W996" s="187"/>
      <c r="X996" s="187"/>
      <c r="Y996" s="187"/>
      <c r="Z996" s="186"/>
      <c r="AA996" s="187"/>
      <c r="AB996" s="187"/>
      <c r="AC996" s="187"/>
      <c r="AD996" s="187"/>
      <c r="AE996" s="187"/>
      <c r="AF996" s="186"/>
      <c r="AG996" s="187"/>
      <c r="AH996" s="187"/>
      <c r="AI996" s="187"/>
      <c r="AJ996" s="187"/>
      <c r="AK996" s="187"/>
      <c r="AL996" s="186"/>
      <c r="AM996" s="187"/>
      <c r="AN996" s="187"/>
      <c r="AO996" s="187"/>
      <c r="AP996" s="187"/>
      <c r="AQ996" s="187"/>
      <c r="AR996" s="186"/>
      <c r="AS996" s="187"/>
      <c r="AT996" s="187"/>
      <c r="AU996" s="187"/>
      <c r="AV996" s="187"/>
      <c r="AW996" s="187"/>
      <c r="AX996" s="186"/>
      <c r="AY996" s="187"/>
      <c r="AZ996" s="187"/>
      <c r="BA996" s="187"/>
      <c r="BB996" s="187"/>
      <c r="BC996" s="187"/>
      <c r="BD996" s="186"/>
      <c r="BE996" s="187"/>
      <c r="BF996" s="187"/>
      <c r="BG996" s="187"/>
      <c r="BH996" s="187"/>
      <c r="BI996" s="187"/>
      <c r="BJ996" s="187"/>
      <c r="BK996" s="186"/>
      <c r="BL996" s="186"/>
      <c r="BM996" s="186"/>
      <c r="BN996" s="187"/>
      <c r="BO996" s="186"/>
      <c r="BP996" s="186"/>
      <c r="BQ996" s="186"/>
      <c r="BR996" s="186"/>
      <c r="BS996" s="186"/>
      <c r="BT996" s="186"/>
      <c r="BU996" s="186"/>
      <c r="BV996" s="186"/>
      <c r="BW996" s="186"/>
      <c r="BX996" s="186"/>
      <c r="BY996" s="186"/>
      <c r="BZ996" s="186"/>
      <c r="CA996" s="187"/>
      <c r="CB996" s="37"/>
      <c r="CC996" s="37"/>
      <c r="CD996" s="37"/>
      <c r="CE996" s="37"/>
    </row>
    <row r="997" ht="19.5" customHeight="1">
      <c r="A997" s="184"/>
      <c r="B997" s="186"/>
      <c r="C997" s="187"/>
      <c r="D997" s="187"/>
      <c r="E997" s="187"/>
      <c r="F997" s="187"/>
      <c r="G997" s="187"/>
      <c r="H997" s="187"/>
      <c r="I997" s="187"/>
      <c r="J997" s="187"/>
      <c r="K997" s="187"/>
      <c r="L997" s="187"/>
      <c r="M997" s="37"/>
      <c r="N997" s="186"/>
      <c r="O997" s="187"/>
      <c r="P997" s="187"/>
      <c r="Q997" s="187"/>
      <c r="R997" s="187"/>
      <c r="S997" s="187"/>
      <c r="T997" s="186"/>
      <c r="U997" s="187"/>
      <c r="V997" s="187"/>
      <c r="W997" s="187"/>
      <c r="X997" s="187"/>
      <c r="Y997" s="187"/>
      <c r="Z997" s="186"/>
      <c r="AA997" s="187"/>
      <c r="AB997" s="187"/>
      <c r="AC997" s="187"/>
      <c r="AD997" s="187"/>
      <c r="AE997" s="187"/>
      <c r="AF997" s="186"/>
      <c r="AG997" s="187"/>
      <c r="AH997" s="187"/>
      <c r="AI997" s="187"/>
      <c r="AJ997" s="187"/>
      <c r="AK997" s="187"/>
      <c r="AL997" s="186"/>
      <c r="AM997" s="187"/>
      <c r="AN997" s="187"/>
      <c r="AO997" s="187"/>
      <c r="AP997" s="187"/>
      <c r="AQ997" s="187"/>
      <c r="AR997" s="186"/>
      <c r="AS997" s="187"/>
      <c r="AT997" s="187"/>
      <c r="AU997" s="187"/>
      <c r="AV997" s="187"/>
      <c r="AW997" s="187"/>
      <c r="AX997" s="186"/>
      <c r="AY997" s="187"/>
      <c r="AZ997" s="187"/>
      <c r="BA997" s="187"/>
      <c r="BB997" s="187"/>
      <c r="BC997" s="187"/>
      <c r="BD997" s="186"/>
      <c r="BE997" s="187"/>
      <c r="BF997" s="187"/>
      <c r="BG997" s="187"/>
      <c r="BH997" s="187"/>
      <c r="BI997" s="187"/>
      <c r="BJ997" s="187"/>
      <c r="BK997" s="186"/>
      <c r="BL997" s="186"/>
      <c r="BM997" s="186"/>
      <c r="BN997" s="187"/>
      <c r="BO997" s="186"/>
      <c r="BP997" s="186"/>
      <c r="BQ997" s="186"/>
      <c r="BR997" s="186"/>
      <c r="BS997" s="186"/>
      <c r="BT997" s="186"/>
      <c r="BU997" s="186"/>
      <c r="BV997" s="186"/>
      <c r="BW997" s="186"/>
      <c r="BX997" s="186"/>
      <c r="BY997" s="186"/>
      <c r="BZ997" s="186"/>
      <c r="CA997" s="187"/>
      <c r="CB997" s="37"/>
      <c r="CC997" s="37"/>
      <c r="CD997" s="37"/>
      <c r="CE997" s="37"/>
    </row>
    <row r="998" ht="19.5" customHeight="1">
      <c r="A998" s="184"/>
      <c r="B998" s="186"/>
      <c r="C998" s="187"/>
      <c r="D998" s="187"/>
      <c r="E998" s="187"/>
      <c r="F998" s="187"/>
      <c r="G998" s="187"/>
      <c r="H998" s="187"/>
      <c r="I998" s="187"/>
      <c r="J998" s="187"/>
      <c r="K998" s="187"/>
      <c r="L998" s="187"/>
      <c r="M998" s="37"/>
      <c r="N998" s="186"/>
      <c r="O998" s="187"/>
      <c r="P998" s="187"/>
      <c r="Q998" s="187"/>
      <c r="R998" s="187"/>
      <c r="S998" s="187"/>
      <c r="T998" s="186"/>
      <c r="U998" s="187"/>
      <c r="V998" s="187"/>
      <c r="W998" s="187"/>
      <c r="X998" s="187"/>
      <c r="Y998" s="187"/>
      <c r="Z998" s="186"/>
      <c r="AA998" s="187"/>
      <c r="AB998" s="187"/>
      <c r="AC998" s="187"/>
      <c r="AD998" s="187"/>
      <c r="AE998" s="187"/>
      <c r="AF998" s="186"/>
      <c r="AG998" s="187"/>
      <c r="AH998" s="187"/>
      <c r="AI998" s="187"/>
      <c r="AJ998" s="187"/>
      <c r="AK998" s="187"/>
      <c r="AL998" s="186"/>
      <c r="AM998" s="187"/>
      <c r="AN998" s="187"/>
      <c r="AO998" s="187"/>
      <c r="AP998" s="187"/>
      <c r="AQ998" s="187"/>
      <c r="AR998" s="186"/>
      <c r="AS998" s="187"/>
      <c r="AT998" s="187"/>
      <c r="AU998" s="187"/>
      <c r="AV998" s="187"/>
      <c r="AW998" s="187"/>
      <c r="AX998" s="186"/>
      <c r="AY998" s="187"/>
      <c r="AZ998" s="187"/>
      <c r="BA998" s="187"/>
      <c r="BB998" s="187"/>
      <c r="BC998" s="187"/>
      <c r="BD998" s="186"/>
      <c r="BE998" s="187"/>
      <c r="BF998" s="187"/>
      <c r="BG998" s="187"/>
      <c r="BH998" s="187"/>
      <c r="BI998" s="187"/>
      <c r="BJ998" s="187"/>
      <c r="BK998" s="186"/>
      <c r="BL998" s="186"/>
      <c r="BM998" s="186"/>
      <c r="BN998" s="187"/>
      <c r="BO998" s="186"/>
      <c r="BP998" s="186"/>
      <c r="BQ998" s="186"/>
      <c r="BR998" s="186"/>
      <c r="BS998" s="186"/>
      <c r="BT998" s="186"/>
      <c r="BU998" s="186"/>
      <c r="BV998" s="186"/>
      <c r="BW998" s="186"/>
      <c r="BX998" s="186"/>
      <c r="BY998" s="186"/>
      <c r="BZ998" s="186"/>
      <c r="CA998" s="187"/>
      <c r="CB998" s="37"/>
      <c r="CC998" s="37"/>
      <c r="CD998" s="37"/>
      <c r="CE998" s="37"/>
    </row>
    <row r="999" ht="19.5" customHeight="1">
      <c r="A999" s="184"/>
      <c r="B999" s="186"/>
      <c r="C999" s="187"/>
      <c r="D999" s="187"/>
      <c r="E999" s="187"/>
      <c r="F999" s="187"/>
      <c r="G999" s="187"/>
      <c r="H999" s="187"/>
      <c r="I999" s="187"/>
      <c r="J999" s="187"/>
      <c r="K999" s="187"/>
      <c r="L999" s="187"/>
      <c r="M999" s="37"/>
      <c r="N999" s="186"/>
      <c r="O999" s="187"/>
      <c r="P999" s="187"/>
      <c r="Q999" s="187"/>
      <c r="R999" s="187"/>
      <c r="S999" s="187"/>
      <c r="T999" s="186"/>
      <c r="U999" s="187"/>
      <c r="V999" s="187"/>
      <c r="W999" s="187"/>
      <c r="X999" s="187"/>
      <c r="Y999" s="187"/>
      <c r="Z999" s="186"/>
      <c r="AA999" s="187"/>
      <c r="AB999" s="187"/>
      <c r="AC999" s="187"/>
      <c r="AD999" s="187"/>
      <c r="AE999" s="187"/>
      <c r="AF999" s="186"/>
      <c r="AG999" s="187"/>
      <c r="AH999" s="187"/>
      <c r="AI999" s="187"/>
      <c r="AJ999" s="187"/>
      <c r="AK999" s="187"/>
      <c r="AL999" s="186"/>
      <c r="AM999" s="187"/>
      <c r="AN999" s="187"/>
      <c r="AO999" s="187"/>
      <c r="AP999" s="187"/>
      <c r="AQ999" s="187"/>
      <c r="AR999" s="186"/>
      <c r="AS999" s="187"/>
      <c r="AT999" s="187"/>
      <c r="AU999" s="187"/>
      <c r="AV999" s="187"/>
      <c r="AW999" s="187"/>
      <c r="AX999" s="186"/>
      <c r="AY999" s="187"/>
      <c r="AZ999" s="187"/>
      <c r="BA999" s="187"/>
      <c r="BB999" s="187"/>
      <c r="BC999" s="187"/>
      <c r="BD999" s="186"/>
      <c r="BE999" s="187"/>
      <c r="BF999" s="187"/>
      <c r="BG999" s="187"/>
      <c r="BH999" s="187"/>
      <c r="BI999" s="187"/>
      <c r="BJ999" s="187"/>
      <c r="BK999" s="186"/>
      <c r="BL999" s="186"/>
      <c r="BM999" s="186"/>
      <c r="BN999" s="187"/>
      <c r="BO999" s="186"/>
      <c r="BP999" s="186"/>
      <c r="BQ999" s="186"/>
      <c r="BR999" s="186"/>
      <c r="BS999" s="186"/>
      <c r="BT999" s="186"/>
      <c r="BU999" s="186"/>
      <c r="BV999" s="186"/>
      <c r="BW999" s="186"/>
      <c r="BX999" s="186"/>
      <c r="BY999" s="186"/>
      <c r="BZ999" s="186"/>
      <c r="CA999" s="187"/>
      <c r="CB999" s="37"/>
      <c r="CC999" s="37"/>
      <c r="CD999" s="37"/>
      <c r="CE999" s="37"/>
    </row>
    <row r="1000" ht="19.5" customHeight="1">
      <c r="A1000" s="184"/>
      <c r="B1000" s="186"/>
      <c r="C1000" s="187"/>
      <c r="D1000" s="187"/>
      <c r="E1000" s="187"/>
      <c r="F1000" s="187"/>
      <c r="G1000" s="187"/>
      <c r="H1000" s="187"/>
      <c r="I1000" s="187"/>
      <c r="J1000" s="187"/>
      <c r="K1000" s="187"/>
      <c r="L1000" s="187"/>
      <c r="M1000" s="37"/>
      <c r="N1000" s="186"/>
      <c r="O1000" s="187"/>
      <c r="P1000" s="187"/>
      <c r="Q1000" s="187"/>
      <c r="R1000" s="187"/>
      <c r="S1000" s="187"/>
      <c r="T1000" s="186"/>
      <c r="U1000" s="187"/>
      <c r="V1000" s="187"/>
      <c r="W1000" s="187"/>
      <c r="X1000" s="187"/>
      <c r="Y1000" s="187"/>
      <c r="Z1000" s="186"/>
      <c r="AA1000" s="187"/>
      <c r="AB1000" s="187"/>
      <c r="AC1000" s="187"/>
      <c r="AD1000" s="187"/>
      <c r="AE1000" s="187"/>
      <c r="AF1000" s="186"/>
      <c r="AG1000" s="187"/>
      <c r="AH1000" s="187"/>
      <c r="AI1000" s="187"/>
      <c r="AJ1000" s="187"/>
      <c r="AK1000" s="187"/>
      <c r="AL1000" s="186"/>
      <c r="AM1000" s="187"/>
      <c r="AN1000" s="187"/>
      <c r="AO1000" s="187"/>
      <c r="AP1000" s="187"/>
      <c r="AQ1000" s="187"/>
      <c r="AR1000" s="186"/>
      <c r="AS1000" s="187"/>
      <c r="AT1000" s="187"/>
      <c r="AU1000" s="187"/>
      <c r="AV1000" s="187"/>
      <c r="AW1000" s="187"/>
      <c r="AX1000" s="186"/>
      <c r="AY1000" s="187"/>
      <c r="AZ1000" s="187"/>
      <c r="BA1000" s="187"/>
      <c r="BB1000" s="187"/>
      <c r="BC1000" s="187"/>
      <c r="BD1000" s="186"/>
      <c r="BE1000" s="187"/>
      <c r="BF1000" s="187"/>
      <c r="BG1000" s="187"/>
      <c r="BH1000" s="187"/>
      <c r="BI1000" s="187"/>
      <c r="BJ1000" s="187"/>
      <c r="BK1000" s="186"/>
      <c r="BL1000" s="186"/>
      <c r="BM1000" s="186"/>
      <c r="BN1000" s="187"/>
      <c r="BO1000" s="186"/>
      <c r="BP1000" s="186"/>
      <c r="BQ1000" s="186"/>
      <c r="BR1000" s="186"/>
      <c r="BS1000" s="186"/>
      <c r="BT1000" s="186"/>
      <c r="BU1000" s="186"/>
      <c r="BV1000" s="186"/>
      <c r="BW1000" s="186"/>
      <c r="BX1000" s="186"/>
      <c r="BY1000" s="186"/>
      <c r="BZ1000" s="186"/>
      <c r="CA1000" s="187"/>
      <c r="CB1000" s="37"/>
      <c r="CC1000" s="37"/>
      <c r="CD1000" s="37"/>
      <c r="CE1000" s="37"/>
    </row>
  </sheetData>
  <autoFilter ref="$A$6:$CD$104"/>
  <mergeCells count="17">
    <mergeCell ref="A1:M1"/>
    <mergeCell ref="A4:A5"/>
    <mergeCell ref="B4:E4"/>
    <mergeCell ref="F4:L4"/>
    <mergeCell ref="M4:M5"/>
    <mergeCell ref="N4:S4"/>
    <mergeCell ref="T4:Y4"/>
    <mergeCell ref="CB4:CB5"/>
    <mergeCell ref="CC4:CC5"/>
    <mergeCell ref="CD4:CD5"/>
    <mergeCell ref="Z4:AE4"/>
    <mergeCell ref="AF4:AK4"/>
    <mergeCell ref="AL4:AQ4"/>
    <mergeCell ref="AR4:AW4"/>
    <mergeCell ref="AX4:BC4"/>
    <mergeCell ref="BD4:BI4"/>
    <mergeCell ref="BK4:CA4"/>
  </mergeCells>
  <dataValidations>
    <dataValidation type="list" allowBlank="1" showInputMessage="1" showErrorMessage="1" prompt=" - " sqref="G2">
      <formula1>"All,1,2,3,4,5,6,7,8,9,10,11,12"</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8.0" ySplit="5.0" topLeftCell="I6" activePane="bottomRight" state="frozen"/>
      <selection activeCell="I1" sqref="I1" pane="topRight"/>
      <selection activeCell="A6" sqref="A6" pane="bottomLeft"/>
      <selection activeCell="I6" sqref="I6" pane="bottomRight"/>
    </sheetView>
  </sheetViews>
  <sheetFormatPr customHeight="1" defaultColWidth="12.63" defaultRowHeight="15.0"/>
  <cols>
    <col customWidth="1" min="1" max="1" width="7.0"/>
    <col customWidth="1" min="2" max="2" width="8.75"/>
    <col customWidth="1" min="3" max="3" width="34.75"/>
    <col customWidth="1" min="4" max="4" width="8.75"/>
    <col customWidth="1" min="5" max="5" width="13.75"/>
    <col customWidth="1" min="6" max="6" width="8.13"/>
    <col customWidth="1" min="7" max="7" width="8.0"/>
    <col customWidth="1" min="8" max="8" width="7.13"/>
    <col customWidth="1" min="9" max="9" width="7.25"/>
    <col customWidth="1" min="10" max="13" width="7.13"/>
    <col customWidth="1" min="14" max="14" width="7.25"/>
    <col customWidth="1" min="15" max="18" width="7.13"/>
    <col customWidth="1" min="19" max="19" width="8.75"/>
    <col customWidth="1" min="20" max="20" width="14.25"/>
    <col customWidth="1" hidden="1" min="21" max="21" width="11.38"/>
    <col customWidth="1" hidden="1" min="22" max="26" width="12.75"/>
    <col customWidth="1" hidden="1" min="27" max="34" width="13.88"/>
  </cols>
  <sheetData>
    <row r="1" ht="27.75" customHeight="1">
      <c r="A1" s="4" t="str">
        <f>"NHẬT KÝ NHẬP XUẤT HÀNG HÓA NĂM "&amp;nam</f>
        <v>NHẬT KÝ NHẬP XUẤT HÀNG HÓA NĂM 2020</v>
      </c>
      <c r="S1" s="5"/>
      <c r="T1" s="5"/>
      <c r="U1" s="13"/>
      <c r="V1" s="14"/>
      <c r="W1" s="14"/>
      <c r="X1" s="13"/>
      <c r="Y1" s="13"/>
      <c r="Z1" s="13"/>
      <c r="AA1" s="13"/>
      <c r="AB1" s="13"/>
      <c r="AC1" s="13"/>
      <c r="AD1" s="13"/>
      <c r="AE1" s="13"/>
      <c r="AF1" s="13"/>
      <c r="AG1" s="13"/>
      <c r="AH1" s="13"/>
    </row>
    <row r="2" ht="18.75" customHeight="1">
      <c r="A2" s="9">
        <f>COUNTA(D6:D3001)</f>
        <v>53</v>
      </c>
      <c r="B2" s="11"/>
      <c r="C2" s="12"/>
      <c r="D2" s="12"/>
      <c r="E2" s="15" t="b">
        <f>NXT!C3</f>
        <v>0</v>
      </c>
      <c r="F2" s="21" t="str">
        <f>NXT!B3</f>
        <v>SAI</v>
      </c>
      <c r="G2" s="23"/>
      <c r="H2" s="28">
        <f>IF(SUM(I2:R2)=H3001,H3001,"SAI")</f>
        <v>916</v>
      </c>
      <c r="I2" s="17">
        <f t="shared" ref="I2:S2" si="1">I3001</f>
        <v>120</v>
      </c>
      <c r="J2" s="17">
        <f t="shared" si="1"/>
        <v>71</v>
      </c>
      <c r="K2" s="17">
        <f t="shared" si="1"/>
        <v>53</v>
      </c>
      <c r="L2" s="17">
        <f t="shared" si="1"/>
        <v>114</v>
      </c>
      <c r="M2" s="17">
        <f t="shared" si="1"/>
        <v>25</v>
      </c>
      <c r="N2" s="17">
        <f t="shared" si="1"/>
        <v>153</v>
      </c>
      <c r="O2" s="17">
        <f t="shared" si="1"/>
        <v>101</v>
      </c>
      <c r="P2" s="17">
        <f t="shared" si="1"/>
        <v>23</v>
      </c>
      <c r="Q2" s="17">
        <f t="shared" si="1"/>
        <v>114</v>
      </c>
      <c r="R2" s="17">
        <f t="shared" si="1"/>
        <v>142</v>
      </c>
      <c r="S2" s="17" t="str">
        <f t="shared" si="1"/>
        <v/>
      </c>
      <c r="T2" s="17"/>
      <c r="U2" s="39"/>
      <c r="V2" s="40"/>
      <c r="W2" s="39"/>
      <c r="X2" s="39"/>
      <c r="Y2" s="39"/>
      <c r="Z2" s="39"/>
      <c r="AA2" s="39"/>
      <c r="AB2" s="39"/>
      <c r="AC2" s="39"/>
      <c r="AD2" s="39"/>
      <c r="AE2" s="39"/>
      <c r="AF2" s="39"/>
      <c r="AG2" s="39"/>
      <c r="AH2" s="39"/>
    </row>
    <row r="3" ht="19.5" customHeight="1">
      <c r="A3" s="19" t="s">
        <v>6</v>
      </c>
      <c r="B3" s="20"/>
      <c r="C3" s="22" t="s">
        <v>8</v>
      </c>
      <c r="D3" s="24" t="s">
        <v>10</v>
      </c>
      <c r="E3" s="24" t="s">
        <v>11</v>
      </c>
      <c r="F3" s="26" t="s">
        <v>12</v>
      </c>
      <c r="G3" s="26" t="s">
        <v>30</v>
      </c>
      <c r="H3" s="47" t="s">
        <v>32</v>
      </c>
      <c r="I3" s="19" t="s">
        <v>34</v>
      </c>
      <c r="J3" s="49"/>
      <c r="K3" s="49"/>
      <c r="L3" s="49"/>
      <c r="M3" s="50"/>
      <c r="N3" s="19" t="s">
        <v>36</v>
      </c>
      <c r="O3" s="49"/>
      <c r="P3" s="49"/>
      <c r="Q3" s="49"/>
      <c r="R3" s="50"/>
      <c r="S3" s="32" t="s">
        <v>17</v>
      </c>
      <c r="T3" s="33" t="s">
        <v>19</v>
      </c>
      <c r="U3" s="51"/>
      <c r="V3" s="52">
        <v>2008.0</v>
      </c>
      <c r="W3" s="52">
        <v>2009.0</v>
      </c>
      <c r="X3" s="52">
        <v>2010.0</v>
      </c>
      <c r="Y3" s="52">
        <v>2011.0</v>
      </c>
      <c r="Z3" s="52">
        <v>2012.0</v>
      </c>
      <c r="AA3" s="52">
        <v>2013.0</v>
      </c>
      <c r="AB3" s="52">
        <v>2014.0</v>
      </c>
      <c r="AC3" s="52">
        <v>2015.0</v>
      </c>
      <c r="AD3" s="52">
        <v>2016.0</v>
      </c>
      <c r="AE3" s="52">
        <v>2017.0</v>
      </c>
      <c r="AF3" s="52">
        <v>2018.0</v>
      </c>
      <c r="AG3" s="52">
        <v>2019.0</v>
      </c>
      <c r="AH3" s="52">
        <v>2020.0</v>
      </c>
    </row>
    <row r="4" ht="19.5" customHeight="1">
      <c r="A4" s="38" t="s">
        <v>23</v>
      </c>
      <c r="B4" s="41" t="s">
        <v>24</v>
      </c>
      <c r="C4" s="42"/>
      <c r="D4" s="43" t="str">
        <f>IF(AND($E$5&lt;&gt;"",NOT(ISERR(timmsp?))),timmsp?,"END")</f>
        <v>END</v>
      </c>
      <c r="E4" s="43" t="str">
        <f>IF($D$4&lt;&gt;"END",VLOOKUP($D$4,ttsp,3,0),"END")</f>
        <v>END</v>
      </c>
      <c r="F4" s="42"/>
      <c r="G4" s="42"/>
      <c r="H4" s="44"/>
      <c r="I4" s="62" t="s">
        <v>44</v>
      </c>
      <c r="J4" s="64" t="s">
        <v>47</v>
      </c>
      <c r="K4" s="64" t="s">
        <v>49</v>
      </c>
      <c r="L4" s="64" t="s">
        <v>50</v>
      </c>
      <c r="M4" s="67" t="s">
        <v>51</v>
      </c>
      <c r="N4" s="62" t="s">
        <v>53</v>
      </c>
      <c r="O4" s="64" t="s">
        <v>47</v>
      </c>
      <c r="P4" s="64" t="s">
        <v>49</v>
      </c>
      <c r="Q4" s="64" t="s">
        <v>50</v>
      </c>
      <c r="R4" s="67" t="s">
        <v>51</v>
      </c>
      <c r="S4" s="45"/>
      <c r="T4" s="46"/>
      <c r="U4" s="51"/>
      <c r="V4" s="52">
        <v>1.0</v>
      </c>
      <c r="W4" s="52">
        <v>2.0</v>
      </c>
      <c r="X4" s="52">
        <v>3.0</v>
      </c>
      <c r="Y4" s="52">
        <v>4.0</v>
      </c>
      <c r="Z4" s="52">
        <v>5.0</v>
      </c>
      <c r="AA4" s="52">
        <v>6.0</v>
      </c>
      <c r="AB4" s="52">
        <v>7.0</v>
      </c>
      <c r="AC4" s="52">
        <v>8.0</v>
      </c>
      <c r="AD4" s="52">
        <v>9.0</v>
      </c>
      <c r="AE4" s="52">
        <v>10.0</v>
      </c>
      <c r="AF4" s="52">
        <v>11.0</v>
      </c>
      <c r="AG4" s="52">
        <v>12.0</v>
      </c>
      <c r="AH4" s="52">
        <v>13.0</v>
      </c>
    </row>
    <row r="5" ht="19.5" customHeight="1">
      <c r="A5" s="72">
        <v>1.0</v>
      </c>
      <c r="B5" s="74">
        <v>2.0</v>
      </c>
      <c r="C5" s="74">
        <v>3.0</v>
      </c>
      <c r="D5" s="76">
        <v>1.0</v>
      </c>
      <c r="E5" s="76" t="s">
        <v>60</v>
      </c>
      <c r="F5" s="74">
        <v>6.0</v>
      </c>
      <c r="G5" s="74">
        <v>7.0</v>
      </c>
      <c r="H5" s="76">
        <v>8.0</v>
      </c>
      <c r="I5" s="74">
        <v>9.0</v>
      </c>
      <c r="J5" s="74">
        <v>10.0</v>
      </c>
      <c r="K5" s="74">
        <v>11.0</v>
      </c>
      <c r="L5" s="74">
        <v>12.0</v>
      </c>
      <c r="M5" s="74">
        <v>13.0</v>
      </c>
      <c r="N5" s="74">
        <v>14.0</v>
      </c>
      <c r="O5" s="74">
        <v>15.0</v>
      </c>
      <c r="P5" s="74">
        <v>16.0</v>
      </c>
      <c r="Q5" s="74">
        <v>17.0</v>
      </c>
      <c r="R5" s="74">
        <v>18.0</v>
      </c>
      <c r="S5" s="74">
        <v>19.0</v>
      </c>
      <c r="T5" s="78">
        <v>20.0</v>
      </c>
      <c r="U5" s="79"/>
      <c r="V5" s="80">
        <v>366.0</v>
      </c>
      <c r="W5" s="80">
        <v>365.0</v>
      </c>
      <c r="X5" s="80">
        <v>365.0</v>
      </c>
      <c r="Y5" s="80">
        <v>365.0</v>
      </c>
      <c r="Z5" s="80">
        <v>366.0</v>
      </c>
      <c r="AA5" s="80">
        <v>365.0</v>
      </c>
      <c r="AB5" s="80">
        <v>365.0</v>
      </c>
      <c r="AC5" s="80">
        <v>365.0</v>
      </c>
      <c r="AD5" s="80">
        <v>366.0</v>
      </c>
      <c r="AE5" s="80">
        <v>365.0</v>
      </c>
      <c r="AF5" s="80">
        <v>365.0</v>
      </c>
      <c r="AG5" s="80">
        <v>365.0</v>
      </c>
      <c r="AH5" s="80">
        <v>366.0</v>
      </c>
    </row>
    <row r="6" ht="19.5" customHeight="1">
      <c r="A6" s="60" t="s">
        <v>69</v>
      </c>
      <c r="B6" s="61">
        <v>39448.0</v>
      </c>
      <c r="C6" s="63" t="s">
        <v>71</v>
      </c>
      <c r="D6" s="65" t="s">
        <v>72</v>
      </c>
      <c r="E6" s="66" t="str">
        <f t="shared" ref="E6:E2999" si="2">model?</f>
        <v>WM2008B</v>
      </c>
      <c r="F6" s="65" t="s">
        <v>52</v>
      </c>
      <c r="G6" s="65" t="s">
        <v>76</v>
      </c>
      <c r="H6" s="82">
        <v>1.0</v>
      </c>
      <c r="I6" s="83">
        <f t="shared" ref="I6:I2999" si="3">IF($G6="X-BA",$H6,0)</f>
        <v>1</v>
      </c>
      <c r="J6" s="84">
        <f t="shared" ref="J6:J2999" si="4">IF($G6="X-DO",$H6,0)</f>
        <v>0</v>
      </c>
      <c r="K6" s="84">
        <f t="shared" ref="K6:K2999" si="5">IF($G6="X-MA",$H6,0)</f>
        <v>0</v>
      </c>
      <c r="L6" s="84">
        <f t="shared" ref="L6:L2999" si="6">IF($G6="X-NB",$H6,0)</f>
        <v>0</v>
      </c>
      <c r="M6" s="85">
        <f t="shared" ref="M6:M2999" si="7">IF($G6="X-KH",$H6,0)</f>
        <v>0</v>
      </c>
      <c r="N6" s="86">
        <f t="shared" ref="N6:N2999" si="8">IF($G6="N-MU",$H6,0)</f>
        <v>0</v>
      </c>
      <c r="O6" s="84">
        <f t="shared" ref="O6:O2999" si="9">IF($G6="N-DO",$H6,0)</f>
        <v>0</v>
      </c>
      <c r="P6" s="84">
        <f t="shared" ref="P6:P2999" si="10">IF($G6="N-MA",$H6,0)</f>
        <v>0</v>
      </c>
      <c r="Q6" s="84">
        <f t="shared" ref="Q6:Q2999" si="11">IF($G6="N-NB",$H6,0)</f>
        <v>0</v>
      </c>
      <c r="R6" s="85">
        <f t="shared" ref="R6:R2999" si="12">IF($G6="N-KH",$H6,0)</f>
        <v>0</v>
      </c>
      <c r="S6" s="87">
        <f t="shared" ref="S6:S2999" si="13">IF(B6&lt;&gt;"",MONTH(B6),"-")</f>
        <v>1</v>
      </c>
      <c r="T6" s="88"/>
      <c r="U6" s="89" t="s">
        <v>76</v>
      </c>
      <c r="V6" s="90">
        <v>39448.0</v>
      </c>
      <c r="W6" s="90">
        <v>39814.0</v>
      </c>
      <c r="X6" s="90">
        <v>40179.0</v>
      </c>
      <c r="Y6" s="90">
        <v>40544.0</v>
      </c>
      <c r="Z6" s="90">
        <v>40909.0</v>
      </c>
      <c r="AA6" s="90">
        <v>41275.0</v>
      </c>
      <c r="AB6" s="90">
        <v>41640.0</v>
      </c>
      <c r="AC6" s="90">
        <v>42005.0</v>
      </c>
      <c r="AD6" s="90">
        <v>42370.0</v>
      </c>
      <c r="AE6" s="90">
        <v>42736.0</v>
      </c>
      <c r="AF6" s="90">
        <v>43101.0</v>
      </c>
      <c r="AG6" s="90">
        <v>43466.0</v>
      </c>
      <c r="AH6" s="90">
        <v>43831.0</v>
      </c>
    </row>
    <row r="7" ht="19.5" customHeight="1">
      <c r="A7" s="60" t="s">
        <v>92</v>
      </c>
      <c r="B7" s="61">
        <v>39448.0</v>
      </c>
      <c r="C7" s="63" t="s">
        <v>93</v>
      </c>
      <c r="D7" s="65" t="s">
        <v>63</v>
      </c>
      <c r="E7" s="66" t="str">
        <f t="shared" si="2"/>
        <v>RC2.0</v>
      </c>
      <c r="F7" s="65" t="s">
        <v>59</v>
      </c>
      <c r="G7" s="65" t="s">
        <v>95</v>
      </c>
      <c r="H7" s="82">
        <v>2.0</v>
      </c>
      <c r="I7" s="83">
        <f t="shared" si="3"/>
        <v>0</v>
      </c>
      <c r="J7" s="84">
        <f t="shared" si="4"/>
        <v>2</v>
      </c>
      <c r="K7" s="84">
        <f t="shared" si="5"/>
        <v>0</v>
      </c>
      <c r="L7" s="84">
        <f t="shared" si="6"/>
        <v>0</v>
      </c>
      <c r="M7" s="85">
        <f t="shared" si="7"/>
        <v>0</v>
      </c>
      <c r="N7" s="86">
        <f t="shared" si="8"/>
        <v>0</v>
      </c>
      <c r="O7" s="84">
        <f t="shared" si="9"/>
        <v>0</v>
      </c>
      <c r="P7" s="84">
        <f t="shared" si="10"/>
        <v>0</v>
      </c>
      <c r="Q7" s="84">
        <f t="shared" si="11"/>
        <v>0</v>
      </c>
      <c r="R7" s="85">
        <f t="shared" si="12"/>
        <v>0</v>
      </c>
      <c r="S7" s="87">
        <f t="shared" si="13"/>
        <v>1</v>
      </c>
      <c r="T7" s="88"/>
      <c r="U7" s="89" t="s">
        <v>95</v>
      </c>
      <c r="V7" s="90">
        <v>39449.0</v>
      </c>
      <c r="W7" s="90">
        <v>39815.0</v>
      </c>
      <c r="X7" s="90">
        <v>40180.0</v>
      </c>
      <c r="Y7" s="90">
        <v>40545.0</v>
      </c>
      <c r="Z7" s="90">
        <v>40910.0</v>
      </c>
      <c r="AA7" s="90">
        <v>41276.0</v>
      </c>
      <c r="AB7" s="90">
        <v>41641.0</v>
      </c>
      <c r="AC7" s="90">
        <v>42006.0</v>
      </c>
      <c r="AD7" s="90">
        <v>42371.0</v>
      </c>
      <c r="AE7" s="90">
        <v>42737.0</v>
      </c>
      <c r="AF7" s="90">
        <v>43102.0</v>
      </c>
      <c r="AG7" s="90">
        <v>43467.0</v>
      </c>
      <c r="AH7" s="90">
        <v>43832.0</v>
      </c>
    </row>
    <row r="8" ht="19.5" customHeight="1">
      <c r="A8" s="60" t="s">
        <v>100</v>
      </c>
      <c r="B8" s="61">
        <v>39448.0</v>
      </c>
      <c r="C8" s="63" t="s">
        <v>103</v>
      </c>
      <c r="D8" s="65" t="s">
        <v>82</v>
      </c>
      <c r="E8" s="66" t="str">
        <f t="shared" si="2"/>
        <v>21JFG1SA</v>
      </c>
      <c r="F8" s="65" t="s">
        <v>64</v>
      </c>
      <c r="G8" s="65" t="s">
        <v>106</v>
      </c>
      <c r="H8" s="82">
        <v>8.0</v>
      </c>
      <c r="I8" s="83">
        <f t="shared" si="3"/>
        <v>0</v>
      </c>
      <c r="J8" s="84">
        <f t="shared" si="4"/>
        <v>0</v>
      </c>
      <c r="K8" s="84">
        <f t="shared" si="5"/>
        <v>0</v>
      </c>
      <c r="L8" s="84">
        <f t="shared" si="6"/>
        <v>0</v>
      </c>
      <c r="M8" s="85">
        <f t="shared" si="7"/>
        <v>0</v>
      </c>
      <c r="N8" s="86">
        <f t="shared" si="8"/>
        <v>8</v>
      </c>
      <c r="O8" s="84">
        <f t="shared" si="9"/>
        <v>0</v>
      </c>
      <c r="P8" s="84">
        <f t="shared" si="10"/>
        <v>0</v>
      </c>
      <c r="Q8" s="84">
        <f t="shared" si="11"/>
        <v>0</v>
      </c>
      <c r="R8" s="85">
        <f t="shared" si="12"/>
        <v>0</v>
      </c>
      <c r="S8" s="87">
        <f t="shared" si="13"/>
        <v>1</v>
      </c>
      <c r="T8" s="88"/>
      <c r="U8" s="89" t="s">
        <v>110</v>
      </c>
      <c r="V8" s="90">
        <v>39450.0</v>
      </c>
      <c r="W8" s="90">
        <v>39816.0</v>
      </c>
      <c r="X8" s="90">
        <v>40181.0</v>
      </c>
      <c r="Y8" s="90">
        <v>40546.0</v>
      </c>
      <c r="Z8" s="90">
        <v>40911.0</v>
      </c>
      <c r="AA8" s="90">
        <v>41277.0</v>
      </c>
      <c r="AB8" s="90">
        <v>41642.0</v>
      </c>
      <c r="AC8" s="90">
        <v>42007.0</v>
      </c>
      <c r="AD8" s="90">
        <v>42372.0</v>
      </c>
      <c r="AE8" s="90">
        <v>42738.0</v>
      </c>
      <c r="AF8" s="90">
        <v>43103.0</v>
      </c>
      <c r="AG8" s="90">
        <v>43468.0</v>
      </c>
      <c r="AH8" s="90">
        <v>43833.0</v>
      </c>
    </row>
    <row r="9" ht="19.5" customHeight="1">
      <c r="A9" s="60" t="s">
        <v>112</v>
      </c>
      <c r="B9" s="61">
        <v>39449.0</v>
      </c>
      <c r="C9" s="63" t="s">
        <v>113</v>
      </c>
      <c r="D9" s="65" t="s">
        <v>63</v>
      </c>
      <c r="E9" s="66" t="str">
        <f t="shared" si="2"/>
        <v>RC2.0</v>
      </c>
      <c r="F9" s="65" t="s">
        <v>70</v>
      </c>
      <c r="G9" s="65" t="s">
        <v>116</v>
      </c>
      <c r="H9" s="82">
        <v>4.0</v>
      </c>
      <c r="I9" s="83">
        <f t="shared" si="3"/>
        <v>0</v>
      </c>
      <c r="J9" s="84">
        <f t="shared" si="4"/>
        <v>0</v>
      </c>
      <c r="K9" s="84">
        <f t="shared" si="5"/>
        <v>0</v>
      </c>
      <c r="L9" s="84">
        <f t="shared" si="6"/>
        <v>4</v>
      </c>
      <c r="M9" s="85">
        <f t="shared" si="7"/>
        <v>0</v>
      </c>
      <c r="N9" s="86">
        <f t="shared" si="8"/>
        <v>0</v>
      </c>
      <c r="O9" s="84">
        <f t="shared" si="9"/>
        <v>0</v>
      </c>
      <c r="P9" s="84">
        <f t="shared" si="10"/>
        <v>0</v>
      </c>
      <c r="Q9" s="84">
        <f t="shared" si="11"/>
        <v>0</v>
      </c>
      <c r="R9" s="85">
        <f t="shared" si="12"/>
        <v>0</v>
      </c>
      <c r="S9" s="87">
        <f t="shared" si="13"/>
        <v>1</v>
      </c>
      <c r="T9" s="88"/>
      <c r="U9" s="89" t="s">
        <v>116</v>
      </c>
      <c r="V9" s="90">
        <v>39451.0</v>
      </c>
      <c r="W9" s="90">
        <v>39817.0</v>
      </c>
      <c r="X9" s="90">
        <v>40182.0</v>
      </c>
      <c r="Y9" s="90">
        <v>40547.0</v>
      </c>
      <c r="Z9" s="90">
        <v>40912.0</v>
      </c>
      <c r="AA9" s="90">
        <v>41278.0</v>
      </c>
      <c r="AB9" s="90">
        <v>41643.0</v>
      </c>
      <c r="AC9" s="90">
        <v>42008.0</v>
      </c>
      <c r="AD9" s="90">
        <v>42373.0</v>
      </c>
      <c r="AE9" s="90">
        <v>42739.0</v>
      </c>
      <c r="AF9" s="90">
        <v>43104.0</v>
      </c>
      <c r="AG9" s="90">
        <v>43469.0</v>
      </c>
      <c r="AH9" s="90">
        <v>43834.0</v>
      </c>
    </row>
    <row r="10" ht="19.5" customHeight="1">
      <c r="A10" s="60" t="s">
        <v>136</v>
      </c>
      <c r="B10" s="61">
        <v>39449.0</v>
      </c>
      <c r="C10" s="63" t="s">
        <v>140</v>
      </c>
      <c r="D10" s="65" t="s">
        <v>63</v>
      </c>
      <c r="E10" s="66" t="str">
        <f t="shared" si="2"/>
        <v>RC2.0</v>
      </c>
      <c r="F10" s="65" t="s">
        <v>77</v>
      </c>
      <c r="G10" s="65" t="s">
        <v>145</v>
      </c>
      <c r="H10" s="82">
        <v>4.0</v>
      </c>
      <c r="I10" s="83">
        <f t="shared" si="3"/>
        <v>0</v>
      </c>
      <c r="J10" s="84">
        <f t="shared" si="4"/>
        <v>0</v>
      </c>
      <c r="K10" s="84">
        <f t="shared" si="5"/>
        <v>0</v>
      </c>
      <c r="L10" s="84">
        <f t="shared" si="6"/>
        <v>0</v>
      </c>
      <c r="M10" s="85">
        <f t="shared" si="7"/>
        <v>0</v>
      </c>
      <c r="N10" s="86">
        <f t="shared" si="8"/>
        <v>0</v>
      </c>
      <c r="O10" s="84">
        <f t="shared" si="9"/>
        <v>0</v>
      </c>
      <c r="P10" s="84">
        <f t="shared" si="10"/>
        <v>0</v>
      </c>
      <c r="Q10" s="84">
        <f t="shared" si="11"/>
        <v>4</v>
      </c>
      <c r="R10" s="85">
        <f t="shared" si="12"/>
        <v>0</v>
      </c>
      <c r="S10" s="87">
        <f t="shared" si="13"/>
        <v>1</v>
      </c>
      <c r="T10" s="88"/>
      <c r="U10" s="89" t="s">
        <v>147</v>
      </c>
      <c r="V10" s="90">
        <v>39452.0</v>
      </c>
      <c r="W10" s="90">
        <v>39818.0</v>
      </c>
      <c r="X10" s="90">
        <v>40183.0</v>
      </c>
      <c r="Y10" s="90">
        <v>40548.0</v>
      </c>
      <c r="Z10" s="90">
        <v>40913.0</v>
      </c>
      <c r="AA10" s="90">
        <v>41279.0</v>
      </c>
      <c r="AB10" s="90">
        <v>41644.0</v>
      </c>
      <c r="AC10" s="90">
        <v>42009.0</v>
      </c>
      <c r="AD10" s="90">
        <v>42374.0</v>
      </c>
      <c r="AE10" s="90">
        <v>42740.0</v>
      </c>
      <c r="AF10" s="90">
        <v>43105.0</v>
      </c>
      <c r="AG10" s="90">
        <v>43470.0</v>
      </c>
      <c r="AH10" s="90">
        <v>43835.0</v>
      </c>
    </row>
    <row r="11" ht="19.5" customHeight="1">
      <c r="A11" s="60" t="s">
        <v>149</v>
      </c>
      <c r="B11" s="61">
        <v>39449.0</v>
      </c>
      <c r="C11" s="63" t="s">
        <v>150</v>
      </c>
      <c r="D11" s="65" t="s">
        <v>151</v>
      </c>
      <c r="E11" s="66" t="str">
        <f t="shared" si="2"/>
        <v>IR1000</v>
      </c>
      <c r="F11" s="65" t="s">
        <v>80</v>
      </c>
      <c r="G11" s="65" t="s">
        <v>106</v>
      </c>
      <c r="H11" s="82">
        <v>6.0</v>
      </c>
      <c r="I11" s="83">
        <f t="shared" si="3"/>
        <v>0</v>
      </c>
      <c r="J11" s="84">
        <f t="shared" si="4"/>
        <v>0</v>
      </c>
      <c r="K11" s="84">
        <f t="shared" si="5"/>
        <v>0</v>
      </c>
      <c r="L11" s="84">
        <f t="shared" si="6"/>
        <v>0</v>
      </c>
      <c r="M11" s="85">
        <f t="shared" si="7"/>
        <v>0</v>
      </c>
      <c r="N11" s="86">
        <f t="shared" si="8"/>
        <v>6</v>
      </c>
      <c r="O11" s="84">
        <f t="shared" si="9"/>
        <v>0</v>
      </c>
      <c r="P11" s="84">
        <f t="shared" si="10"/>
        <v>0</v>
      </c>
      <c r="Q11" s="84">
        <f t="shared" si="11"/>
        <v>0</v>
      </c>
      <c r="R11" s="85">
        <f t="shared" si="12"/>
        <v>0</v>
      </c>
      <c r="S11" s="87">
        <f t="shared" si="13"/>
        <v>1</v>
      </c>
      <c r="T11" s="88"/>
      <c r="U11" s="89" t="s">
        <v>106</v>
      </c>
      <c r="V11" s="90">
        <v>39453.0</v>
      </c>
      <c r="W11" s="90">
        <v>39819.0</v>
      </c>
      <c r="X11" s="90">
        <v>40184.0</v>
      </c>
      <c r="Y11" s="90">
        <v>40549.0</v>
      </c>
      <c r="Z11" s="90">
        <v>40914.0</v>
      </c>
      <c r="AA11" s="90">
        <v>41280.0</v>
      </c>
      <c r="AB11" s="90">
        <v>41645.0</v>
      </c>
      <c r="AC11" s="90">
        <v>42010.0</v>
      </c>
      <c r="AD11" s="90">
        <v>42375.0</v>
      </c>
      <c r="AE11" s="90">
        <v>42741.0</v>
      </c>
      <c r="AF11" s="90">
        <v>43106.0</v>
      </c>
      <c r="AG11" s="90">
        <v>43471.0</v>
      </c>
      <c r="AH11" s="90">
        <v>43836.0</v>
      </c>
    </row>
    <row r="12" ht="19.5" customHeight="1">
      <c r="A12" s="60" t="s">
        <v>156</v>
      </c>
      <c r="B12" s="61">
        <v>39449.0</v>
      </c>
      <c r="C12" s="63" t="s">
        <v>159</v>
      </c>
      <c r="D12" s="65" t="s">
        <v>82</v>
      </c>
      <c r="E12" s="66" t="str">
        <f t="shared" si="2"/>
        <v>21JFG1SA</v>
      </c>
      <c r="F12" s="65" t="s">
        <v>83</v>
      </c>
      <c r="G12" s="65" t="s">
        <v>164</v>
      </c>
      <c r="H12" s="82">
        <v>7.0</v>
      </c>
      <c r="I12" s="83">
        <f t="shared" si="3"/>
        <v>0</v>
      </c>
      <c r="J12" s="84">
        <f t="shared" si="4"/>
        <v>0</v>
      </c>
      <c r="K12" s="84">
        <f t="shared" si="5"/>
        <v>0</v>
      </c>
      <c r="L12" s="84">
        <f t="shared" si="6"/>
        <v>0</v>
      </c>
      <c r="M12" s="85">
        <f t="shared" si="7"/>
        <v>0</v>
      </c>
      <c r="N12" s="86">
        <f t="shared" si="8"/>
        <v>0</v>
      </c>
      <c r="O12" s="84">
        <f t="shared" si="9"/>
        <v>7</v>
      </c>
      <c r="P12" s="84">
        <f t="shared" si="10"/>
        <v>0</v>
      </c>
      <c r="Q12" s="84">
        <f t="shared" si="11"/>
        <v>0</v>
      </c>
      <c r="R12" s="85">
        <f t="shared" si="12"/>
        <v>0</v>
      </c>
      <c r="S12" s="87">
        <f t="shared" si="13"/>
        <v>1</v>
      </c>
      <c r="T12" s="88"/>
      <c r="U12" s="89" t="s">
        <v>164</v>
      </c>
      <c r="V12" s="90">
        <v>39454.0</v>
      </c>
      <c r="W12" s="90">
        <v>39820.0</v>
      </c>
      <c r="X12" s="90">
        <v>40185.0</v>
      </c>
      <c r="Y12" s="90">
        <v>40550.0</v>
      </c>
      <c r="Z12" s="90">
        <v>40915.0</v>
      </c>
      <c r="AA12" s="90">
        <v>41281.0</v>
      </c>
      <c r="AB12" s="90">
        <v>41646.0</v>
      </c>
      <c r="AC12" s="90">
        <v>42011.0</v>
      </c>
      <c r="AD12" s="90">
        <v>42376.0</v>
      </c>
      <c r="AE12" s="90">
        <v>42742.0</v>
      </c>
      <c r="AF12" s="90">
        <v>43107.0</v>
      </c>
      <c r="AG12" s="90">
        <v>43472.0</v>
      </c>
      <c r="AH12" s="90">
        <v>43837.0</v>
      </c>
    </row>
    <row r="13" ht="19.5" customHeight="1">
      <c r="A13" s="60" t="s">
        <v>177</v>
      </c>
      <c r="B13" s="61">
        <v>39450.0</v>
      </c>
      <c r="C13" s="63" t="s">
        <v>178</v>
      </c>
      <c r="D13" s="65" t="s">
        <v>82</v>
      </c>
      <c r="E13" s="66" t="str">
        <f t="shared" si="2"/>
        <v>21JFG1SA</v>
      </c>
      <c r="F13" s="65" t="s">
        <v>87</v>
      </c>
      <c r="G13" s="65" t="s">
        <v>147</v>
      </c>
      <c r="H13" s="82">
        <v>8.0</v>
      </c>
      <c r="I13" s="83">
        <f t="shared" si="3"/>
        <v>0</v>
      </c>
      <c r="J13" s="84">
        <f t="shared" si="4"/>
        <v>0</v>
      </c>
      <c r="K13" s="84">
        <f t="shared" si="5"/>
        <v>0</v>
      </c>
      <c r="L13" s="84">
        <f t="shared" si="6"/>
        <v>0</v>
      </c>
      <c r="M13" s="85">
        <f t="shared" si="7"/>
        <v>8</v>
      </c>
      <c r="N13" s="86">
        <f t="shared" si="8"/>
        <v>0</v>
      </c>
      <c r="O13" s="84">
        <f t="shared" si="9"/>
        <v>0</v>
      </c>
      <c r="P13" s="84">
        <f t="shared" si="10"/>
        <v>0</v>
      </c>
      <c r="Q13" s="84">
        <f t="shared" si="11"/>
        <v>0</v>
      </c>
      <c r="R13" s="85">
        <f t="shared" si="12"/>
        <v>0</v>
      </c>
      <c r="S13" s="87">
        <f t="shared" si="13"/>
        <v>1</v>
      </c>
      <c r="T13" s="88"/>
      <c r="U13" s="89" t="s">
        <v>179</v>
      </c>
      <c r="V13" s="90">
        <v>39455.0</v>
      </c>
      <c r="W13" s="90">
        <v>39821.0</v>
      </c>
      <c r="X13" s="90">
        <v>40186.0</v>
      </c>
      <c r="Y13" s="90">
        <v>40551.0</v>
      </c>
      <c r="Z13" s="90">
        <v>40916.0</v>
      </c>
      <c r="AA13" s="90">
        <v>41282.0</v>
      </c>
      <c r="AB13" s="90">
        <v>41647.0</v>
      </c>
      <c r="AC13" s="90">
        <v>42012.0</v>
      </c>
      <c r="AD13" s="90">
        <v>42377.0</v>
      </c>
      <c r="AE13" s="90">
        <v>42743.0</v>
      </c>
      <c r="AF13" s="90">
        <v>43108.0</v>
      </c>
      <c r="AG13" s="90">
        <v>43473.0</v>
      </c>
      <c r="AH13" s="90">
        <v>43838.0</v>
      </c>
    </row>
    <row r="14" ht="19.5" customHeight="1">
      <c r="A14" s="60" t="s">
        <v>181</v>
      </c>
      <c r="B14" s="61">
        <v>39450.0</v>
      </c>
      <c r="C14" s="63" t="s">
        <v>71</v>
      </c>
      <c r="D14" s="65" t="s">
        <v>63</v>
      </c>
      <c r="E14" s="66" t="str">
        <f t="shared" si="2"/>
        <v>RC2.0</v>
      </c>
      <c r="F14" s="65" t="s">
        <v>52</v>
      </c>
      <c r="G14" s="65" t="s">
        <v>76</v>
      </c>
      <c r="H14" s="82">
        <v>4.0</v>
      </c>
      <c r="I14" s="83">
        <f t="shared" si="3"/>
        <v>4</v>
      </c>
      <c r="J14" s="84">
        <f t="shared" si="4"/>
        <v>0</v>
      </c>
      <c r="K14" s="84">
        <f t="shared" si="5"/>
        <v>0</v>
      </c>
      <c r="L14" s="84">
        <f t="shared" si="6"/>
        <v>0</v>
      </c>
      <c r="M14" s="85">
        <f t="shared" si="7"/>
        <v>0</v>
      </c>
      <c r="N14" s="86">
        <f t="shared" si="8"/>
        <v>0</v>
      </c>
      <c r="O14" s="84">
        <f t="shared" si="9"/>
        <v>0</v>
      </c>
      <c r="P14" s="84">
        <f t="shared" si="10"/>
        <v>0</v>
      </c>
      <c r="Q14" s="84">
        <f t="shared" si="11"/>
        <v>0</v>
      </c>
      <c r="R14" s="85">
        <f t="shared" si="12"/>
        <v>0</v>
      </c>
      <c r="S14" s="87">
        <f t="shared" si="13"/>
        <v>1</v>
      </c>
      <c r="T14" s="88"/>
      <c r="U14" s="89" t="s">
        <v>145</v>
      </c>
      <c r="V14" s="90">
        <v>39456.0</v>
      </c>
      <c r="W14" s="90">
        <v>39822.0</v>
      </c>
      <c r="X14" s="90">
        <v>40187.0</v>
      </c>
      <c r="Y14" s="90">
        <v>40552.0</v>
      </c>
      <c r="Z14" s="90">
        <v>40917.0</v>
      </c>
      <c r="AA14" s="90">
        <v>41283.0</v>
      </c>
      <c r="AB14" s="90">
        <v>41648.0</v>
      </c>
      <c r="AC14" s="90">
        <v>42013.0</v>
      </c>
      <c r="AD14" s="90">
        <v>42378.0</v>
      </c>
      <c r="AE14" s="90">
        <v>42744.0</v>
      </c>
      <c r="AF14" s="90">
        <v>43109.0</v>
      </c>
      <c r="AG14" s="90">
        <v>43474.0</v>
      </c>
      <c r="AH14" s="90">
        <v>43839.0</v>
      </c>
    </row>
    <row r="15" ht="19.5" customHeight="1">
      <c r="A15" s="60" t="s">
        <v>183</v>
      </c>
      <c r="B15" s="61">
        <v>39450.0</v>
      </c>
      <c r="C15" s="63" t="s">
        <v>184</v>
      </c>
      <c r="D15" s="65" t="s">
        <v>185</v>
      </c>
      <c r="E15" s="66" t="str">
        <f t="shared" si="2"/>
        <v>21JFG1SV</v>
      </c>
      <c r="F15" s="65" t="s">
        <v>59</v>
      </c>
      <c r="G15" s="65" t="s">
        <v>186</v>
      </c>
      <c r="H15" s="82">
        <v>10.0</v>
      </c>
      <c r="I15" s="83">
        <f t="shared" si="3"/>
        <v>0</v>
      </c>
      <c r="J15" s="84">
        <f t="shared" si="4"/>
        <v>0</v>
      </c>
      <c r="K15" s="84">
        <f t="shared" si="5"/>
        <v>0</v>
      </c>
      <c r="L15" s="84">
        <f t="shared" si="6"/>
        <v>0</v>
      </c>
      <c r="M15" s="85">
        <f t="shared" si="7"/>
        <v>0</v>
      </c>
      <c r="N15" s="86">
        <f t="shared" si="8"/>
        <v>0</v>
      </c>
      <c r="O15" s="84">
        <f t="shared" si="9"/>
        <v>0</v>
      </c>
      <c r="P15" s="84">
        <f t="shared" si="10"/>
        <v>0</v>
      </c>
      <c r="Q15" s="84">
        <f t="shared" si="11"/>
        <v>0</v>
      </c>
      <c r="R15" s="85">
        <f t="shared" si="12"/>
        <v>10</v>
      </c>
      <c r="S15" s="87">
        <f t="shared" si="13"/>
        <v>1</v>
      </c>
      <c r="T15" s="88"/>
      <c r="U15" s="89" t="s">
        <v>186</v>
      </c>
      <c r="V15" s="90">
        <v>39457.0</v>
      </c>
      <c r="W15" s="90">
        <v>39823.0</v>
      </c>
      <c r="X15" s="90">
        <v>40188.0</v>
      </c>
      <c r="Y15" s="90">
        <v>40553.0</v>
      </c>
      <c r="Z15" s="90">
        <v>40918.0</v>
      </c>
      <c r="AA15" s="90">
        <v>41284.0</v>
      </c>
      <c r="AB15" s="90">
        <v>41649.0</v>
      </c>
      <c r="AC15" s="90">
        <v>42014.0</v>
      </c>
      <c r="AD15" s="90">
        <v>42379.0</v>
      </c>
      <c r="AE15" s="90">
        <v>42745.0</v>
      </c>
      <c r="AF15" s="90">
        <v>43110.0</v>
      </c>
      <c r="AG15" s="90">
        <v>43475.0</v>
      </c>
      <c r="AH15" s="90">
        <v>43840.0</v>
      </c>
    </row>
    <row r="16" ht="19.5" customHeight="1">
      <c r="A16" s="60" t="s">
        <v>188</v>
      </c>
      <c r="B16" s="61">
        <v>39451.0</v>
      </c>
      <c r="C16" s="63" t="s">
        <v>191</v>
      </c>
      <c r="D16" s="65" t="s">
        <v>63</v>
      </c>
      <c r="E16" s="66" t="str">
        <f t="shared" si="2"/>
        <v>RC2.0</v>
      </c>
      <c r="F16" s="65" t="s">
        <v>64</v>
      </c>
      <c r="G16" s="65" t="s">
        <v>76</v>
      </c>
      <c r="H16" s="82">
        <v>11.0</v>
      </c>
      <c r="I16" s="83">
        <f t="shared" si="3"/>
        <v>11</v>
      </c>
      <c r="J16" s="84">
        <f t="shared" si="4"/>
        <v>0</v>
      </c>
      <c r="K16" s="84">
        <f t="shared" si="5"/>
        <v>0</v>
      </c>
      <c r="L16" s="84">
        <f t="shared" si="6"/>
        <v>0</v>
      </c>
      <c r="M16" s="85">
        <f t="shared" si="7"/>
        <v>0</v>
      </c>
      <c r="N16" s="86">
        <f t="shared" si="8"/>
        <v>0</v>
      </c>
      <c r="O16" s="84">
        <f t="shared" si="9"/>
        <v>0</v>
      </c>
      <c r="P16" s="84">
        <f t="shared" si="10"/>
        <v>0</v>
      </c>
      <c r="Q16" s="84">
        <f t="shared" si="11"/>
        <v>0</v>
      </c>
      <c r="R16" s="85">
        <f t="shared" si="12"/>
        <v>0</v>
      </c>
      <c r="S16" s="87">
        <f t="shared" si="13"/>
        <v>1</v>
      </c>
      <c r="T16" s="88"/>
      <c r="U16" s="39"/>
      <c r="V16" s="90">
        <v>39458.0</v>
      </c>
      <c r="W16" s="90">
        <v>39824.0</v>
      </c>
      <c r="X16" s="90">
        <v>40189.0</v>
      </c>
      <c r="Y16" s="90">
        <v>40554.0</v>
      </c>
      <c r="Z16" s="90">
        <v>40919.0</v>
      </c>
      <c r="AA16" s="90">
        <v>41285.0</v>
      </c>
      <c r="AB16" s="90">
        <v>41650.0</v>
      </c>
      <c r="AC16" s="90">
        <v>42015.0</v>
      </c>
      <c r="AD16" s="90">
        <v>42380.0</v>
      </c>
      <c r="AE16" s="90">
        <v>42746.0</v>
      </c>
      <c r="AF16" s="90">
        <v>43111.0</v>
      </c>
      <c r="AG16" s="90">
        <v>43476.0</v>
      </c>
      <c r="AH16" s="90">
        <v>43841.0</v>
      </c>
    </row>
    <row r="17" ht="19.5" customHeight="1">
      <c r="A17" s="60" t="s">
        <v>192</v>
      </c>
      <c r="B17" s="61">
        <v>39451.0</v>
      </c>
      <c r="C17" s="63"/>
      <c r="D17" s="65" t="s">
        <v>151</v>
      </c>
      <c r="E17" s="66" t="str">
        <f t="shared" si="2"/>
        <v>IR1000</v>
      </c>
      <c r="F17" s="65" t="s">
        <v>70</v>
      </c>
      <c r="G17" s="65" t="s">
        <v>95</v>
      </c>
      <c r="H17" s="82">
        <v>12.0</v>
      </c>
      <c r="I17" s="83">
        <f t="shared" si="3"/>
        <v>0</v>
      </c>
      <c r="J17" s="84">
        <f t="shared" si="4"/>
        <v>12</v>
      </c>
      <c r="K17" s="84">
        <f t="shared" si="5"/>
        <v>0</v>
      </c>
      <c r="L17" s="84">
        <f t="shared" si="6"/>
        <v>0</v>
      </c>
      <c r="M17" s="85">
        <f t="shared" si="7"/>
        <v>0</v>
      </c>
      <c r="N17" s="86">
        <f t="shared" si="8"/>
        <v>0</v>
      </c>
      <c r="O17" s="84">
        <f t="shared" si="9"/>
        <v>0</v>
      </c>
      <c r="P17" s="84">
        <f t="shared" si="10"/>
        <v>0</v>
      </c>
      <c r="Q17" s="84">
        <f t="shared" si="11"/>
        <v>0</v>
      </c>
      <c r="R17" s="85">
        <f t="shared" si="12"/>
        <v>0</v>
      </c>
      <c r="S17" s="87">
        <f t="shared" si="13"/>
        <v>1</v>
      </c>
      <c r="T17" s="88"/>
      <c r="U17" s="89"/>
      <c r="V17" s="90">
        <v>39459.0</v>
      </c>
      <c r="W17" s="90">
        <v>39825.0</v>
      </c>
      <c r="X17" s="90">
        <v>40190.0</v>
      </c>
      <c r="Y17" s="90">
        <v>40555.0</v>
      </c>
      <c r="Z17" s="90">
        <v>40920.0</v>
      </c>
      <c r="AA17" s="90">
        <v>41286.0</v>
      </c>
      <c r="AB17" s="90">
        <v>41651.0</v>
      </c>
      <c r="AC17" s="90">
        <v>42016.0</v>
      </c>
      <c r="AD17" s="90">
        <v>42381.0</v>
      </c>
      <c r="AE17" s="90">
        <v>42747.0</v>
      </c>
      <c r="AF17" s="90">
        <v>43112.0</v>
      </c>
      <c r="AG17" s="90">
        <v>43477.0</v>
      </c>
      <c r="AH17" s="90">
        <v>43842.0</v>
      </c>
    </row>
    <row r="18" ht="19.5" customHeight="1">
      <c r="A18" s="60" t="s">
        <v>193</v>
      </c>
      <c r="B18" s="61">
        <v>39451.0</v>
      </c>
      <c r="C18" s="63"/>
      <c r="D18" s="65" t="s">
        <v>75</v>
      </c>
      <c r="E18" s="66" t="str">
        <f t="shared" si="2"/>
        <v>IR1500</v>
      </c>
      <c r="F18" s="65" t="s">
        <v>77</v>
      </c>
      <c r="G18" s="65" t="s">
        <v>145</v>
      </c>
      <c r="H18" s="82">
        <v>19.0</v>
      </c>
      <c r="I18" s="83">
        <f t="shared" si="3"/>
        <v>0</v>
      </c>
      <c r="J18" s="84">
        <f t="shared" si="4"/>
        <v>0</v>
      </c>
      <c r="K18" s="84">
        <f t="shared" si="5"/>
        <v>0</v>
      </c>
      <c r="L18" s="84">
        <f t="shared" si="6"/>
        <v>0</v>
      </c>
      <c r="M18" s="85">
        <f t="shared" si="7"/>
        <v>0</v>
      </c>
      <c r="N18" s="86">
        <f t="shared" si="8"/>
        <v>0</v>
      </c>
      <c r="O18" s="84">
        <f t="shared" si="9"/>
        <v>0</v>
      </c>
      <c r="P18" s="84">
        <f t="shared" si="10"/>
        <v>0</v>
      </c>
      <c r="Q18" s="84">
        <f t="shared" si="11"/>
        <v>19</v>
      </c>
      <c r="R18" s="85">
        <f t="shared" si="12"/>
        <v>0</v>
      </c>
      <c r="S18" s="87">
        <f t="shared" si="13"/>
        <v>1</v>
      </c>
      <c r="T18" s="88"/>
      <c r="U18" s="39"/>
      <c r="V18" s="90">
        <v>39460.0</v>
      </c>
      <c r="W18" s="90">
        <v>39826.0</v>
      </c>
      <c r="X18" s="90">
        <v>40191.0</v>
      </c>
      <c r="Y18" s="90">
        <v>40556.0</v>
      </c>
      <c r="Z18" s="90">
        <v>40921.0</v>
      </c>
      <c r="AA18" s="90">
        <v>41287.0</v>
      </c>
      <c r="AB18" s="90">
        <v>41652.0</v>
      </c>
      <c r="AC18" s="90">
        <v>42017.0</v>
      </c>
      <c r="AD18" s="90">
        <v>42382.0</v>
      </c>
      <c r="AE18" s="90">
        <v>42748.0</v>
      </c>
      <c r="AF18" s="90">
        <v>43113.0</v>
      </c>
      <c r="AG18" s="90">
        <v>43478.0</v>
      </c>
      <c r="AH18" s="90">
        <v>43843.0</v>
      </c>
    </row>
    <row r="19" ht="19.5" customHeight="1">
      <c r="A19" s="60" t="s">
        <v>194</v>
      </c>
      <c r="B19" s="61">
        <v>39451.0</v>
      </c>
      <c r="C19" s="63"/>
      <c r="D19" s="65" t="s">
        <v>75</v>
      </c>
      <c r="E19" s="66" t="str">
        <f t="shared" si="2"/>
        <v>IR1500</v>
      </c>
      <c r="F19" s="65" t="s">
        <v>80</v>
      </c>
      <c r="G19" s="65" t="s">
        <v>116</v>
      </c>
      <c r="H19" s="82">
        <v>19.0</v>
      </c>
      <c r="I19" s="83">
        <f t="shared" si="3"/>
        <v>0</v>
      </c>
      <c r="J19" s="84">
        <f t="shared" si="4"/>
        <v>0</v>
      </c>
      <c r="K19" s="84">
        <f t="shared" si="5"/>
        <v>0</v>
      </c>
      <c r="L19" s="84">
        <f t="shared" si="6"/>
        <v>19</v>
      </c>
      <c r="M19" s="85">
        <f t="shared" si="7"/>
        <v>0</v>
      </c>
      <c r="N19" s="86">
        <f t="shared" si="8"/>
        <v>0</v>
      </c>
      <c r="O19" s="84">
        <f t="shared" si="9"/>
        <v>0</v>
      </c>
      <c r="P19" s="84">
        <f t="shared" si="10"/>
        <v>0</v>
      </c>
      <c r="Q19" s="84">
        <f t="shared" si="11"/>
        <v>0</v>
      </c>
      <c r="R19" s="85">
        <f t="shared" si="12"/>
        <v>0</v>
      </c>
      <c r="S19" s="87">
        <f t="shared" si="13"/>
        <v>1</v>
      </c>
      <c r="T19" s="88"/>
      <c r="U19" s="39"/>
      <c r="V19" s="90">
        <v>39461.0</v>
      </c>
      <c r="W19" s="90">
        <v>39827.0</v>
      </c>
      <c r="X19" s="90">
        <v>40192.0</v>
      </c>
      <c r="Y19" s="90">
        <v>40557.0</v>
      </c>
      <c r="Z19" s="90">
        <v>40922.0</v>
      </c>
      <c r="AA19" s="90">
        <v>41288.0</v>
      </c>
      <c r="AB19" s="90">
        <v>41653.0</v>
      </c>
      <c r="AC19" s="90">
        <v>42018.0</v>
      </c>
      <c r="AD19" s="90">
        <v>42383.0</v>
      </c>
      <c r="AE19" s="90">
        <v>42749.0</v>
      </c>
      <c r="AF19" s="90">
        <v>43114.0</v>
      </c>
      <c r="AG19" s="90">
        <v>43479.0</v>
      </c>
      <c r="AH19" s="90">
        <v>43844.0</v>
      </c>
    </row>
    <row r="20" ht="19.5" customHeight="1">
      <c r="A20" s="60" t="s">
        <v>195</v>
      </c>
      <c r="B20" s="61">
        <v>39451.0</v>
      </c>
      <c r="C20" s="63"/>
      <c r="D20" s="65" t="s">
        <v>185</v>
      </c>
      <c r="E20" s="66" t="str">
        <f t="shared" si="2"/>
        <v>21JFG1SV</v>
      </c>
      <c r="F20" s="65" t="s">
        <v>83</v>
      </c>
      <c r="G20" s="65" t="s">
        <v>147</v>
      </c>
      <c r="H20" s="82">
        <v>15.0</v>
      </c>
      <c r="I20" s="83">
        <f t="shared" si="3"/>
        <v>0</v>
      </c>
      <c r="J20" s="84">
        <f t="shared" si="4"/>
        <v>0</v>
      </c>
      <c r="K20" s="84">
        <f t="shared" si="5"/>
        <v>0</v>
      </c>
      <c r="L20" s="84">
        <f t="shared" si="6"/>
        <v>0</v>
      </c>
      <c r="M20" s="85">
        <f t="shared" si="7"/>
        <v>15</v>
      </c>
      <c r="N20" s="86">
        <f t="shared" si="8"/>
        <v>0</v>
      </c>
      <c r="O20" s="84">
        <f t="shared" si="9"/>
        <v>0</v>
      </c>
      <c r="P20" s="84">
        <f t="shared" si="10"/>
        <v>0</v>
      </c>
      <c r="Q20" s="84">
        <f t="shared" si="11"/>
        <v>0</v>
      </c>
      <c r="R20" s="85">
        <f t="shared" si="12"/>
        <v>0</v>
      </c>
      <c r="S20" s="87">
        <f t="shared" si="13"/>
        <v>1</v>
      </c>
      <c r="T20" s="88"/>
      <c r="U20" s="89"/>
      <c r="V20" s="90">
        <v>39462.0</v>
      </c>
      <c r="W20" s="90">
        <v>39828.0</v>
      </c>
      <c r="X20" s="90">
        <v>40193.0</v>
      </c>
      <c r="Y20" s="90">
        <v>40558.0</v>
      </c>
      <c r="Z20" s="90">
        <v>40923.0</v>
      </c>
      <c r="AA20" s="90">
        <v>41289.0</v>
      </c>
      <c r="AB20" s="90">
        <v>41654.0</v>
      </c>
      <c r="AC20" s="90">
        <v>42019.0</v>
      </c>
      <c r="AD20" s="90">
        <v>42384.0</v>
      </c>
      <c r="AE20" s="90">
        <v>42750.0</v>
      </c>
      <c r="AF20" s="90">
        <v>43115.0</v>
      </c>
      <c r="AG20" s="90">
        <v>43480.0</v>
      </c>
      <c r="AH20" s="90">
        <v>43845.0</v>
      </c>
    </row>
    <row r="21" ht="19.5" customHeight="1">
      <c r="A21" s="60" t="s">
        <v>196</v>
      </c>
      <c r="B21" s="61">
        <v>39452.0</v>
      </c>
      <c r="C21" s="63"/>
      <c r="D21" s="65" t="s">
        <v>48</v>
      </c>
      <c r="E21" s="66" t="str">
        <f t="shared" si="2"/>
        <v>RC1.8</v>
      </c>
      <c r="F21" s="65" t="s">
        <v>87</v>
      </c>
      <c r="G21" s="65" t="s">
        <v>106</v>
      </c>
      <c r="H21" s="82">
        <v>16.0</v>
      </c>
      <c r="I21" s="83">
        <f t="shared" si="3"/>
        <v>0</v>
      </c>
      <c r="J21" s="84">
        <f t="shared" si="4"/>
        <v>0</v>
      </c>
      <c r="K21" s="84">
        <f t="shared" si="5"/>
        <v>0</v>
      </c>
      <c r="L21" s="84">
        <f t="shared" si="6"/>
        <v>0</v>
      </c>
      <c r="M21" s="85">
        <f t="shared" si="7"/>
        <v>0</v>
      </c>
      <c r="N21" s="86">
        <f t="shared" si="8"/>
        <v>16</v>
      </c>
      <c r="O21" s="84">
        <f t="shared" si="9"/>
        <v>0</v>
      </c>
      <c r="P21" s="84">
        <f t="shared" si="10"/>
        <v>0</v>
      </c>
      <c r="Q21" s="84">
        <f t="shared" si="11"/>
        <v>0</v>
      </c>
      <c r="R21" s="85">
        <f t="shared" si="12"/>
        <v>0</v>
      </c>
      <c r="S21" s="87">
        <f t="shared" si="13"/>
        <v>1</v>
      </c>
      <c r="T21" s="88"/>
      <c r="U21" s="89"/>
      <c r="V21" s="90">
        <v>39463.0</v>
      </c>
      <c r="W21" s="90">
        <v>39829.0</v>
      </c>
      <c r="X21" s="90">
        <v>40194.0</v>
      </c>
      <c r="Y21" s="90">
        <v>40559.0</v>
      </c>
      <c r="Z21" s="90">
        <v>40924.0</v>
      </c>
      <c r="AA21" s="90">
        <v>41290.0</v>
      </c>
      <c r="AB21" s="90">
        <v>41655.0</v>
      </c>
      <c r="AC21" s="90">
        <v>42020.0</v>
      </c>
      <c r="AD21" s="90">
        <v>42385.0</v>
      </c>
      <c r="AE21" s="90">
        <v>42751.0</v>
      </c>
      <c r="AF21" s="90">
        <v>43116.0</v>
      </c>
      <c r="AG21" s="90">
        <v>43481.0</v>
      </c>
      <c r="AH21" s="90">
        <v>43846.0</v>
      </c>
    </row>
    <row r="22" ht="19.5" customHeight="1">
      <c r="A22" s="60" t="s">
        <v>197</v>
      </c>
      <c r="B22" s="61">
        <v>39452.0</v>
      </c>
      <c r="C22" s="63"/>
      <c r="D22" s="65" t="s">
        <v>151</v>
      </c>
      <c r="E22" s="66" t="str">
        <f t="shared" si="2"/>
        <v>IR1000</v>
      </c>
      <c r="F22" s="65" t="s">
        <v>52</v>
      </c>
      <c r="G22" s="65" t="s">
        <v>164</v>
      </c>
      <c r="H22" s="82">
        <v>17.0</v>
      </c>
      <c r="I22" s="83">
        <f t="shared" si="3"/>
        <v>0</v>
      </c>
      <c r="J22" s="84">
        <f t="shared" si="4"/>
        <v>0</v>
      </c>
      <c r="K22" s="84">
        <f t="shared" si="5"/>
        <v>0</v>
      </c>
      <c r="L22" s="84">
        <f t="shared" si="6"/>
        <v>0</v>
      </c>
      <c r="M22" s="85">
        <f t="shared" si="7"/>
        <v>0</v>
      </c>
      <c r="N22" s="86">
        <f t="shared" si="8"/>
        <v>0</v>
      </c>
      <c r="O22" s="84">
        <f t="shared" si="9"/>
        <v>17</v>
      </c>
      <c r="P22" s="84">
        <f t="shared" si="10"/>
        <v>0</v>
      </c>
      <c r="Q22" s="84">
        <f t="shared" si="11"/>
        <v>0</v>
      </c>
      <c r="R22" s="85">
        <f t="shared" si="12"/>
        <v>0</v>
      </c>
      <c r="S22" s="87">
        <f t="shared" si="13"/>
        <v>1</v>
      </c>
      <c r="T22" s="88"/>
      <c r="U22" s="89"/>
      <c r="V22" s="90">
        <v>39464.0</v>
      </c>
      <c r="W22" s="90">
        <v>39830.0</v>
      </c>
      <c r="X22" s="90">
        <v>40195.0</v>
      </c>
      <c r="Y22" s="90">
        <v>40560.0</v>
      </c>
      <c r="Z22" s="90">
        <v>40925.0</v>
      </c>
      <c r="AA22" s="90">
        <v>41291.0</v>
      </c>
      <c r="AB22" s="90">
        <v>41656.0</v>
      </c>
      <c r="AC22" s="90">
        <v>42021.0</v>
      </c>
      <c r="AD22" s="90">
        <v>42386.0</v>
      </c>
      <c r="AE22" s="90">
        <v>42752.0</v>
      </c>
      <c r="AF22" s="90">
        <v>43117.0</v>
      </c>
      <c r="AG22" s="90">
        <v>43482.0</v>
      </c>
      <c r="AH22" s="90">
        <v>43847.0</v>
      </c>
    </row>
    <row r="23" ht="19.5" customHeight="1">
      <c r="A23" s="60" t="s">
        <v>198</v>
      </c>
      <c r="B23" s="61">
        <v>39452.0</v>
      </c>
      <c r="C23" s="63"/>
      <c r="D23" s="65" t="s">
        <v>63</v>
      </c>
      <c r="E23" s="66" t="str">
        <f t="shared" si="2"/>
        <v>RC2.0</v>
      </c>
      <c r="F23" s="65" t="s">
        <v>59</v>
      </c>
      <c r="G23" s="65" t="s">
        <v>110</v>
      </c>
      <c r="H23" s="82">
        <v>18.0</v>
      </c>
      <c r="I23" s="83">
        <f t="shared" si="3"/>
        <v>0</v>
      </c>
      <c r="J23" s="84">
        <f t="shared" si="4"/>
        <v>0</v>
      </c>
      <c r="K23" s="84">
        <f t="shared" si="5"/>
        <v>18</v>
      </c>
      <c r="L23" s="84">
        <f t="shared" si="6"/>
        <v>0</v>
      </c>
      <c r="M23" s="85">
        <f t="shared" si="7"/>
        <v>0</v>
      </c>
      <c r="N23" s="86">
        <f t="shared" si="8"/>
        <v>0</v>
      </c>
      <c r="O23" s="84">
        <f t="shared" si="9"/>
        <v>0</v>
      </c>
      <c r="P23" s="84">
        <f t="shared" si="10"/>
        <v>0</v>
      </c>
      <c r="Q23" s="84">
        <f t="shared" si="11"/>
        <v>0</v>
      </c>
      <c r="R23" s="85">
        <f t="shared" si="12"/>
        <v>0</v>
      </c>
      <c r="S23" s="87">
        <f t="shared" si="13"/>
        <v>1</v>
      </c>
      <c r="T23" s="88"/>
      <c r="U23" s="89"/>
      <c r="V23" s="90">
        <v>39465.0</v>
      </c>
      <c r="W23" s="90">
        <v>39831.0</v>
      </c>
      <c r="X23" s="90">
        <v>40196.0</v>
      </c>
      <c r="Y23" s="90">
        <v>40561.0</v>
      </c>
      <c r="Z23" s="90">
        <v>40926.0</v>
      </c>
      <c r="AA23" s="90">
        <v>41292.0</v>
      </c>
      <c r="AB23" s="90">
        <v>41657.0</v>
      </c>
      <c r="AC23" s="90">
        <v>42022.0</v>
      </c>
      <c r="AD23" s="90">
        <v>42387.0</v>
      </c>
      <c r="AE23" s="90">
        <v>42753.0</v>
      </c>
      <c r="AF23" s="90">
        <v>43118.0</v>
      </c>
      <c r="AG23" s="90">
        <v>43483.0</v>
      </c>
      <c r="AH23" s="90">
        <v>43848.0</v>
      </c>
    </row>
    <row r="24" ht="19.5" customHeight="1">
      <c r="A24" s="60" t="s">
        <v>199</v>
      </c>
      <c r="B24" s="61">
        <v>39452.0</v>
      </c>
      <c r="C24" s="63"/>
      <c r="D24" s="65" t="s">
        <v>75</v>
      </c>
      <c r="E24" s="66" t="str">
        <f t="shared" si="2"/>
        <v>IR1500</v>
      </c>
      <c r="F24" s="65" t="s">
        <v>64</v>
      </c>
      <c r="G24" s="65" t="s">
        <v>186</v>
      </c>
      <c r="H24" s="82">
        <v>19.0</v>
      </c>
      <c r="I24" s="83">
        <f t="shared" si="3"/>
        <v>0</v>
      </c>
      <c r="J24" s="84">
        <f t="shared" si="4"/>
        <v>0</v>
      </c>
      <c r="K24" s="84">
        <f t="shared" si="5"/>
        <v>0</v>
      </c>
      <c r="L24" s="84">
        <f t="shared" si="6"/>
        <v>0</v>
      </c>
      <c r="M24" s="85">
        <f t="shared" si="7"/>
        <v>0</v>
      </c>
      <c r="N24" s="86">
        <f t="shared" si="8"/>
        <v>0</v>
      </c>
      <c r="O24" s="84">
        <f t="shared" si="9"/>
        <v>0</v>
      </c>
      <c r="P24" s="84">
        <f t="shared" si="10"/>
        <v>0</v>
      </c>
      <c r="Q24" s="84">
        <f t="shared" si="11"/>
        <v>0</v>
      </c>
      <c r="R24" s="85">
        <f t="shared" si="12"/>
        <v>19</v>
      </c>
      <c r="S24" s="87">
        <f t="shared" si="13"/>
        <v>1</v>
      </c>
      <c r="T24" s="88"/>
      <c r="U24" s="89"/>
      <c r="V24" s="90">
        <v>39466.0</v>
      </c>
      <c r="W24" s="90">
        <v>39832.0</v>
      </c>
      <c r="X24" s="90">
        <v>40197.0</v>
      </c>
      <c r="Y24" s="90">
        <v>40562.0</v>
      </c>
      <c r="Z24" s="90">
        <v>40927.0</v>
      </c>
      <c r="AA24" s="90">
        <v>41293.0</v>
      </c>
      <c r="AB24" s="90">
        <v>41658.0</v>
      </c>
      <c r="AC24" s="90">
        <v>42023.0</v>
      </c>
      <c r="AD24" s="90">
        <v>42388.0</v>
      </c>
      <c r="AE24" s="90">
        <v>42754.0</v>
      </c>
      <c r="AF24" s="90">
        <v>43119.0</v>
      </c>
      <c r="AG24" s="90">
        <v>43484.0</v>
      </c>
      <c r="AH24" s="90">
        <v>43849.0</v>
      </c>
    </row>
    <row r="25" ht="19.5" customHeight="1">
      <c r="A25" s="60" t="s">
        <v>200</v>
      </c>
      <c r="B25" s="61">
        <v>39452.0</v>
      </c>
      <c r="C25" s="63"/>
      <c r="D25" s="65" t="s">
        <v>63</v>
      </c>
      <c r="E25" s="66" t="str">
        <f t="shared" si="2"/>
        <v>RC2.0</v>
      </c>
      <c r="F25" s="65" t="s">
        <v>70</v>
      </c>
      <c r="G25" s="65" t="s">
        <v>186</v>
      </c>
      <c r="H25" s="82">
        <v>20.0</v>
      </c>
      <c r="I25" s="83">
        <f t="shared" si="3"/>
        <v>0</v>
      </c>
      <c r="J25" s="84">
        <f t="shared" si="4"/>
        <v>0</v>
      </c>
      <c r="K25" s="84">
        <f t="shared" si="5"/>
        <v>0</v>
      </c>
      <c r="L25" s="84">
        <f t="shared" si="6"/>
        <v>0</v>
      </c>
      <c r="M25" s="85">
        <f t="shared" si="7"/>
        <v>0</v>
      </c>
      <c r="N25" s="86">
        <f t="shared" si="8"/>
        <v>0</v>
      </c>
      <c r="O25" s="84">
        <f t="shared" si="9"/>
        <v>0</v>
      </c>
      <c r="P25" s="84">
        <f t="shared" si="10"/>
        <v>0</v>
      </c>
      <c r="Q25" s="84">
        <f t="shared" si="11"/>
        <v>0</v>
      </c>
      <c r="R25" s="85">
        <f t="shared" si="12"/>
        <v>20</v>
      </c>
      <c r="S25" s="87">
        <f t="shared" si="13"/>
        <v>1</v>
      </c>
      <c r="T25" s="88"/>
      <c r="U25" s="89"/>
      <c r="V25" s="90">
        <v>39467.0</v>
      </c>
      <c r="W25" s="90">
        <v>39833.0</v>
      </c>
      <c r="X25" s="90">
        <v>40198.0</v>
      </c>
      <c r="Y25" s="90">
        <v>40563.0</v>
      </c>
      <c r="Z25" s="90">
        <v>40928.0</v>
      </c>
      <c r="AA25" s="90">
        <v>41294.0</v>
      </c>
      <c r="AB25" s="90">
        <v>41659.0</v>
      </c>
      <c r="AC25" s="90">
        <v>42024.0</v>
      </c>
      <c r="AD25" s="90">
        <v>42389.0</v>
      </c>
      <c r="AE25" s="90">
        <v>42755.0</v>
      </c>
      <c r="AF25" s="90">
        <v>43120.0</v>
      </c>
      <c r="AG25" s="90">
        <v>43485.0</v>
      </c>
      <c r="AH25" s="90">
        <v>43850.0</v>
      </c>
    </row>
    <row r="26" ht="19.5" customHeight="1">
      <c r="A26" s="60" t="s">
        <v>201</v>
      </c>
      <c r="B26" s="61">
        <v>39452.0</v>
      </c>
      <c r="C26" s="63"/>
      <c r="D26" s="65" t="s">
        <v>72</v>
      </c>
      <c r="E26" s="66" t="str">
        <f t="shared" si="2"/>
        <v>WM2008B</v>
      </c>
      <c r="F26" s="65" t="s">
        <v>77</v>
      </c>
      <c r="G26" s="65" t="s">
        <v>76</v>
      </c>
      <c r="H26" s="82">
        <v>21.0</v>
      </c>
      <c r="I26" s="83">
        <f t="shared" si="3"/>
        <v>21</v>
      </c>
      <c r="J26" s="84">
        <f t="shared" si="4"/>
        <v>0</v>
      </c>
      <c r="K26" s="84">
        <f t="shared" si="5"/>
        <v>0</v>
      </c>
      <c r="L26" s="84">
        <f t="shared" si="6"/>
        <v>0</v>
      </c>
      <c r="M26" s="85">
        <f t="shared" si="7"/>
        <v>0</v>
      </c>
      <c r="N26" s="86">
        <f t="shared" si="8"/>
        <v>0</v>
      </c>
      <c r="O26" s="84">
        <f t="shared" si="9"/>
        <v>0</v>
      </c>
      <c r="P26" s="84">
        <f t="shared" si="10"/>
        <v>0</v>
      </c>
      <c r="Q26" s="84">
        <f t="shared" si="11"/>
        <v>0</v>
      </c>
      <c r="R26" s="85">
        <f t="shared" si="12"/>
        <v>0</v>
      </c>
      <c r="S26" s="87">
        <f t="shared" si="13"/>
        <v>1</v>
      </c>
      <c r="T26" s="88"/>
      <c r="U26" s="39"/>
      <c r="V26" s="90">
        <v>39468.0</v>
      </c>
      <c r="W26" s="90">
        <v>39834.0</v>
      </c>
      <c r="X26" s="90">
        <v>40199.0</v>
      </c>
      <c r="Y26" s="90">
        <v>40564.0</v>
      </c>
      <c r="Z26" s="90">
        <v>40929.0</v>
      </c>
      <c r="AA26" s="90">
        <v>41295.0</v>
      </c>
      <c r="AB26" s="90">
        <v>41660.0</v>
      </c>
      <c r="AC26" s="90">
        <v>42025.0</v>
      </c>
      <c r="AD26" s="90">
        <v>42390.0</v>
      </c>
      <c r="AE26" s="90">
        <v>42756.0</v>
      </c>
      <c r="AF26" s="90">
        <v>43121.0</v>
      </c>
      <c r="AG26" s="90">
        <v>43486.0</v>
      </c>
      <c r="AH26" s="90">
        <v>43851.0</v>
      </c>
    </row>
    <row r="27" ht="19.5" customHeight="1">
      <c r="A27" s="60" t="s">
        <v>202</v>
      </c>
      <c r="B27" s="61">
        <v>39452.0</v>
      </c>
      <c r="C27" s="63"/>
      <c r="D27" s="65" t="s">
        <v>185</v>
      </c>
      <c r="E27" s="66" t="str">
        <f t="shared" si="2"/>
        <v>21JFG1SV</v>
      </c>
      <c r="F27" s="65" t="s">
        <v>80</v>
      </c>
      <c r="G27" s="65" t="s">
        <v>95</v>
      </c>
      <c r="H27" s="82">
        <v>22.0</v>
      </c>
      <c r="I27" s="83">
        <f t="shared" si="3"/>
        <v>0</v>
      </c>
      <c r="J27" s="84">
        <f t="shared" si="4"/>
        <v>22</v>
      </c>
      <c r="K27" s="84">
        <f t="shared" si="5"/>
        <v>0</v>
      </c>
      <c r="L27" s="84">
        <f t="shared" si="6"/>
        <v>0</v>
      </c>
      <c r="M27" s="85">
        <f t="shared" si="7"/>
        <v>0</v>
      </c>
      <c r="N27" s="86">
        <f t="shared" si="8"/>
        <v>0</v>
      </c>
      <c r="O27" s="84">
        <f t="shared" si="9"/>
        <v>0</v>
      </c>
      <c r="P27" s="84">
        <f t="shared" si="10"/>
        <v>0</v>
      </c>
      <c r="Q27" s="84">
        <f t="shared" si="11"/>
        <v>0</v>
      </c>
      <c r="R27" s="85">
        <f t="shared" si="12"/>
        <v>0</v>
      </c>
      <c r="S27" s="87">
        <f t="shared" si="13"/>
        <v>1</v>
      </c>
      <c r="T27" s="88"/>
      <c r="U27" s="39"/>
      <c r="V27" s="90">
        <v>39469.0</v>
      </c>
      <c r="W27" s="90">
        <v>39835.0</v>
      </c>
      <c r="X27" s="90">
        <v>40200.0</v>
      </c>
      <c r="Y27" s="90">
        <v>40565.0</v>
      </c>
      <c r="Z27" s="90">
        <v>40930.0</v>
      </c>
      <c r="AA27" s="90">
        <v>41296.0</v>
      </c>
      <c r="AB27" s="90">
        <v>41661.0</v>
      </c>
      <c r="AC27" s="90">
        <v>42026.0</v>
      </c>
      <c r="AD27" s="90">
        <v>42391.0</v>
      </c>
      <c r="AE27" s="90">
        <v>42757.0</v>
      </c>
      <c r="AF27" s="90">
        <v>43122.0</v>
      </c>
      <c r="AG27" s="90">
        <v>43487.0</v>
      </c>
      <c r="AH27" s="90">
        <v>43852.0</v>
      </c>
    </row>
    <row r="28" ht="19.5" customHeight="1">
      <c r="A28" s="60" t="s">
        <v>204</v>
      </c>
      <c r="B28" s="61">
        <v>39452.0</v>
      </c>
      <c r="C28" s="63"/>
      <c r="D28" s="65" t="s">
        <v>63</v>
      </c>
      <c r="E28" s="66" t="str">
        <f t="shared" si="2"/>
        <v>RC2.0</v>
      </c>
      <c r="F28" s="65" t="s">
        <v>83</v>
      </c>
      <c r="G28" s="65" t="s">
        <v>179</v>
      </c>
      <c r="H28" s="82">
        <v>17.0</v>
      </c>
      <c r="I28" s="83">
        <f t="shared" si="3"/>
        <v>0</v>
      </c>
      <c r="J28" s="84">
        <f t="shared" si="4"/>
        <v>0</v>
      </c>
      <c r="K28" s="84">
        <f t="shared" si="5"/>
        <v>0</v>
      </c>
      <c r="L28" s="84">
        <f t="shared" si="6"/>
        <v>0</v>
      </c>
      <c r="M28" s="85">
        <f t="shared" si="7"/>
        <v>0</v>
      </c>
      <c r="N28" s="86">
        <f t="shared" si="8"/>
        <v>0</v>
      </c>
      <c r="O28" s="84">
        <f t="shared" si="9"/>
        <v>0</v>
      </c>
      <c r="P28" s="84">
        <f t="shared" si="10"/>
        <v>17</v>
      </c>
      <c r="Q28" s="84">
        <f t="shared" si="11"/>
        <v>0</v>
      </c>
      <c r="R28" s="85">
        <f t="shared" si="12"/>
        <v>0</v>
      </c>
      <c r="S28" s="87">
        <f t="shared" si="13"/>
        <v>1</v>
      </c>
      <c r="T28" s="88"/>
      <c r="U28" s="89"/>
      <c r="V28" s="90">
        <v>39470.0</v>
      </c>
      <c r="W28" s="90">
        <v>39836.0</v>
      </c>
      <c r="X28" s="90">
        <v>40201.0</v>
      </c>
      <c r="Y28" s="90">
        <v>40566.0</v>
      </c>
      <c r="Z28" s="90">
        <v>40931.0</v>
      </c>
      <c r="AA28" s="90">
        <v>41297.0</v>
      </c>
      <c r="AB28" s="90">
        <v>41662.0</v>
      </c>
      <c r="AC28" s="90">
        <v>42027.0</v>
      </c>
      <c r="AD28" s="90">
        <v>42392.0</v>
      </c>
      <c r="AE28" s="90">
        <v>42758.0</v>
      </c>
      <c r="AF28" s="90">
        <v>43123.0</v>
      </c>
      <c r="AG28" s="90">
        <v>43488.0</v>
      </c>
      <c r="AH28" s="90">
        <v>43853.0</v>
      </c>
    </row>
    <row r="29" ht="19.5" customHeight="1">
      <c r="A29" s="60" t="s">
        <v>205</v>
      </c>
      <c r="B29" s="61">
        <v>39478.0</v>
      </c>
      <c r="C29" s="63"/>
      <c r="D29" s="65" t="s">
        <v>185</v>
      </c>
      <c r="E29" s="66" t="str">
        <f t="shared" si="2"/>
        <v>21JFG1SV</v>
      </c>
      <c r="F29" s="65" t="s">
        <v>87</v>
      </c>
      <c r="G29" s="65" t="s">
        <v>116</v>
      </c>
      <c r="H29" s="82">
        <v>29.0</v>
      </c>
      <c r="I29" s="83">
        <f t="shared" si="3"/>
        <v>0</v>
      </c>
      <c r="J29" s="84">
        <f t="shared" si="4"/>
        <v>0</v>
      </c>
      <c r="K29" s="84">
        <f t="shared" si="5"/>
        <v>0</v>
      </c>
      <c r="L29" s="84">
        <f t="shared" si="6"/>
        <v>29</v>
      </c>
      <c r="M29" s="85">
        <f t="shared" si="7"/>
        <v>0</v>
      </c>
      <c r="N29" s="86">
        <f t="shared" si="8"/>
        <v>0</v>
      </c>
      <c r="O29" s="84">
        <f t="shared" si="9"/>
        <v>0</v>
      </c>
      <c r="P29" s="84">
        <f t="shared" si="10"/>
        <v>0</v>
      </c>
      <c r="Q29" s="84">
        <f t="shared" si="11"/>
        <v>0</v>
      </c>
      <c r="R29" s="85">
        <f t="shared" si="12"/>
        <v>0</v>
      </c>
      <c r="S29" s="87">
        <f t="shared" si="13"/>
        <v>1</v>
      </c>
      <c r="T29" s="88"/>
      <c r="U29" s="39"/>
      <c r="V29" s="90">
        <v>39471.0</v>
      </c>
      <c r="W29" s="90">
        <v>39837.0</v>
      </c>
      <c r="X29" s="90">
        <v>40202.0</v>
      </c>
      <c r="Y29" s="90">
        <v>40567.0</v>
      </c>
      <c r="Z29" s="90">
        <v>40932.0</v>
      </c>
      <c r="AA29" s="90">
        <v>41298.0</v>
      </c>
      <c r="AB29" s="90">
        <v>41663.0</v>
      </c>
      <c r="AC29" s="90">
        <v>42028.0</v>
      </c>
      <c r="AD29" s="90">
        <v>42393.0</v>
      </c>
      <c r="AE29" s="90">
        <v>42759.0</v>
      </c>
      <c r="AF29" s="90">
        <v>43124.0</v>
      </c>
      <c r="AG29" s="90">
        <v>43489.0</v>
      </c>
      <c r="AH29" s="90">
        <v>43854.0</v>
      </c>
    </row>
    <row r="30" ht="19.5" customHeight="1">
      <c r="A30" s="60" t="s">
        <v>206</v>
      </c>
      <c r="B30" s="61">
        <v>39478.0</v>
      </c>
      <c r="C30" s="63"/>
      <c r="D30" s="65" t="s">
        <v>185</v>
      </c>
      <c r="E30" s="66" t="str">
        <f t="shared" si="2"/>
        <v>21JFG1SV</v>
      </c>
      <c r="F30" s="65" t="s">
        <v>52</v>
      </c>
      <c r="G30" s="65" t="s">
        <v>145</v>
      </c>
      <c r="H30" s="82">
        <v>29.0</v>
      </c>
      <c r="I30" s="83">
        <f t="shared" si="3"/>
        <v>0</v>
      </c>
      <c r="J30" s="84">
        <f t="shared" si="4"/>
        <v>0</v>
      </c>
      <c r="K30" s="84">
        <f t="shared" si="5"/>
        <v>0</v>
      </c>
      <c r="L30" s="84">
        <f t="shared" si="6"/>
        <v>0</v>
      </c>
      <c r="M30" s="85">
        <f t="shared" si="7"/>
        <v>0</v>
      </c>
      <c r="N30" s="86">
        <f t="shared" si="8"/>
        <v>0</v>
      </c>
      <c r="O30" s="84">
        <f t="shared" si="9"/>
        <v>0</v>
      </c>
      <c r="P30" s="84">
        <f t="shared" si="10"/>
        <v>0</v>
      </c>
      <c r="Q30" s="84">
        <f t="shared" si="11"/>
        <v>29</v>
      </c>
      <c r="R30" s="85">
        <f t="shared" si="12"/>
        <v>0</v>
      </c>
      <c r="S30" s="87">
        <f t="shared" si="13"/>
        <v>1</v>
      </c>
      <c r="T30" s="88"/>
      <c r="U30" s="39"/>
      <c r="V30" s="90">
        <v>39472.0</v>
      </c>
      <c r="W30" s="90">
        <v>39838.0</v>
      </c>
      <c r="X30" s="90">
        <v>40203.0</v>
      </c>
      <c r="Y30" s="90">
        <v>40568.0</v>
      </c>
      <c r="Z30" s="90">
        <v>40933.0</v>
      </c>
      <c r="AA30" s="90">
        <v>41299.0</v>
      </c>
      <c r="AB30" s="90">
        <v>41664.0</v>
      </c>
      <c r="AC30" s="90">
        <v>42029.0</v>
      </c>
      <c r="AD30" s="90">
        <v>42394.0</v>
      </c>
      <c r="AE30" s="90">
        <v>42760.0</v>
      </c>
      <c r="AF30" s="90">
        <v>43125.0</v>
      </c>
      <c r="AG30" s="90">
        <v>43490.0</v>
      </c>
      <c r="AH30" s="90">
        <v>43855.0</v>
      </c>
    </row>
    <row r="31" ht="19.5" customHeight="1">
      <c r="A31" s="60" t="s">
        <v>207</v>
      </c>
      <c r="B31" s="61">
        <v>39483.0</v>
      </c>
      <c r="C31" s="63"/>
      <c r="D31" s="69" t="s">
        <v>68</v>
      </c>
      <c r="E31" s="66" t="str">
        <f t="shared" si="2"/>
        <v>WM2008A</v>
      </c>
      <c r="F31" s="65" t="s">
        <v>59</v>
      </c>
      <c r="G31" s="65" t="s">
        <v>106</v>
      </c>
      <c r="H31" s="82">
        <v>26.0</v>
      </c>
      <c r="I31" s="83">
        <f t="shared" si="3"/>
        <v>0</v>
      </c>
      <c r="J31" s="84">
        <f t="shared" si="4"/>
        <v>0</v>
      </c>
      <c r="K31" s="84">
        <f t="shared" si="5"/>
        <v>0</v>
      </c>
      <c r="L31" s="84">
        <f t="shared" si="6"/>
        <v>0</v>
      </c>
      <c r="M31" s="85">
        <f t="shared" si="7"/>
        <v>0</v>
      </c>
      <c r="N31" s="86">
        <f t="shared" si="8"/>
        <v>26</v>
      </c>
      <c r="O31" s="84">
        <f t="shared" si="9"/>
        <v>0</v>
      </c>
      <c r="P31" s="84">
        <f t="shared" si="10"/>
        <v>0</v>
      </c>
      <c r="Q31" s="84">
        <f t="shared" si="11"/>
        <v>0</v>
      </c>
      <c r="R31" s="85">
        <f t="shared" si="12"/>
        <v>0</v>
      </c>
      <c r="S31" s="87">
        <f t="shared" si="13"/>
        <v>2</v>
      </c>
      <c r="T31" s="88"/>
      <c r="U31" s="39"/>
      <c r="V31" s="90">
        <v>39473.0</v>
      </c>
      <c r="W31" s="90">
        <v>39839.0</v>
      </c>
      <c r="X31" s="90">
        <v>40204.0</v>
      </c>
      <c r="Y31" s="90">
        <v>40569.0</v>
      </c>
      <c r="Z31" s="90">
        <v>40934.0</v>
      </c>
      <c r="AA31" s="90">
        <v>41300.0</v>
      </c>
      <c r="AB31" s="90">
        <v>41665.0</v>
      </c>
      <c r="AC31" s="90">
        <v>42030.0</v>
      </c>
      <c r="AD31" s="90">
        <v>42395.0</v>
      </c>
      <c r="AE31" s="90">
        <v>42761.0</v>
      </c>
      <c r="AF31" s="90">
        <v>43126.0</v>
      </c>
      <c r="AG31" s="90">
        <v>43491.0</v>
      </c>
      <c r="AH31" s="90">
        <v>43856.0</v>
      </c>
    </row>
    <row r="32" ht="19.5" customHeight="1">
      <c r="A32" s="60" t="s">
        <v>208</v>
      </c>
      <c r="B32" s="61">
        <v>39484.0</v>
      </c>
      <c r="C32" s="63"/>
      <c r="D32" s="65" t="s">
        <v>63</v>
      </c>
      <c r="E32" s="66" t="str">
        <f t="shared" si="2"/>
        <v>RC2.0</v>
      </c>
      <c r="F32" s="65" t="s">
        <v>64</v>
      </c>
      <c r="G32" s="65" t="s">
        <v>164</v>
      </c>
      <c r="H32" s="82">
        <v>27.0</v>
      </c>
      <c r="I32" s="83">
        <f t="shared" si="3"/>
        <v>0</v>
      </c>
      <c r="J32" s="84">
        <f t="shared" si="4"/>
        <v>0</v>
      </c>
      <c r="K32" s="84">
        <f t="shared" si="5"/>
        <v>0</v>
      </c>
      <c r="L32" s="84">
        <f t="shared" si="6"/>
        <v>0</v>
      </c>
      <c r="M32" s="85">
        <f t="shared" si="7"/>
        <v>0</v>
      </c>
      <c r="N32" s="86">
        <f t="shared" si="8"/>
        <v>0</v>
      </c>
      <c r="O32" s="84">
        <f t="shared" si="9"/>
        <v>27</v>
      </c>
      <c r="P32" s="84">
        <f t="shared" si="10"/>
        <v>0</v>
      </c>
      <c r="Q32" s="84">
        <f t="shared" si="11"/>
        <v>0</v>
      </c>
      <c r="R32" s="85">
        <f t="shared" si="12"/>
        <v>0</v>
      </c>
      <c r="S32" s="87">
        <f t="shared" si="13"/>
        <v>2</v>
      </c>
      <c r="T32" s="88"/>
      <c r="U32" s="39"/>
      <c r="V32" s="90">
        <v>39474.0</v>
      </c>
      <c r="W32" s="90">
        <v>39840.0</v>
      </c>
      <c r="X32" s="90">
        <v>40205.0</v>
      </c>
      <c r="Y32" s="90">
        <v>40570.0</v>
      </c>
      <c r="Z32" s="90">
        <v>40935.0</v>
      </c>
      <c r="AA32" s="90">
        <v>41301.0</v>
      </c>
      <c r="AB32" s="90">
        <v>41666.0</v>
      </c>
      <c r="AC32" s="90">
        <v>42031.0</v>
      </c>
      <c r="AD32" s="90">
        <v>42396.0</v>
      </c>
      <c r="AE32" s="90">
        <v>42762.0</v>
      </c>
      <c r="AF32" s="90">
        <v>43127.0</v>
      </c>
      <c r="AG32" s="90">
        <v>43492.0</v>
      </c>
      <c r="AH32" s="90">
        <v>43857.0</v>
      </c>
    </row>
    <row r="33" ht="19.5" customHeight="1">
      <c r="A33" s="60" t="s">
        <v>209</v>
      </c>
      <c r="B33" s="61">
        <v>39485.0</v>
      </c>
      <c r="C33" s="63"/>
      <c r="D33" s="65" t="s">
        <v>185</v>
      </c>
      <c r="E33" s="66" t="str">
        <f t="shared" si="2"/>
        <v>21JFG1SV</v>
      </c>
      <c r="F33" s="65" t="s">
        <v>70</v>
      </c>
      <c r="G33" s="65" t="s">
        <v>116</v>
      </c>
      <c r="H33" s="82">
        <v>28.0</v>
      </c>
      <c r="I33" s="83">
        <f t="shared" si="3"/>
        <v>0</v>
      </c>
      <c r="J33" s="84">
        <f t="shared" si="4"/>
        <v>0</v>
      </c>
      <c r="K33" s="84">
        <f t="shared" si="5"/>
        <v>0</v>
      </c>
      <c r="L33" s="84">
        <f t="shared" si="6"/>
        <v>28</v>
      </c>
      <c r="M33" s="85">
        <f t="shared" si="7"/>
        <v>0</v>
      </c>
      <c r="N33" s="86">
        <f t="shared" si="8"/>
        <v>0</v>
      </c>
      <c r="O33" s="84">
        <f t="shared" si="9"/>
        <v>0</v>
      </c>
      <c r="P33" s="84">
        <f t="shared" si="10"/>
        <v>0</v>
      </c>
      <c r="Q33" s="84">
        <f t="shared" si="11"/>
        <v>0</v>
      </c>
      <c r="R33" s="85">
        <f t="shared" si="12"/>
        <v>0</v>
      </c>
      <c r="S33" s="87">
        <f t="shared" si="13"/>
        <v>2</v>
      </c>
      <c r="T33" s="88"/>
      <c r="U33" s="39"/>
      <c r="V33" s="90">
        <v>39475.0</v>
      </c>
      <c r="W33" s="90">
        <v>39841.0</v>
      </c>
      <c r="X33" s="90">
        <v>40206.0</v>
      </c>
      <c r="Y33" s="90">
        <v>40571.0</v>
      </c>
      <c r="Z33" s="90">
        <v>40936.0</v>
      </c>
      <c r="AA33" s="90">
        <v>41302.0</v>
      </c>
      <c r="AB33" s="90">
        <v>41667.0</v>
      </c>
      <c r="AC33" s="90">
        <v>42032.0</v>
      </c>
      <c r="AD33" s="90">
        <v>42397.0</v>
      </c>
      <c r="AE33" s="90">
        <v>42763.0</v>
      </c>
      <c r="AF33" s="90">
        <v>43128.0</v>
      </c>
      <c r="AG33" s="90">
        <v>43493.0</v>
      </c>
      <c r="AH33" s="90">
        <v>43858.0</v>
      </c>
    </row>
    <row r="34" ht="19.5" customHeight="1">
      <c r="A34" s="60" t="s">
        <v>210</v>
      </c>
      <c r="B34" s="61">
        <v>39483.0</v>
      </c>
      <c r="C34" s="63"/>
      <c r="D34" s="65" t="s">
        <v>185</v>
      </c>
      <c r="E34" s="66" t="str">
        <f t="shared" si="2"/>
        <v>21JFG1SV</v>
      </c>
      <c r="F34" s="65" t="s">
        <v>77</v>
      </c>
      <c r="G34" s="65" t="s">
        <v>106</v>
      </c>
      <c r="H34" s="82">
        <v>29.0</v>
      </c>
      <c r="I34" s="83">
        <f t="shared" si="3"/>
        <v>0</v>
      </c>
      <c r="J34" s="84">
        <f t="shared" si="4"/>
        <v>0</v>
      </c>
      <c r="K34" s="84">
        <f t="shared" si="5"/>
        <v>0</v>
      </c>
      <c r="L34" s="84">
        <f t="shared" si="6"/>
        <v>0</v>
      </c>
      <c r="M34" s="85">
        <f t="shared" si="7"/>
        <v>0</v>
      </c>
      <c r="N34" s="86">
        <f t="shared" si="8"/>
        <v>29</v>
      </c>
      <c r="O34" s="84">
        <f t="shared" si="9"/>
        <v>0</v>
      </c>
      <c r="P34" s="84">
        <f t="shared" si="10"/>
        <v>0</v>
      </c>
      <c r="Q34" s="84">
        <f t="shared" si="11"/>
        <v>0</v>
      </c>
      <c r="R34" s="85">
        <f t="shared" si="12"/>
        <v>0</v>
      </c>
      <c r="S34" s="87">
        <f t="shared" si="13"/>
        <v>2</v>
      </c>
      <c r="T34" s="88"/>
      <c r="U34" s="39"/>
      <c r="V34" s="90">
        <v>39476.0</v>
      </c>
      <c r="W34" s="90">
        <v>39842.0</v>
      </c>
      <c r="X34" s="90">
        <v>40207.0</v>
      </c>
      <c r="Y34" s="90">
        <v>40572.0</v>
      </c>
      <c r="Z34" s="90">
        <v>40937.0</v>
      </c>
      <c r="AA34" s="90">
        <v>41303.0</v>
      </c>
      <c r="AB34" s="90">
        <v>41668.0</v>
      </c>
      <c r="AC34" s="90">
        <v>42033.0</v>
      </c>
      <c r="AD34" s="90">
        <v>42398.0</v>
      </c>
      <c r="AE34" s="90">
        <v>42764.0</v>
      </c>
      <c r="AF34" s="90">
        <v>43129.0</v>
      </c>
      <c r="AG34" s="90">
        <v>43494.0</v>
      </c>
      <c r="AH34" s="90">
        <v>43859.0</v>
      </c>
    </row>
    <row r="35" ht="19.5" customHeight="1">
      <c r="A35" s="60" t="s">
        <v>211</v>
      </c>
      <c r="B35" s="61">
        <v>39487.0</v>
      </c>
      <c r="C35" s="63"/>
      <c r="D35" s="65" t="s">
        <v>63</v>
      </c>
      <c r="E35" s="66" t="str">
        <f t="shared" si="2"/>
        <v>RC2.0</v>
      </c>
      <c r="F35" s="65" t="s">
        <v>80</v>
      </c>
      <c r="G35" s="65" t="s">
        <v>186</v>
      </c>
      <c r="H35" s="82">
        <v>30.0</v>
      </c>
      <c r="I35" s="83">
        <f t="shared" si="3"/>
        <v>0</v>
      </c>
      <c r="J35" s="84">
        <f t="shared" si="4"/>
        <v>0</v>
      </c>
      <c r="K35" s="84">
        <f t="shared" si="5"/>
        <v>0</v>
      </c>
      <c r="L35" s="84">
        <f t="shared" si="6"/>
        <v>0</v>
      </c>
      <c r="M35" s="85">
        <f t="shared" si="7"/>
        <v>0</v>
      </c>
      <c r="N35" s="86">
        <f t="shared" si="8"/>
        <v>0</v>
      </c>
      <c r="O35" s="84">
        <f t="shared" si="9"/>
        <v>0</v>
      </c>
      <c r="P35" s="84">
        <f t="shared" si="10"/>
        <v>0</v>
      </c>
      <c r="Q35" s="84">
        <f t="shared" si="11"/>
        <v>0</v>
      </c>
      <c r="R35" s="85">
        <f t="shared" si="12"/>
        <v>30</v>
      </c>
      <c r="S35" s="87">
        <f t="shared" si="13"/>
        <v>2</v>
      </c>
      <c r="T35" s="88"/>
      <c r="U35" s="39"/>
      <c r="V35" s="90">
        <v>39477.0</v>
      </c>
      <c r="W35" s="90">
        <v>39843.0</v>
      </c>
      <c r="X35" s="90">
        <v>40208.0</v>
      </c>
      <c r="Y35" s="90">
        <v>40573.0</v>
      </c>
      <c r="Z35" s="90">
        <v>40938.0</v>
      </c>
      <c r="AA35" s="90">
        <v>41304.0</v>
      </c>
      <c r="AB35" s="90">
        <v>41669.0</v>
      </c>
      <c r="AC35" s="90">
        <v>42034.0</v>
      </c>
      <c r="AD35" s="90">
        <v>42399.0</v>
      </c>
      <c r="AE35" s="90">
        <v>42765.0</v>
      </c>
      <c r="AF35" s="90">
        <v>43130.0</v>
      </c>
      <c r="AG35" s="90">
        <v>43495.0</v>
      </c>
      <c r="AH35" s="90">
        <v>43860.0</v>
      </c>
    </row>
    <row r="36" ht="19.5" customHeight="1">
      <c r="A36" s="60" t="s">
        <v>212</v>
      </c>
      <c r="B36" s="61">
        <v>39488.0</v>
      </c>
      <c r="C36" s="63"/>
      <c r="D36" s="65" t="s">
        <v>75</v>
      </c>
      <c r="E36" s="66" t="str">
        <f t="shared" si="2"/>
        <v>IR1500</v>
      </c>
      <c r="F36" s="65" t="s">
        <v>83</v>
      </c>
      <c r="G36" s="65" t="s">
        <v>76</v>
      </c>
      <c r="H36" s="82">
        <v>31.0</v>
      </c>
      <c r="I36" s="83">
        <f t="shared" si="3"/>
        <v>31</v>
      </c>
      <c r="J36" s="84">
        <f t="shared" si="4"/>
        <v>0</v>
      </c>
      <c r="K36" s="84">
        <f t="shared" si="5"/>
        <v>0</v>
      </c>
      <c r="L36" s="84">
        <f t="shared" si="6"/>
        <v>0</v>
      </c>
      <c r="M36" s="85">
        <f t="shared" si="7"/>
        <v>0</v>
      </c>
      <c r="N36" s="86">
        <f t="shared" si="8"/>
        <v>0</v>
      </c>
      <c r="O36" s="84">
        <f t="shared" si="9"/>
        <v>0</v>
      </c>
      <c r="P36" s="84">
        <f t="shared" si="10"/>
        <v>0</v>
      </c>
      <c r="Q36" s="84">
        <f t="shared" si="11"/>
        <v>0</v>
      </c>
      <c r="R36" s="85">
        <f t="shared" si="12"/>
        <v>0</v>
      </c>
      <c r="S36" s="87">
        <f t="shared" si="13"/>
        <v>2</v>
      </c>
      <c r="T36" s="88"/>
      <c r="U36" s="39"/>
      <c r="V36" s="90">
        <v>39478.0</v>
      </c>
      <c r="W36" s="90">
        <v>39844.0</v>
      </c>
      <c r="X36" s="90">
        <v>40209.0</v>
      </c>
      <c r="Y36" s="90">
        <v>40574.0</v>
      </c>
      <c r="Z36" s="90">
        <v>40939.0</v>
      </c>
      <c r="AA36" s="90">
        <v>41305.0</v>
      </c>
      <c r="AB36" s="90">
        <v>41670.0</v>
      </c>
      <c r="AC36" s="90">
        <v>42035.0</v>
      </c>
      <c r="AD36" s="90">
        <v>42400.0</v>
      </c>
      <c r="AE36" s="90">
        <v>42766.0</v>
      </c>
      <c r="AF36" s="90">
        <v>43131.0</v>
      </c>
      <c r="AG36" s="90">
        <v>43496.0</v>
      </c>
      <c r="AH36" s="90">
        <v>43861.0</v>
      </c>
    </row>
    <row r="37" ht="19.5" customHeight="1">
      <c r="A37" s="60" t="s">
        <v>214</v>
      </c>
      <c r="B37" s="61">
        <v>39489.0</v>
      </c>
      <c r="C37" s="63"/>
      <c r="D37" s="65" t="s">
        <v>63</v>
      </c>
      <c r="E37" s="66" t="str">
        <f t="shared" si="2"/>
        <v>RC2.0</v>
      </c>
      <c r="F37" s="65" t="s">
        <v>87</v>
      </c>
      <c r="G37" s="65" t="s">
        <v>95</v>
      </c>
      <c r="H37" s="82">
        <v>32.0</v>
      </c>
      <c r="I37" s="83">
        <f t="shared" si="3"/>
        <v>0</v>
      </c>
      <c r="J37" s="84">
        <f t="shared" si="4"/>
        <v>32</v>
      </c>
      <c r="K37" s="84">
        <f t="shared" si="5"/>
        <v>0</v>
      </c>
      <c r="L37" s="84">
        <f t="shared" si="6"/>
        <v>0</v>
      </c>
      <c r="M37" s="85">
        <f t="shared" si="7"/>
        <v>0</v>
      </c>
      <c r="N37" s="86">
        <f t="shared" si="8"/>
        <v>0</v>
      </c>
      <c r="O37" s="84">
        <f t="shared" si="9"/>
        <v>0</v>
      </c>
      <c r="P37" s="84">
        <f t="shared" si="10"/>
        <v>0</v>
      </c>
      <c r="Q37" s="84">
        <f t="shared" si="11"/>
        <v>0</v>
      </c>
      <c r="R37" s="85">
        <f t="shared" si="12"/>
        <v>0</v>
      </c>
      <c r="S37" s="87">
        <f t="shared" si="13"/>
        <v>2</v>
      </c>
      <c r="T37" s="88"/>
      <c r="U37" s="39"/>
      <c r="V37" s="90">
        <v>39479.0</v>
      </c>
      <c r="W37" s="90">
        <v>39845.0</v>
      </c>
      <c r="X37" s="90">
        <v>40210.0</v>
      </c>
      <c r="Y37" s="90">
        <v>40575.0</v>
      </c>
      <c r="Z37" s="90">
        <v>40940.0</v>
      </c>
      <c r="AA37" s="90">
        <v>41306.0</v>
      </c>
      <c r="AB37" s="90">
        <v>41671.0</v>
      </c>
      <c r="AC37" s="90">
        <v>42036.0</v>
      </c>
      <c r="AD37" s="90">
        <v>42401.0</v>
      </c>
      <c r="AE37" s="90">
        <v>42767.0</v>
      </c>
      <c r="AF37" s="90">
        <v>43132.0</v>
      </c>
      <c r="AG37" s="90">
        <v>43497.0</v>
      </c>
      <c r="AH37" s="90">
        <v>43862.0</v>
      </c>
    </row>
    <row r="38" ht="19.5" customHeight="1">
      <c r="A38" s="60" t="s">
        <v>215</v>
      </c>
      <c r="B38" s="61">
        <v>39490.0</v>
      </c>
      <c r="C38" s="63"/>
      <c r="D38" s="65" t="s">
        <v>185</v>
      </c>
      <c r="E38" s="66" t="str">
        <f t="shared" si="2"/>
        <v>21JFG1SV</v>
      </c>
      <c r="F38" s="65" t="s">
        <v>52</v>
      </c>
      <c r="G38" s="65" t="s">
        <v>145</v>
      </c>
      <c r="H38" s="82">
        <v>28.0</v>
      </c>
      <c r="I38" s="83">
        <f t="shared" si="3"/>
        <v>0</v>
      </c>
      <c r="J38" s="84">
        <f t="shared" si="4"/>
        <v>0</v>
      </c>
      <c r="K38" s="84">
        <f t="shared" si="5"/>
        <v>0</v>
      </c>
      <c r="L38" s="84">
        <f t="shared" si="6"/>
        <v>0</v>
      </c>
      <c r="M38" s="85">
        <f t="shared" si="7"/>
        <v>0</v>
      </c>
      <c r="N38" s="86">
        <f t="shared" si="8"/>
        <v>0</v>
      </c>
      <c r="O38" s="84">
        <f t="shared" si="9"/>
        <v>0</v>
      </c>
      <c r="P38" s="84">
        <f t="shared" si="10"/>
        <v>0</v>
      </c>
      <c r="Q38" s="84">
        <f t="shared" si="11"/>
        <v>28</v>
      </c>
      <c r="R38" s="85">
        <f t="shared" si="12"/>
        <v>0</v>
      </c>
      <c r="S38" s="87">
        <f t="shared" si="13"/>
        <v>2</v>
      </c>
      <c r="T38" s="88"/>
      <c r="U38" s="39"/>
      <c r="V38" s="90">
        <v>39480.0</v>
      </c>
      <c r="W38" s="90">
        <v>39846.0</v>
      </c>
      <c r="X38" s="90">
        <v>40211.0</v>
      </c>
      <c r="Y38" s="90">
        <v>40576.0</v>
      </c>
      <c r="Z38" s="90">
        <v>40941.0</v>
      </c>
      <c r="AA38" s="90">
        <v>41307.0</v>
      </c>
      <c r="AB38" s="90">
        <v>41672.0</v>
      </c>
      <c r="AC38" s="90">
        <v>42037.0</v>
      </c>
      <c r="AD38" s="90">
        <v>42402.0</v>
      </c>
      <c r="AE38" s="90">
        <v>42768.0</v>
      </c>
      <c r="AF38" s="90">
        <v>43133.0</v>
      </c>
      <c r="AG38" s="90">
        <v>43498.0</v>
      </c>
      <c r="AH38" s="90">
        <v>43863.0</v>
      </c>
    </row>
    <row r="39" ht="19.5" customHeight="1">
      <c r="A39" s="60" t="s">
        <v>216</v>
      </c>
      <c r="B39" s="61">
        <v>39496.0</v>
      </c>
      <c r="C39" s="63"/>
      <c r="D39" s="65" t="s">
        <v>151</v>
      </c>
      <c r="E39" s="66" t="str">
        <f t="shared" si="2"/>
        <v>IR1000</v>
      </c>
      <c r="F39" s="65" t="s">
        <v>59</v>
      </c>
      <c r="G39" s="65" t="s">
        <v>116</v>
      </c>
      <c r="H39" s="82">
        <v>34.0</v>
      </c>
      <c r="I39" s="83">
        <f t="shared" si="3"/>
        <v>0</v>
      </c>
      <c r="J39" s="84">
        <f t="shared" si="4"/>
        <v>0</v>
      </c>
      <c r="K39" s="84">
        <f t="shared" si="5"/>
        <v>0</v>
      </c>
      <c r="L39" s="84">
        <f t="shared" si="6"/>
        <v>34</v>
      </c>
      <c r="M39" s="85">
        <f t="shared" si="7"/>
        <v>0</v>
      </c>
      <c r="N39" s="86">
        <f t="shared" si="8"/>
        <v>0</v>
      </c>
      <c r="O39" s="84">
        <f t="shared" si="9"/>
        <v>0</v>
      </c>
      <c r="P39" s="84">
        <f t="shared" si="10"/>
        <v>0</v>
      </c>
      <c r="Q39" s="84">
        <f t="shared" si="11"/>
        <v>0</v>
      </c>
      <c r="R39" s="85">
        <f t="shared" si="12"/>
        <v>0</v>
      </c>
      <c r="S39" s="87">
        <f t="shared" si="13"/>
        <v>2</v>
      </c>
      <c r="T39" s="88"/>
      <c r="U39" s="39"/>
      <c r="V39" s="90">
        <v>39481.0</v>
      </c>
      <c r="W39" s="90">
        <v>39847.0</v>
      </c>
      <c r="X39" s="90">
        <v>40212.0</v>
      </c>
      <c r="Y39" s="90">
        <v>40577.0</v>
      </c>
      <c r="Z39" s="90">
        <v>40942.0</v>
      </c>
      <c r="AA39" s="90">
        <v>41308.0</v>
      </c>
      <c r="AB39" s="90">
        <v>41673.0</v>
      </c>
      <c r="AC39" s="90">
        <v>42038.0</v>
      </c>
      <c r="AD39" s="90">
        <v>42403.0</v>
      </c>
      <c r="AE39" s="90">
        <v>42769.0</v>
      </c>
      <c r="AF39" s="90">
        <v>43134.0</v>
      </c>
      <c r="AG39" s="90">
        <v>43499.0</v>
      </c>
      <c r="AH39" s="90">
        <v>43864.0</v>
      </c>
    </row>
    <row r="40" ht="19.5" customHeight="1">
      <c r="A40" s="60" t="s">
        <v>217</v>
      </c>
      <c r="B40" s="61">
        <v>39492.0</v>
      </c>
      <c r="C40" s="63"/>
      <c r="D40" s="65" t="s">
        <v>185</v>
      </c>
      <c r="E40" s="66" t="str">
        <f t="shared" si="2"/>
        <v>21JFG1SV</v>
      </c>
      <c r="F40" s="65" t="s">
        <v>64</v>
      </c>
      <c r="G40" s="65" t="s">
        <v>110</v>
      </c>
      <c r="H40" s="82">
        <v>35.0</v>
      </c>
      <c r="I40" s="83">
        <f t="shared" si="3"/>
        <v>0</v>
      </c>
      <c r="J40" s="84">
        <f t="shared" si="4"/>
        <v>0</v>
      </c>
      <c r="K40" s="84">
        <f t="shared" si="5"/>
        <v>35</v>
      </c>
      <c r="L40" s="84">
        <f t="shared" si="6"/>
        <v>0</v>
      </c>
      <c r="M40" s="85">
        <f t="shared" si="7"/>
        <v>0</v>
      </c>
      <c r="N40" s="86">
        <f t="shared" si="8"/>
        <v>0</v>
      </c>
      <c r="O40" s="84">
        <f t="shared" si="9"/>
        <v>0</v>
      </c>
      <c r="P40" s="84">
        <f t="shared" si="10"/>
        <v>0</v>
      </c>
      <c r="Q40" s="84">
        <f t="shared" si="11"/>
        <v>0</v>
      </c>
      <c r="R40" s="85">
        <f t="shared" si="12"/>
        <v>0</v>
      </c>
      <c r="S40" s="87">
        <f t="shared" si="13"/>
        <v>2</v>
      </c>
      <c r="T40" s="88"/>
      <c r="U40" s="39"/>
      <c r="V40" s="90">
        <v>39482.0</v>
      </c>
      <c r="W40" s="90">
        <v>39848.0</v>
      </c>
      <c r="X40" s="90">
        <v>40213.0</v>
      </c>
      <c r="Y40" s="90">
        <v>40578.0</v>
      </c>
      <c r="Z40" s="90">
        <v>40943.0</v>
      </c>
      <c r="AA40" s="90">
        <v>41309.0</v>
      </c>
      <c r="AB40" s="90">
        <v>41674.0</v>
      </c>
      <c r="AC40" s="90">
        <v>42039.0</v>
      </c>
      <c r="AD40" s="90">
        <v>42404.0</v>
      </c>
      <c r="AE40" s="90">
        <v>42770.0</v>
      </c>
      <c r="AF40" s="90">
        <v>43135.0</v>
      </c>
      <c r="AG40" s="90">
        <v>43500.0</v>
      </c>
      <c r="AH40" s="90">
        <v>43865.0</v>
      </c>
    </row>
    <row r="41" ht="19.5" customHeight="1">
      <c r="A41" s="60" t="s">
        <v>218</v>
      </c>
      <c r="B41" s="61">
        <v>39493.0</v>
      </c>
      <c r="C41" s="63"/>
      <c r="D41" s="65" t="s">
        <v>185</v>
      </c>
      <c r="E41" s="66" t="str">
        <f t="shared" si="2"/>
        <v>21JFG1SV</v>
      </c>
      <c r="F41" s="65" t="s">
        <v>70</v>
      </c>
      <c r="G41" s="65" t="s">
        <v>106</v>
      </c>
      <c r="H41" s="82">
        <v>36.0</v>
      </c>
      <c r="I41" s="83">
        <f t="shared" si="3"/>
        <v>0</v>
      </c>
      <c r="J41" s="84">
        <f t="shared" si="4"/>
        <v>0</v>
      </c>
      <c r="K41" s="84">
        <f t="shared" si="5"/>
        <v>0</v>
      </c>
      <c r="L41" s="84">
        <f t="shared" si="6"/>
        <v>0</v>
      </c>
      <c r="M41" s="85">
        <f t="shared" si="7"/>
        <v>0</v>
      </c>
      <c r="N41" s="86">
        <f t="shared" si="8"/>
        <v>36</v>
      </c>
      <c r="O41" s="84">
        <f t="shared" si="9"/>
        <v>0</v>
      </c>
      <c r="P41" s="84">
        <f t="shared" si="10"/>
        <v>0</v>
      </c>
      <c r="Q41" s="84">
        <f t="shared" si="11"/>
        <v>0</v>
      </c>
      <c r="R41" s="85">
        <f t="shared" si="12"/>
        <v>0</v>
      </c>
      <c r="S41" s="87">
        <f t="shared" si="13"/>
        <v>2</v>
      </c>
      <c r="T41" s="88"/>
      <c r="U41" s="39"/>
      <c r="V41" s="90">
        <v>39483.0</v>
      </c>
      <c r="W41" s="90">
        <v>39849.0</v>
      </c>
      <c r="X41" s="90">
        <v>40214.0</v>
      </c>
      <c r="Y41" s="90">
        <v>40579.0</v>
      </c>
      <c r="Z41" s="90">
        <v>40944.0</v>
      </c>
      <c r="AA41" s="90">
        <v>41310.0</v>
      </c>
      <c r="AB41" s="90">
        <v>41675.0</v>
      </c>
      <c r="AC41" s="90">
        <v>42040.0</v>
      </c>
      <c r="AD41" s="90">
        <v>42405.0</v>
      </c>
      <c r="AE41" s="90">
        <v>42771.0</v>
      </c>
      <c r="AF41" s="90">
        <v>43136.0</v>
      </c>
      <c r="AG41" s="90">
        <v>43501.0</v>
      </c>
      <c r="AH41" s="90">
        <v>43866.0</v>
      </c>
    </row>
    <row r="42" ht="19.5" customHeight="1">
      <c r="A42" s="60" t="s">
        <v>219</v>
      </c>
      <c r="B42" s="61">
        <v>39494.0</v>
      </c>
      <c r="C42" s="63"/>
      <c r="D42" s="69" t="s">
        <v>68</v>
      </c>
      <c r="E42" s="66" t="str">
        <f t="shared" si="2"/>
        <v>WM2008A</v>
      </c>
      <c r="F42" s="65" t="s">
        <v>77</v>
      </c>
      <c r="G42" s="65" t="s">
        <v>164</v>
      </c>
      <c r="H42" s="82">
        <v>37.0</v>
      </c>
      <c r="I42" s="83">
        <f t="shared" si="3"/>
        <v>0</v>
      </c>
      <c r="J42" s="84">
        <f t="shared" si="4"/>
        <v>0</v>
      </c>
      <c r="K42" s="84">
        <f t="shared" si="5"/>
        <v>0</v>
      </c>
      <c r="L42" s="84">
        <f t="shared" si="6"/>
        <v>0</v>
      </c>
      <c r="M42" s="85">
        <f t="shared" si="7"/>
        <v>0</v>
      </c>
      <c r="N42" s="86">
        <f t="shared" si="8"/>
        <v>0</v>
      </c>
      <c r="O42" s="84">
        <f t="shared" si="9"/>
        <v>37</v>
      </c>
      <c r="P42" s="84">
        <f t="shared" si="10"/>
        <v>0</v>
      </c>
      <c r="Q42" s="84">
        <f t="shared" si="11"/>
        <v>0</v>
      </c>
      <c r="R42" s="85">
        <f t="shared" si="12"/>
        <v>0</v>
      </c>
      <c r="S42" s="87">
        <f t="shared" si="13"/>
        <v>2</v>
      </c>
      <c r="T42" s="88"/>
      <c r="U42" s="39"/>
      <c r="V42" s="90">
        <v>39484.0</v>
      </c>
      <c r="W42" s="90">
        <v>39850.0</v>
      </c>
      <c r="X42" s="90">
        <v>40215.0</v>
      </c>
      <c r="Y42" s="90">
        <v>40580.0</v>
      </c>
      <c r="Z42" s="90">
        <v>40945.0</v>
      </c>
      <c r="AA42" s="90">
        <v>41311.0</v>
      </c>
      <c r="AB42" s="90">
        <v>41676.0</v>
      </c>
      <c r="AC42" s="90">
        <v>42041.0</v>
      </c>
      <c r="AD42" s="90">
        <v>42406.0</v>
      </c>
      <c r="AE42" s="90">
        <v>42772.0</v>
      </c>
      <c r="AF42" s="90">
        <v>43137.0</v>
      </c>
      <c r="AG42" s="90">
        <v>43502.0</v>
      </c>
      <c r="AH42" s="90">
        <v>43867.0</v>
      </c>
    </row>
    <row r="43" ht="19.5" customHeight="1">
      <c r="A43" s="60" t="s">
        <v>220</v>
      </c>
      <c r="B43" s="61">
        <v>39495.0</v>
      </c>
      <c r="C43" s="63"/>
      <c r="D43" s="65" t="s">
        <v>63</v>
      </c>
      <c r="E43" s="66" t="str">
        <f t="shared" si="2"/>
        <v>RC2.0</v>
      </c>
      <c r="F43" s="65" t="s">
        <v>80</v>
      </c>
      <c r="G43" s="65" t="s">
        <v>76</v>
      </c>
      <c r="H43" s="82">
        <v>38.0</v>
      </c>
      <c r="I43" s="83">
        <f t="shared" si="3"/>
        <v>38</v>
      </c>
      <c r="J43" s="84">
        <f t="shared" si="4"/>
        <v>0</v>
      </c>
      <c r="K43" s="84">
        <f t="shared" si="5"/>
        <v>0</v>
      </c>
      <c r="L43" s="84">
        <f t="shared" si="6"/>
        <v>0</v>
      </c>
      <c r="M43" s="85">
        <f t="shared" si="7"/>
        <v>0</v>
      </c>
      <c r="N43" s="86">
        <f t="shared" si="8"/>
        <v>0</v>
      </c>
      <c r="O43" s="84">
        <f t="shared" si="9"/>
        <v>0</v>
      </c>
      <c r="P43" s="84">
        <f t="shared" si="10"/>
        <v>0</v>
      </c>
      <c r="Q43" s="84">
        <f t="shared" si="11"/>
        <v>0</v>
      </c>
      <c r="R43" s="85">
        <f t="shared" si="12"/>
        <v>0</v>
      </c>
      <c r="S43" s="87">
        <f t="shared" si="13"/>
        <v>2</v>
      </c>
      <c r="T43" s="88"/>
      <c r="U43" s="39"/>
      <c r="V43" s="90">
        <v>39485.0</v>
      </c>
      <c r="W43" s="90">
        <v>39851.0</v>
      </c>
      <c r="X43" s="90">
        <v>40216.0</v>
      </c>
      <c r="Y43" s="90">
        <v>40581.0</v>
      </c>
      <c r="Z43" s="90">
        <v>40946.0</v>
      </c>
      <c r="AA43" s="90">
        <v>41312.0</v>
      </c>
      <c r="AB43" s="90">
        <v>41677.0</v>
      </c>
      <c r="AC43" s="90">
        <v>42042.0</v>
      </c>
      <c r="AD43" s="90">
        <v>42407.0</v>
      </c>
      <c r="AE43" s="90">
        <v>42773.0</v>
      </c>
      <c r="AF43" s="90">
        <v>43138.0</v>
      </c>
      <c r="AG43" s="90">
        <v>43503.0</v>
      </c>
      <c r="AH43" s="90">
        <v>43868.0</v>
      </c>
    </row>
    <row r="44" ht="19.5" customHeight="1">
      <c r="A44" s="60" t="s">
        <v>221</v>
      </c>
      <c r="B44" s="61">
        <v>39496.0</v>
      </c>
      <c r="C44" s="63"/>
      <c r="D44" s="65" t="s">
        <v>151</v>
      </c>
      <c r="E44" s="66" t="str">
        <f t="shared" si="2"/>
        <v>IR1000</v>
      </c>
      <c r="F44" s="65" t="s">
        <v>83</v>
      </c>
      <c r="G44" s="65" t="s">
        <v>145</v>
      </c>
      <c r="H44" s="82">
        <v>34.0</v>
      </c>
      <c r="I44" s="83">
        <f t="shared" si="3"/>
        <v>0</v>
      </c>
      <c r="J44" s="84">
        <f t="shared" si="4"/>
        <v>0</v>
      </c>
      <c r="K44" s="84">
        <f t="shared" si="5"/>
        <v>0</v>
      </c>
      <c r="L44" s="84">
        <f t="shared" si="6"/>
        <v>0</v>
      </c>
      <c r="M44" s="85">
        <f t="shared" si="7"/>
        <v>0</v>
      </c>
      <c r="N44" s="86">
        <f t="shared" si="8"/>
        <v>0</v>
      </c>
      <c r="O44" s="84">
        <f t="shared" si="9"/>
        <v>0</v>
      </c>
      <c r="P44" s="84">
        <f t="shared" si="10"/>
        <v>0</v>
      </c>
      <c r="Q44" s="84">
        <f t="shared" si="11"/>
        <v>34</v>
      </c>
      <c r="R44" s="85">
        <f t="shared" si="12"/>
        <v>0</v>
      </c>
      <c r="S44" s="87">
        <f t="shared" si="13"/>
        <v>2</v>
      </c>
      <c r="T44" s="88"/>
      <c r="U44" s="39"/>
      <c r="V44" s="90">
        <v>39486.0</v>
      </c>
      <c r="W44" s="90">
        <v>39852.0</v>
      </c>
      <c r="X44" s="90">
        <v>40217.0</v>
      </c>
      <c r="Y44" s="90">
        <v>40582.0</v>
      </c>
      <c r="Z44" s="90">
        <v>40947.0</v>
      </c>
      <c r="AA44" s="90">
        <v>41313.0</v>
      </c>
      <c r="AB44" s="90">
        <v>41678.0</v>
      </c>
      <c r="AC44" s="90">
        <v>42043.0</v>
      </c>
      <c r="AD44" s="90">
        <v>42408.0</v>
      </c>
      <c r="AE44" s="90">
        <v>42774.0</v>
      </c>
      <c r="AF44" s="90">
        <v>43139.0</v>
      </c>
      <c r="AG44" s="90">
        <v>43504.0</v>
      </c>
      <c r="AH44" s="90">
        <v>43869.0</v>
      </c>
    </row>
    <row r="45" ht="19.5" customHeight="1">
      <c r="A45" s="60" t="s">
        <v>222</v>
      </c>
      <c r="B45" s="61">
        <v>39497.0</v>
      </c>
      <c r="C45" s="63"/>
      <c r="D45" s="65" t="s">
        <v>185</v>
      </c>
      <c r="E45" s="66" t="str">
        <f t="shared" si="2"/>
        <v>21JFG1SV</v>
      </c>
      <c r="F45" s="65" t="s">
        <v>87</v>
      </c>
      <c r="G45" s="65" t="s">
        <v>186</v>
      </c>
      <c r="H45" s="82">
        <v>40.0</v>
      </c>
      <c r="I45" s="83">
        <f t="shared" si="3"/>
        <v>0</v>
      </c>
      <c r="J45" s="84">
        <f t="shared" si="4"/>
        <v>0</v>
      </c>
      <c r="K45" s="84">
        <f t="shared" si="5"/>
        <v>0</v>
      </c>
      <c r="L45" s="84">
        <f t="shared" si="6"/>
        <v>0</v>
      </c>
      <c r="M45" s="85">
        <f t="shared" si="7"/>
        <v>0</v>
      </c>
      <c r="N45" s="86">
        <f t="shared" si="8"/>
        <v>0</v>
      </c>
      <c r="O45" s="84">
        <f t="shared" si="9"/>
        <v>0</v>
      </c>
      <c r="P45" s="84">
        <f t="shared" si="10"/>
        <v>0</v>
      </c>
      <c r="Q45" s="84">
        <f t="shared" si="11"/>
        <v>0</v>
      </c>
      <c r="R45" s="85">
        <f t="shared" si="12"/>
        <v>40</v>
      </c>
      <c r="S45" s="87">
        <f t="shared" si="13"/>
        <v>2</v>
      </c>
      <c r="T45" s="88"/>
      <c r="U45" s="39"/>
      <c r="V45" s="90">
        <v>39487.0</v>
      </c>
      <c r="W45" s="90">
        <v>39853.0</v>
      </c>
      <c r="X45" s="90">
        <v>40218.0</v>
      </c>
      <c r="Y45" s="90">
        <v>40583.0</v>
      </c>
      <c r="Z45" s="90">
        <v>40948.0</v>
      </c>
      <c r="AA45" s="90">
        <v>41314.0</v>
      </c>
      <c r="AB45" s="90">
        <v>41679.0</v>
      </c>
      <c r="AC45" s="90">
        <v>42044.0</v>
      </c>
      <c r="AD45" s="90">
        <v>42409.0</v>
      </c>
      <c r="AE45" s="90">
        <v>42775.0</v>
      </c>
      <c r="AF45" s="90">
        <v>43140.0</v>
      </c>
      <c r="AG45" s="90">
        <v>43505.0</v>
      </c>
      <c r="AH45" s="90">
        <v>43870.0</v>
      </c>
    </row>
    <row r="46" ht="19.5" customHeight="1">
      <c r="A46" s="60" t="s">
        <v>224</v>
      </c>
      <c r="B46" s="119">
        <v>39514.0</v>
      </c>
      <c r="C46" s="63"/>
      <c r="D46" s="65" t="s">
        <v>89</v>
      </c>
      <c r="E46" s="66" t="str">
        <f t="shared" si="2"/>
        <v>21LF2SV</v>
      </c>
      <c r="F46" s="65" t="s">
        <v>52</v>
      </c>
      <c r="G46" s="65" t="s">
        <v>76</v>
      </c>
      <c r="H46" s="82">
        <v>10.0</v>
      </c>
      <c r="I46" s="83">
        <f t="shared" si="3"/>
        <v>10</v>
      </c>
      <c r="J46" s="84">
        <f t="shared" si="4"/>
        <v>0</v>
      </c>
      <c r="K46" s="84">
        <f t="shared" si="5"/>
        <v>0</v>
      </c>
      <c r="L46" s="84">
        <f t="shared" si="6"/>
        <v>0</v>
      </c>
      <c r="M46" s="85">
        <f t="shared" si="7"/>
        <v>0</v>
      </c>
      <c r="N46" s="86">
        <f t="shared" si="8"/>
        <v>0</v>
      </c>
      <c r="O46" s="84">
        <f t="shared" si="9"/>
        <v>0</v>
      </c>
      <c r="P46" s="84">
        <f t="shared" si="10"/>
        <v>0</v>
      </c>
      <c r="Q46" s="84">
        <f t="shared" si="11"/>
        <v>0</v>
      </c>
      <c r="R46" s="85">
        <f t="shared" si="12"/>
        <v>0</v>
      </c>
      <c r="S46" s="87">
        <f t="shared" si="13"/>
        <v>3</v>
      </c>
      <c r="T46" s="88"/>
      <c r="U46" s="39"/>
      <c r="V46" s="90">
        <v>39488.0</v>
      </c>
      <c r="W46" s="90">
        <v>39854.0</v>
      </c>
      <c r="X46" s="90">
        <v>40219.0</v>
      </c>
      <c r="Y46" s="90">
        <v>40584.0</v>
      </c>
      <c r="Z46" s="90">
        <v>40949.0</v>
      </c>
      <c r="AA46" s="90">
        <v>41315.0</v>
      </c>
      <c r="AB46" s="90">
        <v>41680.0</v>
      </c>
      <c r="AC46" s="90">
        <v>42045.0</v>
      </c>
      <c r="AD46" s="90">
        <v>42410.0</v>
      </c>
      <c r="AE46" s="90">
        <v>42776.0</v>
      </c>
      <c r="AF46" s="90">
        <v>43141.0</v>
      </c>
      <c r="AG46" s="90">
        <v>43506.0</v>
      </c>
      <c r="AH46" s="90">
        <v>43871.0</v>
      </c>
    </row>
    <row r="47" ht="19.5" customHeight="1">
      <c r="A47" s="60" t="s">
        <v>225</v>
      </c>
      <c r="B47" s="119">
        <v>39563.0</v>
      </c>
      <c r="C47" s="63"/>
      <c r="D47" s="65" t="s">
        <v>72</v>
      </c>
      <c r="E47" s="66" t="str">
        <f t="shared" si="2"/>
        <v>WM2008B</v>
      </c>
      <c r="F47" s="65" t="s">
        <v>52</v>
      </c>
      <c r="G47" s="65" t="s">
        <v>106</v>
      </c>
      <c r="H47" s="82">
        <v>9.0</v>
      </c>
      <c r="I47" s="83">
        <f t="shared" si="3"/>
        <v>0</v>
      </c>
      <c r="J47" s="84">
        <f t="shared" si="4"/>
        <v>0</v>
      </c>
      <c r="K47" s="84">
        <f t="shared" si="5"/>
        <v>0</v>
      </c>
      <c r="L47" s="84">
        <f t="shared" si="6"/>
        <v>0</v>
      </c>
      <c r="M47" s="85">
        <f t="shared" si="7"/>
        <v>0</v>
      </c>
      <c r="N47" s="86">
        <f t="shared" si="8"/>
        <v>9</v>
      </c>
      <c r="O47" s="84">
        <f t="shared" si="9"/>
        <v>0</v>
      </c>
      <c r="P47" s="84">
        <f t="shared" si="10"/>
        <v>0</v>
      </c>
      <c r="Q47" s="84">
        <f t="shared" si="11"/>
        <v>0</v>
      </c>
      <c r="R47" s="85">
        <f t="shared" si="12"/>
        <v>0</v>
      </c>
      <c r="S47" s="87">
        <f t="shared" si="13"/>
        <v>4</v>
      </c>
      <c r="T47" s="88"/>
      <c r="U47" s="39"/>
      <c r="V47" s="90">
        <v>39489.0</v>
      </c>
      <c r="W47" s="90">
        <v>39855.0</v>
      </c>
      <c r="X47" s="90">
        <v>40220.0</v>
      </c>
      <c r="Y47" s="90">
        <v>40585.0</v>
      </c>
      <c r="Z47" s="90">
        <v>40950.0</v>
      </c>
      <c r="AA47" s="90">
        <v>41316.0</v>
      </c>
      <c r="AB47" s="90">
        <v>41681.0</v>
      </c>
      <c r="AC47" s="90">
        <v>42046.0</v>
      </c>
      <c r="AD47" s="90">
        <v>42411.0</v>
      </c>
      <c r="AE47" s="90">
        <v>42777.0</v>
      </c>
      <c r="AF47" s="90">
        <v>43142.0</v>
      </c>
      <c r="AG47" s="90">
        <v>43507.0</v>
      </c>
      <c r="AH47" s="90">
        <v>43872.0</v>
      </c>
    </row>
    <row r="48" ht="19.5" customHeight="1">
      <c r="A48" s="60" t="s">
        <v>226</v>
      </c>
      <c r="B48" s="119">
        <v>39604.0</v>
      </c>
      <c r="C48" s="63"/>
      <c r="D48" s="65" t="s">
        <v>185</v>
      </c>
      <c r="E48" s="66" t="str">
        <f t="shared" si="2"/>
        <v>21JFG1SV</v>
      </c>
      <c r="F48" s="65" t="s">
        <v>59</v>
      </c>
      <c r="G48" s="65" t="s">
        <v>164</v>
      </c>
      <c r="H48" s="82">
        <v>8.0</v>
      </c>
      <c r="I48" s="83">
        <f t="shared" si="3"/>
        <v>0</v>
      </c>
      <c r="J48" s="84">
        <f t="shared" si="4"/>
        <v>0</v>
      </c>
      <c r="K48" s="84">
        <f t="shared" si="5"/>
        <v>0</v>
      </c>
      <c r="L48" s="84">
        <f t="shared" si="6"/>
        <v>0</v>
      </c>
      <c r="M48" s="85">
        <f t="shared" si="7"/>
        <v>0</v>
      </c>
      <c r="N48" s="86">
        <f t="shared" si="8"/>
        <v>0</v>
      </c>
      <c r="O48" s="84">
        <f t="shared" si="9"/>
        <v>8</v>
      </c>
      <c r="P48" s="84">
        <f t="shared" si="10"/>
        <v>0</v>
      </c>
      <c r="Q48" s="84">
        <f t="shared" si="11"/>
        <v>0</v>
      </c>
      <c r="R48" s="85">
        <f t="shared" si="12"/>
        <v>0</v>
      </c>
      <c r="S48" s="87">
        <f t="shared" si="13"/>
        <v>6</v>
      </c>
      <c r="T48" s="88"/>
      <c r="U48" s="39"/>
      <c r="V48" s="90">
        <v>39490.0</v>
      </c>
      <c r="W48" s="90">
        <v>39856.0</v>
      </c>
      <c r="X48" s="90">
        <v>40221.0</v>
      </c>
      <c r="Y48" s="90">
        <v>40586.0</v>
      </c>
      <c r="Z48" s="90">
        <v>40951.0</v>
      </c>
      <c r="AA48" s="90">
        <v>41317.0</v>
      </c>
      <c r="AB48" s="90">
        <v>41682.0</v>
      </c>
      <c r="AC48" s="90">
        <v>42047.0</v>
      </c>
      <c r="AD48" s="90">
        <v>42412.0</v>
      </c>
      <c r="AE48" s="90">
        <v>42778.0</v>
      </c>
      <c r="AF48" s="90">
        <v>43143.0</v>
      </c>
      <c r="AG48" s="90">
        <v>43508.0</v>
      </c>
      <c r="AH48" s="90">
        <v>43873.0</v>
      </c>
    </row>
    <row r="49" ht="19.5" customHeight="1">
      <c r="A49" s="60" t="s">
        <v>227</v>
      </c>
      <c r="B49" s="119">
        <v>39605.0</v>
      </c>
      <c r="C49" s="63"/>
      <c r="D49" s="65" t="s">
        <v>151</v>
      </c>
      <c r="E49" s="66" t="str">
        <f t="shared" si="2"/>
        <v>IR1000</v>
      </c>
      <c r="F49" s="65" t="s">
        <v>64</v>
      </c>
      <c r="G49" s="65" t="s">
        <v>186</v>
      </c>
      <c r="H49" s="82">
        <v>18.0</v>
      </c>
      <c r="I49" s="83">
        <f t="shared" si="3"/>
        <v>0</v>
      </c>
      <c r="J49" s="84">
        <f t="shared" si="4"/>
        <v>0</v>
      </c>
      <c r="K49" s="84">
        <f t="shared" si="5"/>
        <v>0</v>
      </c>
      <c r="L49" s="84">
        <f t="shared" si="6"/>
        <v>0</v>
      </c>
      <c r="M49" s="85">
        <f t="shared" si="7"/>
        <v>0</v>
      </c>
      <c r="N49" s="86">
        <f t="shared" si="8"/>
        <v>0</v>
      </c>
      <c r="O49" s="84">
        <f t="shared" si="9"/>
        <v>0</v>
      </c>
      <c r="P49" s="84">
        <f t="shared" si="10"/>
        <v>0</v>
      </c>
      <c r="Q49" s="84">
        <f t="shared" si="11"/>
        <v>0</v>
      </c>
      <c r="R49" s="85">
        <f t="shared" si="12"/>
        <v>18</v>
      </c>
      <c r="S49" s="87">
        <f t="shared" si="13"/>
        <v>6</v>
      </c>
      <c r="T49" s="88"/>
      <c r="U49" s="39"/>
      <c r="V49" s="90">
        <v>39491.0</v>
      </c>
      <c r="W49" s="90">
        <v>39857.0</v>
      </c>
      <c r="X49" s="90">
        <v>40222.0</v>
      </c>
      <c r="Y49" s="90">
        <v>40587.0</v>
      </c>
      <c r="Z49" s="90">
        <v>40952.0</v>
      </c>
      <c r="AA49" s="90">
        <v>41318.0</v>
      </c>
      <c r="AB49" s="90">
        <v>41683.0</v>
      </c>
      <c r="AC49" s="90">
        <v>42048.0</v>
      </c>
      <c r="AD49" s="90">
        <v>42413.0</v>
      </c>
      <c r="AE49" s="90">
        <v>42779.0</v>
      </c>
      <c r="AF49" s="90">
        <v>43144.0</v>
      </c>
      <c r="AG49" s="90">
        <v>43509.0</v>
      </c>
      <c r="AH49" s="90">
        <v>43874.0</v>
      </c>
    </row>
    <row r="50" ht="19.5" customHeight="1">
      <c r="A50" s="60" t="s">
        <v>228</v>
      </c>
      <c r="B50" s="119">
        <v>39644.0</v>
      </c>
      <c r="C50" s="63"/>
      <c r="D50" s="65" t="s">
        <v>185</v>
      </c>
      <c r="E50" s="66" t="str">
        <f t="shared" si="2"/>
        <v>21JFG1SV</v>
      </c>
      <c r="F50" s="65" t="s">
        <v>70</v>
      </c>
      <c r="G50" s="65" t="s">
        <v>179</v>
      </c>
      <c r="H50" s="82">
        <v>6.0</v>
      </c>
      <c r="I50" s="83">
        <f t="shared" si="3"/>
        <v>0</v>
      </c>
      <c r="J50" s="84">
        <f t="shared" si="4"/>
        <v>0</v>
      </c>
      <c r="K50" s="84">
        <f t="shared" si="5"/>
        <v>0</v>
      </c>
      <c r="L50" s="84">
        <f t="shared" si="6"/>
        <v>0</v>
      </c>
      <c r="M50" s="85">
        <f t="shared" si="7"/>
        <v>0</v>
      </c>
      <c r="N50" s="86">
        <f t="shared" si="8"/>
        <v>0</v>
      </c>
      <c r="O50" s="84">
        <f t="shared" si="9"/>
        <v>0</v>
      </c>
      <c r="P50" s="84">
        <f t="shared" si="10"/>
        <v>6</v>
      </c>
      <c r="Q50" s="84">
        <f t="shared" si="11"/>
        <v>0</v>
      </c>
      <c r="R50" s="85">
        <f t="shared" si="12"/>
        <v>0</v>
      </c>
      <c r="S50" s="87">
        <f t="shared" si="13"/>
        <v>7</v>
      </c>
      <c r="T50" s="88"/>
      <c r="U50" s="39"/>
      <c r="V50" s="90">
        <v>39492.0</v>
      </c>
      <c r="W50" s="90">
        <v>39858.0</v>
      </c>
      <c r="X50" s="90">
        <v>40223.0</v>
      </c>
      <c r="Y50" s="90">
        <v>40588.0</v>
      </c>
      <c r="Z50" s="90">
        <v>40953.0</v>
      </c>
      <c r="AA50" s="90">
        <v>41319.0</v>
      </c>
      <c r="AB50" s="90">
        <v>41684.0</v>
      </c>
      <c r="AC50" s="90">
        <v>42049.0</v>
      </c>
      <c r="AD50" s="90">
        <v>42414.0</v>
      </c>
      <c r="AE50" s="90">
        <v>42780.0</v>
      </c>
      <c r="AF50" s="90">
        <v>43145.0</v>
      </c>
      <c r="AG50" s="90">
        <v>43510.0</v>
      </c>
      <c r="AH50" s="90">
        <v>43875.0</v>
      </c>
    </row>
    <row r="51" ht="19.5" customHeight="1">
      <c r="A51" s="60" t="s">
        <v>229</v>
      </c>
      <c r="B51" s="119">
        <v>39672.0</v>
      </c>
      <c r="C51" s="63"/>
      <c r="D51" s="65" t="s">
        <v>185</v>
      </c>
      <c r="E51" s="66" t="str">
        <f t="shared" si="2"/>
        <v>21JFG1SV</v>
      </c>
      <c r="F51" s="65" t="s">
        <v>77</v>
      </c>
      <c r="G51" s="65" t="s">
        <v>186</v>
      </c>
      <c r="H51" s="82">
        <v>5.0</v>
      </c>
      <c r="I51" s="83">
        <f t="shared" si="3"/>
        <v>0</v>
      </c>
      <c r="J51" s="84">
        <f t="shared" si="4"/>
        <v>0</v>
      </c>
      <c r="K51" s="84">
        <f t="shared" si="5"/>
        <v>0</v>
      </c>
      <c r="L51" s="84">
        <f t="shared" si="6"/>
        <v>0</v>
      </c>
      <c r="M51" s="85">
        <f t="shared" si="7"/>
        <v>0</v>
      </c>
      <c r="N51" s="86">
        <f t="shared" si="8"/>
        <v>0</v>
      </c>
      <c r="O51" s="84">
        <f t="shared" si="9"/>
        <v>0</v>
      </c>
      <c r="P51" s="84">
        <f t="shared" si="10"/>
        <v>0</v>
      </c>
      <c r="Q51" s="84">
        <f t="shared" si="11"/>
        <v>0</v>
      </c>
      <c r="R51" s="85">
        <f t="shared" si="12"/>
        <v>5</v>
      </c>
      <c r="S51" s="87">
        <f t="shared" si="13"/>
        <v>8</v>
      </c>
      <c r="T51" s="88"/>
      <c r="U51" s="39"/>
      <c r="V51" s="90">
        <v>39493.0</v>
      </c>
      <c r="W51" s="90">
        <v>39859.0</v>
      </c>
      <c r="X51" s="90">
        <v>40224.0</v>
      </c>
      <c r="Y51" s="90">
        <v>40589.0</v>
      </c>
      <c r="Z51" s="90">
        <v>40954.0</v>
      </c>
      <c r="AA51" s="90">
        <v>41320.0</v>
      </c>
      <c r="AB51" s="90">
        <v>41685.0</v>
      </c>
      <c r="AC51" s="90">
        <v>42050.0</v>
      </c>
      <c r="AD51" s="90">
        <v>42415.0</v>
      </c>
      <c r="AE51" s="90">
        <v>42781.0</v>
      </c>
      <c r="AF51" s="90">
        <v>43146.0</v>
      </c>
      <c r="AG51" s="90">
        <v>43511.0</v>
      </c>
      <c r="AH51" s="90">
        <v>43876.0</v>
      </c>
    </row>
    <row r="52" ht="19.5" customHeight="1">
      <c r="A52" s="60" t="s">
        <v>230</v>
      </c>
      <c r="B52" s="119">
        <v>39685.0</v>
      </c>
      <c r="C52" s="63"/>
      <c r="D52" s="69" t="s">
        <v>68</v>
      </c>
      <c r="E52" s="66" t="str">
        <f t="shared" si="2"/>
        <v>WM2008A</v>
      </c>
      <c r="F52" s="65" t="s">
        <v>80</v>
      </c>
      <c r="G52" s="65" t="s">
        <v>76</v>
      </c>
      <c r="H52" s="82">
        <v>4.0</v>
      </c>
      <c r="I52" s="83">
        <f t="shared" si="3"/>
        <v>4</v>
      </c>
      <c r="J52" s="84">
        <f t="shared" si="4"/>
        <v>0</v>
      </c>
      <c r="K52" s="84">
        <f t="shared" si="5"/>
        <v>0</v>
      </c>
      <c r="L52" s="84">
        <f t="shared" si="6"/>
        <v>0</v>
      </c>
      <c r="M52" s="85">
        <f t="shared" si="7"/>
        <v>0</v>
      </c>
      <c r="N52" s="86">
        <f t="shared" si="8"/>
        <v>0</v>
      </c>
      <c r="O52" s="84">
        <f t="shared" si="9"/>
        <v>0</v>
      </c>
      <c r="P52" s="84">
        <f t="shared" si="10"/>
        <v>0</v>
      </c>
      <c r="Q52" s="84">
        <f t="shared" si="11"/>
        <v>0</v>
      </c>
      <c r="R52" s="85">
        <f t="shared" si="12"/>
        <v>0</v>
      </c>
      <c r="S52" s="87">
        <f t="shared" si="13"/>
        <v>8</v>
      </c>
      <c r="T52" s="88"/>
      <c r="U52" s="39"/>
      <c r="V52" s="90">
        <v>39494.0</v>
      </c>
      <c r="W52" s="90">
        <v>39860.0</v>
      </c>
      <c r="X52" s="90">
        <v>40225.0</v>
      </c>
      <c r="Y52" s="90">
        <v>40590.0</v>
      </c>
      <c r="Z52" s="90">
        <v>40955.0</v>
      </c>
      <c r="AA52" s="90">
        <v>41321.0</v>
      </c>
      <c r="AB52" s="90">
        <v>41686.0</v>
      </c>
      <c r="AC52" s="90">
        <v>42051.0</v>
      </c>
      <c r="AD52" s="90">
        <v>42416.0</v>
      </c>
      <c r="AE52" s="90">
        <v>42782.0</v>
      </c>
      <c r="AF52" s="90">
        <v>43147.0</v>
      </c>
      <c r="AG52" s="90">
        <v>43512.0</v>
      </c>
      <c r="AH52" s="90">
        <v>43877.0</v>
      </c>
    </row>
    <row r="53" ht="19.5" customHeight="1">
      <c r="A53" s="60" t="s">
        <v>231</v>
      </c>
      <c r="B53" s="119">
        <v>39693.0</v>
      </c>
      <c r="C53" s="63"/>
      <c r="D53" s="65" t="s">
        <v>63</v>
      </c>
      <c r="E53" s="66" t="str">
        <f t="shared" si="2"/>
        <v>RC2.0</v>
      </c>
      <c r="F53" s="65" t="s">
        <v>83</v>
      </c>
      <c r="G53" s="65" t="s">
        <v>95</v>
      </c>
      <c r="H53" s="82">
        <v>3.0</v>
      </c>
      <c r="I53" s="83">
        <f t="shared" si="3"/>
        <v>0</v>
      </c>
      <c r="J53" s="84">
        <f t="shared" si="4"/>
        <v>3</v>
      </c>
      <c r="K53" s="84">
        <f t="shared" si="5"/>
        <v>0</v>
      </c>
      <c r="L53" s="84">
        <f t="shared" si="6"/>
        <v>0</v>
      </c>
      <c r="M53" s="85">
        <f t="shared" si="7"/>
        <v>0</v>
      </c>
      <c r="N53" s="86">
        <f t="shared" si="8"/>
        <v>0</v>
      </c>
      <c r="O53" s="84">
        <f t="shared" si="9"/>
        <v>0</v>
      </c>
      <c r="P53" s="84">
        <f t="shared" si="10"/>
        <v>0</v>
      </c>
      <c r="Q53" s="84">
        <f t="shared" si="11"/>
        <v>0</v>
      </c>
      <c r="R53" s="85">
        <f t="shared" si="12"/>
        <v>0</v>
      </c>
      <c r="S53" s="87">
        <f t="shared" si="13"/>
        <v>9</v>
      </c>
      <c r="T53" s="88"/>
      <c r="U53" s="39"/>
      <c r="V53" s="90">
        <v>39495.0</v>
      </c>
      <c r="W53" s="90">
        <v>39861.0</v>
      </c>
      <c r="X53" s="90">
        <v>40226.0</v>
      </c>
      <c r="Y53" s="90">
        <v>40591.0</v>
      </c>
      <c r="Z53" s="90">
        <v>40956.0</v>
      </c>
      <c r="AA53" s="90">
        <v>41322.0</v>
      </c>
      <c r="AB53" s="90">
        <v>41687.0</v>
      </c>
      <c r="AC53" s="90">
        <v>42052.0</v>
      </c>
      <c r="AD53" s="90">
        <v>42417.0</v>
      </c>
      <c r="AE53" s="90">
        <v>42783.0</v>
      </c>
      <c r="AF53" s="90">
        <v>43148.0</v>
      </c>
      <c r="AG53" s="90">
        <v>43513.0</v>
      </c>
      <c r="AH53" s="90">
        <v>43878.0</v>
      </c>
    </row>
    <row r="54" ht="19.5" customHeight="1">
      <c r="A54" s="60" t="s">
        <v>232</v>
      </c>
      <c r="B54" s="119">
        <v>39727.0</v>
      </c>
      <c r="C54" s="63"/>
      <c r="D54" s="65" t="s">
        <v>63</v>
      </c>
      <c r="E54" s="66" t="str">
        <f t="shared" si="2"/>
        <v>RC2.0</v>
      </c>
      <c r="F54" s="65" t="s">
        <v>87</v>
      </c>
      <c r="G54" s="65" t="s">
        <v>106</v>
      </c>
      <c r="H54" s="82">
        <v>20.0</v>
      </c>
      <c r="I54" s="83">
        <f t="shared" si="3"/>
        <v>0</v>
      </c>
      <c r="J54" s="84">
        <f t="shared" si="4"/>
        <v>0</v>
      </c>
      <c r="K54" s="84">
        <f t="shared" si="5"/>
        <v>0</v>
      </c>
      <c r="L54" s="84">
        <f t="shared" si="6"/>
        <v>0</v>
      </c>
      <c r="M54" s="85">
        <f t="shared" si="7"/>
        <v>0</v>
      </c>
      <c r="N54" s="86">
        <f t="shared" si="8"/>
        <v>20</v>
      </c>
      <c r="O54" s="84">
        <f t="shared" si="9"/>
        <v>0</v>
      </c>
      <c r="P54" s="84">
        <f t="shared" si="10"/>
        <v>0</v>
      </c>
      <c r="Q54" s="84">
        <f t="shared" si="11"/>
        <v>0</v>
      </c>
      <c r="R54" s="85">
        <f t="shared" si="12"/>
        <v>0</v>
      </c>
      <c r="S54" s="87">
        <f t="shared" si="13"/>
        <v>10</v>
      </c>
      <c r="T54" s="88"/>
      <c r="U54" s="39"/>
      <c r="V54" s="90">
        <v>39496.0</v>
      </c>
      <c r="W54" s="90">
        <v>39862.0</v>
      </c>
      <c r="X54" s="90">
        <v>40227.0</v>
      </c>
      <c r="Y54" s="90">
        <v>40592.0</v>
      </c>
      <c r="Z54" s="90">
        <v>40957.0</v>
      </c>
      <c r="AA54" s="90">
        <v>41323.0</v>
      </c>
      <c r="AB54" s="90">
        <v>41688.0</v>
      </c>
      <c r="AC54" s="90">
        <v>42053.0</v>
      </c>
      <c r="AD54" s="90">
        <v>42418.0</v>
      </c>
      <c r="AE54" s="90">
        <v>42784.0</v>
      </c>
      <c r="AF54" s="90">
        <v>43149.0</v>
      </c>
      <c r="AG54" s="90">
        <v>43514.0</v>
      </c>
      <c r="AH54" s="90">
        <v>43879.0</v>
      </c>
    </row>
    <row r="55" ht="19.5" customHeight="1">
      <c r="A55" s="60" t="s">
        <v>233</v>
      </c>
      <c r="B55" s="119">
        <v>39749.0</v>
      </c>
      <c r="C55" s="63"/>
      <c r="D55" s="65" t="s">
        <v>185</v>
      </c>
      <c r="E55" s="66" t="str">
        <f t="shared" si="2"/>
        <v>21JFG1SV</v>
      </c>
      <c r="F55" s="65" t="s">
        <v>52</v>
      </c>
      <c r="G55" s="65" t="s">
        <v>164</v>
      </c>
      <c r="H55" s="82">
        <v>1.0</v>
      </c>
      <c r="I55" s="83">
        <f t="shared" si="3"/>
        <v>0</v>
      </c>
      <c r="J55" s="84">
        <f t="shared" si="4"/>
        <v>0</v>
      </c>
      <c r="K55" s="84">
        <f t="shared" si="5"/>
        <v>0</v>
      </c>
      <c r="L55" s="84">
        <f t="shared" si="6"/>
        <v>0</v>
      </c>
      <c r="M55" s="85">
        <f t="shared" si="7"/>
        <v>0</v>
      </c>
      <c r="N55" s="86">
        <f t="shared" si="8"/>
        <v>0</v>
      </c>
      <c r="O55" s="84">
        <f t="shared" si="9"/>
        <v>1</v>
      </c>
      <c r="P55" s="84">
        <f t="shared" si="10"/>
        <v>0</v>
      </c>
      <c r="Q55" s="84">
        <f t="shared" si="11"/>
        <v>0</v>
      </c>
      <c r="R55" s="85">
        <f t="shared" si="12"/>
        <v>0</v>
      </c>
      <c r="S55" s="87">
        <f t="shared" si="13"/>
        <v>10</v>
      </c>
      <c r="T55" s="88"/>
      <c r="U55" s="39"/>
      <c r="V55" s="90">
        <v>39497.0</v>
      </c>
      <c r="W55" s="90">
        <v>39863.0</v>
      </c>
      <c r="X55" s="90">
        <v>40228.0</v>
      </c>
      <c r="Y55" s="90">
        <v>40593.0</v>
      </c>
      <c r="Z55" s="90">
        <v>40958.0</v>
      </c>
      <c r="AA55" s="90">
        <v>41324.0</v>
      </c>
      <c r="AB55" s="90">
        <v>41689.0</v>
      </c>
      <c r="AC55" s="90">
        <v>42054.0</v>
      </c>
      <c r="AD55" s="90">
        <v>42419.0</v>
      </c>
      <c r="AE55" s="90">
        <v>42785.0</v>
      </c>
      <c r="AF55" s="90">
        <v>43150.0</v>
      </c>
      <c r="AG55" s="90">
        <v>43515.0</v>
      </c>
      <c r="AH55" s="90">
        <v>43880.0</v>
      </c>
    </row>
    <row r="56" ht="19.5" customHeight="1">
      <c r="A56" s="60" t="s">
        <v>236</v>
      </c>
      <c r="B56" s="119">
        <v>39757.0</v>
      </c>
      <c r="C56" s="63"/>
      <c r="D56" s="65" t="s">
        <v>63</v>
      </c>
      <c r="E56" s="66" t="str">
        <f t="shared" si="2"/>
        <v>RC2.0</v>
      </c>
      <c r="F56" s="65" t="s">
        <v>83</v>
      </c>
      <c r="G56" s="65" t="s">
        <v>147</v>
      </c>
      <c r="H56" s="82">
        <v>2.0</v>
      </c>
      <c r="I56" s="83">
        <f t="shared" si="3"/>
        <v>0</v>
      </c>
      <c r="J56" s="84">
        <f t="shared" si="4"/>
        <v>0</v>
      </c>
      <c r="K56" s="84">
        <f t="shared" si="5"/>
        <v>0</v>
      </c>
      <c r="L56" s="84">
        <f t="shared" si="6"/>
        <v>0</v>
      </c>
      <c r="M56" s="85">
        <f t="shared" si="7"/>
        <v>2</v>
      </c>
      <c r="N56" s="86">
        <f t="shared" si="8"/>
        <v>0</v>
      </c>
      <c r="O56" s="84">
        <f t="shared" si="9"/>
        <v>0</v>
      </c>
      <c r="P56" s="84">
        <f t="shared" si="10"/>
        <v>0</v>
      </c>
      <c r="Q56" s="84">
        <f t="shared" si="11"/>
        <v>0</v>
      </c>
      <c r="R56" s="85">
        <f t="shared" si="12"/>
        <v>0</v>
      </c>
      <c r="S56" s="87">
        <f t="shared" si="13"/>
        <v>11</v>
      </c>
      <c r="T56" s="88"/>
      <c r="U56" s="39"/>
      <c r="V56" s="90">
        <v>39498.0</v>
      </c>
      <c r="W56" s="90">
        <v>39864.0</v>
      </c>
      <c r="X56" s="90">
        <v>40229.0</v>
      </c>
      <c r="Y56" s="90">
        <v>40594.0</v>
      </c>
      <c r="Z56" s="90">
        <v>40959.0</v>
      </c>
      <c r="AA56" s="90">
        <v>41325.0</v>
      </c>
      <c r="AB56" s="90">
        <v>41690.0</v>
      </c>
      <c r="AC56" s="90">
        <v>42055.0</v>
      </c>
      <c r="AD56" s="90">
        <v>42420.0</v>
      </c>
      <c r="AE56" s="90">
        <v>42786.0</v>
      </c>
      <c r="AF56" s="90">
        <v>43151.0</v>
      </c>
      <c r="AG56" s="90">
        <v>43516.0</v>
      </c>
      <c r="AH56" s="90">
        <v>43881.0</v>
      </c>
    </row>
    <row r="57" ht="19.5" customHeight="1">
      <c r="A57" s="60" t="s">
        <v>237</v>
      </c>
      <c r="B57" s="119">
        <v>39765.0</v>
      </c>
      <c r="C57" s="63"/>
      <c r="D57" s="65" t="s">
        <v>75</v>
      </c>
      <c r="E57" s="66" t="str">
        <f t="shared" si="2"/>
        <v>IR1500</v>
      </c>
      <c r="F57" s="65" t="s">
        <v>87</v>
      </c>
      <c r="G57" s="65" t="s">
        <v>106</v>
      </c>
      <c r="H57" s="82">
        <v>3.0</v>
      </c>
      <c r="I57" s="83">
        <f t="shared" si="3"/>
        <v>0</v>
      </c>
      <c r="J57" s="84">
        <f t="shared" si="4"/>
        <v>0</v>
      </c>
      <c r="K57" s="84">
        <f t="shared" si="5"/>
        <v>0</v>
      </c>
      <c r="L57" s="84">
        <f t="shared" si="6"/>
        <v>0</v>
      </c>
      <c r="M57" s="85">
        <f t="shared" si="7"/>
        <v>0</v>
      </c>
      <c r="N57" s="86">
        <f t="shared" si="8"/>
        <v>3</v>
      </c>
      <c r="O57" s="84">
        <f t="shared" si="9"/>
        <v>0</v>
      </c>
      <c r="P57" s="84">
        <f t="shared" si="10"/>
        <v>0</v>
      </c>
      <c r="Q57" s="84">
        <f t="shared" si="11"/>
        <v>0</v>
      </c>
      <c r="R57" s="85">
        <f t="shared" si="12"/>
        <v>0</v>
      </c>
      <c r="S57" s="87">
        <f t="shared" si="13"/>
        <v>11</v>
      </c>
      <c r="T57" s="88"/>
      <c r="U57" s="39"/>
      <c r="V57" s="90">
        <v>39499.0</v>
      </c>
      <c r="W57" s="90">
        <v>39865.0</v>
      </c>
      <c r="X57" s="90">
        <v>40230.0</v>
      </c>
      <c r="Y57" s="90">
        <v>40595.0</v>
      </c>
      <c r="Z57" s="90">
        <v>40960.0</v>
      </c>
      <c r="AA57" s="90">
        <v>41326.0</v>
      </c>
      <c r="AB57" s="90">
        <v>41691.0</v>
      </c>
      <c r="AC57" s="90">
        <v>42056.0</v>
      </c>
      <c r="AD57" s="90">
        <v>42421.0</v>
      </c>
      <c r="AE57" s="90">
        <v>42787.0</v>
      </c>
      <c r="AF57" s="90">
        <v>43152.0</v>
      </c>
      <c r="AG57" s="90">
        <v>43517.0</v>
      </c>
      <c r="AH57" s="90">
        <v>43882.0</v>
      </c>
    </row>
    <row r="58" ht="19.5" customHeight="1">
      <c r="A58" s="60" t="s">
        <v>238</v>
      </c>
      <c r="B58" s="119">
        <v>39792.0</v>
      </c>
      <c r="C58" s="63"/>
      <c r="D58" s="65" t="s">
        <v>151</v>
      </c>
      <c r="E58" s="66" t="str">
        <f t="shared" si="2"/>
        <v>IR1000</v>
      </c>
      <c r="F58" s="65" t="s">
        <v>52</v>
      </c>
      <c r="G58" s="65" t="s">
        <v>164</v>
      </c>
      <c r="H58" s="82">
        <v>4.0</v>
      </c>
      <c r="I58" s="83">
        <f t="shared" si="3"/>
        <v>0</v>
      </c>
      <c r="J58" s="84">
        <f t="shared" si="4"/>
        <v>0</v>
      </c>
      <c r="K58" s="84">
        <f t="shared" si="5"/>
        <v>0</v>
      </c>
      <c r="L58" s="84">
        <f t="shared" si="6"/>
        <v>0</v>
      </c>
      <c r="M58" s="85">
        <f t="shared" si="7"/>
        <v>0</v>
      </c>
      <c r="N58" s="86">
        <f t="shared" si="8"/>
        <v>0</v>
      </c>
      <c r="O58" s="84">
        <f t="shared" si="9"/>
        <v>4</v>
      </c>
      <c r="P58" s="84">
        <f t="shared" si="10"/>
        <v>0</v>
      </c>
      <c r="Q58" s="84">
        <f t="shared" si="11"/>
        <v>0</v>
      </c>
      <c r="R58" s="85">
        <f t="shared" si="12"/>
        <v>0</v>
      </c>
      <c r="S58" s="87">
        <f t="shared" si="13"/>
        <v>12</v>
      </c>
      <c r="T58" s="88"/>
      <c r="U58" s="39"/>
      <c r="V58" s="90">
        <v>39500.0</v>
      </c>
      <c r="W58" s="90">
        <v>39866.0</v>
      </c>
      <c r="X58" s="90">
        <v>40231.0</v>
      </c>
      <c r="Y58" s="90">
        <v>40596.0</v>
      </c>
      <c r="Z58" s="90">
        <v>40961.0</v>
      </c>
      <c r="AA58" s="90">
        <v>41327.0</v>
      </c>
      <c r="AB58" s="90">
        <v>41692.0</v>
      </c>
      <c r="AC58" s="90">
        <v>42057.0</v>
      </c>
      <c r="AD58" s="90">
        <v>42422.0</v>
      </c>
      <c r="AE58" s="90">
        <v>42788.0</v>
      </c>
      <c r="AF58" s="90">
        <v>43153.0</v>
      </c>
      <c r="AG58" s="90">
        <v>43518.0</v>
      </c>
      <c r="AH58" s="90">
        <v>43883.0</v>
      </c>
    </row>
    <row r="59" ht="19.5" customHeight="1">
      <c r="A59" s="111"/>
      <c r="B59" s="119"/>
      <c r="C59" s="63"/>
      <c r="D59" s="69"/>
      <c r="E59" s="66" t="str">
        <f t="shared" si="2"/>
        <v>-</v>
      </c>
      <c r="F59" s="65"/>
      <c r="G59" s="65"/>
      <c r="H59" s="82"/>
      <c r="I59" s="83">
        <f t="shared" si="3"/>
        <v>0</v>
      </c>
      <c r="J59" s="84">
        <f t="shared" si="4"/>
        <v>0</v>
      </c>
      <c r="K59" s="84">
        <f t="shared" si="5"/>
        <v>0</v>
      </c>
      <c r="L59" s="84">
        <f t="shared" si="6"/>
        <v>0</v>
      </c>
      <c r="M59" s="85">
        <f t="shared" si="7"/>
        <v>0</v>
      </c>
      <c r="N59" s="86">
        <f t="shared" si="8"/>
        <v>0</v>
      </c>
      <c r="O59" s="84">
        <f t="shared" si="9"/>
        <v>0</v>
      </c>
      <c r="P59" s="84">
        <f t="shared" si="10"/>
        <v>0</v>
      </c>
      <c r="Q59" s="84">
        <f t="shared" si="11"/>
        <v>0</v>
      </c>
      <c r="R59" s="85">
        <f t="shared" si="12"/>
        <v>0</v>
      </c>
      <c r="S59" s="87" t="str">
        <f t="shared" si="13"/>
        <v>-</v>
      </c>
      <c r="T59" s="88"/>
      <c r="U59" s="39"/>
      <c r="V59" s="90">
        <v>39501.0</v>
      </c>
      <c r="W59" s="90">
        <v>39867.0</v>
      </c>
      <c r="X59" s="90">
        <v>40232.0</v>
      </c>
      <c r="Y59" s="90">
        <v>40597.0</v>
      </c>
      <c r="Z59" s="90">
        <v>40962.0</v>
      </c>
      <c r="AA59" s="90">
        <v>41328.0</v>
      </c>
      <c r="AB59" s="90">
        <v>41693.0</v>
      </c>
      <c r="AC59" s="90">
        <v>42058.0</v>
      </c>
      <c r="AD59" s="90">
        <v>42423.0</v>
      </c>
      <c r="AE59" s="90">
        <v>42789.0</v>
      </c>
      <c r="AF59" s="90">
        <v>43154.0</v>
      </c>
      <c r="AG59" s="90">
        <v>43519.0</v>
      </c>
      <c r="AH59" s="90">
        <v>43884.0</v>
      </c>
    </row>
    <row r="60" ht="19.5" customHeight="1">
      <c r="A60" s="111"/>
      <c r="B60" s="119"/>
      <c r="C60" s="63"/>
      <c r="D60" s="69"/>
      <c r="E60" s="66" t="str">
        <f t="shared" si="2"/>
        <v>-</v>
      </c>
      <c r="F60" s="65"/>
      <c r="G60" s="65"/>
      <c r="H60" s="82"/>
      <c r="I60" s="83">
        <f t="shared" si="3"/>
        <v>0</v>
      </c>
      <c r="J60" s="84">
        <f t="shared" si="4"/>
        <v>0</v>
      </c>
      <c r="K60" s="84">
        <f t="shared" si="5"/>
        <v>0</v>
      </c>
      <c r="L60" s="84">
        <f t="shared" si="6"/>
        <v>0</v>
      </c>
      <c r="M60" s="85">
        <f t="shared" si="7"/>
        <v>0</v>
      </c>
      <c r="N60" s="86">
        <f t="shared" si="8"/>
        <v>0</v>
      </c>
      <c r="O60" s="84">
        <f t="shared" si="9"/>
        <v>0</v>
      </c>
      <c r="P60" s="84">
        <f t="shared" si="10"/>
        <v>0</v>
      </c>
      <c r="Q60" s="84">
        <f t="shared" si="11"/>
        <v>0</v>
      </c>
      <c r="R60" s="85">
        <f t="shared" si="12"/>
        <v>0</v>
      </c>
      <c r="S60" s="87" t="str">
        <f t="shared" si="13"/>
        <v>-</v>
      </c>
      <c r="T60" s="88"/>
      <c r="U60" s="39"/>
      <c r="V60" s="90">
        <v>39502.0</v>
      </c>
      <c r="W60" s="90">
        <v>39868.0</v>
      </c>
      <c r="X60" s="90">
        <v>40233.0</v>
      </c>
      <c r="Y60" s="90">
        <v>40598.0</v>
      </c>
      <c r="Z60" s="90">
        <v>40963.0</v>
      </c>
      <c r="AA60" s="90">
        <v>41329.0</v>
      </c>
      <c r="AB60" s="90">
        <v>41694.0</v>
      </c>
      <c r="AC60" s="90">
        <v>42059.0</v>
      </c>
      <c r="AD60" s="90">
        <v>42424.0</v>
      </c>
      <c r="AE60" s="90">
        <v>42790.0</v>
      </c>
      <c r="AF60" s="90">
        <v>43155.0</v>
      </c>
      <c r="AG60" s="90">
        <v>43520.0</v>
      </c>
      <c r="AH60" s="90">
        <v>43885.0</v>
      </c>
    </row>
    <row r="61" ht="19.5" customHeight="1">
      <c r="A61" s="111"/>
      <c r="B61" s="119"/>
      <c r="C61" s="63"/>
      <c r="D61" s="69"/>
      <c r="E61" s="66" t="str">
        <f t="shared" si="2"/>
        <v>-</v>
      </c>
      <c r="F61" s="65"/>
      <c r="G61" s="65"/>
      <c r="H61" s="82"/>
      <c r="I61" s="83">
        <f t="shared" si="3"/>
        <v>0</v>
      </c>
      <c r="J61" s="84">
        <f t="shared" si="4"/>
        <v>0</v>
      </c>
      <c r="K61" s="84">
        <f t="shared" si="5"/>
        <v>0</v>
      </c>
      <c r="L61" s="84">
        <f t="shared" si="6"/>
        <v>0</v>
      </c>
      <c r="M61" s="85">
        <f t="shared" si="7"/>
        <v>0</v>
      </c>
      <c r="N61" s="86">
        <f t="shared" si="8"/>
        <v>0</v>
      </c>
      <c r="O61" s="84">
        <f t="shared" si="9"/>
        <v>0</v>
      </c>
      <c r="P61" s="84">
        <f t="shared" si="10"/>
        <v>0</v>
      </c>
      <c r="Q61" s="84">
        <f t="shared" si="11"/>
        <v>0</v>
      </c>
      <c r="R61" s="85">
        <f t="shared" si="12"/>
        <v>0</v>
      </c>
      <c r="S61" s="87" t="str">
        <f t="shared" si="13"/>
        <v>-</v>
      </c>
      <c r="T61" s="88"/>
      <c r="U61" s="39"/>
      <c r="V61" s="90">
        <v>39503.0</v>
      </c>
      <c r="W61" s="90">
        <v>39869.0</v>
      </c>
      <c r="X61" s="90">
        <v>40234.0</v>
      </c>
      <c r="Y61" s="90">
        <v>40599.0</v>
      </c>
      <c r="Z61" s="90">
        <v>40964.0</v>
      </c>
      <c r="AA61" s="90">
        <v>41330.0</v>
      </c>
      <c r="AB61" s="90">
        <v>41695.0</v>
      </c>
      <c r="AC61" s="90">
        <v>42060.0</v>
      </c>
      <c r="AD61" s="90">
        <v>42425.0</v>
      </c>
      <c r="AE61" s="90">
        <v>42791.0</v>
      </c>
      <c r="AF61" s="90">
        <v>43156.0</v>
      </c>
      <c r="AG61" s="90">
        <v>43521.0</v>
      </c>
      <c r="AH61" s="90">
        <v>43886.0</v>
      </c>
    </row>
    <row r="62" ht="19.5" customHeight="1">
      <c r="A62" s="111"/>
      <c r="B62" s="119"/>
      <c r="C62" s="63"/>
      <c r="D62" s="69"/>
      <c r="E62" s="66" t="str">
        <f t="shared" si="2"/>
        <v>-</v>
      </c>
      <c r="F62" s="65"/>
      <c r="G62" s="65"/>
      <c r="H62" s="82"/>
      <c r="I62" s="83">
        <f t="shared" si="3"/>
        <v>0</v>
      </c>
      <c r="J62" s="84">
        <f t="shared" si="4"/>
        <v>0</v>
      </c>
      <c r="K62" s="84">
        <f t="shared" si="5"/>
        <v>0</v>
      </c>
      <c r="L62" s="84">
        <f t="shared" si="6"/>
        <v>0</v>
      </c>
      <c r="M62" s="85">
        <f t="shared" si="7"/>
        <v>0</v>
      </c>
      <c r="N62" s="86">
        <f t="shared" si="8"/>
        <v>0</v>
      </c>
      <c r="O62" s="84">
        <f t="shared" si="9"/>
        <v>0</v>
      </c>
      <c r="P62" s="84">
        <f t="shared" si="10"/>
        <v>0</v>
      </c>
      <c r="Q62" s="84">
        <f t="shared" si="11"/>
        <v>0</v>
      </c>
      <c r="R62" s="85">
        <f t="shared" si="12"/>
        <v>0</v>
      </c>
      <c r="S62" s="87" t="str">
        <f t="shared" si="13"/>
        <v>-</v>
      </c>
      <c r="T62" s="88"/>
      <c r="U62" s="39"/>
      <c r="V62" s="90">
        <v>39504.0</v>
      </c>
      <c r="W62" s="90">
        <v>39870.0</v>
      </c>
      <c r="X62" s="90">
        <v>40235.0</v>
      </c>
      <c r="Y62" s="90">
        <v>40600.0</v>
      </c>
      <c r="Z62" s="90">
        <v>40965.0</v>
      </c>
      <c r="AA62" s="90">
        <v>41331.0</v>
      </c>
      <c r="AB62" s="90">
        <v>41696.0</v>
      </c>
      <c r="AC62" s="90">
        <v>42061.0</v>
      </c>
      <c r="AD62" s="90">
        <v>42426.0</v>
      </c>
      <c r="AE62" s="90">
        <v>42792.0</v>
      </c>
      <c r="AF62" s="90">
        <v>43157.0</v>
      </c>
      <c r="AG62" s="90">
        <v>43522.0</v>
      </c>
      <c r="AH62" s="90">
        <v>43887.0</v>
      </c>
    </row>
    <row r="63" ht="19.5" customHeight="1">
      <c r="A63" s="111"/>
      <c r="B63" s="119"/>
      <c r="C63" s="63"/>
      <c r="D63" s="69"/>
      <c r="E63" s="66" t="str">
        <f t="shared" si="2"/>
        <v>-</v>
      </c>
      <c r="F63" s="65"/>
      <c r="G63" s="65"/>
      <c r="H63" s="82"/>
      <c r="I63" s="83">
        <f t="shared" si="3"/>
        <v>0</v>
      </c>
      <c r="J63" s="84">
        <f t="shared" si="4"/>
        <v>0</v>
      </c>
      <c r="K63" s="84">
        <f t="shared" si="5"/>
        <v>0</v>
      </c>
      <c r="L63" s="84">
        <f t="shared" si="6"/>
        <v>0</v>
      </c>
      <c r="M63" s="85">
        <f t="shared" si="7"/>
        <v>0</v>
      </c>
      <c r="N63" s="86">
        <f t="shared" si="8"/>
        <v>0</v>
      </c>
      <c r="O63" s="84">
        <f t="shared" si="9"/>
        <v>0</v>
      </c>
      <c r="P63" s="84">
        <f t="shared" si="10"/>
        <v>0</v>
      </c>
      <c r="Q63" s="84">
        <f t="shared" si="11"/>
        <v>0</v>
      </c>
      <c r="R63" s="85">
        <f t="shared" si="12"/>
        <v>0</v>
      </c>
      <c r="S63" s="87" t="str">
        <f t="shared" si="13"/>
        <v>-</v>
      </c>
      <c r="T63" s="88"/>
      <c r="U63" s="39"/>
      <c r="V63" s="90">
        <v>39505.0</v>
      </c>
      <c r="W63" s="90">
        <v>39871.0</v>
      </c>
      <c r="X63" s="90">
        <v>40236.0</v>
      </c>
      <c r="Y63" s="90">
        <v>40601.0</v>
      </c>
      <c r="Z63" s="90">
        <v>40966.0</v>
      </c>
      <c r="AA63" s="90">
        <v>41332.0</v>
      </c>
      <c r="AB63" s="90">
        <v>41697.0</v>
      </c>
      <c r="AC63" s="90">
        <v>42062.0</v>
      </c>
      <c r="AD63" s="90">
        <v>42427.0</v>
      </c>
      <c r="AE63" s="90">
        <v>42793.0</v>
      </c>
      <c r="AF63" s="90">
        <v>43158.0</v>
      </c>
      <c r="AG63" s="90">
        <v>43523.0</v>
      </c>
      <c r="AH63" s="90">
        <v>43888.0</v>
      </c>
    </row>
    <row r="64" ht="19.5" customHeight="1">
      <c r="A64" s="111"/>
      <c r="B64" s="119"/>
      <c r="C64" s="63"/>
      <c r="D64" s="69"/>
      <c r="E64" s="66" t="str">
        <f t="shared" si="2"/>
        <v>-</v>
      </c>
      <c r="F64" s="65"/>
      <c r="G64" s="65"/>
      <c r="H64" s="82"/>
      <c r="I64" s="83">
        <f t="shared" si="3"/>
        <v>0</v>
      </c>
      <c r="J64" s="84">
        <f t="shared" si="4"/>
        <v>0</v>
      </c>
      <c r="K64" s="84">
        <f t="shared" si="5"/>
        <v>0</v>
      </c>
      <c r="L64" s="84">
        <f t="shared" si="6"/>
        <v>0</v>
      </c>
      <c r="M64" s="85">
        <f t="shared" si="7"/>
        <v>0</v>
      </c>
      <c r="N64" s="86">
        <f t="shared" si="8"/>
        <v>0</v>
      </c>
      <c r="O64" s="84">
        <f t="shared" si="9"/>
        <v>0</v>
      </c>
      <c r="P64" s="84">
        <f t="shared" si="10"/>
        <v>0</v>
      </c>
      <c r="Q64" s="84">
        <f t="shared" si="11"/>
        <v>0</v>
      </c>
      <c r="R64" s="85">
        <f t="shared" si="12"/>
        <v>0</v>
      </c>
      <c r="S64" s="87" t="str">
        <f t="shared" si="13"/>
        <v>-</v>
      </c>
      <c r="T64" s="88"/>
      <c r="U64" s="39"/>
      <c r="V64" s="90">
        <v>39506.0</v>
      </c>
      <c r="W64" s="90">
        <v>39872.0</v>
      </c>
      <c r="X64" s="90">
        <v>40237.0</v>
      </c>
      <c r="Y64" s="90">
        <v>40602.0</v>
      </c>
      <c r="Z64" s="90">
        <v>40967.0</v>
      </c>
      <c r="AA64" s="90">
        <v>41333.0</v>
      </c>
      <c r="AB64" s="90">
        <v>41698.0</v>
      </c>
      <c r="AC64" s="90">
        <v>42063.0</v>
      </c>
      <c r="AD64" s="90">
        <v>42428.0</v>
      </c>
      <c r="AE64" s="90">
        <v>42794.0</v>
      </c>
      <c r="AF64" s="90">
        <v>43159.0</v>
      </c>
      <c r="AG64" s="90">
        <v>43524.0</v>
      </c>
      <c r="AH64" s="90">
        <v>43889.0</v>
      </c>
    </row>
    <row r="65" ht="19.5" customHeight="1">
      <c r="A65" s="111"/>
      <c r="B65" s="119"/>
      <c r="C65" s="63"/>
      <c r="D65" s="69"/>
      <c r="E65" s="66" t="str">
        <f t="shared" si="2"/>
        <v>-</v>
      </c>
      <c r="F65" s="65"/>
      <c r="G65" s="65"/>
      <c r="H65" s="82"/>
      <c r="I65" s="83">
        <f t="shared" si="3"/>
        <v>0</v>
      </c>
      <c r="J65" s="84">
        <f t="shared" si="4"/>
        <v>0</v>
      </c>
      <c r="K65" s="84">
        <f t="shared" si="5"/>
        <v>0</v>
      </c>
      <c r="L65" s="84">
        <f t="shared" si="6"/>
        <v>0</v>
      </c>
      <c r="M65" s="85">
        <f t="shared" si="7"/>
        <v>0</v>
      </c>
      <c r="N65" s="86">
        <f t="shared" si="8"/>
        <v>0</v>
      </c>
      <c r="O65" s="84">
        <f t="shared" si="9"/>
        <v>0</v>
      </c>
      <c r="P65" s="84">
        <f t="shared" si="10"/>
        <v>0</v>
      </c>
      <c r="Q65" s="84">
        <f t="shared" si="11"/>
        <v>0</v>
      </c>
      <c r="R65" s="85">
        <f t="shared" si="12"/>
        <v>0</v>
      </c>
      <c r="S65" s="87" t="str">
        <f t="shared" si="13"/>
        <v>-</v>
      </c>
      <c r="T65" s="88"/>
      <c r="U65" s="39"/>
      <c r="V65" s="90">
        <v>39507.0</v>
      </c>
      <c r="W65" s="90">
        <v>39873.0</v>
      </c>
      <c r="X65" s="90">
        <v>40238.0</v>
      </c>
      <c r="Y65" s="90">
        <v>40603.0</v>
      </c>
      <c r="Z65" s="90">
        <v>40968.0</v>
      </c>
      <c r="AA65" s="90">
        <v>41334.0</v>
      </c>
      <c r="AB65" s="90">
        <v>41699.0</v>
      </c>
      <c r="AC65" s="90">
        <v>42064.0</v>
      </c>
      <c r="AD65" s="90">
        <v>42429.0</v>
      </c>
      <c r="AE65" s="90">
        <v>42795.0</v>
      </c>
      <c r="AF65" s="90">
        <v>43160.0</v>
      </c>
      <c r="AG65" s="90">
        <v>43525.0</v>
      </c>
      <c r="AH65" s="90">
        <v>43890.0</v>
      </c>
    </row>
    <row r="66" ht="19.5" customHeight="1">
      <c r="A66" s="111"/>
      <c r="B66" s="119"/>
      <c r="C66" s="63"/>
      <c r="D66" s="69"/>
      <c r="E66" s="66" t="str">
        <f t="shared" si="2"/>
        <v>-</v>
      </c>
      <c r="F66" s="65"/>
      <c r="G66" s="65"/>
      <c r="H66" s="82"/>
      <c r="I66" s="83">
        <f t="shared" si="3"/>
        <v>0</v>
      </c>
      <c r="J66" s="84">
        <f t="shared" si="4"/>
        <v>0</v>
      </c>
      <c r="K66" s="84">
        <f t="shared" si="5"/>
        <v>0</v>
      </c>
      <c r="L66" s="84">
        <f t="shared" si="6"/>
        <v>0</v>
      </c>
      <c r="M66" s="85">
        <f t="shared" si="7"/>
        <v>0</v>
      </c>
      <c r="N66" s="86">
        <f t="shared" si="8"/>
        <v>0</v>
      </c>
      <c r="O66" s="84">
        <f t="shared" si="9"/>
        <v>0</v>
      </c>
      <c r="P66" s="84">
        <f t="shared" si="10"/>
        <v>0</v>
      </c>
      <c r="Q66" s="84">
        <f t="shared" si="11"/>
        <v>0</v>
      </c>
      <c r="R66" s="85">
        <f t="shared" si="12"/>
        <v>0</v>
      </c>
      <c r="S66" s="87" t="str">
        <f t="shared" si="13"/>
        <v>-</v>
      </c>
      <c r="T66" s="88"/>
      <c r="U66" s="39"/>
      <c r="V66" s="90">
        <v>39508.0</v>
      </c>
      <c r="W66" s="90">
        <v>39874.0</v>
      </c>
      <c r="X66" s="90">
        <v>40239.0</v>
      </c>
      <c r="Y66" s="90">
        <v>40604.0</v>
      </c>
      <c r="Z66" s="90">
        <v>40969.0</v>
      </c>
      <c r="AA66" s="90">
        <v>41335.0</v>
      </c>
      <c r="AB66" s="90">
        <v>41700.0</v>
      </c>
      <c r="AC66" s="90">
        <v>42065.0</v>
      </c>
      <c r="AD66" s="90">
        <v>42430.0</v>
      </c>
      <c r="AE66" s="90">
        <v>42796.0</v>
      </c>
      <c r="AF66" s="90">
        <v>43161.0</v>
      </c>
      <c r="AG66" s="90">
        <v>43526.0</v>
      </c>
      <c r="AH66" s="90">
        <v>43891.0</v>
      </c>
    </row>
    <row r="67" ht="19.5" customHeight="1">
      <c r="A67" s="111"/>
      <c r="B67" s="119"/>
      <c r="C67" s="63"/>
      <c r="D67" s="69"/>
      <c r="E67" s="66" t="str">
        <f t="shared" si="2"/>
        <v>-</v>
      </c>
      <c r="F67" s="65"/>
      <c r="G67" s="65"/>
      <c r="H67" s="82"/>
      <c r="I67" s="83">
        <f t="shared" si="3"/>
        <v>0</v>
      </c>
      <c r="J67" s="84">
        <f t="shared" si="4"/>
        <v>0</v>
      </c>
      <c r="K67" s="84">
        <f t="shared" si="5"/>
        <v>0</v>
      </c>
      <c r="L67" s="84">
        <f t="shared" si="6"/>
        <v>0</v>
      </c>
      <c r="M67" s="85">
        <f t="shared" si="7"/>
        <v>0</v>
      </c>
      <c r="N67" s="86">
        <f t="shared" si="8"/>
        <v>0</v>
      </c>
      <c r="O67" s="84">
        <f t="shared" si="9"/>
        <v>0</v>
      </c>
      <c r="P67" s="84">
        <f t="shared" si="10"/>
        <v>0</v>
      </c>
      <c r="Q67" s="84">
        <f t="shared" si="11"/>
        <v>0</v>
      </c>
      <c r="R67" s="85">
        <f t="shared" si="12"/>
        <v>0</v>
      </c>
      <c r="S67" s="87" t="str">
        <f t="shared" si="13"/>
        <v>-</v>
      </c>
      <c r="T67" s="88"/>
      <c r="U67" s="39"/>
      <c r="V67" s="90">
        <v>39509.0</v>
      </c>
      <c r="W67" s="90">
        <v>39875.0</v>
      </c>
      <c r="X67" s="90">
        <v>40240.0</v>
      </c>
      <c r="Y67" s="90">
        <v>40605.0</v>
      </c>
      <c r="Z67" s="90">
        <v>40970.0</v>
      </c>
      <c r="AA67" s="90">
        <v>41336.0</v>
      </c>
      <c r="AB67" s="90">
        <v>41701.0</v>
      </c>
      <c r="AC67" s="90">
        <v>42066.0</v>
      </c>
      <c r="AD67" s="90">
        <v>42431.0</v>
      </c>
      <c r="AE67" s="90">
        <v>42797.0</v>
      </c>
      <c r="AF67" s="90">
        <v>43162.0</v>
      </c>
      <c r="AG67" s="90">
        <v>43527.0</v>
      </c>
      <c r="AH67" s="90">
        <v>43892.0</v>
      </c>
    </row>
    <row r="68" ht="19.5" customHeight="1">
      <c r="A68" s="111"/>
      <c r="B68" s="119"/>
      <c r="C68" s="63"/>
      <c r="D68" s="69"/>
      <c r="E68" s="66" t="str">
        <f t="shared" si="2"/>
        <v>-</v>
      </c>
      <c r="F68" s="65"/>
      <c r="G68" s="65"/>
      <c r="H68" s="82"/>
      <c r="I68" s="83">
        <f t="shared" si="3"/>
        <v>0</v>
      </c>
      <c r="J68" s="84">
        <f t="shared" si="4"/>
        <v>0</v>
      </c>
      <c r="K68" s="84">
        <f t="shared" si="5"/>
        <v>0</v>
      </c>
      <c r="L68" s="84">
        <f t="shared" si="6"/>
        <v>0</v>
      </c>
      <c r="M68" s="85">
        <f t="shared" si="7"/>
        <v>0</v>
      </c>
      <c r="N68" s="86">
        <f t="shared" si="8"/>
        <v>0</v>
      </c>
      <c r="O68" s="84">
        <f t="shared" si="9"/>
        <v>0</v>
      </c>
      <c r="P68" s="84">
        <f t="shared" si="10"/>
        <v>0</v>
      </c>
      <c r="Q68" s="84">
        <f t="shared" si="11"/>
        <v>0</v>
      </c>
      <c r="R68" s="85">
        <f t="shared" si="12"/>
        <v>0</v>
      </c>
      <c r="S68" s="87" t="str">
        <f t="shared" si="13"/>
        <v>-</v>
      </c>
      <c r="T68" s="88"/>
      <c r="U68" s="39"/>
      <c r="V68" s="90">
        <v>39510.0</v>
      </c>
      <c r="W68" s="90">
        <v>39876.0</v>
      </c>
      <c r="X68" s="90">
        <v>40241.0</v>
      </c>
      <c r="Y68" s="90">
        <v>40606.0</v>
      </c>
      <c r="Z68" s="90">
        <v>40971.0</v>
      </c>
      <c r="AA68" s="90">
        <v>41337.0</v>
      </c>
      <c r="AB68" s="90">
        <v>41702.0</v>
      </c>
      <c r="AC68" s="90">
        <v>42067.0</v>
      </c>
      <c r="AD68" s="90">
        <v>42432.0</v>
      </c>
      <c r="AE68" s="90">
        <v>42798.0</v>
      </c>
      <c r="AF68" s="90">
        <v>43163.0</v>
      </c>
      <c r="AG68" s="90">
        <v>43528.0</v>
      </c>
      <c r="AH68" s="90">
        <v>43893.0</v>
      </c>
    </row>
    <row r="69" ht="19.5" customHeight="1">
      <c r="A69" s="111"/>
      <c r="B69" s="119"/>
      <c r="C69" s="63"/>
      <c r="D69" s="69"/>
      <c r="E69" s="66" t="str">
        <f t="shared" si="2"/>
        <v>-</v>
      </c>
      <c r="F69" s="65"/>
      <c r="G69" s="65"/>
      <c r="H69" s="82"/>
      <c r="I69" s="83">
        <f t="shared" si="3"/>
        <v>0</v>
      </c>
      <c r="J69" s="84">
        <f t="shared" si="4"/>
        <v>0</v>
      </c>
      <c r="K69" s="84">
        <f t="shared" si="5"/>
        <v>0</v>
      </c>
      <c r="L69" s="84">
        <f t="shared" si="6"/>
        <v>0</v>
      </c>
      <c r="M69" s="85">
        <f t="shared" si="7"/>
        <v>0</v>
      </c>
      <c r="N69" s="86">
        <f t="shared" si="8"/>
        <v>0</v>
      </c>
      <c r="O69" s="84">
        <f t="shared" si="9"/>
        <v>0</v>
      </c>
      <c r="P69" s="84">
        <f t="shared" si="10"/>
        <v>0</v>
      </c>
      <c r="Q69" s="84">
        <f t="shared" si="11"/>
        <v>0</v>
      </c>
      <c r="R69" s="85">
        <f t="shared" si="12"/>
        <v>0</v>
      </c>
      <c r="S69" s="87" t="str">
        <f t="shared" si="13"/>
        <v>-</v>
      </c>
      <c r="T69" s="88"/>
      <c r="U69" s="39"/>
      <c r="V69" s="90">
        <v>39511.0</v>
      </c>
      <c r="W69" s="90">
        <v>39877.0</v>
      </c>
      <c r="X69" s="90">
        <v>40242.0</v>
      </c>
      <c r="Y69" s="90">
        <v>40607.0</v>
      </c>
      <c r="Z69" s="90">
        <v>40972.0</v>
      </c>
      <c r="AA69" s="90">
        <v>41338.0</v>
      </c>
      <c r="AB69" s="90">
        <v>41703.0</v>
      </c>
      <c r="AC69" s="90">
        <v>42068.0</v>
      </c>
      <c r="AD69" s="90">
        <v>42433.0</v>
      </c>
      <c r="AE69" s="90">
        <v>42799.0</v>
      </c>
      <c r="AF69" s="90">
        <v>43164.0</v>
      </c>
      <c r="AG69" s="90">
        <v>43529.0</v>
      </c>
      <c r="AH69" s="90">
        <v>43894.0</v>
      </c>
    </row>
    <row r="70" ht="19.5" customHeight="1">
      <c r="A70" s="111"/>
      <c r="B70" s="119"/>
      <c r="C70" s="63"/>
      <c r="D70" s="69"/>
      <c r="E70" s="66" t="str">
        <f t="shared" si="2"/>
        <v>-</v>
      </c>
      <c r="F70" s="65"/>
      <c r="G70" s="65"/>
      <c r="H70" s="82"/>
      <c r="I70" s="83">
        <f t="shared" si="3"/>
        <v>0</v>
      </c>
      <c r="J70" s="84">
        <f t="shared" si="4"/>
        <v>0</v>
      </c>
      <c r="K70" s="84">
        <f t="shared" si="5"/>
        <v>0</v>
      </c>
      <c r="L70" s="84">
        <f t="shared" si="6"/>
        <v>0</v>
      </c>
      <c r="M70" s="85">
        <f t="shared" si="7"/>
        <v>0</v>
      </c>
      <c r="N70" s="86">
        <f t="shared" si="8"/>
        <v>0</v>
      </c>
      <c r="O70" s="84">
        <f t="shared" si="9"/>
        <v>0</v>
      </c>
      <c r="P70" s="84">
        <f t="shared" si="10"/>
        <v>0</v>
      </c>
      <c r="Q70" s="84">
        <f t="shared" si="11"/>
        <v>0</v>
      </c>
      <c r="R70" s="85">
        <f t="shared" si="12"/>
        <v>0</v>
      </c>
      <c r="S70" s="87" t="str">
        <f t="shared" si="13"/>
        <v>-</v>
      </c>
      <c r="T70" s="88"/>
      <c r="U70" s="39"/>
      <c r="V70" s="90">
        <v>39512.0</v>
      </c>
      <c r="W70" s="90">
        <v>39878.0</v>
      </c>
      <c r="X70" s="90">
        <v>40243.0</v>
      </c>
      <c r="Y70" s="90">
        <v>40608.0</v>
      </c>
      <c r="Z70" s="90">
        <v>40973.0</v>
      </c>
      <c r="AA70" s="90">
        <v>41339.0</v>
      </c>
      <c r="AB70" s="90">
        <v>41704.0</v>
      </c>
      <c r="AC70" s="90">
        <v>42069.0</v>
      </c>
      <c r="AD70" s="90">
        <v>42434.0</v>
      </c>
      <c r="AE70" s="90">
        <v>42800.0</v>
      </c>
      <c r="AF70" s="90">
        <v>43165.0</v>
      </c>
      <c r="AG70" s="90">
        <v>43530.0</v>
      </c>
      <c r="AH70" s="90">
        <v>43895.0</v>
      </c>
    </row>
    <row r="71" ht="19.5" customHeight="1">
      <c r="A71" s="111"/>
      <c r="B71" s="119"/>
      <c r="C71" s="63"/>
      <c r="D71" s="69"/>
      <c r="E71" s="66" t="str">
        <f t="shared" si="2"/>
        <v>-</v>
      </c>
      <c r="F71" s="65"/>
      <c r="G71" s="65"/>
      <c r="H71" s="82"/>
      <c r="I71" s="83">
        <f t="shared" si="3"/>
        <v>0</v>
      </c>
      <c r="J71" s="84">
        <f t="shared" si="4"/>
        <v>0</v>
      </c>
      <c r="K71" s="84">
        <f t="shared" si="5"/>
        <v>0</v>
      </c>
      <c r="L71" s="84">
        <f t="shared" si="6"/>
        <v>0</v>
      </c>
      <c r="M71" s="85">
        <f t="shared" si="7"/>
        <v>0</v>
      </c>
      <c r="N71" s="86">
        <f t="shared" si="8"/>
        <v>0</v>
      </c>
      <c r="O71" s="84">
        <f t="shared" si="9"/>
        <v>0</v>
      </c>
      <c r="P71" s="84">
        <f t="shared" si="10"/>
        <v>0</v>
      </c>
      <c r="Q71" s="84">
        <f t="shared" si="11"/>
        <v>0</v>
      </c>
      <c r="R71" s="85">
        <f t="shared" si="12"/>
        <v>0</v>
      </c>
      <c r="S71" s="87" t="str">
        <f t="shared" si="13"/>
        <v>-</v>
      </c>
      <c r="T71" s="88"/>
      <c r="U71" s="39"/>
      <c r="V71" s="90">
        <v>39513.0</v>
      </c>
      <c r="W71" s="90">
        <v>39879.0</v>
      </c>
      <c r="X71" s="90">
        <v>40244.0</v>
      </c>
      <c r="Y71" s="90">
        <v>40609.0</v>
      </c>
      <c r="Z71" s="90">
        <v>40974.0</v>
      </c>
      <c r="AA71" s="90">
        <v>41340.0</v>
      </c>
      <c r="AB71" s="90">
        <v>41705.0</v>
      </c>
      <c r="AC71" s="90">
        <v>42070.0</v>
      </c>
      <c r="AD71" s="90">
        <v>42435.0</v>
      </c>
      <c r="AE71" s="90">
        <v>42801.0</v>
      </c>
      <c r="AF71" s="90">
        <v>43166.0</v>
      </c>
      <c r="AG71" s="90">
        <v>43531.0</v>
      </c>
      <c r="AH71" s="90">
        <v>43896.0</v>
      </c>
    </row>
    <row r="72" ht="19.5" customHeight="1">
      <c r="A72" s="111"/>
      <c r="B72" s="119"/>
      <c r="C72" s="63"/>
      <c r="D72" s="69"/>
      <c r="E72" s="66" t="str">
        <f t="shared" si="2"/>
        <v>-</v>
      </c>
      <c r="F72" s="65"/>
      <c r="G72" s="65"/>
      <c r="H72" s="82"/>
      <c r="I72" s="83">
        <f t="shared" si="3"/>
        <v>0</v>
      </c>
      <c r="J72" s="84">
        <f t="shared" si="4"/>
        <v>0</v>
      </c>
      <c r="K72" s="84">
        <f t="shared" si="5"/>
        <v>0</v>
      </c>
      <c r="L72" s="84">
        <f t="shared" si="6"/>
        <v>0</v>
      </c>
      <c r="M72" s="85">
        <f t="shared" si="7"/>
        <v>0</v>
      </c>
      <c r="N72" s="86">
        <f t="shared" si="8"/>
        <v>0</v>
      </c>
      <c r="O72" s="84">
        <f t="shared" si="9"/>
        <v>0</v>
      </c>
      <c r="P72" s="84">
        <f t="shared" si="10"/>
        <v>0</v>
      </c>
      <c r="Q72" s="84">
        <f t="shared" si="11"/>
        <v>0</v>
      </c>
      <c r="R72" s="85">
        <f t="shared" si="12"/>
        <v>0</v>
      </c>
      <c r="S72" s="87" t="str">
        <f t="shared" si="13"/>
        <v>-</v>
      </c>
      <c r="T72" s="88"/>
      <c r="U72" s="39"/>
      <c r="V72" s="90">
        <v>39514.0</v>
      </c>
      <c r="W72" s="90">
        <v>39880.0</v>
      </c>
      <c r="X72" s="90">
        <v>40245.0</v>
      </c>
      <c r="Y72" s="90">
        <v>40610.0</v>
      </c>
      <c r="Z72" s="90">
        <v>40975.0</v>
      </c>
      <c r="AA72" s="90">
        <v>41341.0</v>
      </c>
      <c r="AB72" s="90">
        <v>41706.0</v>
      </c>
      <c r="AC72" s="90">
        <v>42071.0</v>
      </c>
      <c r="AD72" s="90">
        <v>42436.0</v>
      </c>
      <c r="AE72" s="90">
        <v>42802.0</v>
      </c>
      <c r="AF72" s="90">
        <v>43167.0</v>
      </c>
      <c r="AG72" s="90">
        <v>43532.0</v>
      </c>
      <c r="AH72" s="90">
        <v>43897.0</v>
      </c>
    </row>
    <row r="73" ht="19.5" customHeight="1">
      <c r="A73" s="111"/>
      <c r="B73" s="119"/>
      <c r="C73" s="63"/>
      <c r="D73" s="69"/>
      <c r="E73" s="66" t="str">
        <f t="shared" si="2"/>
        <v>-</v>
      </c>
      <c r="F73" s="65"/>
      <c r="G73" s="65"/>
      <c r="H73" s="82"/>
      <c r="I73" s="83">
        <f t="shared" si="3"/>
        <v>0</v>
      </c>
      <c r="J73" s="84">
        <f t="shared" si="4"/>
        <v>0</v>
      </c>
      <c r="K73" s="84">
        <f t="shared" si="5"/>
        <v>0</v>
      </c>
      <c r="L73" s="84">
        <f t="shared" si="6"/>
        <v>0</v>
      </c>
      <c r="M73" s="85">
        <f t="shared" si="7"/>
        <v>0</v>
      </c>
      <c r="N73" s="86">
        <f t="shared" si="8"/>
        <v>0</v>
      </c>
      <c r="O73" s="84">
        <f t="shared" si="9"/>
        <v>0</v>
      </c>
      <c r="P73" s="84">
        <f t="shared" si="10"/>
        <v>0</v>
      </c>
      <c r="Q73" s="84">
        <f t="shared" si="11"/>
        <v>0</v>
      </c>
      <c r="R73" s="85">
        <f t="shared" si="12"/>
        <v>0</v>
      </c>
      <c r="S73" s="87" t="str">
        <f t="shared" si="13"/>
        <v>-</v>
      </c>
      <c r="T73" s="88"/>
      <c r="U73" s="39"/>
      <c r="V73" s="90">
        <v>39515.0</v>
      </c>
      <c r="W73" s="90">
        <v>39881.0</v>
      </c>
      <c r="X73" s="90">
        <v>40246.0</v>
      </c>
      <c r="Y73" s="90">
        <v>40611.0</v>
      </c>
      <c r="Z73" s="90">
        <v>40976.0</v>
      </c>
      <c r="AA73" s="90">
        <v>41342.0</v>
      </c>
      <c r="AB73" s="90">
        <v>41707.0</v>
      </c>
      <c r="AC73" s="90">
        <v>42072.0</v>
      </c>
      <c r="AD73" s="90">
        <v>42437.0</v>
      </c>
      <c r="AE73" s="90">
        <v>42803.0</v>
      </c>
      <c r="AF73" s="90">
        <v>43168.0</v>
      </c>
      <c r="AG73" s="90">
        <v>43533.0</v>
      </c>
      <c r="AH73" s="90">
        <v>43898.0</v>
      </c>
    </row>
    <row r="74" ht="19.5" customHeight="1">
      <c r="A74" s="111"/>
      <c r="B74" s="119"/>
      <c r="C74" s="63"/>
      <c r="D74" s="69"/>
      <c r="E74" s="66" t="str">
        <f t="shared" si="2"/>
        <v>-</v>
      </c>
      <c r="F74" s="65"/>
      <c r="G74" s="65"/>
      <c r="H74" s="82"/>
      <c r="I74" s="83">
        <f t="shared" si="3"/>
        <v>0</v>
      </c>
      <c r="J74" s="84">
        <f t="shared" si="4"/>
        <v>0</v>
      </c>
      <c r="K74" s="84">
        <f t="shared" si="5"/>
        <v>0</v>
      </c>
      <c r="L74" s="84">
        <f t="shared" si="6"/>
        <v>0</v>
      </c>
      <c r="M74" s="85">
        <f t="shared" si="7"/>
        <v>0</v>
      </c>
      <c r="N74" s="86">
        <f t="shared" si="8"/>
        <v>0</v>
      </c>
      <c r="O74" s="84">
        <f t="shared" si="9"/>
        <v>0</v>
      </c>
      <c r="P74" s="84">
        <f t="shared" si="10"/>
        <v>0</v>
      </c>
      <c r="Q74" s="84">
        <f t="shared" si="11"/>
        <v>0</v>
      </c>
      <c r="R74" s="85">
        <f t="shared" si="12"/>
        <v>0</v>
      </c>
      <c r="S74" s="87" t="str">
        <f t="shared" si="13"/>
        <v>-</v>
      </c>
      <c r="T74" s="88"/>
      <c r="U74" s="39"/>
      <c r="V74" s="90">
        <v>39516.0</v>
      </c>
      <c r="W74" s="90">
        <v>39882.0</v>
      </c>
      <c r="X74" s="90">
        <v>40247.0</v>
      </c>
      <c r="Y74" s="90">
        <v>40612.0</v>
      </c>
      <c r="Z74" s="90">
        <v>40977.0</v>
      </c>
      <c r="AA74" s="90">
        <v>41343.0</v>
      </c>
      <c r="AB74" s="90">
        <v>41708.0</v>
      </c>
      <c r="AC74" s="90">
        <v>42073.0</v>
      </c>
      <c r="AD74" s="90">
        <v>42438.0</v>
      </c>
      <c r="AE74" s="90">
        <v>42804.0</v>
      </c>
      <c r="AF74" s="90">
        <v>43169.0</v>
      </c>
      <c r="AG74" s="90">
        <v>43534.0</v>
      </c>
      <c r="AH74" s="90">
        <v>43899.0</v>
      </c>
    </row>
    <row r="75" ht="19.5" customHeight="1">
      <c r="A75" s="111"/>
      <c r="B75" s="119"/>
      <c r="C75" s="63"/>
      <c r="D75" s="69"/>
      <c r="E75" s="66" t="str">
        <f t="shared" si="2"/>
        <v>-</v>
      </c>
      <c r="F75" s="65"/>
      <c r="G75" s="65"/>
      <c r="H75" s="82"/>
      <c r="I75" s="83">
        <f t="shared" si="3"/>
        <v>0</v>
      </c>
      <c r="J75" s="84">
        <f t="shared" si="4"/>
        <v>0</v>
      </c>
      <c r="K75" s="84">
        <f t="shared" si="5"/>
        <v>0</v>
      </c>
      <c r="L75" s="84">
        <f t="shared" si="6"/>
        <v>0</v>
      </c>
      <c r="M75" s="85">
        <f t="shared" si="7"/>
        <v>0</v>
      </c>
      <c r="N75" s="86">
        <f t="shared" si="8"/>
        <v>0</v>
      </c>
      <c r="O75" s="84">
        <f t="shared" si="9"/>
        <v>0</v>
      </c>
      <c r="P75" s="84">
        <f t="shared" si="10"/>
        <v>0</v>
      </c>
      <c r="Q75" s="84">
        <f t="shared" si="11"/>
        <v>0</v>
      </c>
      <c r="R75" s="85">
        <f t="shared" si="12"/>
        <v>0</v>
      </c>
      <c r="S75" s="87" t="str">
        <f t="shared" si="13"/>
        <v>-</v>
      </c>
      <c r="T75" s="88"/>
      <c r="U75" s="39"/>
      <c r="V75" s="90">
        <v>39517.0</v>
      </c>
      <c r="W75" s="90">
        <v>39883.0</v>
      </c>
      <c r="X75" s="90">
        <v>40248.0</v>
      </c>
      <c r="Y75" s="90">
        <v>40613.0</v>
      </c>
      <c r="Z75" s="90">
        <v>40978.0</v>
      </c>
      <c r="AA75" s="90">
        <v>41344.0</v>
      </c>
      <c r="AB75" s="90">
        <v>41709.0</v>
      </c>
      <c r="AC75" s="90">
        <v>42074.0</v>
      </c>
      <c r="AD75" s="90">
        <v>42439.0</v>
      </c>
      <c r="AE75" s="90">
        <v>42805.0</v>
      </c>
      <c r="AF75" s="90">
        <v>43170.0</v>
      </c>
      <c r="AG75" s="90">
        <v>43535.0</v>
      </c>
      <c r="AH75" s="90">
        <v>43900.0</v>
      </c>
    </row>
    <row r="76" ht="19.5" customHeight="1">
      <c r="A76" s="111"/>
      <c r="B76" s="119"/>
      <c r="C76" s="63"/>
      <c r="D76" s="69"/>
      <c r="E76" s="66" t="str">
        <f t="shared" si="2"/>
        <v>-</v>
      </c>
      <c r="F76" s="65"/>
      <c r="G76" s="65"/>
      <c r="H76" s="82"/>
      <c r="I76" s="83">
        <f t="shared" si="3"/>
        <v>0</v>
      </c>
      <c r="J76" s="84">
        <f t="shared" si="4"/>
        <v>0</v>
      </c>
      <c r="K76" s="84">
        <f t="shared" si="5"/>
        <v>0</v>
      </c>
      <c r="L76" s="84">
        <f t="shared" si="6"/>
        <v>0</v>
      </c>
      <c r="M76" s="85">
        <f t="shared" si="7"/>
        <v>0</v>
      </c>
      <c r="N76" s="86">
        <f t="shared" si="8"/>
        <v>0</v>
      </c>
      <c r="O76" s="84">
        <f t="shared" si="9"/>
        <v>0</v>
      </c>
      <c r="P76" s="84">
        <f t="shared" si="10"/>
        <v>0</v>
      </c>
      <c r="Q76" s="84">
        <f t="shared" si="11"/>
        <v>0</v>
      </c>
      <c r="R76" s="85">
        <f t="shared" si="12"/>
        <v>0</v>
      </c>
      <c r="S76" s="87" t="str">
        <f t="shared" si="13"/>
        <v>-</v>
      </c>
      <c r="T76" s="88"/>
      <c r="U76" s="39"/>
      <c r="V76" s="90">
        <v>39518.0</v>
      </c>
      <c r="W76" s="90">
        <v>39884.0</v>
      </c>
      <c r="X76" s="90">
        <v>40249.0</v>
      </c>
      <c r="Y76" s="90">
        <v>40614.0</v>
      </c>
      <c r="Z76" s="90">
        <v>40979.0</v>
      </c>
      <c r="AA76" s="90">
        <v>41345.0</v>
      </c>
      <c r="AB76" s="90">
        <v>41710.0</v>
      </c>
      <c r="AC76" s="90">
        <v>42075.0</v>
      </c>
      <c r="AD76" s="90">
        <v>42440.0</v>
      </c>
      <c r="AE76" s="90">
        <v>42806.0</v>
      </c>
      <c r="AF76" s="90">
        <v>43171.0</v>
      </c>
      <c r="AG76" s="90">
        <v>43536.0</v>
      </c>
      <c r="AH76" s="90">
        <v>43901.0</v>
      </c>
    </row>
    <row r="77" ht="19.5" customHeight="1">
      <c r="A77" s="111"/>
      <c r="B77" s="119"/>
      <c r="C77" s="63"/>
      <c r="D77" s="69"/>
      <c r="E77" s="66" t="str">
        <f t="shared" si="2"/>
        <v>-</v>
      </c>
      <c r="F77" s="65"/>
      <c r="G77" s="65"/>
      <c r="H77" s="82"/>
      <c r="I77" s="83">
        <f t="shared" si="3"/>
        <v>0</v>
      </c>
      <c r="J77" s="84">
        <f t="shared" si="4"/>
        <v>0</v>
      </c>
      <c r="K77" s="84">
        <f t="shared" si="5"/>
        <v>0</v>
      </c>
      <c r="L77" s="84">
        <f t="shared" si="6"/>
        <v>0</v>
      </c>
      <c r="M77" s="85">
        <f t="shared" si="7"/>
        <v>0</v>
      </c>
      <c r="N77" s="86">
        <f t="shared" si="8"/>
        <v>0</v>
      </c>
      <c r="O77" s="84">
        <f t="shared" si="9"/>
        <v>0</v>
      </c>
      <c r="P77" s="84">
        <f t="shared" si="10"/>
        <v>0</v>
      </c>
      <c r="Q77" s="84">
        <f t="shared" si="11"/>
        <v>0</v>
      </c>
      <c r="R77" s="85">
        <f t="shared" si="12"/>
        <v>0</v>
      </c>
      <c r="S77" s="87" t="str">
        <f t="shared" si="13"/>
        <v>-</v>
      </c>
      <c r="T77" s="88"/>
      <c r="U77" s="39"/>
      <c r="V77" s="90">
        <v>39519.0</v>
      </c>
      <c r="W77" s="90">
        <v>39885.0</v>
      </c>
      <c r="X77" s="90">
        <v>40250.0</v>
      </c>
      <c r="Y77" s="90">
        <v>40615.0</v>
      </c>
      <c r="Z77" s="90">
        <v>40980.0</v>
      </c>
      <c r="AA77" s="90">
        <v>41346.0</v>
      </c>
      <c r="AB77" s="90">
        <v>41711.0</v>
      </c>
      <c r="AC77" s="90">
        <v>42076.0</v>
      </c>
      <c r="AD77" s="90">
        <v>42441.0</v>
      </c>
      <c r="AE77" s="90">
        <v>42807.0</v>
      </c>
      <c r="AF77" s="90">
        <v>43172.0</v>
      </c>
      <c r="AG77" s="90">
        <v>43537.0</v>
      </c>
      <c r="AH77" s="90">
        <v>43902.0</v>
      </c>
    </row>
    <row r="78" ht="19.5" customHeight="1">
      <c r="A78" s="111"/>
      <c r="B78" s="119"/>
      <c r="C78" s="63"/>
      <c r="D78" s="69"/>
      <c r="E78" s="66" t="str">
        <f t="shared" si="2"/>
        <v>-</v>
      </c>
      <c r="F78" s="65"/>
      <c r="G78" s="65"/>
      <c r="H78" s="82"/>
      <c r="I78" s="83">
        <f t="shared" si="3"/>
        <v>0</v>
      </c>
      <c r="J78" s="84">
        <f t="shared" si="4"/>
        <v>0</v>
      </c>
      <c r="K78" s="84">
        <f t="shared" si="5"/>
        <v>0</v>
      </c>
      <c r="L78" s="84">
        <f t="shared" si="6"/>
        <v>0</v>
      </c>
      <c r="M78" s="85">
        <f t="shared" si="7"/>
        <v>0</v>
      </c>
      <c r="N78" s="86">
        <f t="shared" si="8"/>
        <v>0</v>
      </c>
      <c r="O78" s="84">
        <f t="shared" si="9"/>
        <v>0</v>
      </c>
      <c r="P78" s="84">
        <f t="shared" si="10"/>
        <v>0</v>
      </c>
      <c r="Q78" s="84">
        <f t="shared" si="11"/>
        <v>0</v>
      </c>
      <c r="R78" s="85">
        <f t="shared" si="12"/>
        <v>0</v>
      </c>
      <c r="S78" s="87" t="str">
        <f t="shared" si="13"/>
        <v>-</v>
      </c>
      <c r="T78" s="88"/>
      <c r="U78" s="39"/>
      <c r="V78" s="90">
        <v>39520.0</v>
      </c>
      <c r="W78" s="90">
        <v>39886.0</v>
      </c>
      <c r="X78" s="90">
        <v>40251.0</v>
      </c>
      <c r="Y78" s="90">
        <v>40616.0</v>
      </c>
      <c r="Z78" s="90">
        <v>40981.0</v>
      </c>
      <c r="AA78" s="90">
        <v>41347.0</v>
      </c>
      <c r="AB78" s="90">
        <v>41712.0</v>
      </c>
      <c r="AC78" s="90">
        <v>42077.0</v>
      </c>
      <c r="AD78" s="90">
        <v>42442.0</v>
      </c>
      <c r="AE78" s="90">
        <v>42808.0</v>
      </c>
      <c r="AF78" s="90">
        <v>43173.0</v>
      </c>
      <c r="AG78" s="90">
        <v>43538.0</v>
      </c>
      <c r="AH78" s="90">
        <v>43903.0</v>
      </c>
    </row>
    <row r="79" ht="19.5" customHeight="1">
      <c r="A79" s="111"/>
      <c r="B79" s="119"/>
      <c r="C79" s="63"/>
      <c r="D79" s="69"/>
      <c r="E79" s="66" t="str">
        <f t="shared" si="2"/>
        <v>-</v>
      </c>
      <c r="F79" s="65"/>
      <c r="G79" s="65"/>
      <c r="H79" s="82"/>
      <c r="I79" s="83">
        <f t="shared" si="3"/>
        <v>0</v>
      </c>
      <c r="J79" s="84">
        <f t="shared" si="4"/>
        <v>0</v>
      </c>
      <c r="K79" s="84">
        <f t="shared" si="5"/>
        <v>0</v>
      </c>
      <c r="L79" s="84">
        <f t="shared" si="6"/>
        <v>0</v>
      </c>
      <c r="M79" s="85">
        <f t="shared" si="7"/>
        <v>0</v>
      </c>
      <c r="N79" s="86">
        <f t="shared" si="8"/>
        <v>0</v>
      </c>
      <c r="O79" s="84">
        <f t="shared" si="9"/>
        <v>0</v>
      </c>
      <c r="P79" s="84">
        <f t="shared" si="10"/>
        <v>0</v>
      </c>
      <c r="Q79" s="84">
        <f t="shared" si="11"/>
        <v>0</v>
      </c>
      <c r="R79" s="85">
        <f t="shared" si="12"/>
        <v>0</v>
      </c>
      <c r="S79" s="87" t="str">
        <f t="shared" si="13"/>
        <v>-</v>
      </c>
      <c r="T79" s="88"/>
      <c r="U79" s="39"/>
      <c r="V79" s="90">
        <v>39521.0</v>
      </c>
      <c r="W79" s="90">
        <v>39887.0</v>
      </c>
      <c r="X79" s="90">
        <v>40252.0</v>
      </c>
      <c r="Y79" s="90">
        <v>40617.0</v>
      </c>
      <c r="Z79" s="90">
        <v>40982.0</v>
      </c>
      <c r="AA79" s="90">
        <v>41348.0</v>
      </c>
      <c r="AB79" s="90">
        <v>41713.0</v>
      </c>
      <c r="AC79" s="90">
        <v>42078.0</v>
      </c>
      <c r="AD79" s="90">
        <v>42443.0</v>
      </c>
      <c r="AE79" s="90">
        <v>42809.0</v>
      </c>
      <c r="AF79" s="90">
        <v>43174.0</v>
      </c>
      <c r="AG79" s="90">
        <v>43539.0</v>
      </c>
      <c r="AH79" s="90">
        <v>43904.0</v>
      </c>
    </row>
    <row r="80" ht="19.5" customHeight="1">
      <c r="A80" s="111"/>
      <c r="B80" s="119"/>
      <c r="C80" s="63"/>
      <c r="D80" s="69"/>
      <c r="E80" s="66" t="str">
        <f t="shared" si="2"/>
        <v>-</v>
      </c>
      <c r="F80" s="65"/>
      <c r="G80" s="65"/>
      <c r="H80" s="82"/>
      <c r="I80" s="83">
        <f t="shared" si="3"/>
        <v>0</v>
      </c>
      <c r="J80" s="84">
        <f t="shared" si="4"/>
        <v>0</v>
      </c>
      <c r="K80" s="84">
        <f t="shared" si="5"/>
        <v>0</v>
      </c>
      <c r="L80" s="84">
        <f t="shared" si="6"/>
        <v>0</v>
      </c>
      <c r="M80" s="85">
        <f t="shared" si="7"/>
        <v>0</v>
      </c>
      <c r="N80" s="86">
        <f t="shared" si="8"/>
        <v>0</v>
      </c>
      <c r="O80" s="84">
        <f t="shared" si="9"/>
        <v>0</v>
      </c>
      <c r="P80" s="84">
        <f t="shared" si="10"/>
        <v>0</v>
      </c>
      <c r="Q80" s="84">
        <f t="shared" si="11"/>
        <v>0</v>
      </c>
      <c r="R80" s="85">
        <f t="shared" si="12"/>
        <v>0</v>
      </c>
      <c r="S80" s="87" t="str">
        <f t="shared" si="13"/>
        <v>-</v>
      </c>
      <c r="T80" s="88"/>
      <c r="U80" s="39"/>
      <c r="V80" s="90">
        <v>39522.0</v>
      </c>
      <c r="W80" s="90">
        <v>39888.0</v>
      </c>
      <c r="X80" s="90">
        <v>40253.0</v>
      </c>
      <c r="Y80" s="90">
        <v>40618.0</v>
      </c>
      <c r="Z80" s="90">
        <v>40983.0</v>
      </c>
      <c r="AA80" s="90">
        <v>41349.0</v>
      </c>
      <c r="AB80" s="90">
        <v>41714.0</v>
      </c>
      <c r="AC80" s="90">
        <v>42079.0</v>
      </c>
      <c r="AD80" s="90">
        <v>42444.0</v>
      </c>
      <c r="AE80" s="90">
        <v>42810.0</v>
      </c>
      <c r="AF80" s="90">
        <v>43175.0</v>
      </c>
      <c r="AG80" s="90">
        <v>43540.0</v>
      </c>
      <c r="AH80" s="90">
        <v>43905.0</v>
      </c>
    </row>
    <row r="81" ht="19.5" customHeight="1">
      <c r="A81" s="111"/>
      <c r="B81" s="119"/>
      <c r="C81" s="63"/>
      <c r="D81" s="69"/>
      <c r="E81" s="66" t="str">
        <f t="shared" si="2"/>
        <v>-</v>
      </c>
      <c r="F81" s="65"/>
      <c r="G81" s="65"/>
      <c r="H81" s="82"/>
      <c r="I81" s="83">
        <f t="shared" si="3"/>
        <v>0</v>
      </c>
      <c r="J81" s="84">
        <f t="shared" si="4"/>
        <v>0</v>
      </c>
      <c r="K81" s="84">
        <f t="shared" si="5"/>
        <v>0</v>
      </c>
      <c r="L81" s="84">
        <f t="shared" si="6"/>
        <v>0</v>
      </c>
      <c r="M81" s="85">
        <f t="shared" si="7"/>
        <v>0</v>
      </c>
      <c r="N81" s="86">
        <f t="shared" si="8"/>
        <v>0</v>
      </c>
      <c r="O81" s="84">
        <f t="shared" si="9"/>
        <v>0</v>
      </c>
      <c r="P81" s="84">
        <f t="shared" si="10"/>
        <v>0</v>
      </c>
      <c r="Q81" s="84">
        <f t="shared" si="11"/>
        <v>0</v>
      </c>
      <c r="R81" s="85">
        <f t="shared" si="12"/>
        <v>0</v>
      </c>
      <c r="S81" s="87" t="str">
        <f t="shared" si="13"/>
        <v>-</v>
      </c>
      <c r="T81" s="88"/>
      <c r="U81" s="39"/>
      <c r="V81" s="90">
        <v>39523.0</v>
      </c>
      <c r="W81" s="90">
        <v>39889.0</v>
      </c>
      <c r="X81" s="90">
        <v>40254.0</v>
      </c>
      <c r="Y81" s="90">
        <v>40619.0</v>
      </c>
      <c r="Z81" s="90">
        <v>40984.0</v>
      </c>
      <c r="AA81" s="90">
        <v>41350.0</v>
      </c>
      <c r="AB81" s="90">
        <v>41715.0</v>
      </c>
      <c r="AC81" s="90">
        <v>42080.0</v>
      </c>
      <c r="AD81" s="90">
        <v>42445.0</v>
      </c>
      <c r="AE81" s="90">
        <v>42811.0</v>
      </c>
      <c r="AF81" s="90">
        <v>43176.0</v>
      </c>
      <c r="AG81" s="90">
        <v>43541.0</v>
      </c>
      <c r="AH81" s="90">
        <v>43906.0</v>
      </c>
    </row>
    <row r="82" ht="19.5" customHeight="1">
      <c r="A82" s="111"/>
      <c r="B82" s="119"/>
      <c r="C82" s="63"/>
      <c r="D82" s="69"/>
      <c r="E82" s="66" t="str">
        <f t="shared" si="2"/>
        <v>-</v>
      </c>
      <c r="F82" s="65"/>
      <c r="G82" s="65"/>
      <c r="H82" s="82"/>
      <c r="I82" s="83">
        <f t="shared" si="3"/>
        <v>0</v>
      </c>
      <c r="J82" s="84">
        <f t="shared" si="4"/>
        <v>0</v>
      </c>
      <c r="K82" s="84">
        <f t="shared" si="5"/>
        <v>0</v>
      </c>
      <c r="L82" s="84">
        <f t="shared" si="6"/>
        <v>0</v>
      </c>
      <c r="M82" s="85">
        <f t="shared" si="7"/>
        <v>0</v>
      </c>
      <c r="N82" s="86">
        <f t="shared" si="8"/>
        <v>0</v>
      </c>
      <c r="O82" s="84">
        <f t="shared" si="9"/>
        <v>0</v>
      </c>
      <c r="P82" s="84">
        <f t="shared" si="10"/>
        <v>0</v>
      </c>
      <c r="Q82" s="84">
        <f t="shared" si="11"/>
        <v>0</v>
      </c>
      <c r="R82" s="85">
        <f t="shared" si="12"/>
        <v>0</v>
      </c>
      <c r="S82" s="87" t="str">
        <f t="shared" si="13"/>
        <v>-</v>
      </c>
      <c r="T82" s="88"/>
      <c r="U82" s="39"/>
      <c r="V82" s="90">
        <v>39524.0</v>
      </c>
      <c r="W82" s="90">
        <v>39890.0</v>
      </c>
      <c r="X82" s="90">
        <v>40255.0</v>
      </c>
      <c r="Y82" s="90">
        <v>40620.0</v>
      </c>
      <c r="Z82" s="90">
        <v>40985.0</v>
      </c>
      <c r="AA82" s="90">
        <v>41351.0</v>
      </c>
      <c r="AB82" s="90">
        <v>41716.0</v>
      </c>
      <c r="AC82" s="90">
        <v>42081.0</v>
      </c>
      <c r="AD82" s="90">
        <v>42446.0</v>
      </c>
      <c r="AE82" s="90">
        <v>42812.0</v>
      </c>
      <c r="AF82" s="90">
        <v>43177.0</v>
      </c>
      <c r="AG82" s="90">
        <v>43542.0</v>
      </c>
      <c r="AH82" s="90">
        <v>43907.0</v>
      </c>
    </row>
    <row r="83" ht="19.5" customHeight="1">
      <c r="A83" s="111"/>
      <c r="B83" s="119"/>
      <c r="C83" s="63"/>
      <c r="D83" s="69"/>
      <c r="E83" s="66" t="str">
        <f t="shared" si="2"/>
        <v>-</v>
      </c>
      <c r="F83" s="65"/>
      <c r="G83" s="65"/>
      <c r="H83" s="82"/>
      <c r="I83" s="83">
        <f t="shared" si="3"/>
        <v>0</v>
      </c>
      <c r="J83" s="84">
        <f t="shared" si="4"/>
        <v>0</v>
      </c>
      <c r="K83" s="84">
        <f t="shared" si="5"/>
        <v>0</v>
      </c>
      <c r="L83" s="84">
        <f t="shared" si="6"/>
        <v>0</v>
      </c>
      <c r="M83" s="85">
        <f t="shared" si="7"/>
        <v>0</v>
      </c>
      <c r="N83" s="86">
        <f t="shared" si="8"/>
        <v>0</v>
      </c>
      <c r="O83" s="84">
        <f t="shared" si="9"/>
        <v>0</v>
      </c>
      <c r="P83" s="84">
        <f t="shared" si="10"/>
        <v>0</v>
      </c>
      <c r="Q83" s="84">
        <f t="shared" si="11"/>
        <v>0</v>
      </c>
      <c r="R83" s="85">
        <f t="shared" si="12"/>
        <v>0</v>
      </c>
      <c r="S83" s="87" t="str">
        <f t="shared" si="13"/>
        <v>-</v>
      </c>
      <c r="T83" s="88"/>
      <c r="U83" s="39"/>
      <c r="V83" s="90">
        <v>39525.0</v>
      </c>
      <c r="W83" s="90">
        <v>39891.0</v>
      </c>
      <c r="X83" s="90">
        <v>40256.0</v>
      </c>
      <c r="Y83" s="90">
        <v>40621.0</v>
      </c>
      <c r="Z83" s="90">
        <v>40986.0</v>
      </c>
      <c r="AA83" s="90">
        <v>41352.0</v>
      </c>
      <c r="AB83" s="90">
        <v>41717.0</v>
      </c>
      <c r="AC83" s="90">
        <v>42082.0</v>
      </c>
      <c r="AD83" s="90">
        <v>42447.0</v>
      </c>
      <c r="AE83" s="90">
        <v>42813.0</v>
      </c>
      <c r="AF83" s="90">
        <v>43178.0</v>
      </c>
      <c r="AG83" s="90">
        <v>43543.0</v>
      </c>
      <c r="AH83" s="90">
        <v>43908.0</v>
      </c>
    </row>
    <row r="84" ht="19.5" customHeight="1">
      <c r="A84" s="111"/>
      <c r="B84" s="119"/>
      <c r="C84" s="63"/>
      <c r="D84" s="69"/>
      <c r="E84" s="66" t="str">
        <f t="shared" si="2"/>
        <v>-</v>
      </c>
      <c r="F84" s="65"/>
      <c r="G84" s="65"/>
      <c r="H84" s="82"/>
      <c r="I84" s="83">
        <f t="shared" si="3"/>
        <v>0</v>
      </c>
      <c r="J84" s="84">
        <f t="shared" si="4"/>
        <v>0</v>
      </c>
      <c r="K84" s="84">
        <f t="shared" si="5"/>
        <v>0</v>
      </c>
      <c r="L84" s="84">
        <f t="shared" si="6"/>
        <v>0</v>
      </c>
      <c r="M84" s="85">
        <f t="shared" si="7"/>
        <v>0</v>
      </c>
      <c r="N84" s="86">
        <f t="shared" si="8"/>
        <v>0</v>
      </c>
      <c r="O84" s="84">
        <f t="shared" si="9"/>
        <v>0</v>
      </c>
      <c r="P84" s="84">
        <f t="shared" si="10"/>
        <v>0</v>
      </c>
      <c r="Q84" s="84">
        <f t="shared" si="11"/>
        <v>0</v>
      </c>
      <c r="R84" s="85">
        <f t="shared" si="12"/>
        <v>0</v>
      </c>
      <c r="S84" s="87" t="str">
        <f t="shared" si="13"/>
        <v>-</v>
      </c>
      <c r="T84" s="88"/>
      <c r="U84" s="39"/>
      <c r="V84" s="90">
        <v>39526.0</v>
      </c>
      <c r="W84" s="90">
        <v>39892.0</v>
      </c>
      <c r="X84" s="90">
        <v>40257.0</v>
      </c>
      <c r="Y84" s="90">
        <v>40622.0</v>
      </c>
      <c r="Z84" s="90">
        <v>40987.0</v>
      </c>
      <c r="AA84" s="90">
        <v>41353.0</v>
      </c>
      <c r="AB84" s="90">
        <v>41718.0</v>
      </c>
      <c r="AC84" s="90">
        <v>42083.0</v>
      </c>
      <c r="AD84" s="90">
        <v>42448.0</v>
      </c>
      <c r="AE84" s="90">
        <v>42814.0</v>
      </c>
      <c r="AF84" s="90">
        <v>43179.0</v>
      </c>
      <c r="AG84" s="90">
        <v>43544.0</v>
      </c>
      <c r="AH84" s="90">
        <v>43909.0</v>
      </c>
    </row>
    <row r="85" ht="19.5" customHeight="1">
      <c r="A85" s="111"/>
      <c r="B85" s="119"/>
      <c r="C85" s="63"/>
      <c r="D85" s="69"/>
      <c r="E85" s="66" t="str">
        <f t="shared" si="2"/>
        <v>-</v>
      </c>
      <c r="F85" s="65"/>
      <c r="G85" s="65"/>
      <c r="H85" s="82"/>
      <c r="I85" s="83">
        <f t="shared" si="3"/>
        <v>0</v>
      </c>
      <c r="J85" s="84">
        <f t="shared" si="4"/>
        <v>0</v>
      </c>
      <c r="K85" s="84">
        <f t="shared" si="5"/>
        <v>0</v>
      </c>
      <c r="L85" s="84">
        <f t="shared" si="6"/>
        <v>0</v>
      </c>
      <c r="M85" s="85">
        <f t="shared" si="7"/>
        <v>0</v>
      </c>
      <c r="N85" s="86">
        <f t="shared" si="8"/>
        <v>0</v>
      </c>
      <c r="O85" s="84">
        <f t="shared" si="9"/>
        <v>0</v>
      </c>
      <c r="P85" s="84">
        <f t="shared" si="10"/>
        <v>0</v>
      </c>
      <c r="Q85" s="84">
        <f t="shared" si="11"/>
        <v>0</v>
      </c>
      <c r="R85" s="85">
        <f t="shared" si="12"/>
        <v>0</v>
      </c>
      <c r="S85" s="87" t="str">
        <f t="shared" si="13"/>
        <v>-</v>
      </c>
      <c r="T85" s="88"/>
      <c r="U85" s="39"/>
      <c r="V85" s="90">
        <v>39527.0</v>
      </c>
      <c r="W85" s="90">
        <v>39893.0</v>
      </c>
      <c r="X85" s="90">
        <v>40258.0</v>
      </c>
      <c r="Y85" s="90">
        <v>40623.0</v>
      </c>
      <c r="Z85" s="90">
        <v>40988.0</v>
      </c>
      <c r="AA85" s="90">
        <v>41354.0</v>
      </c>
      <c r="AB85" s="90">
        <v>41719.0</v>
      </c>
      <c r="AC85" s="90">
        <v>42084.0</v>
      </c>
      <c r="AD85" s="90">
        <v>42449.0</v>
      </c>
      <c r="AE85" s="90">
        <v>42815.0</v>
      </c>
      <c r="AF85" s="90">
        <v>43180.0</v>
      </c>
      <c r="AG85" s="90">
        <v>43545.0</v>
      </c>
      <c r="AH85" s="90">
        <v>43910.0</v>
      </c>
    </row>
    <row r="86" ht="19.5" customHeight="1">
      <c r="A86" s="111"/>
      <c r="B86" s="119"/>
      <c r="C86" s="63"/>
      <c r="D86" s="69"/>
      <c r="E86" s="66" t="str">
        <f t="shared" si="2"/>
        <v>-</v>
      </c>
      <c r="F86" s="65"/>
      <c r="G86" s="65"/>
      <c r="H86" s="82"/>
      <c r="I86" s="83">
        <f t="shared" si="3"/>
        <v>0</v>
      </c>
      <c r="J86" s="84">
        <f t="shared" si="4"/>
        <v>0</v>
      </c>
      <c r="K86" s="84">
        <f t="shared" si="5"/>
        <v>0</v>
      </c>
      <c r="L86" s="84">
        <f t="shared" si="6"/>
        <v>0</v>
      </c>
      <c r="M86" s="85">
        <f t="shared" si="7"/>
        <v>0</v>
      </c>
      <c r="N86" s="86">
        <f t="shared" si="8"/>
        <v>0</v>
      </c>
      <c r="O86" s="84">
        <f t="shared" si="9"/>
        <v>0</v>
      </c>
      <c r="P86" s="84">
        <f t="shared" si="10"/>
        <v>0</v>
      </c>
      <c r="Q86" s="84">
        <f t="shared" si="11"/>
        <v>0</v>
      </c>
      <c r="R86" s="85">
        <f t="shared" si="12"/>
        <v>0</v>
      </c>
      <c r="S86" s="87" t="str">
        <f t="shared" si="13"/>
        <v>-</v>
      </c>
      <c r="T86" s="88"/>
      <c r="U86" s="39"/>
      <c r="V86" s="90">
        <v>39528.0</v>
      </c>
      <c r="W86" s="90">
        <v>39894.0</v>
      </c>
      <c r="X86" s="90">
        <v>40259.0</v>
      </c>
      <c r="Y86" s="90">
        <v>40624.0</v>
      </c>
      <c r="Z86" s="90">
        <v>40989.0</v>
      </c>
      <c r="AA86" s="90">
        <v>41355.0</v>
      </c>
      <c r="AB86" s="90">
        <v>41720.0</v>
      </c>
      <c r="AC86" s="90">
        <v>42085.0</v>
      </c>
      <c r="AD86" s="90">
        <v>42450.0</v>
      </c>
      <c r="AE86" s="90">
        <v>42816.0</v>
      </c>
      <c r="AF86" s="90">
        <v>43181.0</v>
      </c>
      <c r="AG86" s="90">
        <v>43546.0</v>
      </c>
      <c r="AH86" s="90">
        <v>43911.0</v>
      </c>
    </row>
    <row r="87" ht="19.5" customHeight="1">
      <c r="A87" s="111"/>
      <c r="B87" s="119"/>
      <c r="C87" s="63"/>
      <c r="D87" s="69"/>
      <c r="E87" s="66" t="str">
        <f t="shared" si="2"/>
        <v>-</v>
      </c>
      <c r="F87" s="65"/>
      <c r="G87" s="65"/>
      <c r="H87" s="82"/>
      <c r="I87" s="83">
        <f t="shared" si="3"/>
        <v>0</v>
      </c>
      <c r="J87" s="84">
        <f t="shared" si="4"/>
        <v>0</v>
      </c>
      <c r="K87" s="84">
        <f t="shared" si="5"/>
        <v>0</v>
      </c>
      <c r="L87" s="84">
        <f t="shared" si="6"/>
        <v>0</v>
      </c>
      <c r="M87" s="85">
        <f t="shared" si="7"/>
        <v>0</v>
      </c>
      <c r="N87" s="86">
        <f t="shared" si="8"/>
        <v>0</v>
      </c>
      <c r="O87" s="84">
        <f t="shared" si="9"/>
        <v>0</v>
      </c>
      <c r="P87" s="84">
        <f t="shared" si="10"/>
        <v>0</v>
      </c>
      <c r="Q87" s="84">
        <f t="shared" si="11"/>
        <v>0</v>
      </c>
      <c r="R87" s="85">
        <f t="shared" si="12"/>
        <v>0</v>
      </c>
      <c r="S87" s="87" t="str">
        <f t="shared" si="13"/>
        <v>-</v>
      </c>
      <c r="T87" s="88"/>
      <c r="U87" s="39"/>
      <c r="V87" s="90">
        <v>39529.0</v>
      </c>
      <c r="W87" s="90">
        <v>39895.0</v>
      </c>
      <c r="X87" s="90">
        <v>40260.0</v>
      </c>
      <c r="Y87" s="90">
        <v>40625.0</v>
      </c>
      <c r="Z87" s="90">
        <v>40990.0</v>
      </c>
      <c r="AA87" s="90">
        <v>41356.0</v>
      </c>
      <c r="AB87" s="90">
        <v>41721.0</v>
      </c>
      <c r="AC87" s="90">
        <v>42086.0</v>
      </c>
      <c r="AD87" s="90">
        <v>42451.0</v>
      </c>
      <c r="AE87" s="90">
        <v>42817.0</v>
      </c>
      <c r="AF87" s="90">
        <v>43182.0</v>
      </c>
      <c r="AG87" s="90">
        <v>43547.0</v>
      </c>
      <c r="AH87" s="90">
        <v>43912.0</v>
      </c>
    </row>
    <row r="88" ht="19.5" customHeight="1">
      <c r="A88" s="111"/>
      <c r="B88" s="119"/>
      <c r="C88" s="63"/>
      <c r="D88" s="69"/>
      <c r="E88" s="66" t="str">
        <f t="shared" si="2"/>
        <v>-</v>
      </c>
      <c r="F88" s="65"/>
      <c r="G88" s="65"/>
      <c r="H88" s="82"/>
      <c r="I88" s="83">
        <f t="shared" si="3"/>
        <v>0</v>
      </c>
      <c r="J88" s="84">
        <f t="shared" si="4"/>
        <v>0</v>
      </c>
      <c r="K88" s="84">
        <f t="shared" si="5"/>
        <v>0</v>
      </c>
      <c r="L88" s="84">
        <f t="shared" si="6"/>
        <v>0</v>
      </c>
      <c r="M88" s="85">
        <f t="shared" si="7"/>
        <v>0</v>
      </c>
      <c r="N88" s="86">
        <f t="shared" si="8"/>
        <v>0</v>
      </c>
      <c r="O88" s="84">
        <f t="shared" si="9"/>
        <v>0</v>
      </c>
      <c r="P88" s="84">
        <f t="shared" si="10"/>
        <v>0</v>
      </c>
      <c r="Q88" s="84">
        <f t="shared" si="11"/>
        <v>0</v>
      </c>
      <c r="R88" s="85">
        <f t="shared" si="12"/>
        <v>0</v>
      </c>
      <c r="S88" s="87" t="str">
        <f t="shared" si="13"/>
        <v>-</v>
      </c>
      <c r="T88" s="88"/>
      <c r="U88" s="39"/>
      <c r="V88" s="90">
        <v>39530.0</v>
      </c>
      <c r="W88" s="90">
        <v>39896.0</v>
      </c>
      <c r="X88" s="90">
        <v>40261.0</v>
      </c>
      <c r="Y88" s="90">
        <v>40626.0</v>
      </c>
      <c r="Z88" s="90">
        <v>40991.0</v>
      </c>
      <c r="AA88" s="90">
        <v>41357.0</v>
      </c>
      <c r="AB88" s="90">
        <v>41722.0</v>
      </c>
      <c r="AC88" s="90">
        <v>42087.0</v>
      </c>
      <c r="AD88" s="90">
        <v>42452.0</v>
      </c>
      <c r="AE88" s="90">
        <v>42818.0</v>
      </c>
      <c r="AF88" s="90">
        <v>43183.0</v>
      </c>
      <c r="AG88" s="90">
        <v>43548.0</v>
      </c>
      <c r="AH88" s="90">
        <v>43913.0</v>
      </c>
    </row>
    <row r="89" ht="19.5" customHeight="1">
      <c r="A89" s="111"/>
      <c r="B89" s="119"/>
      <c r="C89" s="63"/>
      <c r="D89" s="69"/>
      <c r="E89" s="66" t="str">
        <f t="shared" si="2"/>
        <v>-</v>
      </c>
      <c r="F89" s="65"/>
      <c r="G89" s="65"/>
      <c r="H89" s="82"/>
      <c r="I89" s="83">
        <f t="shared" si="3"/>
        <v>0</v>
      </c>
      <c r="J89" s="84">
        <f t="shared" si="4"/>
        <v>0</v>
      </c>
      <c r="K89" s="84">
        <f t="shared" si="5"/>
        <v>0</v>
      </c>
      <c r="L89" s="84">
        <f t="shared" si="6"/>
        <v>0</v>
      </c>
      <c r="M89" s="85">
        <f t="shared" si="7"/>
        <v>0</v>
      </c>
      <c r="N89" s="86">
        <f t="shared" si="8"/>
        <v>0</v>
      </c>
      <c r="O89" s="84">
        <f t="shared" si="9"/>
        <v>0</v>
      </c>
      <c r="P89" s="84">
        <f t="shared" si="10"/>
        <v>0</v>
      </c>
      <c r="Q89" s="84">
        <f t="shared" si="11"/>
        <v>0</v>
      </c>
      <c r="R89" s="85">
        <f t="shared" si="12"/>
        <v>0</v>
      </c>
      <c r="S89" s="87" t="str">
        <f t="shared" si="13"/>
        <v>-</v>
      </c>
      <c r="T89" s="88"/>
      <c r="U89" s="39"/>
      <c r="V89" s="90">
        <v>39531.0</v>
      </c>
      <c r="W89" s="90">
        <v>39897.0</v>
      </c>
      <c r="X89" s="90">
        <v>40262.0</v>
      </c>
      <c r="Y89" s="90">
        <v>40627.0</v>
      </c>
      <c r="Z89" s="90">
        <v>40992.0</v>
      </c>
      <c r="AA89" s="90">
        <v>41358.0</v>
      </c>
      <c r="AB89" s="90">
        <v>41723.0</v>
      </c>
      <c r="AC89" s="90">
        <v>42088.0</v>
      </c>
      <c r="AD89" s="90">
        <v>42453.0</v>
      </c>
      <c r="AE89" s="90">
        <v>42819.0</v>
      </c>
      <c r="AF89" s="90">
        <v>43184.0</v>
      </c>
      <c r="AG89" s="90">
        <v>43549.0</v>
      </c>
      <c r="AH89" s="90">
        <v>43914.0</v>
      </c>
    </row>
    <row r="90" ht="19.5" customHeight="1">
      <c r="A90" s="111"/>
      <c r="B90" s="119"/>
      <c r="C90" s="63"/>
      <c r="D90" s="69"/>
      <c r="E90" s="66" t="str">
        <f t="shared" si="2"/>
        <v>-</v>
      </c>
      <c r="F90" s="65"/>
      <c r="G90" s="65"/>
      <c r="H90" s="82"/>
      <c r="I90" s="83">
        <f t="shared" si="3"/>
        <v>0</v>
      </c>
      <c r="J90" s="84">
        <f t="shared" si="4"/>
        <v>0</v>
      </c>
      <c r="K90" s="84">
        <f t="shared" si="5"/>
        <v>0</v>
      </c>
      <c r="L90" s="84">
        <f t="shared" si="6"/>
        <v>0</v>
      </c>
      <c r="M90" s="85">
        <f t="shared" si="7"/>
        <v>0</v>
      </c>
      <c r="N90" s="86">
        <f t="shared" si="8"/>
        <v>0</v>
      </c>
      <c r="O90" s="84">
        <f t="shared" si="9"/>
        <v>0</v>
      </c>
      <c r="P90" s="84">
        <f t="shared" si="10"/>
        <v>0</v>
      </c>
      <c r="Q90" s="84">
        <f t="shared" si="11"/>
        <v>0</v>
      </c>
      <c r="R90" s="85">
        <f t="shared" si="12"/>
        <v>0</v>
      </c>
      <c r="S90" s="87" t="str">
        <f t="shared" si="13"/>
        <v>-</v>
      </c>
      <c r="T90" s="88"/>
      <c r="U90" s="39"/>
      <c r="V90" s="90">
        <v>39532.0</v>
      </c>
      <c r="W90" s="90">
        <v>39898.0</v>
      </c>
      <c r="X90" s="90">
        <v>40263.0</v>
      </c>
      <c r="Y90" s="90">
        <v>40628.0</v>
      </c>
      <c r="Z90" s="90">
        <v>40993.0</v>
      </c>
      <c r="AA90" s="90">
        <v>41359.0</v>
      </c>
      <c r="AB90" s="90">
        <v>41724.0</v>
      </c>
      <c r="AC90" s="90">
        <v>42089.0</v>
      </c>
      <c r="AD90" s="90">
        <v>42454.0</v>
      </c>
      <c r="AE90" s="90">
        <v>42820.0</v>
      </c>
      <c r="AF90" s="90">
        <v>43185.0</v>
      </c>
      <c r="AG90" s="90">
        <v>43550.0</v>
      </c>
      <c r="AH90" s="90">
        <v>43915.0</v>
      </c>
    </row>
    <row r="91" ht="19.5" customHeight="1">
      <c r="A91" s="111"/>
      <c r="B91" s="119"/>
      <c r="C91" s="63"/>
      <c r="D91" s="69"/>
      <c r="E91" s="66" t="str">
        <f t="shared" si="2"/>
        <v>-</v>
      </c>
      <c r="F91" s="65"/>
      <c r="G91" s="65"/>
      <c r="H91" s="82"/>
      <c r="I91" s="83">
        <f t="shared" si="3"/>
        <v>0</v>
      </c>
      <c r="J91" s="84">
        <f t="shared" si="4"/>
        <v>0</v>
      </c>
      <c r="K91" s="84">
        <f t="shared" si="5"/>
        <v>0</v>
      </c>
      <c r="L91" s="84">
        <f t="shared" si="6"/>
        <v>0</v>
      </c>
      <c r="M91" s="85">
        <f t="shared" si="7"/>
        <v>0</v>
      </c>
      <c r="N91" s="86">
        <f t="shared" si="8"/>
        <v>0</v>
      </c>
      <c r="O91" s="84">
        <f t="shared" si="9"/>
        <v>0</v>
      </c>
      <c r="P91" s="84">
        <f t="shared" si="10"/>
        <v>0</v>
      </c>
      <c r="Q91" s="84">
        <f t="shared" si="11"/>
        <v>0</v>
      </c>
      <c r="R91" s="85">
        <f t="shared" si="12"/>
        <v>0</v>
      </c>
      <c r="S91" s="87" t="str">
        <f t="shared" si="13"/>
        <v>-</v>
      </c>
      <c r="T91" s="88"/>
      <c r="U91" s="39"/>
      <c r="V91" s="90">
        <v>39533.0</v>
      </c>
      <c r="W91" s="90">
        <v>39899.0</v>
      </c>
      <c r="X91" s="90">
        <v>40264.0</v>
      </c>
      <c r="Y91" s="90">
        <v>40629.0</v>
      </c>
      <c r="Z91" s="90">
        <v>40994.0</v>
      </c>
      <c r="AA91" s="90">
        <v>41360.0</v>
      </c>
      <c r="AB91" s="90">
        <v>41725.0</v>
      </c>
      <c r="AC91" s="90">
        <v>42090.0</v>
      </c>
      <c r="AD91" s="90">
        <v>42455.0</v>
      </c>
      <c r="AE91" s="90">
        <v>42821.0</v>
      </c>
      <c r="AF91" s="90">
        <v>43186.0</v>
      </c>
      <c r="AG91" s="90">
        <v>43551.0</v>
      </c>
      <c r="AH91" s="90">
        <v>43916.0</v>
      </c>
    </row>
    <row r="92" ht="19.5" customHeight="1">
      <c r="A92" s="111"/>
      <c r="B92" s="119"/>
      <c r="C92" s="63"/>
      <c r="D92" s="69"/>
      <c r="E92" s="66" t="str">
        <f t="shared" si="2"/>
        <v>-</v>
      </c>
      <c r="F92" s="65"/>
      <c r="G92" s="65"/>
      <c r="H92" s="82"/>
      <c r="I92" s="83">
        <f t="shared" si="3"/>
        <v>0</v>
      </c>
      <c r="J92" s="84">
        <f t="shared" si="4"/>
        <v>0</v>
      </c>
      <c r="K92" s="84">
        <f t="shared" si="5"/>
        <v>0</v>
      </c>
      <c r="L92" s="84">
        <f t="shared" si="6"/>
        <v>0</v>
      </c>
      <c r="M92" s="85">
        <f t="shared" si="7"/>
        <v>0</v>
      </c>
      <c r="N92" s="86">
        <f t="shared" si="8"/>
        <v>0</v>
      </c>
      <c r="O92" s="84">
        <f t="shared" si="9"/>
        <v>0</v>
      </c>
      <c r="P92" s="84">
        <f t="shared" si="10"/>
        <v>0</v>
      </c>
      <c r="Q92" s="84">
        <f t="shared" si="11"/>
        <v>0</v>
      </c>
      <c r="R92" s="85">
        <f t="shared" si="12"/>
        <v>0</v>
      </c>
      <c r="S92" s="87" t="str">
        <f t="shared" si="13"/>
        <v>-</v>
      </c>
      <c r="T92" s="88"/>
      <c r="U92" s="39"/>
      <c r="V92" s="90">
        <v>39534.0</v>
      </c>
      <c r="W92" s="90">
        <v>39900.0</v>
      </c>
      <c r="X92" s="90">
        <v>40265.0</v>
      </c>
      <c r="Y92" s="90">
        <v>40630.0</v>
      </c>
      <c r="Z92" s="90">
        <v>40995.0</v>
      </c>
      <c r="AA92" s="90">
        <v>41361.0</v>
      </c>
      <c r="AB92" s="90">
        <v>41726.0</v>
      </c>
      <c r="AC92" s="90">
        <v>42091.0</v>
      </c>
      <c r="AD92" s="90">
        <v>42456.0</v>
      </c>
      <c r="AE92" s="90">
        <v>42822.0</v>
      </c>
      <c r="AF92" s="90">
        <v>43187.0</v>
      </c>
      <c r="AG92" s="90">
        <v>43552.0</v>
      </c>
      <c r="AH92" s="90">
        <v>43917.0</v>
      </c>
    </row>
    <row r="93" ht="19.5" customHeight="1">
      <c r="A93" s="111"/>
      <c r="B93" s="119"/>
      <c r="C93" s="63"/>
      <c r="D93" s="69"/>
      <c r="E93" s="66" t="str">
        <f t="shared" si="2"/>
        <v>-</v>
      </c>
      <c r="F93" s="65"/>
      <c r="G93" s="65"/>
      <c r="H93" s="82"/>
      <c r="I93" s="83">
        <f t="shared" si="3"/>
        <v>0</v>
      </c>
      <c r="J93" s="84">
        <f t="shared" si="4"/>
        <v>0</v>
      </c>
      <c r="K93" s="84">
        <f t="shared" si="5"/>
        <v>0</v>
      </c>
      <c r="L93" s="84">
        <f t="shared" si="6"/>
        <v>0</v>
      </c>
      <c r="M93" s="85">
        <f t="shared" si="7"/>
        <v>0</v>
      </c>
      <c r="N93" s="86">
        <f t="shared" si="8"/>
        <v>0</v>
      </c>
      <c r="O93" s="84">
        <f t="shared" si="9"/>
        <v>0</v>
      </c>
      <c r="P93" s="84">
        <f t="shared" si="10"/>
        <v>0</v>
      </c>
      <c r="Q93" s="84">
        <f t="shared" si="11"/>
        <v>0</v>
      </c>
      <c r="R93" s="85">
        <f t="shared" si="12"/>
        <v>0</v>
      </c>
      <c r="S93" s="87" t="str">
        <f t="shared" si="13"/>
        <v>-</v>
      </c>
      <c r="T93" s="88"/>
      <c r="U93" s="39"/>
      <c r="V93" s="90">
        <v>39535.0</v>
      </c>
      <c r="W93" s="90">
        <v>39901.0</v>
      </c>
      <c r="X93" s="90">
        <v>40266.0</v>
      </c>
      <c r="Y93" s="90">
        <v>40631.0</v>
      </c>
      <c r="Z93" s="90">
        <v>40996.0</v>
      </c>
      <c r="AA93" s="90">
        <v>41362.0</v>
      </c>
      <c r="AB93" s="90">
        <v>41727.0</v>
      </c>
      <c r="AC93" s="90">
        <v>42092.0</v>
      </c>
      <c r="AD93" s="90">
        <v>42457.0</v>
      </c>
      <c r="AE93" s="90">
        <v>42823.0</v>
      </c>
      <c r="AF93" s="90">
        <v>43188.0</v>
      </c>
      <c r="AG93" s="90">
        <v>43553.0</v>
      </c>
      <c r="AH93" s="90">
        <v>43918.0</v>
      </c>
    </row>
    <row r="94" ht="19.5" customHeight="1">
      <c r="A94" s="111"/>
      <c r="B94" s="119"/>
      <c r="C94" s="63"/>
      <c r="D94" s="69"/>
      <c r="E94" s="66" t="str">
        <f t="shared" si="2"/>
        <v>-</v>
      </c>
      <c r="F94" s="65"/>
      <c r="G94" s="65"/>
      <c r="H94" s="82"/>
      <c r="I94" s="83">
        <f t="shared" si="3"/>
        <v>0</v>
      </c>
      <c r="J94" s="84">
        <f t="shared" si="4"/>
        <v>0</v>
      </c>
      <c r="K94" s="84">
        <f t="shared" si="5"/>
        <v>0</v>
      </c>
      <c r="L94" s="84">
        <f t="shared" si="6"/>
        <v>0</v>
      </c>
      <c r="M94" s="85">
        <f t="shared" si="7"/>
        <v>0</v>
      </c>
      <c r="N94" s="86">
        <f t="shared" si="8"/>
        <v>0</v>
      </c>
      <c r="O94" s="84">
        <f t="shared" si="9"/>
        <v>0</v>
      </c>
      <c r="P94" s="84">
        <f t="shared" si="10"/>
        <v>0</v>
      </c>
      <c r="Q94" s="84">
        <f t="shared" si="11"/>
        <v>0</v>
      </c>
      <c r="R94" s="85">
        <f t="shared" si="12"/>
        <v>0</v>
      </c>
      <c r="S94" s="87" t="str">
        <f t="shared" si="13"/>
        <v>-</v>
      </c>
      <c r="T94" s="88"/>
      <c r="U94" s="39"/>
      <c r="V94" s="90">
        <v>39536.0</v>
      </c>
      <c r="W94" s="90">
        <v>39902.0</v>
      </c>
      <c r="X94" s="90">
        <v>40267.0</v>
      </c>
      <c r="Y94" s="90">
        <v>40632.0</v>
      </c>
      <c r="Z94" s="90">
        <v>40997.0</v>
      </c>
      <c r="AA94" s="90">
        <v>41363.0</v>
      </c>
      <c r="AB94" s="90">
        <v>41728.0</v>
      </c>
      <c r="AC94" s="90">
        <v>42093.0</v>
      </c>
      <c r="AD94" s="90">
        <v>42458.0</v>
      </c>
      <c r="AE94" s="90">
        <v>42824.0</v>
      </c>
      <c r="AF94" s="90">
        <v>43189.0</v>
      </c>
      <c r="AG94" s="90">
        <v>43554.0</v>
      </c>
      <c r="AH94" s="90">
        <v>43919.0</v>
      </c>
    </row>
    <row r="95" ht="19.5" customHeight="1">
      <c r="A95" s="111"/>
      <c r="B95" s="119"/>
      <c r="C95" s="63"/>
      <c r="D95" s="69"/>
      <c r="E95" s="66" t="str">
        <f t="shared" si="2"/>
        <v>-</v>
      </c>
      <c r="F95" s="65"/>
      <c r="G95" s="65"/>
      <c r="H95" s="82"/>
      <c r="I95" s="83">
        <f t="shared" si="3"/>
        <v>0</v>
      </c>
      <c r="J95" s="84">
        <f t="shared" si="4"/>
        <v>0</v>
      </c>
      <c r="K95" s="84">
        <f t="shared" si="5"/>
        <v>0</v>
      </c>
      <c r="L95" s="84">
        <f t="shared" si="6"/>
        <v>0</v>
      </c>
      <c r="M95" s="85">
        <f t="shared" si="7"/>
        <v>0</v>
      </c>
      <c r="N95" s="86">
        <f t="shared" si="8"/>
        <v>0</v>
      </c>
      <c r="O95" s="84">
        <f t="shared" si="9"/>
        <v>0</v>
      </c>
      <c r="P95" s="84">
        <f t="shared" si="10"/>
        <v>0</v>
      </c>
      <c r="Q95" s="84">
        <f t="shared" si="11"/>
        <v>0</v>
      </c>
      <c r="R95" s="85">
        <f t="shared" si="12"/>
        <v>0</v>
      </c>
      <c r="S95" s="87" t="str">
        <f t="shared" si="13"/>
        <v>-</v>
      </c>
      <c r="T95" s="88"/>
      <c r="U95" s="39"/>
      <c r="V95" s="90">
        <v>39537.0</v>
      </c>
      <c r="W95" s="90">
        <v>39903.0</v>
      </c>
      <c r="X95" s="90">
        <v>40268.0</v>
      </c>
      <c r="Y95" s="90">
        <v>40633.0</v>
      </c>
      <c r="Z95" s="90">
        <v>40998.0</v>
      </c>
      <c r="AA95" s="90">
        <v>41364.0</v>
      </c>
      <c r="AB95" s="90">
        <v>41729.0</v>
      </c>
      <c r="AC95" s="90">
        <v>42094.0</v>
      </c>
      <c r="AD95" s="90">
        <v>42459.0</v>
      </c>
      <c r="AE95" s="90">
        <v>42825.0</v>
      </c>
      <c r="AF95" s="90">
        <v>43190.0</v>
      </c>
      <c r="AG95" s="90">
        <v>43555.0</v>
      </c>
      <c r="AH95" s="90">
        <v>43920.0</v>
      </c>
    </row>
    <row r="96" ht="19.5" customHeight="1">
      <c r="A96" s="111"/>
      <c r="B96" s="119"/>
      <c r="C96" s="63"/>
      <c r="D96" s="69"/>
      <c r="E96" s="66" t="str">
        <f t="shared" si="2"/>
        <v>-</v>
      </c>
      <c r="F96" s="65"/>
      <c r="G96" s="65"/>
      <c r="H96" s="82"/>
      <c r="I96" s="83">
        <f t="shared" si="3"/>
        <v>0</v>
      </c>
      <c r="J96" s="84">
        <f t="shared" si="4"/>
        <v>0</v>
      </c>
      <c r="K96" s="84">
        <f t="shared" si="5"/>
        <v>0</v>
      </c>
      <c r="L96" s="84">
        <f t="shared" si="6"/>
        <v>0</v>
      </c>
      <c r="M96" s="85">
        <f t="shared" si="7"/>
        <v>0</v>
      </c>
      <c r="N96" s="86">
        <f t="shared" si="8"/>
        <v>0</v>
      </c>
      <c r="O96" s="84">
        <f t="shared" si="9"/>
        <v>0</v>
      </c>
      <c r="P96" s="84">
        <f t="shared" si="10"/>
        <v>0</v>
      </c>
      <c r="Q96" s="84">
        <f t="shared" si="11"/>
        <v>0</v>
      </c>
      <c r="R96" s="85">
        <f t="shared" si="12"/>
        <v>0</v>
      </c>
      <c r="S96" s="87" t="str">
        <f t="shared" si="13"/>
        <v>-</v>
      </c>
      <c r="T96" s="88"/>
      <c r="U96" s="39"/>
      <c r="V96" s="90">
        <v>39538.0</v>
      </c>
      <c r="W96" s="90">
        <v>39904.0</v>
      </c>
      <c r="X96" s="90">
        <v>40269.0</v>
      </c>
      <c r="Y96" s="90">
        <v>40634.0</v>
      </c>
      <c r="Z96" s="90">
        <v>40999.0</v>
      </c>
      <c r="AA96" s="90">
        <v>41365.0</v>
      </c>
      <c r="AB96" s="90">
        <v>41730.0</v>
      </c>
      <c r="AC96" s="90">
        <v>42095.0</v>
      </c>
      <c r="AD96" s="90">
        <v>42460.0</v>
      </c>
      <c r="AE96" s="90">
        <v>42826.0</v>
      </c>
      <c r="AF96" s="90">
        <v>43191.0</v>
      </c>
      <c r="AG96" s="90">
        <v>43556.0</v>
      </c>
      <c r="AH96" s="90">
        <v>43921.0</v>
      </c>
    </row>
    <row r="97" ht="19.5" customHeight="1">
      <c r="A97" s="111"/>
      <c r="B97" s="119"/>
      <c r="C97" s="63"/>
      <c r="D97" s="69"/>
      <c r="E97" s="66" t="str">
        <f t="shared" si="2"/>
        <v>-</v>
      </c>
      <c r="F97" s="65"/>
      <c r="G97" s="65"/>
      <c r="H97" s="82"/>
      <c r="I97" s="83">
        <f t="shared" si="3"/>
        <v>0</v>
      </c>
      <c r="J97" s="84">
        <f t="shared" si="4"/>
        <v>0</v>
      </c>
      <c r="K97" s="84">
        <f t="shared" si="5"/>
        <v>0</v>
      </c>
      <c r="L97" s="84">
        <f t="shared" si="6"/>
        <v>0</v>
      </c>
      <c r="M97" s="85">
        <f t="shared" si="7"/>
        <v>0</v>
      </c>
      <c r="N97" s="86">
        <f t="shared" si="8"/>
        <v>0</v>
      </c>
      <c r="O97" s="84">
        <f t="shared" si="9"/>
        <v>0</v>
      </c>
      <c r="P97" s="84">
        <f t="shared" si="10"/>
        <v>0</v>
      </c>
      <c r="Q97" s="84">
        <f t="shared" si="11"/>
        <v>0</v>
      </c>
      <c r="R97" s="85">
        <f t="shared" si="12"/>
        <v>0</v>
      </c>
      <c r="S97" s="87" t="str">
        <f t="shared" si="13"/>
        <v>-</v>
      </c>
      <c r="T97" s="88"/>
      <c r="U97" s="39"/>
      <c r="V97" s="90">
        <v>39539.0</v>
      </c>
      <c r="W97" s="90">
        <v>39905.0</v>
      </c>
      <c r="X97" s="90">
        <v>40270.0</v>
      </c>
      <c r="Y97" s="90">
        <v>40635.0</v>
      </c>
      <c r="Z97" s="90">
        <v>41000.0</v>
      </c>
      <c r="AA97" s="90">
        <v>41366.0</v>
      </c>
      <c r="AB97" s="90">
        <v>41731.0</v>
      </c>
      <c r="AC97" s="90">
        <v>42096.0</v>
      </c>
      <c r="AD97" s="90">
        <v>42461.0</v>
      </c>
      <c r="AE97" s="90">
        <v>42827.0</v>
      </c>
      <c r="AF97" s="90">
        <v>43192.0</v>
      </c>
      <c r="AG97" s="90">
        <v>43557.0</v>
      </c>
      <c r="AH97" s="90">
        <v>43922.0</v>
      </c>
    </row>
    <row r="98" ht="19.5" customHeight="1">
      <c r="A98" s="111"/>
      <c r="B98" s="119"/>
      <c r="C98" s="63"/>
      <c r="D98" s="69"/>
      <c r="E98" s="66" t="str">
        <f t="shared" si="2"/>
        <v>-</v>
      </c>
      <c r="F98" s="65"/>
      <c r="G98" s="65"/>
      <c r="H98" s="82"/>
      <c r="I98" s="83">
        <f t="shared" si="3"/>
        <v>0</v>
      </c>
      <c r="J98" s="84">
        <f t="shared" si="4"/>
        <v>0</v>
      </c>
      <c r="K98" s="84">
        <f t="shared" si="5"/>
        <v>0</v>
      </c>
      <c r="L98" s="84">
        <f t="shared" si="6"/>
        <v>0</v>
      </c>
      <c r="M98" s="85">
        <f t="shared" si="7"/>
        <v>0</v>
      </c>
      <c r="N98" s="86">
        <f t="shared" si="8"/>
        <v>0</v>
      </c>
      <c r="O98" s="84">
        <f t="shared" si="9"/>
        <v>0</v>
      </c>
      <c r="P98" s="84">
        <f t="shared" si="10"/>
        <v>0</v>
      </c>
      <c r="Q98" s="84">
        <f t="shared" si="11"/>
        <v>0</v>
      </c>
      <c r="R98" s="85">
        <f t="shared" si="12"/>
        <v>0</v>
      </c>
      <c r="S98" s="87" t="str">
        <f t="shared" si="13"/>
        <v>-</v>
      </c>
      <c r="T98" s="88"/>
      <c r="U98" s="39"/>
      <c r="V98" s="90">
        <v>39540.0</v>
      </c>
      <c r="W98" s="90">
        <v>39906.0</v>
      </c>
      <c r="X98" s="90">
        <v>40271.0</v>
      </c>
      <c r="Y98" s="90">
        <v>40636.0</v>
      </c>
      <c r="Z98" s="90">
        <v>41001.0</v>
      </c>
      <c r="AA98" s="90">
        <v>41367.0</v>
      </c>
      <c r="AB98" s="90">
        <v>41732.0</v>
      </c>
      <c r="AC98" s="90">
        <v>42097.0</v>
      </c>
      <c r="AD98" s="90">
        <v>42462.0</v>
      </c>
      <c r="AE98" s="90">
        <v>42828.0</v>
      </c>
      <c r="AF98" s="90">
        <v>43193.0</v>
      </c>
      <c r="AG98" s="90">
        <v>43558.0</v>
      </c>
      <c r="AH98" s="90">
        <v>43923.0</v>
      </c>
    </row>
    <row r="99" ht="19.5" customHeight="1">
      <c r="A99" s="111"/>
      <c r="B99" s="119"/>
      <c r="C99" s="63"/>
      <c r="D99" s="69"/>
      <c r="E99" s="66" t="str">
        <f t="shared" si="2"/>
        <v>-</v>
      </c>
      <c r="F99" s="65"/>
      <c r="G99" s="65"/>
      <c r="H99" s="82"/>
      <c r="I99" s="83">
        <f t="shared" si="3"/>
        <v>0</v>
      </c>
      <c r="J99" s="84">
        <f t="shared" si="4"/>
        <v>0</v>
      </c>
      <c r="K99" s="84">
        <f t="shared" si="5"/>
        <v>0</v>
      </c>
      <c r="L99" s="84">
        <f t="shared" si="6"/>
        <v>0</v>
      </c>
      <c r="M99" s="85">
        <f t="shared" si="7"/>
        <v>0</v>
      </c>
      <c r="N99" s="86">
        <f t="shared" si="8"/>
        <v>0</v>
      </c>
      <c r="O99" s="84">
        <f t="shared" si="9"/>
        <v>0</v>
      </c>
      <c r="P99" s="84">
        <f t="shared" si="10"/>
        <v>0</v>
      </c>
      <c r="Q99" s="84">
        <f t="shared" si="11"/>
        <v>0</v>
      </c>
      <c r="R99" s="85">
        <f t="shared" si="12"/>
        <v>0</v>
      </c>
      <c r="S99" s="87" t="str">
        <f t="shared" si="13"/>
        <v>-</v>
      </c>
      <c r="T99" s="88"/>
      <c r="U99" s="39"/>
      <c r="V99" s="90">
        <v>39541.0</v>
      </c>
      <c r="W99" s="90">
        <v>39907.0</v>
      </c>
      <c r="X99" s="90">
        <v>40272.0</v>
      </c>
      <c r="Y99" s="90">
        <v>40637.0</v>
      </c>
      <c r="Z99" s="90">
        <v>41002.0</v>
      </c>
      <c r="AA99" s="90">
        <v>41368.0</v>
      </c>
      <c r="AB99" s="90">
        <v>41733.0</v>
      </c>
      <c r="AC99" s="90">
        <v>42098.0</v>
      </c>
      <c r="AD99" s="90">
        <v>42463.0</v>
      </c>
      <c r="AE99" s="90">
        <v>42829.0</v>
      </c>
      <c r="AF99" s="90">
        <v>43194.0</v>
      </c>
      <c r="AG99" s="90">
        <v>43559.0</v>
      </c>
      <c r="AH99" s="90">
        <v>43924.0</v>
      </c>
    </row>
    <row r="100" ht="19.5" customHeight="1">
      <c r="A100" s="111"/>
      <c r="B100" s="119"/>
      <c r="C100" s="63"/>
      <c r="D100" s="69"/>
      <c r="E100" s="66" t="str">
        <f t="shared" si="2"/>
        <v>-</v>
      </c>
      <c r="F100" s="65"/>
      <c r="G100" s="65"/>
      <c r="H100" s="82"/>
      <c r="I100" s="83">
        <f t="shared" si="3"/>
        <v>0</v>
      </c>
      <c r="J100" s="84">
        <f t="shared" si="4"/>
        <v>0</v>
      </c>
      <c r="K100" s="84">
        <f t="shared" si="5"/>
        <v>0</v>
      </c>
      <c r="L100" s="84">
        <f t="shared" si="6"/>
        <v>0</v>
      </c>
      <c r="M100" s="85">
        <f t="shared" si="7"/>
        <v>0</v>
      </c>
      <c r="N100" s="86">
        <f t="shared" si="8"/>
        <v>0</v>
      </c>
      <c r="O100" s="84">
        <f t="shared" si="9"/>
        <v>0</v>
      </c>
      <c r="P100" s="84">
        <f t="shared" si="10"/>
        <v>0</v>
      </c>
      <c r="Q100" s="84">
        <f t="shared" si="11"/>
        <v>0</v>
      </c>
      <c r="R100" s="85">
        <f t="shared" si="12"/>
        <v>0</v>
      </c>
      <c r="S100" s="87" t="str">
        <f t="shared" si="13"/>
        <v>-</v>
      </c>
      <c r="T100" s="88"/>
      <c r="U100" s="39"/>
      <c r="V100" s="90">
        <v>39542.0</v>
      </c>
      <c r="W100" s="90">
        <v>39908.0</v>
      </c>
      <c r="X100" s="90">
        <v>40273.0</v>
      </c>
      <c r="Y100" s="90">
        <v>40638.0</v>
      </c>
      <c r="Z100" s="90">
        <v>41003.0</v>
      </c>
      <c r="AA100" s="90">
        <v>41369.0</v>
      </c>
      <c r="AB100" s="90">
        <v>41734.0</v>
      </c>
      <c r="AC100" s="90">
        <v>42099.0</v>
      </c>
      <c r="AD100" s="90">
        <v>42464.0</v>
      </c>
      <c r="AE100" s="90">
        <v>42830.0</v>
      </c>
      <c r="AF100" s="90">
        <v>43195.0</v>
      </c>
      <c r="AG100" s="90">
        <v>43560.0</v>
      </c>
      <c r="AH100" s="90">
        <v>43925.0</v>
      </c>
    </row>
    <row r="101" ht="19.5" customHeight="1">
      <c r="A101" s="111"/>
      <c r="B101" s="119"/>
      <c r="C101" s="63"/>
      <c r="D101" s="69"/>
      <c r="E101" s="66" t="str">
        <f t="shared" si="2"/>
        <v>-</v>
      </c>
      <c r="F101" s="65"/>
      <c r="G101" s="65"/>
      <c r="H101" s="82"/>
      <c r="I101" s="83">
        <f t="shared" si="3"/>
        <v>0</v>
      </c>
      <c r="J101" s="84">
        <f t="shared" si="4"/>
        <v>0</v>
      </c>
      <c r="K101" s="84">
        <f t="shared" si="5"/>
        <v>0</v>
      </c>
      <c r="L101" s="84">
        <f t="shared" si="6"/>
        <v>0</v>
      </c>
      <c r="M101" s="85">
        <f t="shared" si="7"/>
        <v>0</v>
      </c>
      <c r="N101" s="86">
        <f t="shared" si="8"/>
        <v>0</v>
      </c>
      <c r="O101" s="84">
        <f t="shared" si="9"/>
        <v>0</v>
      </c>
      <c r="P101" s="84">
        <f t="shared" si="10"/>
        <v>0</v>
      </c>
      <c r="Q101" s="84">
        <f t="shared" si="11"/>
        <v>0</v>
      </c>
      <c r="R101" s="85">
        <f t="shared" si="12"/>
        <v>0</v>
      </c>
      <c r="S101" s="87" t="str">
        <f t="shared" si="13"/>
        <v>-</v>
      </c>
      <c r="T101" s="88"/>
      <c r="U101" s="39"/>
      <c r="V101" s="90">
        <v>39543.0</v>
      </c>
      <c r="W101" s="90">
        <v>39909.0</v>
      </c>
      <c r="X101" s="90">
        <v>40274.0</v>
      </c>
      <c r="Y101" s="90">
        <v>40639.0</v>
      </c>
      <c r="Z101" s="90">
        <v>41004.0</v>
      </c>
      <c r="AA101" s="90">
        <v>41370.0</v>
      </c>
      <c r="AB101" s="90">
        <v>41735.0</v>
      </c>
      <c r="AC101" s="90">
        <v>42100.0</v>
      </c>
      <c r="AD101" s="90">
        <v>42465.0</v>
      </c>
      <c r="AE101" s="90">
        <v>42831.0</v>
      </c>
      <c r="AF101" s="90">
        <v>43196.0</v>
      </c>
      <c r="AG101" s="90">
        <v>43561.0</v>
      </c>
      <c r="AH101" s="90">
        <v>43926.0</v>
      </c>
    </row>
    <row r="102" ht="19.5" customHeight="1">
      <c r="A102" s="111"/>
      <c r="B102" s="119"/>
      <c r="C102" s="63"/>
      <c r="D102" s="69"/>
      <c r="E102" s="66" t="str">
        <f t="shared" si="2"/>
        <v>-</v>
      </c>
      <c r="F102" s="65"/>
      <c r="G102" s="65"/>
      <c r="H102" s="82"/>
      <c r="I102" s="83">
        <f t="shared" si="3"/>
        <v>0</v>
      </c>
      <c r="J102" s="84">
        <f t="shared" si="4"/>
        <v>0</v>
      </c>
      <c r="K102" s="84">
        <f t="shared" si="5"/>
        <v>0</v>
      </c>
      <c r="L102" s="84">
        <f t="shared" si="6"/>
        <v>0</v>
      </c>
      <c r="M102" s="85">
        <f t="shared" si="7"/>
        <v>0</v>
      </c>
      <c r="N102" s="86">
        <f t="shared" si="8"/>
        <v>0</v>
      </c>
      <c r="O102" s="84">
        <f t="shared" si="9"/>
        <v>0</v>
      </c>
      <c r="P102" s="84">
        <f t="shared" si="10"/>
        <v>0</v>
      </c>
      <c r="Q102" s="84">
        <f t="shared" si="11"/>
        <v>0</v>
      </c>
      <c r="R102" s="85">
        <f t="shared" si="12"/>
        <v>0</v>
      </c>
      <c r="S102" s="87" t="str">
        <f t="shared" si="13"/>
        <v>-</v>
      </c>
      <c r="T102" s="88"/>
      <c r="U102" s="39"/>
      <c r="V102" s="90">
        <v>39544.0</v>
      </c>
      <c r="W102" s="90">
        <v>39910.0</v>
      </c>
      <c r="X102" s="90">
        <v>40275.0</v>
      </c>
      <c r="Y102" s="90">
        <v>40640.0</v>
      </c>
      <c r="Z102" s="90">
        <v>41005.0</v>
      </c>
      <c r="AA102" s="90">
        <v>41371.0</v>
      </c>
      <c r="AB102" s="90">
        <v>41736.0</v>
      </c>
      <c r="AC102" s="90">
        <v>42101.0</v>
      </c>
      <c r="AD102" s="90">
        <v>42466.0</v>
      </c>
      <c r="AE102" s="90">
        <v>42832.0</v>
      </c>
      <c r="AF102" s="90">
        <v>43197.0</v>
      </c>
      <c r="AG102" s="90">
        <v>43562.0</v>
      </c>
      <c r="AH102" s="90">
        <v>43927.0</v>
      </c>
    </row>
    <row r="103" ht="19.5" customHeight="1">
      <c r="A103" s="111"/>
      <c r="B103" s="119"/>
      <c r="C103" s="63"/>
      <c r="D103" s="69"/>
      <c r="E103" s="66" t="str">
        <f t="shared" si="2"/>
        <v>-</v>
      </c>
      <c r="F103" s="65"/>
      <c r="G103" s="65"/>
      <c r="H103" s="82"/>
      <c r="I103" s="83">
        <f t="shared" si="3"/>
        <v>0</v>
      </c>
      <c r="J103" s="84">
        <f t="shared" si="4"/>
        <v>0</v>
      </c>
      <c r="K103" s="84">
        <f t="shared" si="5"/>
        <v>0</v>
      </c>
      <c r="L103" s="84">
        <f t="shared" si="6"/>
        <v>0</v>
      </c>
      <c r="M103" s="85">
        <f t="shared" si="7"/>
        <v>0</v>
      </c>
      <c r="N103" s="86">
        <f t="shared" si="8"/>
        <v>0</v>
      </c>
      <c r="O103" s="84">
        <f t="shared" si="9"/>
        <v>0</v>
      </c>
      <c r="P103" s="84">
        <f t="shared" si="10"/>
        <v>0</v>
      </c>
      <c r="Q103" s="84">
        <f t="shared" si="11"/>
        <v>0</v>
      </c>
      <c r="R103" s="85">
        <f t="shared" si="12"/>
        <v>0</v>
      </c>
      <c r="S103" s="87" t="str">
        <f t="shared" si="13"/>
        <v>-</v>
      </c>
      <c r="T103" s="88"/>
      <c r="U103" s="39"/>
      <c r="V103" s="90">
        <v>39545.0</v>
      </c>
      <c r="W103" s="90">
        <v>39911.0</v>
      </c>
      <c r="X103" s="90">
        <v>40276.0</v>
      </c>
      <c r="Y103" s="90">
        <v>40641.0</v>
      </c>
      <c r="Z103" s="90">
        <v>41006.0</v>
      </c>
      <c r="AA103" s="90">
        <v>41372.0</v>
      </c>
      <c r="AB103" s="90">
        <v>41737.0</v>
      </c>
      <c r="AC103" s="90">
        <v>42102.0</v>
      </c>
      <c r="AD103" s="90">
        <v>42467.0</v>
      </c>
      <c r="AE103" s="90">
        <v>42833.0</v>
      </c>
      <c r="AF103" s="90">
        <v>43198.0</v>
      </c>
      <c r="AG103" s="90">
        <v>43563.0</v>
      </c>
      <c r="AH103" s="90">
        <v>43928.0</v>
      </c>
    </row>
    <row r="104" ht="19.5" customHeight="1">
      <c r="A104" s="111"/>
      <c r="B104" s="119"/>
      <c r="C104" s="63"/>
      <c r="D104" s="69"/>
      <c r="E104" s="66" t="str">
        <f t="shared" si="2"/>
        <v>-</v>
      </c>
      <c r="F104" s="65"/>
      <c r="G104" s="65"/>
      <c r="H104" s="82"/>
      <c r="I104" s="83">
        <f t="shared" si="3"/>
        <v>0</v>
      </c>
      <c r="J104" s="84">
        <f t="shared" si="4"/>
        <v>0</v>
      </c>
      <c r="K104" s="84">
        <f t="shared" si="5"/>
        <v>0</v>
      </c>
      <c r="L104" s="84">
        <f t="shared" si="6"/>
        <v>0</v>
      </c>
      <c r="M104" s="85">
        <f t="shared" si="7"/>
        <v>0</v>
      </c>
      <c r="N104" s="86">
        <f t="shared" si="8"/>
        <v>0</v>
      </c>
      <c r="O104" s="84">
        <f t="shared" si="9"/>
        <v>0</v>
      </c>
      <c r="P104" s="84">
        <f t="shared" si="10"/>
        <v>0</v>
      </c>
      <c r="Q104" s="84">
        <f t="shared" si="11"/>
        <v>0</v>
      </c>
      <c r="R104" s="85">
        <f t="shared" si="12"/>
        <v>0</v>
      </c>
      <c r="S104" s="87" t="str">
        <f t="shared" si="13"/>
        <v>-</v>
      </c>
      <c r="T104" s="88"/>
      <c r="U104" s="39"/>
      <c r="V104" s="90">
        <v>39546.0</v>
      </c>
      <c r="W104" s="90">
        <v>39912.0</v>
      </c>
      <c r="X104" s="90">
        <v>40277.0</v>
      </c>
      <c r="Y104" s="90">
        <v>40642.0</v>
      </c>
      <c r="Z104" s="90">
        <v>41007.0</v>
      </c>
      <c r="AA104" s="90">
        <v>41373.0</v>
      </c>
      <c r="AB104" s="90">
        <v>41738.0</v>
      </c>
      <c r="AC104" s="90">
        <v>42103.0</v>
      </c>
      <c r="AD104" s="90">
        <v>42468.0</v>
      </c>
      <c r="AE104" s="90">
        <v>42834.0</v>
      </c>
      <c r="AF104" s="90">
        <v>43199.0</v>
      </c>
      <c r="AG104" s="90">
        <v>43564.0</v>
      </c>
      <c r="AH104" s="90">
        <v>43929.0</v>
      </c>
    </row>
    <row r="105" ht="19.5" customHeight="1">
      <c r="A105" s="111"/>
      <c r="B105" s="119"/>
      <c r="C105" s="63"/>
      <c r="D105" s="69"/>
      <c r="E105" s="66" t="str">
        <f t="shared" si="2"/>
        <v>-</v>
      </c>
      <c r="F105" s="65"/>
      <c r="G105" s="65"/>
      <c r="H105" s="82"/>
      <c r="I105" s="83">
        <f t="shared" si="3"/>
        <v>0</v>
      </c>
      <c r="J105" s="84">
        <f t="shared" si="4"/>
        <v>0</v>
      </c>
      <c r="K105" s="84">
        <f t="shared" si="5"/>
        <v>0</v>
      </c>
      <c r="L105" s="84">
        <f t="shared" si="6"/>
        <v>0</v>
      </c>
      <c r="M105" s="85">
        <f t="shared" si="7"/>
        <v>0</v>
      </c>
      <c r="N105" s="86">
        <f t="shared" si="8"/>
        <v>0</v>
      </c>
      <c r="O105" s="84">
        <f t="shared" si="9"/>
        <v>0</v>
      </c>
      <c r="P105" s="84">
        <f t="shared" si="10"/>
        <v>0</v>
      </c>
      <c r="Q105" s="84">
        <f t="shared" si="11"/>
        <v>0</v>
      </c>
      <c r="R105" s="85">
        <f t="shared" si="12"/>
        <v>0</v>
      </c>
      <c r="S105" s="87" t="str">
        <f t="shared" si="13"/>
        <v>-</v>
      </c>
      <c r="T105" s="88"/>
      <c r="U105" s="39"/>
      <c r="V105" s="90">
        <v>39547.0</v>
      </c>
      <c r="W105" s="90">
        <v>39913.0</v>
      </c>
      <c r="X105" s="90">
        <v>40278.0</v>
      </c>
      <c r="Y105" s="90">
        <v>40643.0</v>
      </c>
      <c r="Z105" s="90">
        <v>41008.0</v>
      </c>
      <c r="AA105" s="90">
        <v>41374.0</v>
      </c>
      <c r="AB105" s="90">
        <v>41739.0</v>
      </c>
      <c r="AC105" s="90">
        <v>42104.0</v>
      </c>
      <c r="AD105" s="90">
        <v>42469.0</v>
      </c>
      <c r="AE105" s="90">
        <v>42835.0</v>
      </c>
      <c r="AF105" s="90">
        <v>43200.0</v>
      </c>
      <c r="AG105" s="90">
        <v>43565.0</v>
      </c>
      <c r="AH105" s="90">
        <v>43930.0</v>
      </c>
    </row>
    <row r="106" ht="19.5" customHeight="1">
      <c r="A106" s="111"/>
      <c r="B106" s="119"/>
      <c r="C106" s="63"/>
      <c r="D106" s="69"/>
      <c r="E106" s="66" t="str">
        <f t="shared" si="2"/>
        <v>-</v>
      </c>
      <c r="F106" s="65"/>
      <c r="G106" s="65"/>
      <c r="H106" s="82"/>
      <c r="I106" s="83">
        <f t="shared" si="3"/>
        <v>0</v>
      </c>
      <c r="J106" s="84">
        <f t="shared" si="4"/>
        <v>0</v>
      </c>
      <c r="K106" s="84">
        <f t="shared" si="5"/>
        <v>0</v>
      </c>
      <c r="L106" s="84">
        <f t="shared" si="6"/>
        <v>0</v>
      </c>
      <c r="M106" s="85">
        <f t="shared" si="7"/>
        <v>0</v>
      </c>
      <c r="N106" s="86">
        <f t="shared" si="8"/>
        <v>0</v>
      </c>
      <c r="O106" s="84">
        <f t="shared" si="9"/>
        <v>0</v>
      </c>
      <c r="P106" s="84">
        <f t="shared" si="10"/>
        <v>0</v>
      </c>
      <c r="Q106" s="84">
        <f t="shared" si="11"/>
        <v>0</v>
      </c>
      <c r="R106" s="85">
        <f t="shared" si="12"/>
        <v>0</v>
      </c>
      <c r="S106" s="87" t="str">
        <f t="shared" si="13"/>
        <v>-</v>
      </c>
      <c r="T106" s="88"/>
      <c r="U106" s="39"/>
      <c r="V106" s="90">
        <v>39548.0</v>
      </c>
      <c r="W106" s="90">
        <v>39914.0</v>
      </c>
      <c r="X106" s="90">
        <v>40279.0</v>
      </c>
      <c r="Y106" s="90">
        <v>40644.0</v>
      </c>
      <c r="Z106" s="90">
        <v>41009.0</v>
      </c>
      <c r="AA106" s="90">
        <v>41375.0</v>
      </c>
      <c r="AB106" s="90">
        <v>41740.0</v>
      </c>
      <c r="AC106" s="90">
        <v>42105.0</v>
      </c>
      <c r="AD106" s="90">
        <v>42470.0</v>
      </c>
      <c r="AE106" s="90">
        <v>42836.0</v>
      </c>
      <c r="AF106" s="90">
        <v>43201.0</v>
      </c>
      <c r="AG106" s="90">
        <v>43566.0</v>
      </c>
      <c r="AH106" s="90">
        <v>43931.0</v>
      </c>
    </row>
    <row r="107" ht="19.5" customHeight="1">
      <c r="A107" s="111"/>
      <c r="B107" s="119"/>
      <c r="C107" s="63"/>
      <c r="D107" s="69"/>
      <c r="E107" s="66" t="str">
        <f t="shared" si="2"/>
        <v>-</v>
      </c>
      <c r="F107" s="65"/>
      <c r="G107" s="65"/>
      <c r="H107" s="82"/>
      <c r="I107" s="83">
        <f t="shared" si="3"/>
        <v>0</v>
      </c>
      <c r="J107" s="84">
        <f t="shared" si="4"/>
        <v>0</v>
      </c>
      <c r="K107" s="84">
        <f t="shared" si="5"/>
        <v>0</v>
      </c>
      <c r="L107" s="84">
        <f t="shared" si="6"/>
        <v>0</v>
      </c>
      <c r="M107" s="85">
        <f t="shared" si="7"/>
        <v>0</v>
      </c>
      <c r="N107" s="86">
        <f t="shared" si="8"/>
        <v>0</v>
      </c>
      <c r="O107" s="84">
        <f t="shared" si="9"/>
        <v>0</v>
      </c>
      <c r="P107" s="84">
        <f t="shared" si="10"/>
        <v>0</v>
      </c>
      <c r="Q107" s="84">
        <f t="shared" si="11"/>
        <v>0</v>
      </c>
      <c r="R107" s="85">
        <f t="shared" si="12"/>
        <v>0</v>
      </c>
      <c r="S107" s="87" t="str">
        <f t="shared" si="13"/>
        <v>-</v>
      </c>
      <c r="T107" s="88"/>
      <c r="U107" s="39"/>
      <c r="V107" s="90">
        <v>39549.0</v>
      </c>
      <c r="W107" s="90">
        <v>39915.0</v>
      </c>
      <c r="X107" s="90">
        <v>40280.0</v>
      </c>
      <c r="Y107" s="90">
        <v>40645.0</v>
      </c>
      <c r="Z107" s="90">
        <v>41010.0</v>
      </c>
      <c r="AA107" s="90">
        <v>41376.0</v>
      </c>
      <c r="AB107" s="90">
        <v>41741.0</v>
      </c>
      <c r="AC107" s="90">
        <v>42106.0</v>
      </c>
      <c r="AD107" s="90">
        <v>42471.0</v>
      </c>
      <c r="AE107" s="90">
        <v>42837.0</v>
      </c>
      <c r="AF107" s="90">
        <v>43202.0</v>
      </c>
      <c r="AG107" s="90">
        <v>43567.0</v>
      </c>
      <c r="AH107" s="90">
        <v>43932.0</v>
      </c>
    </row>
    <row r="108" ht="19.5" customHeight="1">
      <c r="A108" s="111"/>
      <c r="B108" s="119"/>
      <c r="C108" s="63"/>
      <c r="D108" s="69"/>
      <c r="E108" s="66" t="str">
        <f t="shared" si="2"/>
        <v>-</v>
      </c>
      <c r="F108" s="65"/>
      <c r="G108" s="65"/>
      <c r="H108" s="82"/>
      <c r="I108" s="83">
        <f t="shared" si="3"/>
        <v>0</v>
      </c>
      <c r="J108" s="84">
        <f t="shared" si="4"/>
        <v>0</v>
      </c>
      <c r="K108" s="84">
        <f t="shared" si="5"/>
        <v>0</v>
      </c>
      <c r="L108" s="84">
        <f t="shared" si="6"/>
        <v>0</v>
      </c>
      <c r="M108" s="85">
        <f t="shared" si="7"/>
        <v>0</v>
      </c>
      <c r="N108" s="86">
        <f t="shared" si="8"/>
        <v>0</v>
      </c>
      <c r="O108" s="84">
        <f t="shared" si="9"/>
        <v>0</v>
      </c>
      <c r="P108" s="84">
        <f t="shared" si="10"/>
        <v>0</v>
      </c>
      <c r="Q108" s="84">
        <f t="shared" si="11"/>
        <v>0</v>
      </c>
      <c r="R108" s="85">
        <f t="shared" si="12"/>
        <v>0</v>
      </c>
      <c r="S108" s="87" t="str">
        <f t="shared" si="13"/>
        <v>-</v>
      </c>
      <c r="T108" s="88"/>
      <c r="U108" s="39"/>
      <c r="V108" s="90">
        <v>39550.0</v>
      </c>
      <c r="W108" s="90">
        <v>39916.0</v>
      </c>
      <c r="X108" s="90">
        <v>40281.0</v>
      </c>
      <c r="Y108" s="90">
        <v>40646.0</v>
      </c>
      <c r="Z108" s="90">
        <v>41011.0</v>
      </c>
      <c r="AA108" s="90">
        <v>41377.0</v>
      </c>
      <c r="AB108" s="90">
        <v>41742.0</v>
      </c>
      <c r="AC108" s="90">
        <v>42107.0</v>
      </c>
      <c r="AD108" s="90">
        <v>42472.0</v>
      </c>
      <c r="AE108" s="90">
        <v>42838.0</v>
      </c>
      <c r="AF108" s="90">
        <v>43203.0</v>
      </c>
      <c r="AG108" s="90">
        <v>43568.0</v>
      </c>
      <c r="AH108" s="90">
        <v>43933.0</v>
      </c>
    </row>
    <row r="109" ht="19.5" customHeight="1">
      <c r="A109" s="111"/>
      <c r="B109" s="119"/>
      <c r="C109" s="63"/>
      <c r="D109" s="69"/>
      <c r="E109" s="66" t="str">
        <f t="shared" si="2"/>
        <v>-</v>
      </c>
      <c r="F109" s="65"/>
      <c r="G109" s="65"/>
      <c r="H109" s="82"/>
      <c r="I109" s="83">
        <f t="shared" si="3"/>
        <v>0</v>
      </c>
      <c r="J109" s="84">
        <f t="shared" si="4"/>
        <v>0</v>
      </c>
      <c r="K109" s="84">
        <f t="shared" si="5"/>
        <v>0</v>
      </c>
      <c r="L109" s="84">
        <f t="shared" si="6"/>
        <v>0</v>
      </c>
      <c r="M109" s="85">
        <f t="shared" si="7"/>
        <v>0</v>
      </c>
      <c r="N109" s="86">
        <f t="shared" si="8"/>
        <v>0</v>
      </c>
      <c r="O109" s="84">
        <f t="shared" si="9"/>
        <v>0</v>
      </c>
      <c r="P109" s="84">
        <f t="shared" si="10"/>
        <v>0</v>
      </c>
      <c r="Q109" s="84">
        <f t="shared" si="11"/>
        <v>0</v>
      </c>
      <c r="R109" s="85">
        <f t="shared" si="12"/>
        <v>0</v>
      </c>
      <c r="S109" s="87" t="str">
        <f t="shared" si="13"/>
        <v>-</v>
      </c>
      <c r="T109" s="88"/>
      <c r="U109" s="39"/>
      <c r="V109" s="90">
        <v>39551.0</v>
      </c>
      <c r="W109" s="90">
        <v>39917.0</v>
      </c>
      <c r="X109" s="90">
        <v>40282.0</v>
      </c>
      <c r="Y109" s="90">
        <v>40647.0</v>
      </c>
      <c r="Z109" s="90">
        <v>41012.0</v>
      </c>
      <c r="AA109" s="90">
        <v>41378.0</v>
      </c>
      <c r="AB109" s="90">
        <v>41743.0</v>
      </c>
      <c r="AC109" s="90">
        <v>42108.0</v>
      </c>
      <c r="AD109" s="90">
        <v>42473.0</v>
      </c>
      <c r="AE109" s="90">
        <v>42839.0</v>
      </c>
      <c r="AF109" s="90">
        <v>43204.0</v>
      </c>
      <c r="AG109" s="90">
        <v>43569.0</v>
      </c>
      <c r="AH109" s="90">
        <v>43934.0</v>
      </c>
    </row>
    <row r="110" ht="19.5" customHeight="1">
      <c r="A110" s="111"/>
      <c r="B110" s="119"/>
      <c r="C110" s="63"/>
      <c r="D110" s="69"/>
      <c r="E110" s="66" t="str">
        <f t="shared" si="2"/>
        <v>-</v>
      </c>
      <c r="F110" s="65"/>
      <c r="G110" s="65"/>
      <c r="H110" s="82"/>
      <c r="I110" s="83">
        <f t="shared" si="3"/>
        <v>0</v>
      </c>
      <c r="J110" s="84">
        <f t="shared" si="4"/>
        <v>0</v>
      </c>
      <c r="K110" s="84">
        <f t="shared" si="5"/>
        <v>0</v>
      </c>
      <c r="L110" s="84">
        <f t="shared" si="6"/>
        <v>0</v>
      </c>
      <c r="M110" s="85">
        <f t="shared" si="7"/>
        <v>0</v>
      </c>
      <c r="N110" s="86">
        <f t="shared" si="8"/>
        <v>0</v>
      </c>
      <c r="O110" s="84">
        <f t="shared" si="9"/>
        <v>0</v>
      </c>
      <c r="P110" s="84">
        <f t="shared" si="10"/>
        <v>0</v>
      </c>
      <c r="Q110" s="84">
        <f t="shared" si="11"/>
        <v>0</v>
      </c>
      <c r="R110" s="85">
        <f t="shared" si="12"/>
        <v>0</v>
      </c>
      <c r="S110" s="87" t="str">
        <f t="shared" si="13"/>
        <v>-</v>
      </c>
      <c r="T110" s="88"/>
      <c r="U110" s="39"/>
      <c r="V110" s="90">
        <v>39552.0</v>
      </c>
      <c r="W110" s="90">
        <v>39918.0</v>
      </c>
      <c r="X110" s="90">
        <v>40283.0</v>
      </c>
      <c r="Y110" s="90">
        <v>40648.0</v>
      </c>
      <c r="Z110" s="90">
        <v>41013.0</v>
      </c>
      <c r="AA110" s="90">
        <v>41379.0</v>
      </c>
      <c r="AB110" s="90">
        <v>41744.0</v>
      </c>
      <c r="AC110" s="90">
        <v>42109.0</v>
      </c>
      <c r="AD110" s="90">
        <v>42474.0</v>
      </c>
      <c r="AE110" s="90">
        <v>42840.0</v>
      </c>
      <c r="AF110" s="90">
        <v>43205.0</v>
      </c>
      <c r="AG110" s="90">
        <v>43570.0</v>
      </c>
      <c r="AH110" s="90">
        <v>43935.0</v>
      </c>
    </row>
    <row r="111" ht="19.5" customHeight="1">
      <c r="A111" s="111"/>
      <c r="B111" s="119"/>
      <c r="C111" s="63"/>
      <c r="D111" s="69"/>
      <c r="E111" s="66" t="str">
        <f t="shared" si="2"/>
        <v>-</v>
      </c>
      <c r="F111" s="65"/>
      <c r="G111" s="65"/>
      <c r="H111" s="82"/>
      <c r="I111" s="83">
        <f t="shared" si="3"/>
        <v>0</v>
      </c>
      <c r="J111" s="84">
        <f t="shared" si="4"/>
        <v>0</v>
      </c>
      <c r="K111" s="84">
        <f t="shared" si="5"/>
        <v>0</v>
      </c>
      <c r="L111" s="84">
        <f t="shared" si="6"/>
        <v>0</v>
      </c>
      <c r="M111" s="85">
        <f t="shared" si="7"/>
        <v>0</v>
      </c>
      <c r="N111" s="86">
        <f t="shared" si="8"/>
        <v>0</v>
      </c>
      <c r="O111" s="84">
        <f t="shared" si="9"/>
        <v>0</v>
      </c>
      <c r="P111" s="84">
        <f t="shared" si="10"/>
        <v>0</v>
      </c>
      <c r="Q111" s="84">
        <f t="shared" si="11"/>
        <v>0</v>
      </c>
      <c r="R111" s="85">
        <f t="shared" si="12"/>
        <v>0</v>
      </c>
      <c r="S111" s="87" t="str">
        <f t="shared" si="13"/>
        <v>-</v>
      </c>
      <c r="T111" s="88"/>
      <c r="U111" s="39"/>
      <c r="V111" s="90">
        <v>39553.0</v>
      </c>
      <c r="W111" s="90">
        <v>39919.0</v>
      </c>
      <c r="X111" s="90">
        <v>40284.0</v>
      </c>
      <c r="Y111" s="90">
        <v>40649.0</v>
      </c>
      <c r="Z111" s="90">
        <v>41014.0</v>
      </c>
      <c r="AA111" s="90">
        <v>41380.0</v>
      </c>
      <c r="AB111" s="90">
        <v>41745.0</v>
      </c>
      <c r="AC111" s="90">
        <v>42110.0</v>
      </c>
      <c r="AD111" s="90">
        <v>42475.0</v>
      </c>
      <c r="AE111" s="90">
        <v>42841.0</v>
      </c>
      <c r="AF111" s="90">
        <v>43206.0</v>
      </c>
      <c r="AG111" s="90">
        <v>43571.0</v>
      </c>
      <c r="AH111" s="90">
        <v>43936.0</v>
      </c>
    </row>
    <row r="112" ht="19.5" customHeight="1">
      <c r="A112" s="111"/>
      <c r="B112" s="119"/>
      <c r="C112" s="63"/>
      <c r="D112" s="69"/>
      <c r="E112" s="66" t="str">
        <f t="shared" si="2"/>
        <v>-</v>
      </c>
      <c r="F112" s="65"/>
      <c r="G112" s="65"/>
      <c r="H112" s="82"/>
      <c r="I112" s="83">
        <f t="shared" si="3"/>
        <v>0</v>
      </c>
      <c r="J112" s="84">
        <f t="shared" si="4"/>
        <v>0</v>
      </c>
      <c r="K112" s="84">
        <f t="shared" si="5"/>
        <v>0</v>
      </c>
      <c r="L112" s="84">
        <f t="shared" si="6"/>
        <v>0</v>
      </c>
      <c r="M112" s="85">
        <f t="shared" si="7"/>
        <v>0</v>
      </c>
      <c r="N112" s="86">
        <f t="shared" si="8"/>
        <v>0</v>
      </c>
      <c r="O112" s="84">
        <f t="shared" si="9"/>
        <v>0</v>
      </c>
      <c r="P112" s="84">
        <f t="shared" si="10"/>
        <v>0</v>
      </c>
      <c r="Q112" s="84">
        <f t="shared" si="11"/>
        <v>0</v>
      </c>
      <c r="R112" s="85">
        <f t="shared" si="12"/>
        <v>0</v>
      </c>
      <c r="S112" s="87" t="str">
        <f t="shared" si="13"/>
        <v>-</v>
      </c>
      <c r="T112" s="88"/>
      <c r="U112" s="39"/>
      <c r="V112" s="90">
        <v>39554.0</v>
      </c>
      <c r="W112" s="90">
        <v>39920.0</v>
      </c>
      <c r="X112" s="90">
        <v>40285.0</v>
      </c>
      <c r="Y112" s="90">
        <v>40650.0</v>
      </c>
      <c r="Z112" s="90">
        <v>41015.0</v>
      </c>
      <c r="AA112" s="90">
        <v>41381.0</v>
      </c>
      <c r="AB112" s="90">
        <v>41746.0</v>
      </c>
      <c r="AC112" s="90">
        <v>42111.0</v>
      </c>
      <c r="AD112" s="90">
        <v>42476.0</v>
      </c>
      <c r="AE112" s="90">
        <v>42842.0</v>
      </c>
      <c r="AF112" s="90">
        <v>43207.0</v>
      </c>
      <c r="AG112" s="90">
        <v>43572.0</v>
      </c>
      <c r="AH112" s="90">
        <v>43937.0</v>
      </c>
    </row>
    <row r="113" ht="19.5" customHeight="1">
      <c r="A113" s="111"/>
      <c r="B113" s="119"/>
      <c r="C113" s="63"/>
      <c r="D113" s="69"/>
      <c r="E113" s="66" t="str">
        <f t="shared" si="2"/>
        <v>-</v>
      </c>
      <c r="F113" s="65"/>
      <c r="G113" s="65"/>
      <c r="H113" s="82"/>
      <c r="I113" s="83">
        <f t="shared" si="3"/>
        <v>0</v>
      </c>
      <c r="J113" s="84">
        <f t="shared" si="4"/>
        <v>0</v>
      </c>
      <c r="K113" s="84">
        <f t="shared" si="5"/>
        <v>0</v>
      </c>
      <c r="L113" s="84">
        <f t="shared" si="6"/>
        <v>0</v>
      </c>
      <c r="M113" s="85">
        <f t="shared" si="7"/>
        <v>0</v>
      </c>
      <c r="N113" s="86">
        <f t="shared" si="8"/>
        <v>0</v>
      </c>
      <c r="O113" s="84">
        <f t="shared" si="9"/>
        <v>0</v>
      </c>
      <c r="P113" s="84">
        <f t="shared" si="10"/>
        <v>0</v>
      </c>
      <c r="Q113" s="84">
        <f t="shared" si="11"/>
        <v>0</v>
      </c>
      <c r="R113" s="85">
        <f t="shared" si="12"/>
        <v>0</v>
      </c>
      <c r="S113" s="87" t="str">
        <f t="shared" si="13"/>
        <v>-</v>
      </c>
      <c r="T113" s="88"/>
      <c r="U113" s="39"/>
      <c r="V113" s="90">
        <v>39555.0</v>
      </c>
      <c r="W113" s="90">
        <v>39921.0</v>
      </c>
      <c r="X113" s="90">
        <v>40286.0</v>
      </c>
      <c r="Y113" s="90">
        <v>40651.0</v>
      </c>
      <c r="Z113" s="90">
        <v>41016.0</v>
      </c>
      <c r="AA113" s="90">
        <v>41382.0</v>
      </c>
      <c r="AB113" s="90">
        <v>41747.0</v>
      </c>
      <c r="AC113" s="90">
        <v>42112.0</v>
      </c>
      <c r="AD113" s="90">
        <v>42477.0</v>
      </c>
      <c r="AE113" s="90">
        <v>42843.0</v>
      </c>
      <c r="AF113" s="90">
        <v>43208.0</v>
      </c>
      <c r="AG113" s="90">
        <v>43573.0</v>
      </c>
      <c r="AH113" s="90">
        <v>43938.0</v>
      </c>
    </row>
    <row r="114" ht="19.5" customHeight="1">
      <c r="A114" s="111"/>
      <c r="B114" s="119"/>
      <c r="C114" s="63"/>
      <c r="D114" s="69"/>
      <c r="E114" s="66" t="str">
        <f t="shared" si="2"/>
        <v>-</v>
      </c>
      <c r="F114" s="65"/>
      <c r="G114" s="65"/>
      <c r="H114" s="82"/>
      <c r="I114" s="83">
        <f t="shared" si="3"/>
        <v>0</v>
      </c>
      <c r="J114" s="84">
        <f t="shared" si="4"/>
        <v>0</v>
      </c>
      <c r="K114" s="84">
        <f t="shared" si="5"/>
        <v>0</v>
      </c>
      <c r="L114" s="84">
        <f t="shared" si="6"/>
        <v>0</v>
      </c>
      <c r="M114" s="85">
        <f t="shared" si="7"/>
        <v>0</v>
      </c>
      <c r="N114" s="86">
        <f t="shared" si="8"/>
        <v>0</v>
      </c>
      <c r="O114" s="84">
        <f t="shared" si="9"/>
        <v>0</v>
      </c>
      <c r="P114" s="84">
        <f t="shared" si="10"/>
        <v>0</v>
      </c>
      <c r="Q114" s="84">
        <f t="shared" si="11"/>
        <v>0</v>
      </c>
      <c r="R114" s="85">
        <f t="shared" si="12"/>
        <v>0</v>
      </c>
      <c r="S114" s="87" t="str">
        <f t="shared" si="13"/>
        <v>-</v>
      </c>
      <c r="T114" s="88"/>
      <c r="U114" s="39"/>
      <c r="V114" s="90">
        <v>39556.0</v>
      </c>
      <c r="W114" s="90">
        <v>39922.0</v>
      </c>
      <c r="X114" s="90">
        <v>40287.0</v>
      </c>
      <c r="Y114" s="90">
        <v>40652.0</v>
      </c>
      <c r="Z114" s="90">
        <v>41017.0</v>
      </c>
      <c r="AA114" s="90">
        <v>41383.0</v>
      </c>
      <c r="AB114" s="90">
        <v>41748.0</v>
      </c>
      <c r="AC114" s="90">
        <v>42113.0</v>
      </c>
      <c r="AD114" s="90">
        <v>42478.0</v>
      </c>
      <c r="AE114" s="90">
        <v>42844.0</v>
      </c>
      <c r="AF114" s="90">
        <v>43209.0</v>
      </c>
      <c r="AG114" s="90">
        <v>43574.0</v>
      </c>
      <c r="AH114" s="90">
        <v>43939.0</v>
      </c>
    </row>
    <row r="115" ht="19.5" customHeight="1">
      <c r="A115" s="111"/>
      <c r="B115" s="119"/>
      <c r="C115" s="63"/>
      <c r="D115" s="69"/>
      <c r="E115" s="66" t="str">
        <f t="shared" si="2"/>
        <v>-</v>
      </c>
      <c r="F115" s="65"/>
      <c r="G115" s="65"/>
      <c r="H115" s="82"/>
      <c r="I115" s="83">
        <f t="shared" si="3"/>
        <v>0</v>
      </c>
      <c r="J115" s="84">
        <f t="shared" si="4"/>
        <v>0</v>
      </c>
      <c r="K115" s="84">
        <f t="shared" si="5"/>
        <v>0</v>
      </c>
      <c r="L115" s="84">
        <f t="shared" si="6"/>
        <v>0</v>
      </c>
      <c r="M115" s="85">
        <f t="shared" si="7"/>
        <v>0</v>
      </c>
      <c r="N115" s="86">
        <f t="shared" si="8"/>
        <v>0</v>
      </c>
      <c r="O115" s="84">
        <f t="shared" si="9"/>
        <v>0</v>
      </c>
      <c r="P115" s="84">
        <f t="shared" si="10"/>
        <v>0</v>
      </c>
      <c r="Q115" s="84">
        <f t="shared" si="11"/>
        <v>0</v>
      </c>
      <c r="R115" s="85">
        <f t="shared" si="12"/>
        <v>0</v>
      </c>
      <c r="S115" s="87" t="str">
        <f t="shared" si="13"/>
        <v>-</v>
      </c>
      <c r="T115" s="88"/>
      <c r="U115" s="39"/>
      <c r="V115" s="90">
        <v>39557.0</v>
      </c>
      <c r="W115" s="90">
        <v>39923.0</v>
      </c>
      <c r="X115" s="90">
        <v>40288.0</v>
      </c>
      <c r="Y115" s="90">
        <v>40653.0</v>
      </c>
      <c r="Z115" s="90">
        <v>41018.0</v>
      </c>
      <c r="AA115" s="90">
        <v>41384.0</v>
      </c>
      <c r="AB115" s="90">
        <v>41749.0</v>
      </c>
      <c r="AC115" s="90">
        <v>42114.0</v>
      </c>
      <c r="AD115" s="90">
        <v>42479.0</v>
      </c>
      <c r="AE115" s="90">
        <v>42845.0</v>
      </c>
      <c r="AF115" s="90">
        <v>43210.0</v>
      </c>
      <c r="AG115" s="90">
        <v>43575.0</v>
      </c>
      <c r="AH115" s="90">
        <v>43940.0</v>
      </c>
    </row>
    <row r="116" ht="19.5" customHeight="1">
      <c r="A116" s="111"/>
      <c r="B116" s="119"/>
      <c r="C116" s="63"/>
      <c r="D116" s="69"/>
      <c r="E116" s="66" t="str">
        <f t="shared" si="2"/>
        <v>-</v>
      </c>
      <c r="F116" s="65"/>
      <c r="G116" s="65"/>
      <c r="H116" s="82"/>
      <c r="I116" s="83">
        <f t="shared" si="3"/>
        <v>0</v>
      </c>
      <c r="J116" s="84">
        <f t="shared" si="4"/>
        <v>0</v>
      </c>
      <c r="K116" s="84">
        <f t="shared" si="5"/>
        <v>0</v>
      </c>
      <c r="L116" s="84">
        <f t="shared" si="6"/>
        <v>0</v>
      </c>
      <c r="M116" s="85">
        <f t="shared" si="7"/>
        <v>0</v>
      </c>
      <c r="N116" s="86">
        <f t="shared" si="8"/>
        <v>0</v>
      </c>
      <c r="O116" s="84">
        <f t="shared" si="9"/>
        <v>0</v>
      </c>
      <c r="P116" s="84">
        <f t="shared" si="10"/>
        <v>0</v>
      </c>
      <c r="Q116" s="84">
        <f t="shared" si="11"/>
        <v>0</v>
      </c>
      <c r="R116" s="85">
        <f t="shared" si="12"/>
        <v>0</v>
      </c>
      <c r="S116" s="87" t="str">
        <f t="shared" si="13"/>
        <v>-</v>
      </c>
      <c r="T116" s="88"/>
      <c r="U116" s="39"/>
      <c r="V116" s="90">
        <v>39558.0</v>
      </c>
      <c r="W116" s="90">
        <v>39924.0</v>
      </c>
      <c r="X116" s="90">
        <v>40289.0</v>
      </c>
      <c r="Y116" s="90">
        <v>40654.0</v>
      </c>
      <c r="Z116" s="90">
        <v>41019.0</v>
      </c>
      <c r="AA116" s="90">
        <v>41385.0</v>
      </c>
      <c r="AB116" s="90">
        <v>41750.0</v>
      </c>
      <c r="AC116" s="90">
        <v>42115.0</v>
      </c>
      <c r="AD116" s="90">
        <v>42480.0</v>
      </c>
      <c r="AE116" s="90">
        <v>42846.0</v>
      </c>
      <c r="AF116" s="90">
        <v>43211.0</v>
      </c>
      <c r="AG116" s="90">
        <v>43576.0</v>
      </c>
      <c r="AH116" s="90">
        <v>43941.0</v>
      </c>
    </row>
    <row r="117" ht="19.5" customHeight="1">
      <c r="A117" s="111"/>
      <c r="B117" s="119"/>
      <c r="C117" s="63"/>
      <c r="D117" s="69"/>
      <c r="E117" s="66" t="str">
        <f t="shared" si="2"/>
        <v>-</v>
      </c>
      <c r="F117" s="65"/>
      <c r="G117" s="65"/>
      <c r="H117" s="82"/>
      <c r="I117" s="83">
        <f t="shared" si="3"/>
        <v>0</v>
      </c>
      <c r="J117" s="84">
        <f t="shared" si="4"/>
        <v>0</v>
      </c>
      <c r="K117" s="84">
        <f t="shared" si="5"/>
        <v>0</v>
      </c>
      <c r="L117" s="84">
        <f t="shared" si="6"/>
        <v>0</v>
      </c>
      <c r="M117" s="85">
        <f t="shared" si="7"/>
        <v>0</v>
      </c>
      <c r="N117" s="86">
        <f t="shared" si="8"/>
        <v>0</v>
      </c>
      <c r="O117" s="84">
        <f t="shared" si="9"/>
        <v>0</v>
      </c>
      <c r="P117" s="84">
        <f t="shared" si="10"/>
        <v>0</v>
      </c>
      <c r="Q117" s="84">
        <f t="shared" si="11"/>
        <v>0</v>
      </c>
      <c r="R117" s="85">
        <f t="shared" si="12"/>
        <v>0</v>
      </c>
      <c r="S117" s="87" t="str">
        <f t="shared" si="13"/>
        <v>-</v>
      </c>
      <c r="T117" s="88"/>
      <c r="U117" s="39"/>
      <c r="V117" s="90">
        <v>39559.0</v>
      </c>
      <c r="W117" s="90">
        <v>39925.0</v>
      </c>
      <c r="X117" s="90">
        <v>40290.0</v>
      </c>
      <c r="Y117" s="90">
        <v>40655.0</v>
      </c>
      <c r="Z117" s="90">
        <v>41020.0</v>
      </c>
      <c r="AA117" s="90">
        <v>41386.0</v>
      </c>
      <c r="AB117" s="90">
        <v>41751.0</v>
      </c>
      <c r="AC117" s="90">
        <v>42116.0</v>
      </c>
      <c r="AD117" s="90">
        <v>42481.0</v>
      </c>
      <c r="AE117" s="90">
        <v>42847.0</v>
      </c>
      <c r="AF117" s="90">
        <v>43212.0</v>
      </c>
      <c r="AG117" s="90">
        <v>43577.0</v>
      </c>
      <c r="AH117" s="90">
        <v>43942.0</v>
      </c>
    </row>
    <row r="118" ht="19.5" customHeight="1">
      <c r="A118" s="111"/>
      <c r="B118" s="119"/>
      <c r="C118" s="63"/>
      <c r="D118" s="69"/>
      <c r="E118" s="66" t="str">
        <f t="shared" si="2"/>
        <v>-</v>
      </c>
      <c r="F118" s="65"/>
      <c r="G118" s="65"/>
      <c r="H118" s="82"/>
      <c r="I118" s="83">
        <f t="shared" si="3"/>
        <v>0</v>
      </c>
      <c r="J118" s="84">
        <f t="shared" si="4"/>
        <v>0</v>
      </c>
      <c r="K118" s="84">
        <f t="shared" si="5"/>
        <v>0</v>
      </c>
      <c r="L118" s="84">
        <f t="shared" si="6"/>
        <v>0</v>
      </c>
      <c r="M118" s="85">
        <f t="shared" si="7"/>
        <v>0</v>
      </c>
      <c r="N118" s="86">
        <f t="shared" si="8"/>
        <v>0</v>
      </c>
      <c r="O118" s="84">
        <f t="shared" si="9"/>
        <v>0</v>
      </c>
      <c r="P118" s="84">
        <f t="shared" si="10"/>
        <v>0</v>
      </c>
      <c r="Q118" s="84">
        <f t="shared" si="11"/>
        <v>0</v>
      </c>
      <c r="R118" s="85">
        <f t="shared" si="12"/>
        <v>0</v>
      </c>
      <c r="S118" s="87" t="str">
        <f t="shared" si="13"/>
        <v>-</v>
      </c>
      <c r="T118" s="88"/>
      <c r="U118" s="39"/>
      <c r="V118" s="90">
        <v>39560.0</v>
      </c>
      <c r="W118" s="90">
        <v>39926.0</v>
      </c>
      <c r="X118" s="90">
        <v>40291.0</v>
      </c>
      <c r="Y118" s="90">
        <v>40656.0</v>
      </c>
      <c r="Z118" s="90">
        <v>41021.0</v>
      </c>
      <c r="AA118" s="90">
        <v>41387.0</v>
      </c>
      <c r="AB118" s="90">
        <v>41752.0</v>
      </c>
      <c r="AC118" s="90">
        <v>42117.0</v>
      </c>
      <c r="AD118" s="90">
        <v>42482.0</v>
      </c>
      <c r="AE118" s="90">
        <v>42848.0</v>
      </c>
      <c r="AF118" s="90">
        <v>43213.0</v>
      </c>
      <c r="AG118" s="90">
        <v>43578.0</v>
      </c>
      <c r="AH118" s="90">
        <v>43943.0</v>
      </c>
    </row>
    <row r="119" ht="19.5" customHeight="1">
      <c r="A119" s="111"/>
      <c r="B119" s="119"/>
      <c r="C119" s="63"/>
      <c r="D119" s="69"/>
      <c r="E119" s="66" t="str">
        <f t="shared" si="2"/>
        <v>-</v>
      </c>
      <c r="F119" s="65"/>
      <c r="G119" s="65"/>
      <c r="H119" s="82"/>
      <c r="I119" s="83">
        <f t="shared" si="3"/>
        <v>0</v>
      </c>
      <c r="J119" s="84">
        <f t="shared" si="4"/>
        <v>0</v>
      </c>
      <c r="K119" s="84">
        <f t="shared" si="5"/>
        <v>0</v>
      </c>
      <c r="L119" s="84">
        <f t="shared" si="6"/>
        <v>0</v>
      </c>
      <c r="M119" s="85">
        <f t="shared" si="7"/>
        <v>0</v>
      </c>
      <c r="N119" s="86">
        <f t="shared" si="8"/>
        <v>0</v>
      </c>
      <c r="O119" s="84">
        <f t="shared" si="9"/>
        <v>0</v>
      </c>
      <c r="P119" s="84">
        <f t="shared" si="10"/>
        <v>0</v>
      </c>
      <c r="Q119" s="84">
        <f t="shared" si="11"/>
        <v>0</v>
      </c>
      <c r="R119" s="85">
        <f t="shared" si="12"/>
        <v>0</v>
      </c>
      <c r="S119" s="87" t="str">
        <f t="shared" si="13"/>
        <v>-</v>
      </c>
      <c r="T119" s="88"/>
      <c r="U119" s="39"/>
      <c r="V119" s="90">
        <v>39561.0</v>
      </c>
      <c r="W119" s="90">
        <v>39927.0</v>
      </c>
      <c r="X119" s="90">
        <v>40292.0</v>
      </c>
      <c r="Y119" s="90">
        <v>40657.0</v>
      </c>
      <c r="Z119" s="90">
        <v>41022.0</v>
      </c>
      <c r="AA119" s="90">
        <v>41388.0</v>
      </c>
      <c r="AB119" s="90">
        <v>41753.0</v>
      </c>
      <c r="AC119" s="90">
        <v>42118.0</v>
      </c>
      <c r="AD119" s="90">
        <v>42483.0</v>
      </c>
      <c r="AE119" s="90">
        <v>42849.0</v>
      </c>
      <c r="AF119" s="90">
        <v>43214.0</v>
      </c>
      <c r="AG119" s="90">
        <v>43579.0</v>
      </c>
      <c r="AH119" s="90">
        <v>43944.0</v>
      </c>
    </row>
    <row r="120" ht="19.5" customHeight="1">
      <c r="A120" s="111"/>
      <c r="B120" s="119"/>
      <c r="C120" s="63"/>
      <c r="D120" s="69"/>
      <c r="E120" s="66" t="str">
        <f t="shared" si="2"/>
        <v>-</v>
      </c>
      <c r="F120" s="65"/>
      <c r="G120" s="65"/>
      <c r="H120" s="82"/>
      <c r="I120" s="83">
        <f t="shared" si="3"/>
        <v>0</v>
      </c>
      <c r="J120" s="84">
        <f t="shared" si="4"/>
        <v>0</v>
      </c>
      <c r="K120" s="84">
        <f t="shared" si="5"/>
        <v>0</v>
      </c>
      <c r="L120" s="84">
        <f t="shared" si="6"/>
        <v>0</v>
      </c>
      <c r="M120" s="85">
        <f t="shared" si="7"/>
        <v>0</v>
      </c>
      <c r="N120" s="86">
        <f t="shared" si="8"/>
        <v>0</v>
      </c>
      <c r="O120" s="84">
        <f t="shared" si="9"/>
        <v>0</v>
      </c>
      <c r="P120" s="84">
        <f t="shared" si="10"/>
        <v>0</v>
      </c>
      <c r="Q120" s="84">
        <f t="shared" si="11"/>
        <v>0</v>
      </c>
      <c r="R120" s="85">
        <f t="shared" si="12"/>
        <v>0</v>
      </c>
      <c r="S120" s="87" t="str">
        <f t="shared" si="13"/>
        <v>-</v>
      </c>
      <c r="T120" s="88"/>
      <c r="U120" s="39"/>
      <c r="V120" s="90">
        <v>39562.0</v>
      </c>
      <c r="W120" s="90">
        <v>39928.0</v>
      </c>
      <c r="X120" s="90">
        <v>40293.0</v>
      </c>
      <c r="Y120" s="90">
        <v>40658.0</v>
      </c>
      <c r="Z120" s="90">
        <v>41023.0</v>
      </c>
      <c r="AA120" s="90">
        <v>41389.0</v>
      </c>
      <c r="AB120" s="90">
        <v>41754.0</v>
      </c>
      <c r="AC120" s="90">
        <v>42119.0</v>
      </c>
      <c r="AD120" s="90">
        <v>42484.0</v>
      </c>
      <c r="AE120" s="90">
        <v>42850.0</v>
      </c>
      <c r="AF120" s="90">
        <v>43215.0</v>
      </c>
      <c r="AG120" s="90">
        <v>43580.0</v>
      </c>
      <c r="AH120" s="90">
        <v>43945.0</v>
      </c>
    </row>
    <row r="121" ht="19.5" customHeight="1">
      <c r="A121" s="111"/>
      <c r="B121" s="119"/>
      <c r="C121" s="63"/>
      <c r="D121" s="69"/>
      <c r="E121" s="66" t="str">
        <f t="shared" si="2"/>
        <v>-</v>
      </c>
      <c r="F121" s="65"/>
      <c r="G121" s="65"/>
      <c r="H121" s="82"/>
      <c r="I121" s="83">
        <f t="shared" si="3"/>
        <v>0</v>
      </c>
      <c r="J121" s="84">
        <f t="shared" si="4"/>
        <v>0</v>
      </c>
      <c r="K121" s="84">
        <f t="shared" si="5"/>
        <v>0</v>
      </c>
      <c r="L121" s="84">
        <f t="shared" si="6"/>
        <v>0</v>
      </c>
      <c r="M121" s="85">
        <f t="shared" si="7"/>
        <v>0</v>
      </c>
      <c r="N121" s="86">
        <f t="shared" si="8"/>
        <v>0</v>
      </c>
      <c r="O121" s="84">
        <f t="shared" si="9"/>
        <v>0</v>
      </c>
      <c r="P121" s="84">
        <f t="shared" si="10"/>
        <v>0</v>
      </c>
      <c r="Q121" s="84">
        <f t="shared" si="11"/>
        <v>0</v>
      </c>
      <c r="R121" s="85">
        <f t="shared" si="12"/>
        <v>0</v>
      </c>
      <c r="S121" s="87" t="str">
        <f t="shared" si="13"/>
        <v>-</v>
      </c>
      <c r="T121" s="88"/>
      <c r="U121" s="39"/>
      <c r="V121" s="90">
        <v>39563.0</v>
      </c>
      <c r="W121" s="90">
        <v>39929.0</v>
      </c>
      <c r="X121" s="90">
        <v>40294.0</v>
      </c>
      <c r="Y121" s="90">
        <v>40659.0</v>
      </c>
      <c r="Z121" s="90">
        <v>41024.0</v>
      </c>
      <c r="AA121" s="90">
        <v>41390.0</v>
      </c>
      <c r="AB121" s="90">
        <v>41755.0</v>
      </c>
      <c r="AC121" s="90">
        <v>42120.0</v>
      </c>
      <c r="AD121" s="90">
        <v>42485.0</v>
      </c>
      <c r="AE121" s="90">
        <v>42851.0</v>
      </c>
      <c r="AF121" s="90">
        <v>43216.0</v>
      </c>
      <c r="AG121" s="90">
        <v>43581.0</v>
      </c>
      <c r="AH121" s="90">
        <v>43946.0</v>
      </c>
    </row>
    <row r="122" ht="19.5" customHeight="1">
      <c r="A122" s="111"/>
      <c r="B122" s="119"/>
      <c r="C122" s="63"/>
      <c r="D122" s="69"/>
      <c r="E122" s="66" t="str">
        <f t="shared" si="2"/>
        <v>-</v>
      </c>
      <c r="F122" s="65"/>
      <c r="G122" s="65"/>
      <c r="H122" s="82"/>
      <c r="I122" s="83">
        <f t="shared" si="3"/>
        <v>0</v>
      </c>
      <c r="J122" s="84">
        <f t="shared" si="4"/>
        <v>0</v>
      </c>
      <c r="K122" s="84">
        <f t="shared" si="5"/>
        <v>0</v>
      </c>
      <c r="L122" s="84">
        <f t="shared" si="6"/>
        <v>0</v>
      </c>
      <c r="M122" s="85">
        <f t="shared" si="7"/>
        <v>0</v>
      </c>
      <c r="N122" s="86">
        <f t="shared" si="8"/>
        <v>0</v>
      </c>
      <c r="O122" s="84">
        <f t="shared" si="9"/>
        <v>0</v>
      </c>
      <c r="P122" s="84">
        <f t="shared" si="10"/>
        <v>0</v>
      </c>
      <c r="Q122" s="84">
        <f t="shared" si="11"/>
        <v>0</v>
      </c>
      <c r="R122" s="85">
        <f t="shared" si="12"/>
        <v>0</v>
      </c>
      <c r="S122" s="87" t="str">
        <f t="shared" si="13"/>
        <v>-</v>
      </c>
      <c r="T122" s="88"/>
      <c r="U122" s="39"/>
      <c r="V122" s="90">
        <v>39564.0</v>
      </c>
      <c r="W122" s="90">
        <v>39930.0</v>
      </c>
      <c r="X122" s="90">
        <v>40295.0</v>
      </c>
      <c r="Y122" s="90">
        <v>40660.0</v>
      </c>
      <c r="Z122" s="90">
        <v>41025.0</v>
      </c>
      <c r="AA122" s="90">
        <v>41391.0</v>
      </c>
      <c r="AB122" s="90">
        <v>41756.0</v>
      </c>
      <c r="AC122" s="90">
        <v>42121.0</v>
      </c>
      <c r="AD122" s="90">
        <v>42486.0</v>
      </c>
      <c r="AE122" s="90">
        <v>42852.0</v>
      </c>
      <c r="AF122" s="90">
        <v>43217.0</v>
      </c>
      <c r="AG122" s="90">
        <v>43582.0</v>
      </c>
      <c r="AH122" s="90">
        <v>43947.0</v>
      </c>
    </row>
    <row r="123" ht="19.5" customHeight="1">
      <c r="A123" s="111"/>
      <c r="B123" s="119"/>
      <c r="C123" s="63"/>
      <c r="D123" s="69"/>
      <c r="E123" s="66" t="str">
        <f t="shared" si="2"/>
        <v>-</v>
      </c>
      <c r="F123" s="65"/>
      <c r="G123" s="65"/>
      <c r="H123" s="82"/>
      <c r="I123" s="83">
        <f t="shared" si="3"/>
        <v>0</v>
      </c>
      <c r="J123" s="84">
        <f t="shared" si="4"/>
        <v>0</v>
      </c>
      <c r="K123" s="84">
        <f t="shared" si="5"/>
        <v>0</v>
      </c>
      <c r="L123" s="84">
        <f t="shared" si="6"/>
        <v>0</v>
      </c>
      <c r="M123" s="85">
        <f t="shared" si="7"/>
        <v>0</v>
      </c>
      <c r="N123" s="86">
        <f t="shared" si="8"/>
        <v>0</v>
      </c>
      <c r="O123" s="84">
        <f t="shared" si="9"/>
        <v>0</v>
      </c>
      <c r="P123" s="84">
        <f t="shared" si="10"/>
        <v>0</v>
      </c>
      <c r="Q123" s="84">
        <f t="shared" si="11"/>
        <v>0</v>
      </c>
      <c r="R123" s="85">
        <f t="shared" si="12"/>
        <v>0</v>
      </c>
      <c r="S123" s="87" t="str">
        <f t="shared" si="13"/>
        <v>-</v>
      </c>
      <c r="T123" s="88"/>
      <c r="U123" s="39"/>
      <c r="V123" s="90">
        <v>39565.0</v>
      </c>
      <c r="W123" s="90">
        <v>39931.0</v>
      </c>
      <c r="X123" s="90">
        <v>40296.0</v>
      </c>
      <c r="Y123" s="90">
        <v>40661.0</v>
      </c>
      <c r="Z123" s="90">
        <v>41026.0</v>
      </c>
      <c r="AA123" s="90">
        <v>41392.0</v>
      </c>
      <c r="AB123" s="90">
        <v>41757.0</v>
      </c>
      <c r="AC123" s="90">
        <v>42122.0</v>
      </c>
      <c r="AD123" s="90">
        <v>42487.0</v>
      </c>
      <c r="AE123" s="90">
        <v>42853.0</v>
      </c>
      <c r="AF123" s="90">
        <v>43218.0</v>
      </c>
      <c r="AG123" s="90">
        <v>43583.0</v>
      </c>
      <c r="AH123" s="90">
        <v>43948.0</v>
      </c>
    </row>
    <row r="124" ht="19.5" customHeight="1">
      <c r="A124" s="111"/>
      <c r="B124" s="119"/>
      <c r="C124" s="63"/>
      <c r="D124" s="69"/>
      <c r="E124" s="66" t="str">
        <f t="shared" si="2"/>
        <v>-</v>
      </c>
      <c r="F124" s="65"/>
      <c r="G124" s="65"/>
      <c r="H124" s="82"/>
      <c r="I124" s="83">
        <f t="shared" si="3"/>
        <v>0</v>
      </c>
      <c r="J124" s="84">
        <f t="shared" si="4"/>
        <v>0</v>
      </c>
      <c r="K124" s="84">
        <f t="shared" si="5"/>
        <v>0</v>
      </c>
      <c r="L124" s="84">
        <f t="shared" si="6"/>
        <v>0</v>
      </c>
      <c r="M124" s="85">
        <f t="shared" si="7"/>
        <v>0</v>
      </c>
      <c r="N124" s="86">
        <f t="shared" si="8"/>
        <v>0</v>
      </c>
      <c r="O124" s="84">
        <f t="shared" si="9"/>
        <v>0</v>
      </c>
      <c r="P124" s="84">
        <f t="shared" si="10"/>
        <v>0</v>
      </c>
      <c r="Q124" s="84">
        <f t="shared" si="11"/>
        <v>0</v>
      </c>
      <c r="R124" s="85">
        <f t="shared" si="12"/>
        <v>0</v>
      </c>
      <c r="S124" s="87" t="str">
        <f t="shared" si="13"/>
        <v>-</v>
      </c>
      <c r="T124" s="88"/>
      <c r="U124" s="39"/>
      <c r="V124" s="90">
        <v>39566.0</v>
      </c>
      <c r="W124" s="90">
        <v>39932.0</v>
      </c>
      <c r="X124" s="90">
        <v>40297.0</v>
      </c>
      <c r="Y124" s="90">
        <v>40662.0</v>
      </c>
      <c r="Z124" s="90">
        <v>41027.0</v>
      </c>
      <c r="AA124" s="90">
        <v>41393.0</v>
      </c>
      <c r="AB124" s="90">
        <v>41758.0</v>
      </c>
      <c r="AC124" s="90">
        <v>42123.0</v>
      </c>
      <c r="AD124" s="90">
        <v>42488.0</v>
      </c>
      <c r="AE124" s="90">
        <v>42854.0</v>
      </c>
      <c r="AF124" s="90">
        <v>43219.0</v>
      </c>
      <c r="AG124" s="90">
        <v>43584.0</v>
      </c>
      <c r="AH124" s="90">
        <v>43949.0</v>
      </c>
    </row>
    <row r="125" ht="19.5" customHeight="1">
      <c r="A125" s="111"/>
      <c r="B125" s="119"/>
      <c r="C125" s="63"/>
      <c r="D125" s="69"/>
      <c r="E125" s="66" t="str">
        <f t="shared" si="2"/>
        <v>-</v>
      </c>
      <c r="F125" s="65"/>
      <c r="G125" s="65"/>
      <c r="H125" s="82"/>
      <c r="I125" s="83">
        <f t="shared" si="3"/>
        <v>0</v>
      </c>
      <c r="J125" s="84">
        <f t="shared" si="4"/>
        <v>0</v>
      </c>
      <c r="K125" s="84">
        <f t="shared" si="5"/>
        <v>0</v>
      </c>
      <c r="L125" s="84">
        <f t="shared" si="6"/>
        <v>0</v>
      </c>
      <c r="M125" s="85">
        <f t="shared" si="7"/>
        <v>0</v>
      </c>
      <c r="N125" s="86">
        <f t="shared" si="8"/>
        <v>0</v>
      </c>
      <c r="O125" s="84">
        <f t="shared" si="9"/>
        <v>0</v>
      </c>
      <c r="P125" s="84">
        <f t="shared" si="10"/>
        <v>0</v>
      </c>
      <c r="Q125" s="84">
        <f t="shared" si="11"/>
        <v>0</v>
      </c>
      <c r="R125" s="85">
        <f t="shared" si="12"/>
        <v>0</v>
      </c>
      <c r="S125" s="87" t="str">
        <f t="shared" si="13"/>
        <v>-</v>
      </c>
      <c r="T125" s="88"/>
      <c r="U125" s="39"/>
      <c r="V125" s="90">
        <v>39567.0</v>
      </c>
      <c r="W125" s="90">
        <v>39933.0</v>
      </c>
      <c r="X125" s="90">
        <v>40298.0</v>
      </c>
      <c r="Y125" s="90">
        <v>40663.0</v>
      </c>
      <c r="Z125" s="90">
        <v>41028.0</v>
      </c>
      <c r="AA125" s="90">
        <v>41394.0</v>
      </c>
      <c r="AB125" s="90">
        <v>41759.0</v>
      </c>
      <c r="AC125" s="90">
        <v>42124.0</v>
      </c>
      <c r="AD125" s="90">
        <v>42489.0</v>
      </c>
      <c r="AE125" s="90">
        <v>42855.0</v>
      </c>
      <c r="AF125" s="90">
        <v>43220.0</v>
      </c>
      <c r="AG125" s="90">
        <v>43585.0</v>
      </c>
      <c r="AH125" s="90">
        <v>43950.0</v>
      </c>
    </row>
    <row r="126" ht="19.5" customHeight="1">
      <c r="A126" s="111"/>
      <c r="B126" s="119"/>
      <c r="C126" s="63"/>
      <c r="D126" s="69"/>
      <c r="E126" s="66" t="str">
        <f t="shared" si="2"/>
        <v>-</v>
      </c>
      <c r="F126" s="65"/>
      <c r="G126" s="65"/>
      <c r="H126" s="82"/>
      <c r="I126" s="83">
        <f t="shared" si="3"/>
        <v>0</v>
      </c>
      <c r="J126" s="84">
        <f t="shared" si="4"/>
        <v>0</v>
      </c>
      <c r="K126" s="84">
        <f t="shared" si="5"/>
        <v>0</v>
      </c>
      <c r="L126" s="84">
        <f t="shared" si="6"/>
        <v>0</v>
      </c>
      <c r="M126" s="85">
        <f t="shared" si="7"/>
        <v>0</v>
      </c>
      <c r="N126" s="86">
        <f t="shared" si="8"/>
        <v>0</v>
      </c>
      <c r="O126" s="84">
        <f t="shared" si="9"/>
        <v>0</v>
      </c>
      <c r="P126" s="84">
        <f t="shared" si="10"/>
        <v>0</v>
      </c>
      <c r="Q126" s="84">
        <f t="shared" si="11"/>
        <v>0</v>
      </c>
      <c r="R126" s="85">
        <f t="shared" si="12"/>
        <v>0</v>
      </c>
      <c r="S126" s="87" t="str">
        <f t="shared" si="13"/>
        <v>-</v>
      </c>
      <c r="T126" s="88"/>
      <c r="U126" s="39"/>
      <c r="V126" s="90">
        <v>39568.0</v>
      </c>
      <c r="W126" s="90">
        <v>39934.0</v>
      </c>
      <c r="X126" s="90">
        <v>40299.0</v>
      </c>
      <c r="Y126" s="90">
        <v>40664.0</v>
      </c>
      <c r="Z126" s="90">
        <v>41029.0</v>
      </c>
      <c r="AA126" s="90">
        <v>41395.0</v>
      </c>
      <c r="AB126" s="90">
        <v>41760.0</v>
      </c>
      <c r="AC126" s="90">
        <v>42125.0</v>
      </c>
      <c r="AD126" s="90">
        <v>42490.0</v>
      </c>
      <c r="AE126" s="90">
        <v>42856.0</v>
      </c>
      <c r="AF126" s="90">
        <v>43221.0</v>
      </c>
      <c r="AG126" s="90">
        <v>43586.0</v>
      </c>
      <c r="AH126" s="90">
        <v>43951.0</v>
      </c>
    </row>
    <row r="127" ht="19.5" customHeight="1">
      <c r="A127" s="111"/>
      <c r="B127" s="119"/>
      <c r="C127" s="63"/>
      <c r="D127" s="69"/>
      <c r="E127" s="66" t="str">
        <f t="shared" si="2"/>
        <v>-</v>
      </c>
      <c r="F127" s="65"/>
      <c r="G127" s="65"/>
      <c r="H127" s="82"/>
      <c r="I127" s="83">
        <f t="shared" si="3"/>
        <v>0</v>
      </c>
      <c r="J127" s="84">
        <f t="shared" si="4"/>
        <v>0</v>
      </c>
      <c r="K127" s="84">
        <f t="shared" si="5"/>
        <v>0</v>
      </c>
      <c r="L127" s="84">
        <f t="shared" si="6"/>
        <v>0</v>
      </c>
      <c r="M127" s="85">
        <f t="shared" si="7"/>
        <v>0</v>
      </c>
      <c r="N127" s="86">
        <f t="shared" si="8"/>
        <v>0</v>
      </c>
      <c r="O127" s="84">
        <f t="shared" si="9"/>
        <v>0</v>
      </c>
      <c r="P127" s="84">
        <f t="shared" si="10"/>
        <v>0</v>
      </c>
      <c r="Q127" s="84">
        <f t="shared" si="11"/>
        <v>0</v>
      </c>
      <c r="R127" s="85">
        <f t="shared" si="12"/>
        <v>0</v>
      </c>
      <c r="S127" s="87" t="str">
        <f t="shared" si="13"/>
        <v>-</v>
      </c>
      <c r="T127" s="88"/>
      <c r="U127" s="39"/>
      <c r="V127" s="90">
        <v>39569.0</v>
      </c>
      <c r="W127" s="90">
        <v>39935.0</v>
      </c>
      <c r="X127" s="90">
        <v>40300.0</v>
      </c>
      <c r="Y127" s="90">
        <v>40665.0</v>
      </c>
      <c r="Z127" s="90">
        <v>41030.0</v>
      </c>
      <c r="AA127" s="90">
        <v>41396.0</v>
      </c>
      <c r="AB127" s="90">
        <v>41761.0</v>
      </c>
      <c r="AC127" s="90">
        <v>42126.0</v>
      </c>
      <c r="AD127" s="90">
        <v>42491.0</v>
      </c>
      <c r="AE127" s="90">
        <v>42857.0</v>
      </c>
      <c r="AF127" s="90">
        <v>43222.0</v>
      </c>
      <c r="AG127" s="90">
        <v>43587.0</v>
      </c>
      <c r="AH127" s="90">
        <v>43952.0</v>
      </c>
    </row>
    <row r="128" ht="19.5" customHeight="1">
      <c r="A128" s="111"/>
      <c r="B128" s="119"/>
      <c r="C128" s="63"/>
      <c r="D128" s="69"/>
      <c r="E128" s="66" t="str">
        <f t="shared" si="2"/>
        <v>-</v>
      </c>
      <c r="F128" s="65"/>
      <c r="G128" s="65"/>
      <c r="H128" s="82"/>
      <c r="I128" s="83">
        <f t="shared" si="3"/>
        <v>0</v>
      </c>
      <c r="J128" s="84">
        <f t="shared" si="4"/>
        <v>0</v>
      </c>
      <c r="K128" s="84">
        <f t="shared" si="5"/>
        <v>0</v>
      </c>
      <c r="L128" s="84">
        <f t="shared" si="6"/>
        <v>0</v>
      </c>
      <c r="M128" s="85">
        <f t="shared" si="7"/>
        <v>0</v>
      </c>
      <c r="N128" s="86">
        <f t="shared" si="8"/>
        <v>0</v>
      </c>
      <c r="O128" s="84">
        <f t="shared" si="9"/>
        <v>0</v>
      </c>
      <c r="P128" s="84">
        <f t="shared" si="10"/>
        <v>0</v>
      </c>
      <c r="Q128" s="84">
        <f t="shared" si="11"/>
        <v>0</v>
      </c>
      <c r="R128" s="85">
        <f t="shared" si="12"/>
        <v>0</v>
      </c>
      <c r="S128" s="87" t="str">
        <f t="shared" si="13"/>
        <v>-</v>
      </c>
      <c r="T128" s="88"/>
      <c r="U128" s="39"/>
      <c r="V128" s="90">
        <v>39570.0</v>
      </c>
      <c r="W128" s="90">
        <v>39936.0</v>
      </c>
      <c r="X128" s="90">
        <v>40301.0</v>
      </c>
      <c r="Y128" s="90">
        <v>40666.0</v>
      </c>
      <c r="Z128" s="90">
        <v>41031.0</v>
      </c>
      <c r="AA128" s="90">
        <v>41397.0</v>
      </c>
      <c r="AB128" s="90">
        <v>41762.0</v>
      </c>
      <c r="AC128" s="90">
        <v>42127.0</v>
      </c>
      <c r="AD128" s="90">
        <v>42492.0</v>
      </c>
      <c r="AE128" s="90">
        <v>42858.0</v>
      </c>
      <c r="AF128" s="90">
        <v>43223.0</v>
      </c>
      <c r="AG128" s="90">
        <v>43588.0</v>
      </c>
      <c r="AH128" s="90">
        <v>43953.0</v>
      </c>
    </row>
    <row r="129" ht="19.5" customHeight="1">
      <c r="A129" s="111"/>
      <c r="B129" s="119"/>
      <c r="C129" s="63"/>
      <c r="D129" s="69"/>
      <c r="E129" s="66" t="str">
        <f t="shared" si="2"/>
        <v>-</v>
      </c>
      <c r="F129" s="65"/>
      <c r="G129" s="65"/>
      <c r="H129" s="82"/>
      <c r="I129" s="83">
        <f t="shared" si="3"/>
        <v>0</v>
      </c>
      <c r="J129" s="84">
        <f t="shared" si="4"/>
        <v>0</v>
      </c>
      <c r="K129" s="84">
        <f t="shared" si="5"/>
        <v>0</v>
      </c>
      <c r="L129" s="84">
        <f t="shared" si="6"/>
        <v>0</v>
      </c>
      <c r="M129" s="85">
        <f t="shared" si="7"/>
        <v>0</v>
      </c>
      <c r="N129" s="86">
        <f t="shared" si="8"/>
        <v>0</v>
      </c>
      <c r="O129" s="84">
        <f t="shared" si="9"/>
        <v>0</v>
      </c>
      <c r="P129" s="84">
        <f t="shared" si="10"/>
        <v>0</v>
      </c>
      <c r="Q129" s="84">
        <f t="shared" si="11"/>
        <v>0</v>
      </c>
      <c r="R129" s="85">
        <f t="shared" si="12"/>
        <v>0</v>
      </c>
      <c r="S129" s="87" t="str">
        <f t="shared" si="13"/>
        <v>-</v>
      </c>
      <c r="T129" s="88"/>
      <c r="U129" s="39"/>
      <c r="V129" s="90">
        <v>39571.0</v>
      </c>
      <c r="W129" s="90">
        <v>39937.0</v>
      </c>
      <c r="X129" s="90">
        <v>40302.0</v>
      </c>
      <c r="Y129" s="90">
        <v>40667.0</v>
      </c>
      <c r="Z129" s="90">
        <v>41032.0</v>
      </c>
      <c r="AA129" s="90">
        <v>41398.0</v>
      </c>
      <c r="AB129" s="90">
        <v>41763.0</v>
      </c>
      <c r="AC129" s="90">
        <v>42128.0</v>
      </c>
      <c r="AD129" s="90">
        <v>42493.0</v>
      </c>
      <c r="AE129" s="90">
        <v>42859.0</v>
      </c>
      <c r="AF129" s="90">
        <v>43224.0</v>
      </c>
      <c r="AG129" s="90">
        <v>43589.0</v>
      </c>
      <c r="AH129" s="90">
        <v>43954.0</v>
      </c>
    </row>
    <row r="130" ht="19.5" customHeight="1">
      <c r="A130" s="111"/>
      <c r="B130" s="119"/>
      <c r="C130" s="63"/>
      <c r="D130" s="69"/>
      <c r="E130" s="66" t="str">
        <f t="shared" si="2"/>
        <v>-</v>
      </c>
      <c r="F130" s="65"/>
      <c r="G130" s="65"/>
      <c r="H130" s="82"/>
      <c r="I130" s="83">
        <f t="shared" si="3"/>
        <v>0</v>
      </c>
      <c r="J130" s="84">
        <f t="shared" si="4"/>
        <v>0</v>
      </c>
      <c r="K130" s="84">
        <f t="shared" si="5"/>
        <v>0</v>
      </c>
      <c r="L130" s="84">
        <f t="shared" si="6"/>
        <v>0</v>
      </c>
      <c r="M130" s="85">
        <f t="shared" si="7"/>
        <v>0</v>
      </c>
      <c r="N130" s="86">
        <f t="shared" si="8"/>
        <v>0</v>
      </c>
      <c r="O130" s="84">
        <f t="shared" si="9"/>
        <v>0</v>
      </c>
      <c r="P130" s="84">
        <f t="shared" si="10"/>
        <v>0</v>
      </c>
      <c r="Q130" s="84">
        <f t="shared" si="11"/>
        <v>0</v>
      </c>
      <c r="R130" s="85">
        <f t="shared" si="12"/>
        <v>0</v>
      </c>
      <c r="S130" s="87" t="str">
        <f t="shared" si="13"/>
        <v>-</v>
      </c>
      <c r="T130" s="88"/>
      <c r="U130" s="39"/>
      <c r="V130" s="90">
        <v>39572.0</v>
      </c>
      <c r="W130" s="90">
        <v>39938.0</v>
      </c>
      <c r="X130" s="90">
        <v>40303.0</v>
      </c>
      <c r="Y130" s="90">
        <v>40668.0</v>
      </c>
      <c r="Z130" s="90">
        <v>41033.0</v>
      </c>
      <c r="AA130" s="90">
        <v>41399.0</v>
      </c>
      <c r="AB130" s="90">
        <v>41764.0</v>
      </c>
      <c r="AC130" s="90">
        <v>42129.0</v>
      </c>
      <c r="AD130" s="90">
        <v>42494.0</v>
      </c>
      <c r="AE130" s="90">
        <v>42860.0</v>
      </c>
      <c r="AF130" s="90">
        <v>43225.0</v>
      </c>
      <c r="AG130" s="90">
        <v>43590.0</v>
      </c>
      <c r="AH130" s="90">
        <v>43955.0</v>
      </c>
    </row>
    <row r="131" ht="19.5" customHeight="1">
      <c r="A131" s="111"/>
      <c r="B131" s="119"/>
      <c r="C131" s="63"/>
      <c r="D131" s="69"/>
      <c r="E131" s="66" t="str">
        <f t="shared" si="2"/>
        <v>-</v>
      </c>
      <c r="F131" s="65"/>
      <c r="G131" s="65"/>
      <c r="H131" s="82"/>
      <c r="I131" s="83">
        <f t="shared" si="3"/>
        <v>0</v>
      </c>
      <c r="J131" s="84">
        <f t="shared" si="4"/>
        <v>0</v>
      </c>
      <c r="K131" s="84">
        <f t="shared" si="5"/>
        <v>0</v>
      </c>
      <c r="L131" s="84">
        <f t="shared" si="6"/>
        <v>0</v>
      </c>
      <c r="M131" s="85">
        <f t="shared" si="7"/>
        <v>0</v>
      </c>
      <c r="N131" s="86">
        <f t="shared" si="8"/>
        <v>0</v>
      </c>
      <c r="O131" s="84">
        <f t="shared" si="9"/>
        <v>0</v>
      </c>
      <c r="P131" s="84">
        <f t="shared" si="10"/>
        <v>0</v>
      </c>
      <c r="Q131" s="84">
        <f t="shared" si="11"/>
        <v>0</v>
      </c>
      <c r="R131" s="85">
        <f t="shared" si="12"/>
        <v>0</v>
      </c>
      <c r="S131" s="87" t="str">
        <f t="shared" si="13"/>
        <v>-</v>
      </c>
      <c r="T131" s="88"/>
      <c r="U131" s="39"/>
      <c r="V131" s="90">
        <v>39573.0</v>
      </c>
      <c r="W131" s="90">
        <v>39939.0</v>
      </c>
      <c r="X131" s="90">
        <v>40304.0</v>
      </c>
      <c r="Y131" s="90">
        <v>40669.0</v>
      </c>
      <c r="Z131" s="90">
        <v>41034.0</v>
      </c>
      <c r="AA131" s="90">
        <v>41400.0</v>
      </c>
      <c r="AB131" s="90">
        <v>41765.0</v>
      </c>
      <c r="AC131" s="90">
        <v>42130.0</v>
      </c>
      <c r="AD131" s="90">
        <v>42495.0</v>
      </c>
      <c r="AE131" s="90">
        <v>42861.0</v>
      </c>
      <c r="AF131" s="90">
        <v>43226.0</v>
      </c>
      <c r="AG131" s="90">
        <v>43591.0</v>
      </c>
      <c r="AH131" s="90">
        <v>43956.0</v>
      </c>
    </row>
    <row r="132" ht="19.5" customHeight="1">
      <c r="A132" s="111"/>
      <c r="B132" s="119"/>
      <c r="C132" s="63"/>
      <c r="D132" s="69"/>
      <c r="E132" s="66" t="str">
        <f t="shared" si="2"/>
        <v>-</v>
      </c>
      <c r="F132" s="65"/>
      <c r="G132" s="65"/>
      <c r="H132" s="82"/>
      <c r="I132" s="83">
        <f t="shared" si="3"/>
        <v>0</v>
      </c>
      <c r="J132" s="84">
        <f t="shared" si="4"/>
        <v>0</v>
      </c>
      <c r="K132" s="84">
        <f t="shared" si="5"/>
        <v>0</v>
      </c>
      <c r="L132" s="84">
        <f t="shared" si="6"/>
        <v>0</v>
      </c>
      <c r="M132" s="85">
        <f t="shared" si="7"/>
        <v>0</v>
      </c>
      <c r="N132" s="86">
        <f t="shared" si="8"/>
        <v>0</v>
      </c>
      <c r="O132" s="84">
        <f t="shared" si="9"/>
        <v>0</v>
      </c>
      <c r="P132" s="84">
        <f t="shared" si="10"/>
        <v>0</v>
      </c>
      <c r="Q132" s="84">
        <f t="shared" si="11"/>
        <v>0</v>
      </c>
      <c r="R132" s="85">
        <f t="shared" si="12"/>
        <v>0</v>
      </c>
      <c r="S132" s="87" t="str">
        <f t="shared" si="13"/>
        <v>-</v>
      </c>
      <c r="T132" s="88"/>
      <c r="U132" s="39"/>
      <c r="V132" s="90">
        <v>39574.0</v>
      </c>
      <c r="W132" s="90">
        <v>39940.0</v>
      </c>
      <c r="X132" s="90">
        <v>40305.0</v>
      </c>
      <c r="Y132" s="90">
        <v>40670.0</v>
      </c>
      <c r="Z132" s="90">
        <v>41035.0</v>
      </c>
      <c r="AA132" s="90">
        <v>41401.0</v>
      </c>
      <c r="AB132" s="90">
        <v>41766.0</v>
      </c>
      <c r="AC132" s="90">
        <v>42131.0</v>
      </c>
      <c r="AD132" s="90">
        <v>42496.0</v>
      </c>
      <c r="AE132" s="90">
        <v>42862.0</v>
      </c>
      <c r="AF132" s="90">
        <v>43227.0</v>
      </c>
      <c r="AG132" s="90">
        <v>43592.0</v>
      </c>
      <c r="AH132" s="90">
        <v>43957.0</v>
      </c>
    </row>
    <row r="133" ht="19.5" customHeight="1">
      <c r="A133" s="111"/>
      <c r="B133" s="119"/>
      <c r="C133" s="63"/>
      <c r="D133" s="69"/>
      <c r="E133" s="66" t="str">
        <f t="shared" si="2"/>
        <v>-</v>
      </c>
      <c r="F133" s="65"/>
      <c r="G133" s="65"/>
      <c r="H133" s="82"/>
      <c r="I133" s="83">
        <f t="shared" si="3"/>
        <v>0</v>
      </c>
      <c r="J133" s="84">
        <f t="shared" si="4"/>
        <v>0</v>
      </c>
      <c r="K133" s="84">
        <f t="shared" si="5"/>
        <v>0</v>
      </c>
      <c r="L133" s="84">
        <f t="shared" si="6"/>
        <v>0</v>
      </c>
      <c r="M133" s="85">
        <f t="shared" si="7"/>
        <v>0</v>
      </c>
      <c r="N133" s="86">
        <f t="shared" si="8"/>
        <v>0</v>
      </c>
      <c r="O133" s="84">
        <f t="shared" si="9"/>
        <v>0</v>
      </c>
      <c r="P133" s="84">
        <f t="shared" si="10"/>
        <v>0</v>
      </c>
      <c r="Q133" s="84">
        <f t="shared" si="11"/>
        <v>0</v>
      </c>
      <c r="R133" s="85">
        <f t="shared" si="12"/>
        <v>0</v>
      </c>
      <c r="S133" s="87" t="str">
        <f t="shared" si="13"/>
        <v>-</v>
      </c>
      <c r="T133" s="88"/>
      <c r="U133" s="39"/>
      <c r="V133" s="90">
        <v>39575.0</v>
      </c>
      <c r="W133" s="90">
        <v>39941.0</v>
      </c>
      <c r="X133" s="90">
        <v>40306.0</v>
      </c>
      <c r="Y133" s="90">
        <v>40671.0</v>
      </c>
      <c r="Z133" s="90">
        <v>41036.0</v>
      </c>
      <c r="AA133" s="90">
        <v>41402.0</v>
      </c>
      <c r="AB133" s="90">
        <v>41767.0</v>
      </c>
      <c r="AC133" s="90">
        <v>42132.0</v>
      </c>
      <c r="AD133" s="90">
        <v>42497.0</v>
      </c>
      <c r="AE133" s="90">
        <v>42863.0</v>
      </c>
      <c r="AF133" s="90">
        <v>43228.0</v>
      </c>
      <c r="AG133" s="90">
        <v>43593.0</v>
      </c>
      <c r="AH133" s="90">
        <v>43958.0</v>
      </c>
    </row>
    <row r="134" ht="19.5" customHeight="1">
      <c r="A134" s="111"/>
      <c r="B134" s="119"/>
      <c r="C134" s="63"/>
      <c r="D134" s="69"/>
      <c r="E134" s="66" t="str">
        <f t="shared" si="2"/>
        <v>-</v>
      </c>
      <c r="F134" s="65"/>
      <c r="G134" s="65"/>
      <c r="H134" s="82"/>
      <c r="I134" s="83">
        <f t="shared" si="3"/>
        <v>0</v>
      </c>
      <c r="J134" s="84">
        <f t="shared" si="4"/>
        <v>0</v>
      </c>
      <c r="K134" s="84">
        <f t="shared" si="5"/>
        <v>0</v>
      </c>
      <c r="L134" s="84">
        <f t="shared" si="6"/>
        <v>0</v>
      </c>
      <c r="M134" s="85">
        <f t="shared" si="7"/>
        <v>0</v>
      </c>
      <c r="N134" s="86">
        <f t="shared" si="8"/>
        <v>0</v>
      </c>
      <c r="O134" s="84">
        <f t="shared" si="9"/>
        <v>0</v>
      </c>
      <c r="P134" s="84">
        <f t="shared" si="10"/>
        <v>0</v>
      </c>
      <c r="Q134" s="84">
        <f t="shared" si="11"/>
        <v>0</v>
      </c>
      <c r="R134" s="85">
        <f t="shared" si="12"/>
        <v>0</v>
      </c>
      <c r="S134" s="87" t="str">
        <f t="shared" si="13"/>
        <v>-</v>
      </c>
      <c r="T134" s="88"/>
      <c r="U134" s="39"/>
      <c r="V134" s="90">
        <v>39576.0</v>
      </c>
      <c r="W134" s="90">
        <v>39942.0</v>
      </c>
      <c r="X134" s="90">
        <v>40307.0</v>
      </c>
      <c r="Y134" s="90">
        <v>40672.0</v>
      </c>
      <c r="Z134" s="90">
        <v>41037.0</v>
      </c>
      <c r="AA134" s="90">
        <v>41403.0</v>
      </c>
      <c r="AB134" s="90">
        <v>41768.0</v>
      </c>
      <c r="AC134" s="90">
        <v>42133.0</v>
      </c>
      <c r="AD134" s="90">
        <v>42498.0</v>
      </c>
      <c r="AE134" s="90">
        <v>42864.0</v>
      </c>
      <c r="AF134" s="90">
        <v>43229.0</v>
      </c>
      <c r="AG134" s="90">
        <v>43594.0</v>
      </c>
      <c r="AH134" s="90">
        <v>43959.0</v>
      </c>
    </row>
    <row r="135" ht="19.5" customHeight="1">
      <c r="A135" s="111"/>
      <c r="B135" s="119"/>
      <c r="C135" s="63"/>
      <c r="D135" s="69"/>
      <c r="E135" s="66" t="str">
        <f t="shared" si="2"/>
        <v>-</v>
      </c>
      <c r="F135" s="65"/>
      <c r="G135" s="65"/>
      <c r="H135" s="82"/>
      <c r="I135" s="83">
        <f t="shared" si="3"/>
        <v>0</v>
      </c>
      <c r="J135" s="84">
        <f t="shared" si="4"/>
        <v>0</v>
      </c>
      <c r="K135" s="84">
        <f t="shared" si="5"/>
        <v>0</v>
      </c>
      <c r="L135" s="84">
        <f t="shared" si="6"/>
        <v>0</v>
      </c>
      <c r="M135" s="85">
        <f t="shared" si="7"/>
        <v>0</v>
      </c>
      <c r="N135" s="86">
        <f t="shared" si="8"/>
        <v>0</v>
      </c>
      <c r="O135" s="84">
        <f t="shared" si="9"/>
        <v>0</v>
      </c>
      <c r="P135" s="84">
        <f t="shared" si="10"/>
        <v>0</v>
      </c>
      <c r="Q135" s="84">
        <f t="shared" si="11"/>
        <v>0</v>
      </c>
      <c r="R135" s="85">
        <f t="shared" si="12"/>
        <v>0</v>
      </c>
      <c r="S135" s="87" t="str">
        <f t="shared" si="13"/>
        <v>-</v>
      </c>
      <c r="T135" s="88"/>
      <c r="U135" s="39"/>
      <c r="V135" s="90">
        <v>39577.0</v>
      </c>
      <c r="W135" s="90">
        <v>39943.0</v>
      </c>
      <c r="X135" s="90">
        <v>40308.0</v>
      </c>
      <c r="Y135" s="90">
        <v>40673.0</v>
      </c>
      <c r="Z135" s="90">
        <v>41038.0</v>
      </c>
      <c r="AA135" s="90">
        <v>41404.0</v>
      </c>
      <c r="AB135" s="90">
        <v>41769.0</v>
      </c>
      <c r="AC135" s="90">
        <v>42134.0</v>
      </c>
      <c r="AD135" s="90">
        <v>42499.0</v>
      </c>
      <c r="AE135" s="90">
        <v>42865.0</v>
      </c>
      <c r="AF135" s="90">
        <v>43230.0</v>
      </c>
      <c r="AG135" s="90">
        <v>43595.0</v>
      </c>
      <c r="AH135" s="90">
        <v>43960.0</v>
      </c>
    </row>
    <row r="136" ht="19.5" customHeight="1">
      <c r="A136" s="111"/>
      <c r="B136" s="119"/>
      <c r="C136" s="63"/>
      <c r="D136" s="69"/>
      <c r="E136" s="66" t="str">
        <f t="shared" si="2"/>
        <v>-</v>
      </c>
      <c r="F136" s="65"/>
      <c r="G136" s="65"/>
      <c r="H136" s="82"/>
      <c r="I136" s="83">
        <f t="shared" si="3"/>
        <v>0</v>
      </c>
      <c r="J136" s="84">
        <f t="shared" si="4"/>
        <v>0</v>
      </c>
      <c r="K136" s="84">
        <f t="shared" si="5"/>
        <v>0</v>
      </c>
      <c r="L136" s="84">
        <f t="shared" si="6"/>
        <v>0</v>
      </c>
      <c r="M136" s="85">
        <f t="shared" si="7"/>
        <v>0</v>
      </c>
      <c r="N136" s="86">
        <f t="shared" si="8"/>
        <v>0</v>
      </c>
      <c r="O136" s="84">
        <f t="shared" si="9"/>
        <v>0</v>
      </c>
      <c r="P136" s="84">
        <f t="shared" si="10"/>
        <v>0</v>
      </c>
      <c r="Q136" s="84">
        <f t="shared" si="11"/>
        <v>0</v>
      </c>
      <c r="R136" s="85">
        <f t="shared" si="12"/>
        <v>0</v>
      </c>
      <c r="S136" s="87" t="str">
        <f t="shared" si="13"/>
        <v>-</v>
      </c>
      <c r="T136" s="88"/>
      <c r="U136" s="39"/>
      <c r="V136" s="90">
        <v>39578.0</v>
      </c>
      <c r="W136" s="90">
        <v>39944.0</v>
      </c>
      <c r="X136" s="90">
        <v>40309.0</v>
      </c>
      <c r="Y136" s="90">
        <v>40674.0</v>
      </c>
      <c r="Z136" s="90">
        <v>41039.0</v>
      </c>
      <c r="AA136" s="90">
        <v>41405.0</v>
      </c>
      <c r="AB136" s="90">
        <v>41770.0</v>
      </c>
      <c r="AC136" s="90">
        <v>42135.0</v>
      </c>
      <c r="AD136" s="90">
        <v>42500.0</v>
      </c>
      <c r="AE136" s="90">
        <v>42866.0</v>
      </c>
      <c r="AF136" s="90">
        <v>43231.0</v>
      </c>
      <c r="AG136" s="90">
        <v>43596.0</v>
      </c>
      <c r="AH136" s="90">
        <v>43961.0</v>
      </c>
    </row>
    <row r="137" ht="19.5" customHeight="1">
      <c r="A137" s="111"/>
      <c r="B137" s="119"/>
      <c r="C137" s="63"/>
      <c r="D137" s="69"/>
      <c r="E137" s="66" t="str">
        <f t="shared" si="2"/>
        <v>-</v>
      </c>
      <c r="F137" s="65"/>
      <c r="G137" s="65"/>
      <c r="H137" s="82"/>
      <c r="I137" s="83">
        <f t="shared" si="3"/>
        <v>0</v>
      </c>
      <c r="J137" s="84">
        <f t="shared" si="4"/>
        <v>0</v>
      </c>
      <c r="K137" s="84">
        <f t="shared" si="5"/>
        <v>0</v>
      </c>
      <c r="L137" s="84">
        <f t="shared" si="6"/>
        <v>0</v>
      </c>
      <c r="M137" s="85">
        <f t="shared" si="7"/>
        <v>0</v>
      </c>
      <c r="N137" s="86">
        <f t="shared" si="8"/>
        <v>0</v>
      </c>
      <c r="O137" s="84">
        <f t="shared" si="9"/>
        <v>0</v>
      </c>
      <c r="P137" s="84">
        <f t="shared" si="10"/>
        <v>0</v>
      </c>
      <c r="Q137" s="84">
        <f t="shared" si="11"/>
        <v>0</v>
      </c>
      <c r="R137" s="85">
        <f t="shared" si="12"/>
        <v>0</v>
      </c>
      <c r="S137" s="87" t="str">
        <f t="shared" si="13"/>
        <v>-</v>
      </c>
      <c r="T137" s="88"/>
      <c r="U137" s="39"/>
      <c r="V137" s="90">
        <v>39579.0</v>
      </c>
      <c r="W137" s="90">
        <v>39945.0</v>
      </c>
      <c r="X137" s="90">
        <v>40310.0</v>
      </c>
      <c r="Y137" s="90">
        <v>40675.0</v>
      </c>
      <c r="Z137" s="90">
        <v>41040.0</v>
      </c>
      <c r="AA137" s="90">
        <v>41406.0</v>
      </c>
      <c r="AB137" s="90">
        <v>41771.0</v>
      </c>
      <c r="AC137" s="90">
        <v>42136.0</v>
      </c>
      <c r="AD137" s="90">
        <v>42501.0</v>
      </c>
      <c r="AE137" s="90">
        <v>42867.0</v>
      </c>
      <c r="AF137" s="90">
        <v>43232.0</v>
      </c>
      <c r="AG137" s="90">
        <v>43597.0</v>
      </c>
      <c r="AH137" s="90">
        <v>43962.0</v>
      </c>
    </row>
    <row r="138" ht="19.5" customHeight="1">
      <c r="A138" s="111"/>
      <c r="B138" s="119"/>
      <c r="C138" s="63"/>
      <c r="D138" s="69"/>
      <c r="E138" s="66" t="str">
        <f t="shared" si="2"/>
        <v>-</v>
      </c>
      <c r="F138" s="65"/>
      <c r="G138" s="65"/>
      <c r="H138" s="82"/>
      <c r="I138" s="83">
        <f t="shared" si="3"/>
        <v>0</v>
      </c>
      <c r="J138" s="84">
        <f t="shared" si="4"/>
        <v>0</v>
      </c>
      <c r="K138" s="84">
        <f t="shared" si="5"/>
        <v>0</v>
      </c>
      <c r="L138" s="84">
        <f t="shared" si="6"/>
        <v>0</v>
      </c>
      <c r="M138" s="85">
        <f t="shared" si="7"/>
        <v>0</v>
      </c>
      <c r="N138" s="86">
        <f t="shared" si="8"/>
        <v>0</v>
      </c>
      <c r="O138" s="84">
        <f t="shared" si="9"/>
        <v>0</v>
      </c>
      <c r="P138" s="84">
        <f t="shared" si="10"/>
        <v>0</v>
      </c>
      <c r="Q138" s="84">
        <f t="shared" si="11"/>
        <v>0</v>
      </c>
      <c r="R138" s="85">
        <f t="shared" si="12"/>
        <v>0</v>
      </c>
      <c r="S138" s="87" t="str">
        <f t="shared" si="13"/>
        <v>-</v>
      </c>
      <c r="T138" s="88"/>
      <c r="U138" s="39"/>
      <c r="V138" s="90">
        <v>39580.0</v>
      </c>
      <c r="W138" s="90">
        <v>39946.0</v>
      </c>
      <c r="X138" s="90">
        <v>40311.0</v>
      </c>
      <c r="Y138" s="90">
        <v>40676.0</v>
      </c>
      <c r="Z138" s="90">
        <v>41041.0</v>
      </c>
      <c r="AA138" s="90">
        <v>41407.0</v>
      </c>
      <c r="AB138" s="90">
        <v>41772.0</v>
      </c>
      <c r="AC138" s="90">
        <v>42137.0</v>
      </c>
      <c r="AD138" s="90">
        <v>42502.0</v>
      </c>
      <c r="AE138" s="90">
        <v>42868.0</v>
      </c>
      <c r="AF138" s="90">
        <v>43233.0</v>
      </c>
      <c r="AG138" s="90">
        <v>43598.0</v>
      </c>
      <c r="AH138" s="90">
        <v>43963.0</v>
      </c>
    </row>
    <row r="139" ht="19.5" customHeight="1">
      <c r="A139" s="111"/>
      <c r="B139" s="119"/>
      <c r="C139" s="63"/>
      <c r="D139" s="69"/>
      <c r="E139" s="66" t="str">
        <f t="shared" si="2"/>
        <v>-</v>
      </c>
      <c r="F139" s="65"/>
      <c r="G139" s="65"/>
      <c r="H139" s="82"/>
      <c r="I139" s="83">
        <f t="shared" si="3"/>
        <v>0</v>
      </c>
      <c r="J139" s="84">
        <f t="shared" si="4"/>
        <v>0</v>
      </c>
      <c r="K139" s="84">
        <f t="shared" si="5"/>
        <v>0</v>
      </c>
      <c r="L139" s="84">
        <f t="shared" si="6"/>
        <v>0</v>
      </c>
      <c r="M139" s="85">
        <f t="shared" si="7"/>
        <v>0</v>
      </c>
      <c r="N139" s="86">
        <f t="shared" si="8"/>
        <v>0</v>
      </c>
      <c r="O139" s="84">
        <f t="shared" si="9"/>
        <v>0</v>
      </c>
      <c r="P139" s="84">
        <f t="shared" si="10"/>
        <v>0</v>
      </c>
      <c r="Q139" s="84">
        <f t="shared" si="11"/>
        <v>0</v>
      </c>
      <c r="R139" s="85">
        <f t="shared" si="12"/>
        <v>0</v>
      </c>
      <c r="S139" s="87" t="str">
        <f t="shared" si="13"/>
        <v>-</v>
      </c>
      <c r="T139" s="88"/>
      <c r="U139" s="39"/>
      <c r="V139" s="90">
        <v>39581.0</v>
      </c>
      <c r="W139" s="90">
        <v>39947.0</v>
      </c>
      <c r="X139" s="90">
        <v>40312.0</v>
      </c>
      <c r="Y139" s="90">
        <v>40677.0</v>
      </c>
      <c r="Z139" s="90">
        <v>41042.0</v>
      </c>
      <c r="AA139" s="90">
        <v>41408.0</v>
      </c>
      <c r="AB139" s="90">
        <v>41773.0</v>
      </c>
      <c r="AC139" s="90">
        <v>42138.0</v>
      </c>
      <c r="AD139" s="90">
        <v>42503.0</v>
      </c>
      <c r="AE139" s="90">
        <v>42869.0</v>
      </c>
      <c r="AF139" s="90">
        <v>43234.0</v>
      </c>
      <c r="AG139" s="90">
        <v>43599.0</v>
      </c>
      <c r="AH139" s="90">
        <v>43964.0</v>
      </c>
    </row>
    <row r="140" ht="19.5" customHeight="1">
      <c r="A140" s="111"/>
      <c r="B140" s="119"/>
      <c r="C140" s="63"/>
      <c r="D140" s="69"/>
      <c r="E140" s="66" t="str">
        <f t="shared" si="2"/>
        <v>-</v>
      </c>
      <c r="F140" s="65"/>
      <c r="G140" s="65"/>
      <c r="H140" s="82"/>
      <c r="I140" s="83">
        <f t="shared" si="3"/>
        <v>0</v>
      </c>
      <c r="J140" s="84">
        <f t="shared" si="4"/>
        <v>0</v>
      </c>
      <c r="K140" s="84">
        <f t="shared" si="5"/>
        <v>0</v>
      </c>
      <c r="L140" s="84">
        <f t="shared" si="6"/>
        <v>0</v>
      </c>
      <c r="M140" s="85">
        <f t="shared" si="7"/>
        <v>0</v>
      </c>
      <c r="N140" s="86">
        <f t="shared" si="8"/>
        <v>0</v>
      </c>
      <c r="O140" s="84">
        <f t="shared" si="9"/>
        <v>0</v>
      </c>
      <c r="P140" s="84">
        <f t="shared" si="10"/>
        <v>0</v>
      </c>
      <c r="Q140" s="84">
        <f t="shared" si="11"/>
        <v>0</v>
      </c>
      <c r="R140" s="85">
        <f t="shared" si="12"/>
        <v>0</v>
      </c>
      <c r="S140" s="87" t="str">
        <f t="shared" si="13"/>
        <v>-</v>
      </c>
      <c r="T140" s="88"/>
      <c r="U140" s="39"/>
      <c r="V140" s="90">
        <v>39582.0</v>
      </c>
      <c r="W140" s="90">
        <v>39948.0</v>
      </c>
      <c r="X140" s="90">
        <v>40313.0</v>
      </c>
      <c r="Y140" s="90">
        <v>40678.0</v>
      </c>
      <c r="Z140" s="90">
        <v>41043.0</v>
      </c>
      <c r="AA140" s="90">
        <v>41409.0</v>
      </c>
      <c r="AB140" s="90">
        <v>41774.0</v>
      </c>
      <c r="AC140" s="90">
        <v>42139.0</v>
      </c>
      <c r="AD140" s="90">
        <v>42504.0</v>
      </c>
      <c r="AE140" s="90">
        <v>42870.0</v>
      </c>
      <c r="AF140" s="90">
        <v>43235.0</v>
      </c>
      <c r="AG140" s="90">
        <v>43600.0</v>
      </c>
      <c r="AH140" s="90">
        <v>43965.0</v>
      </c>
    </row>
    <row r="141" ht="19.5" customHeight="1">
      <c r="A141" s="111"/>
      <c r="B141" s="119"/>
      <c r="C141" s="63"/>
      <c r="D141" s="69"/>
      <c r="E141" s="66" t="str">
        <f t="shared" si="2"/>
        <v>-</v>
      </c>
      <c r="F141" s="65"/>
      <c r="G141" s="65"/>
      <c r="H141" s="82"/>
      <c r="I141" s="83">
        <f t="shared" si="3"/>
        <v>0</v>
      </c>
      <c r="J141" s="84">
        <f t="shared" si="4"/>
        <v>0</v>
      </c>
      <c r="K141" s="84">
        <f t="shared" si="5"/>
        <v>0</v>
      </c>
      <c r="L141" s="84">
        <f t="shared" si="6"/>
        <v>0</v>
      </c>
      <c r="M141" s="85">
        <f t="shared" si="7"/>
        <v>0</v>
      </c>
      <c r="N141" s="86">
        <f t="shared" si="8"/>
        <v>0</v>
      </c>
      <c r="O141" s="84">
        <f t="shared" si="9"/>
        <v>0</v>
      </c>
      <c r="P141" s="84">
        <f t="shared" si="10"/>
        <v>0</v>
      </c>
      <c r="Q141" s="84">
        <f t="shared" si="11"/>
        <v>0</v>
      </c>
      <c r="R141" s="85">
        <f t="shared" si="12"/>
        <v>0</v>
      </c>
      <c r="S141" s="87" t="str">
        <f t="shared" si="13"/>
        <v>-</v>
      </c>
      <c r="T141" s="88"/>
      <c r="U141" s="39"/>
      <c r="V141" s="90">
        <v>39583.0</v>
      </c>
      <c r="W141" s="90">
        <v>39949.0</v>
      </c>
      <c r="X141" s="90">
        <v>40314.0</v>
      </c>
      <c r="Y141" s="90">
        <v>40679.0</v>
      </c>
      <c r="Z141" s="90">
        <v>41044.0</v>
      </c>
      <c r="AA141" s="90">
        <v>41410.0</v>
      </c>
      <c r="AB141" s="90">
        <v>41775.0</v>
      </c>
      <c r="AC141" s="90">
        <v>42140.0</v>
      </c>
      <c r="AD141" s="90">
        <v>42505.0</v>
      </c>
      <c r="AE141" s="90">
        <v>42871.0</v>
      </c>
      <c r="AF141" s="90">
        <v>43236.0</v>
      </c>
      <c r="AG141" s="90">
        <v>43601.0</v>
      </c>
      <c r="AH141" s="90">
        <v>43966.0</v>
      </c>
    </row>
    <row r="142" ht="19.5" customHeight="1">
      <c r="A142" s="111"/>
      <c r="B142" s="119"/>
      <c r="C142" s="63"/>
      <c r="D142" s="69"/>
      <c r="E142" s="66" t="str">
        <f t="shared" si="2"/>
        <v>-</v>
      </c>
      <c r="F142" s="65"/>
      <c r="G142" s="65"/>
      <c r="H142" s="82"/>
      <c r="I142" s="83">
        <f t="shared" si="3"/>
        <v>0</v>
      </c>
      <c r="J142" s="84">
        <f t="shared" si="4"/>
        <v>0</v>
      </c>
      <c r="K142" s="84">
        <f t="shared" si="5"/>
        <v>0</v>
      </c>
      <c r="L142" s="84">
        <f t="shared" si="6"/>
        <v>0</v>
      </c>
      <c r="M142" s="85">
        <f t="shared" si="7"/>
        <v>0</v>
      </c>
      <c r="N142" s="86">
        <f t="shared" si="8"/>
        <v>0</v>
      </c>
      <c r="O142" s="84">
        <f t="shared" si="9"/>
        <v>0</v>
      </c>
      <c r="P142" s="84">
        <f t="shared" si="10"/>
        <v>0</v>
      </c>
      <c r="Q142" s="84">
        <f t="shared" si="11"/>
        <v>0</v>
      </c>
      <c r="R142" s="85">
        <f t="shared" si="12"/>
        <v>0</v>
      </c>
      <c r="S142" s="87" t="str">
        <f t="shared" si="13"/>
        <v>-</v>
      </c>
      <c r="T142" s="88"/>
      <c r="U142" s="39"/>
      <c r="V142" s="90">
        <v>39584.0</v>
      </c>
      <c r="W142" s="90">
        <v>39950.0</v>
      </c>
      <c r="X142" s="90">
        <v>40315.0</v>
      </c>
      <c r="Y142" s="90">
        <v>40680.0</v>
      </c>
      <c r="Z142" s="90">
        <v>41045.0</v>
      </c>
      <c r="AA142" s="90">
        <v>41411.0</v>
      </c>
      <c r="AB142" s="90">
        <v>41776.0</v>
      </c>
      <c r="AC142" s="90">
        <v>42141.0</v>
      </c>
      <c r="AD142" s="90">
        <v>42506.0</v>
      </c>
      <c r="AE142" s="90">
        <v>42872.0</v>
      </c>
      <c r="AF142" s="90">
        <v>43237.0</v>
      </c>
      <c r="AG142" s="90">
        <v>43602.0</v>
      </c>
      <c r="AH142" s="90">
        <v>43967.0</v>
      </c>
    </row>
    <row r="143" ht="19.5" customHeight="1">
      <c r="A143" s="111"/>
      <c r="B143" s="119"/>
      <c r="C143" s="63"/>
      <c r="D143" s="69"/>
      <c r="E143" s="66" t="str">
        <f t="shared" si="2"/>
        <v>-</v>
      </c>
      <c r="F143" s="65"/>
      <c r="G143" s="65"/>
      <c r="H143" s="82"/>
      <c r="I143" s="83">
        <f t="shared" si="3"/>
        <v>0</v>
      </c>
      <c r="J143" s="84">
        <f t="shared" si="4"/>
        <v>0</v>
      </c>
      <c r="K143" s="84">
        <f t="shared" si="5"/>
        <v>0</v>
      </c>
      <c r="L143" s="84">
        <f t="shared" si="6"/>
        <v>0</v>
      </c>
      <c r="M143" s="85">
        <f t="shared" si="7"/>
        <v>0</v>
      </c>
      <c r="N143" s="86">
        <f t="shared" si="8"/>
        <v>0</v>
      </c>
      <c r="O143" s="84">
        <f t="shared" si="9"/>
        <v>0</v>
      </c>
      <c r="P143" s="84">
        <f t="shared" si="10"/>
        <v>0</v>
      </c>
      <c r="Q143" s="84">
        <f t="shared" si="11"/>
        <v>0</v>
      </c>
      <c r="R143" s="85">
        <f t="shared" si="12"/>
        <v>0</v>
      </c>
      <c r="S143" s="87" t="str">
        <f t="shared" si="13"/>
        <v>-</v>
      </c>
      <c r="T143" s="88"/>
      <c r="U143" s="39"/>
      <c r="V143" s="90">
        <v>39585.0</v>
      </c>
      <c r="W143" s="90">
        <v>39951.0</v>
      </c>
      <c r="X143" s="90">
        <v>40316.0</v>
      </c>
      <c r="Y143" s="90">
        <v>40681.0</v>
      </c>
      <c r="Z143" s="90">
        <v>41046.0</v>
      </c>
      <c r="AA143" s="90">
        <v>41412.0</v>
      </c>
      <c r="AB143" s="90">
        <v>41777.0</v>
      </c>
      <c r="AC143" s="90">
        <v>42142.0</v>
      </c>
      <c r="AD143" s="90">
        <v>42507.0</v>
      </c>
      <c r="AE143" s="90">
        <v>42873.0</v>
      </c>
      <c r="AF143" s="90">
        <v>43238.0</v>
      </c>
      <c r="AG143" s="90">
        <v>43603.0</v>
      </c>
      <c r="AH143" s="90">
        <v>43968.0</v>
      </c>
    </row>
    <row r="144" ht="19.5" customHeight="1">
      <c r="A144" s="111"/>
      <c r="B144" s="119"/>
      <c r="C144" s="63"/>
      <c r="D144" s="69"/>
      <c r="E144" s="66" t="str">
        <f t="shared" si="2"/>
        <v>-</v>
      </c>
      <c r="F144" s="65"/>
      <c r="G144" s="65"/>
      <c r="H144" s="82"/>
      <c r="I144" s="83">
        <f t="shared" si="3"/>
        <v>0</v>
      </c>
      <c r="J144" s="84">
        <f t="shared" si="4"/>
        <v>0</v>
      </c>
      <c r="K144" s="84">
        <f t="shared" si="5"/>
        <v>0</v>
      </c>
      <c r="L144" s="84">
        <f t="shared" si="6"/>
        <v>0</v>
      </c>
      <c r="M144" s="85">
        <f t="shared" si="7"/>
        <v>0</v>
      </c>
      <c r="N144" s="86">
        <f t="shared" si="8"/>
        <v>0</v>
      </c>
      <c r="O144" s="84">
        <f t="shared" si="9"/>
        <v>0</v>
      </c>
      <c r="P144" s="84">
        <f t="shared" si="10"/>
        <v>0</v>
      </c>
      <c r="Q144" s="84">
        <f t="shared" si="11"/>
        <v>0</v>
      </c>
      <c r="R144" s="85">
        <f t="shared" si="12"/>
        <v>0</v>
      </c>
      <c r="S144" s="87" t="str">
        <f t="shared" si="13"/>
        <v>-</v>
      </c>
      <c r="T144" s="88"/>
      <c r="U144" s="39"/>
      <c r="V144" s="90">
        <v>39586.0</v>
      </c>
      <c r="W144" s="90">
        <v>39952.0</v>
      </c>
      <c r="X144" s="90">
        <v>40317.0</v>
      </c>
      <c r="Y144" s="90">
        <v>40682.0</v>
      </c>
      <c r="Z144" s="90">
        <v>41047.0</v>
      </c>
      <c r="AA144" s="90">
        <v>41413.0</v>
      </c>
      <c r="AB144" s="90">
        <v>41778.0</v>
      </c>
      <c r="AC144" s="90">
        <v>42143.0</v>
      </c>
      <c r="AD144" s="90">
        <v>42508.0</v>
      </c>
      <c r="AE144" s="90">
        <v>42874.0</v>
      </c>
      <c r="AF144" s="90">
        <v>43239.0</v>
      </c>
      <c r="AG144" s="90">
        <v>43604.0</v>
      </c>
      <c r="AH144" s="90">
        <v>43969.0</v>
      </c>
    </row>
    <row r="145" ht="19.5" customHeight="1">
      <c r="A145" s="111"/>
      <c r="B145" s="119"/>
      <c r="C145" s="63"/>
      <c r="D145" s="69"/>
      <c r="E145" s="66" t="str">
        <f t="shared" si="2"/>
        <v>-</v>
      </c>
      <c r="F145" s="65"/>
      <c r="G145" s="65"/>
      <c r="H145" s="82"/>
      <c r="I145" s="83">
        <f t="shared" si="3"/>
        <v>0</v>
      </c>
      <c r="J145" s="84">
        <f t="shared" si="4"/>
        <v>0</v>
      </c>
      <c r="K145" s="84">
        <f t="shared" si="5"/>
        <v>0</v>
      </c>
      <c r="L145" s="84">
        <f t="shared" si="6"/>
        <v>0</v>
      </c>
      <c r="M145" s="85">
        <f t="shared" si="7"/>
        <v>0</v>
      </c>
      <c r="N145" s="86">
        <f t="shared" si="8"/>
        <v>0</v>
      </c>
      <c r="O145" s="84">
        <f t="shared" si="9"/>
        <v>0</v>
      </c>
      <c r="P145" s="84">
        <f t="shared" si="10"/>
        <v>0</v>
      </c>
      <c r="Q145" s="84">
        <f t="shared" si="11"/>
        <v>0</v>
      </c>
      <c r="R145" s="85">
        <f t="shared" si="12"/>
        <v>0</v>
      </c>
      <c r="S145" s="87" t="str">
        <f t="shared" si="13"/>
        <v>-</v>
      </c>
      <c r="T145" s="88"/>
      <c r="U145" s="39"/>
      <c r="V145" s="90">
        <v>39587.0</v>
      </c>
      <c r="W145" s="90">
        <v>39953.0</v>
      </c>
      <c r="X145" s="90">
        <v>40318.0</v>
      </c>
      <c r="Y145" s="90">
        <v>40683.0</v>
      </c>
      <c r="Z145" s="90">
        <v>41048.0</v>
      </c>
      <c r="AA145" s="90">
        <v>41414.0</v>
      </c>
      <c r="AB145" s="90">
        <v>41779.0</v>
      </c>
      <c r="AC145" s="90">
        <v>42144.0</v>
      </c>
      <c r="AD145" s="90">
        <v>42509.0</v>
      </c>
      <c r="AE145" s="90">
        <v>42875.0</v>
      </c>
      <c r="AF145" s="90">
        <v>43240.0</v>
      </c>
      <c r="AG145" s="90">
        <v>43605.0</v>
      </c>
      <c r="AH145" s="90">
        <v>43970.0</v>
      </c>
    </row>
    <row r="146" ht="19.5" customHeight="1">
      <c r="A146" s="111"/>
      <c r="B146" s="119"/>
      <c r="C146" s="63"/>
      <c r="D146" s="69"/>
      <c r="E146" s="66" t="str">
        <f t="shared" si="2"/>
        <v>-</v>
      </c>
      <c r="F146" s="65"/>
      <c r="G146" s="65"/>
      <c r="H146" s="82"/>
      <c r="I146" s="83">
        <f t="shared" si="3"/>
        <v>0</v>
      </c>
      <c r="J146" s="84">
        <f t="shared" si="4"/>
        <v>0</v>
      </c>
      <c r="K146" s="84">
        <f t="shared" si="5"/>
        <v>0</v>
      </c>
      <c r="L146" s="84">
        <f t="shared" si="6"/>
        <v>0</v>
      </c>
      <c r="M146" s="85">
        <f t="shared" si="7"/>
        <v>0</v>
      </c>
      <c r="N146" s="86">
        <f t="shared" si="8"/>
        <v>0</v>
      </c>
      <c r="O146" s="84">
        <f t="shared" si="9"/>
        <v>0</v>
      </c>
      <c r="P146" s="84">
        <f t="shared" si="10"/>
        <v>0</v>
      </c>
      <c r="Q146" s="84">
        <f t="shared" si="11"/>
        <v>0</v>
      </c>
      <c r="R146" s="85">
        <f t="shared" si="12"/>
        <v>0</v>
      </c>
      <c r="S146" s="87" t="str">
        <f t="shared" si="13"/>
        <v>-</v>
      </c>
      <c r="T146" s="88"/>
      <c r="U146" s="39"/>
      <c r="V146" s="90">
        <v>39588.0</v>
      </c>
      <c r="W146" s="90">
        <v>39954.0</v>
      </c>
      <c r="X146" s="90">
        <v>40319.0</v>
      </c>
      <c r="Y146" s="90">
        <v>40684.0</v>
      </c>
      <c r="Z146" s="90">
        <v>41049.0</v>
      </c>
      <c r="AA146" s="90">
        <v>41415.0</v>
      </c>
      <c r="AB146" s="90">
        <v>41780.0</v>
      </c>
      <c r="AC146" s="90">
        <v>42145.0</v>
      </c>
      <c r="AD146" s="90">
        <v>42510.0</v>
      </c>
      <c r="AE146" s="90">
        <v>42876.0</v>
      </c>
      <c r="AF146" s="90">
        <v>43241.0</v>
      </c>
      <c r="AG146" s="90">
        <v>43606.0</v>
      </c>
      <c r="AH146" s="90">
        <v>43971.0</v>
      </c>
    </row>
    <row r="147" ht="19.5" customHeight="1">
      <c r="A147" s="111"/>
      <c r="B147" s="119"/>
      <c r="C147" s="63"/>
      <c r="D147" s="69"/>
      <c r="E147" s="66" t="str">
        <f t="shared" si="2"/>
        <v>-</v>
      </c>
      <c r="F147" s="65"/>
      <c r="G147" s="65"/>
      <c r="H147" s="82"/>
      <c r="I147" s="83">
        <f t="shared" si="3"/>
        <v>0</v>
      </c>
      <c r="J147" s="84">
        <f t="shared" si="4"/>
        <v>0</v>
      </c>
      <c r="K147" s="84">
        <f t="shared" si="5"/>
        <v>0</v>
      </c>
      <c r="L147" s="84">
        <f t="shared" si="6"/>
        <v>0</v>
      </c>
      <c r="M147" s="85">
        <f t="shared" si="7"/>
        <v>0</v>
      </c>
      <c r="N147" s="86">
        <f t="shared" si="8"/>
        <v>0</v>
      </c>
      <c r="O147" s="84">
        <f t="shared" si="9"/>
        <v>0</v>
      </c>
      <c r="P147" s="84">
        <f t="shared" si="10"/>
        <v>0</v>
      </c>
      <c r="Q147" s="84">
        <f t="shared" si="11"/>
        <v>0</v>
      </c>
      <c r="R147" s="85">
        <f t="shared" si="12"/>
        <v>0</v>
      </c>
      <c r="S147" s="87" t="str">
        <f t="shared" si="13"/>
        <v>-</v>
      </c>
      <c r="T147" s="88"/>
      <c r="U147" s="39"/>
      <c r="V147" s="90">
        <v>39589.0</v>
      </c>
      <c r="W147" s="90">
        <v>39955.0</v>
      </c>
      <c r="X147" s="90">
        <v>40320.0</v>
      </c>
      <c r="Y147" s="90">
        <v>40685.0</v>
      </c>
      <c r="Z147" s="90">
        <v>41050.0</v>
      </c>
      <c r="AA147" s="90">
        <v>41416.0</v>
      </c>
      <c r="AB147" s="90">
        <v>41781.0</v>
      </c>
      <c r="AC147" s="90">
        <v>42146.0</v>
      </c>
      <c r="AD147" s="90">
        <v>42511.0</v>
      </c>
      <c r="AE147" s="90">
        <v>42877.0</v>
      </c>
      <c r="AF147" s="90">
        <v>43242.0</v>
      </c>
      <c r="AG147" s="90">
        <v>43607.0</v>
      </c>
      <c r="AH147" s="90">
        <v>43972.0</v>
      </c>
    </row>
    <row r="148" ht="19.5" customHeight="1">
      <c r="A148" s="111"/>
      <c r="B148" s="119"/>
      <c r="C148" s="63"/>
      <c r="D148" s="69"/>
      <c r="E148" s="66" t="str">
        <f t="shared" si="2"/>
        <v>-</v>
      </c>
      <c r="F148" s="65"/>
      <c r="G148" s="65"/>
      <c r="H148" s="82"/>
      <c r="I148" s="83">
        <f t="shared" si="3"/>
        <v>0</v>
      </c>
      <c r="J148" s="84">
        <f t="shared" si="4"/>
        <v>0</v>
      </c>
      <c r="K148" s="84">
        <f t="shared" si="5"/>
        <v>0</v>
      </c>
      <c r="L148" s="84">
        <f t="shared" si="6"/>
        <v>0</v>
      </c>
      <c r="M148" s="85">
        <f t="shared" si="7"/>
        <v>0</v>
      </c>
      <c r="N148" s="86">
        <f t="shared" si="8"/>
        <v>0</v>
      </c>
      <c r="O148" s="84">
        <f t="shared" si="9"/>
        <v>0</v>
      </c>
      <c r="P148" s="84">
        <f t="shared" si="10"/>
        <v>0</v>
      </c>
      <c r="Q148" s="84">
        <f t="shared" si="11"/>
        <v>0</v>
      </c>
      <c r="R148" s="85">
        <f t="shared" si="12"/>
        <v>0</v>
      </c>
      <c r="S148" s="87" t="str">
        <f t="shared" si="13"/>
        <v>-</v>
      </c>
      <c r="T148" s="88"/>
      <c r="U148" s="39"/>
      <c r="V148" s="90">
        <v>39590.0</v>
      </c>
      <c r="W148" s="90">
        <v>39956.0</v>
      </c>
      <c r="X148" s="90">
        <v>40321.0</v>
      </c>
      <c r="Y148" s="90">
        <v>40686.0</v>
      </c>
      <c r="Z148" s="90">
        <v>41051.0</v>
      </c>
      <c r="AA148" s="90">
        <v>41417.0</v>
      </c>
      <c r="AB148" s="90">
        <v>41782.0</v>
      </c>
      <c r="AC148" s="90">
        <v>42147.0</v>
      </c>
      <c r="AD148" s="90">
        <v>42512.0</v>
      </c>
      <c r="AE148" s="90">
        <v>42878.0</v>
      </c>
      <c r="AF148" s="90">
        <v>43243.0</v>
      </c>
      <c r="AG148" s="90">
        <v>43608.0</v>
      </c>
      <c r="AH148" s="90">
        <v>43973.0</v>
      </c>
    </row>
    <row r="149" ht="19.5" customHeight="1">
      <c r="A149" s="111"/>
      <c r="B149" s="119"/>
      <c r="C149" s="63"/>
      <c r="D149" s="69"/>
      <c r="E149" s="66" t="str">
        <f t="shared" si="2"/>
        <v>-</v>
      </c>
      <c r="F149" s="65"/>
      <c r="G149" s="65"/>
      <c r="H149" s="82"/>
      <c r="I149" s="83">
        <f t="shared" si="3"/>
        <v>0</v>
      </c>
      <c r="J149" s="84">
        <f t="shared" si="4"/>
        <v>0</v>
      </c>
      <c r="K149" s="84">
        <f t="shared" si="5"/>
        <v>0</v>
      </c>
      <c r="L149" s="84">
        <f t="shared" si="6"/>
        <v>0</v>
      </c>
      <c r="M149" s="85">
        <f t="shared" si="7"/>
        <v>0</v>
      </c>
      <c r="N149" s="86">
        <f t="shared" si="8"/>
        <v>0</v>
      </c>
      <c r="O149" s="84">
        <f t="shared" si="9"/>
        <v>0</v>
      </c>
      <c r="P149" s="84">
        <f t="shared" si="10"/>
        <v>0</v>
      </c>
      <c r="Q149" s="84">
        <f t="shared" si="11"/>
        <v>0</v>
      </c>
      <c r="R149" s="85">
        <f t="shared" si="12"/>
        <v>0</v>
      </c>
      <c r="S149" s="87" t="str">
        <f t="shared" si="13"/>
        <v>-</v>
      </c>
      <c r="T149" s="88"/>
      <c r="U149" s="39"/>
      <c r="V149" s="90">
        <v>39591.0</v>
      </c>
      <c r="W149" s="90">
        <v>39957.0</v>
      </c>
      <c r="X149" s="90">
        <v>40322.0</v>
      </c>
      <c r="Y149" s="90">
        <v>40687.0</v>
      </c>
      <c r="Z149" s="90">
        <v>41052.0</v>
      </c>
      <c r="AA149" s="90">
        <v>41418.0</v>
      </c>
      <c r="AB149" s="90">
        <v>41783.0</v>
      </c>
      <c r="AC149" s="90">
        <v>42148.0</v>
      </c>
      <c r="AD149" s="90">
        <v>42513.0</v>
      </c>
      <c r="AE149" s="90">
        <v>42879.0</v>
      </c>
      <c r="AF149" s="90">
        <v>43244.0</v>
      </c>
      <c r="AG149" s="90">
        <v>43609.0</v>
      </c>
      <c r="AH149" s="90">
        <v>43974.0</v>
      </c>
    </row>
    <row r="150" ht="19.5" customHeight="1">
      <c r="A150" s="111"/>
      <c r="B150" s="119"/>
      <c r="C150" s="63"/>
      <c r="D150" s="69"/>
      <c r="E150" s="66" t="str">
        <f t="shared" si="2"/>
        <v>-</v>
      </c>
      <c r="F150" s="65"/>
      <c r="G150" s="65"/>
      <c r="H150" s="82"/>
      <c r="I150" s="83">
        <f t="shared" si="3"/>
        <v>0</v>
      </c>
      <c r="J150" s="84">
        <f t="shared" si="4"/>
        <v>0</v>
      </c>
      <c r="K150" s="84">
        <f t="shared" si="5"/>
        <v>0</v>
      </c>
      <c r="L150" s="84">
        <f t="shared" si="6"/>
        <v>0</v>
      </c>
      <c r="M150" s="85">
        <f t="shared" si="7"/>
        <v>0</v>
      </c>
      <c r="N150" s="86">
        <f t="shared" si="8"/>
        <v>0</v>
      </c>
      <c r="O150" s="84">
        <f t="shared" si="9"/>
        <v>0</v>
      </c>
      <c r="P150" s="84">
        <f t="shared" si="10"/>
        <v>0</v>
      </c>
      <c r="Q150" s="84">
        <f t="shared" si="11"/>
        <v>0</v>
      </c>
      <c r="R150" s="85">
        <f t="shared" si="12"/>
        <v>0</v>
      </c>
      <c r="S150" s="87" t="str">
        <f t="shared" si="13"/>
        <v>-</v>
      </c>
      <c r="T150" s="88"/>
      <c r="U150" s="39"/>
      <c r="V150" s="90">
        <v>39592.0</v>
      </c>
      <c r="W150" s="90">
        <v>39958.0</v>
      </c>
      <c r="X150" s="90">
        <v>40323.0</v>
      </c>
      <c r="Y150" s="90">
        <v>40688.0</v>
      </c>
      <c r="Z150" s="90">
        <v>41053.0</v>
      </c>
      <c r="AA150" s="90">
        <v>41419.0</v>
      </c>
      <c r="AB150" s="90">
        <v>41784.0</v>
      </c>
      <c r="AC150" s="90">
        <v>42149.0</v>
      </c>
      <c r="AD150" s="90">
        <v>42514.0</v>
      </c>
      <c r="AE150" s="90">
        <v>42880.0</v>
      </c>
      <c r="AF150" s="90">
        <v>43245.0</v>
      </c>
      <c r="AG150" s="90">
        <v>43610.0</v>
      </c>
      <c r="AH150" s="90">
        <v>43975.0</v>
      </c>
    </row>
    <row r="151" ht="19.5" customHeight="1">
      <c r="A151" s="111"/>
      <c r="B151" s="119"/>
      <c r="C151" s="63"/>
      <c r="D151" s="69"/>
      <c r="E151" s="66" t="str">
        <f t="shared" si="2"/>
        <v>-</v>
      </c>
      <c r="F151" s="65"/>
      <c r="G151" s="65"/>
      <c r="H151" s="82"/>
      <c r="I151" s="83">
        <f t="shared" si="3"/>
        <v>0</v>
      </c>
      <c r="J151" s="84">
        <f t="shared" si="4"/>
        <v>0</v>
      </c>
      <c r="K151" s="84">
        <f t="shared" si="5"/>
        <v>0</v>
      </c>
      <c r="L151" s="84">
        <f t="shared" si="6"/>
        <v>0</v>
      </c>
      <c r="M151" s="85">
        <f t="shared" si="7"/>
        <v>0</v>
      </c>
      <c r="N151" s="86">
        <f t="shared" si="8"/>
        <v>0</v>
      </c>
      <c r="O151" s="84">
        <f t="shared" si="9"/>
        <v>0</v>
      </c>
      <c r="P151" s="84">
        <f t="shared" si="10"/>
        <v>0</v>
      </c>
      <c r="Q151" s="84">
        <f t="shared" si="11"/>
        <v>0</v>
      </c>
      <c r="R151" s="85">
        <f t="shared" si="12"/>
        <v>0</v>
      </c>
      <c r="S151" s="87" t="str">
        <f t="shared" si="13"/>
        <v>-</v>
      </c>
      <c r="T151" s="88"/>
      <c r="U151" s="39"/>
      <c r="V151" s="90">
        <v>39593.0</v>
      </c>
      <c r="W151" s="90">
        <v>39959.0</v>
      </c>
      <c r="X151" s="90">
        <v>40324.0</v>
      </c>
      <c r="Y151" s="90">
        <v>40689.0</v>
      </c>
      <c r="Z151" s="90">
        <v>41054.0</v>
      </c>
      <c r="AA151" s="90">
        <v>41420.0</v>
      </c>
      <c r="AB151" s="90">
        <v>41785.0</v>
      </c>
      <c r="AC151" s="90">
        <v>42150.0</v>
      </c>
      <c r="AD151" s="90">
        <v>42515.0</v>
      </c>
      <c r="AE151" s="90">
        <v>42881.0</v>
      </c>
      <c r="AF151" s="90">
        <v>43246.0</v>
      </c>
      <c r="AG151" s="90">
        <v>43611.0</v>
      </c>
      <c r="AH151" s="90">
        <v>43976.0</v>
      </c>
    </row>
    <row r="152" ht="19.5" customHeight="1">
      <c r="A152" s="111"/>
      <c r="B152" s="119"/>
      <c r="C152" s="63"/>
      <c r="D152" s="69"/>
      <c r="E152" s="66" t="str">
        <f t="shared" si="2"/>
        <v>-</v>
      </c>
      <c r="F152" s="65"/>
      <c r="G152" s="65"/>
      <c r="H152" s="82"/>
      <c r="I152" s="83">
        <f t="shared" si="3"/>
        <v>0</v>
      </c>
      <c r="J152" s="84">
        <f t="shared" si="4"/>
        <v>0</v>
      </c>
      <c r="K152" s="84">
        <f t="shared" si="5"/>
        <v>0</v>
      </c>
      <c r="L152" s="84">
        <f t="shared" si="6"/>
        <v>0</v>
      </c>
      <c r="M152" s="85">
        <f t="shared" si="7"/>
        <v>0</v>
      </c>
      <c r="N152" s="86">
        <f t="shared" si="8"/>
        <v>0</v>
      </c>
      <c r="O152" s="84">
        <f t="shared" si="9"/>
        <v>0</v>
      </c>
      <c r="P152" s="84">
        <f t="shared" si="10"/>
        <v>0</v>
      </c>
      <c r="Q152" s="84">
        <f t="shared" si="11"/>
        <v>0</v>
      </c>
      <c r="R152" s="85">
        <f t="shared" si="12"/>
        <v>0</v>
      </c>
      <c r="S152" s="87" t="str">
        <f t="shared" si="13"/>
        <v>-</v>
      </c>
      <c r="T152" s="88"/>
      <c r="U152" s="39"/>
      <c r="V152" s="90">
        <v>39594.0</v>
      </c>
      <c r="W152" s="90">
        <v>39960.0</v>
      </c>
      <c r="X152" s="90">
        <v>40325.0</v>
      </c>
      <c r="Y152" s="90">
        <v>40690.0</v>
      </c>
      <c r="Z152" s="90">
        <v>41055.0</v>
      </c>
      <c r="AA152" s="90">
        <v>41421.0</v>
      </c>
      <c r="AB152" s="90">
        <v>41786.0</v>
      </c>
      <c r="AC152" s="90">
        <v>42151.0</v>
      </c>
      <c r="AD152" s="90">
        <v>42516.0</v>
      </c>
      <c r="AE152" s="90">
        <v>42882.0</v>
      </c>
      <c r="AF152" s="90">
        <v>43247.0</v>
      </c>
      <c r="AG152" s="90">
        <v>43612.0</v>
      </c>
      <c r="AH152" s="90">
        <v>43977.0</v>
      </c>
    </row>
    <row r="153" ht="19.5" customHeight="1">
      <c r="A153" s="111"/>
      <c r="B153" s="119"/>
      <c r="C153" s="63"/>
      <c r="D153" s="69"/>
      <c r="E153" s="66" t="str">
        <f t="shared" si="2"/>
        <v>-</v>
      </c>
      <c r="F153" s="65"/>
      <c r="G153" s="65"/>
      <c r="H153" s="82"/>
      <c r="I153" s="83">
        <f t="shared" si="3"/>
        <v>0</v>
      </c>
      <c r="J153" s="84">
        <f t="shared" si="4"/>
        <v>0</v>
      </c>
      <c r="K153" s="84">
        <f t="shared" si="5"/>
        <v>0</v>
      </c>
      <c r="L153" s="84">
        <f t="shared" si="6"/>
        <v>0</v>
      </c>
      <c r="M153" s="85">
        <f t="shared" si="7"/>
        <v>0</v>
      </c>
      <c r="N153" s="86">
        <f t="shared" si="8"/>
        <v>0</v>
      </c>
      <c r="O153" s="84">
        <f t="shared" si="9"/>
        <v>0</v>
      </c>
      <c r="P153" s="84">
        <f t="shared" si="10"/>
        <v>0</v>
      </c>
      <c r="Q153" s="84">
        <f t="shared" si="11"/>
        <v>0</v>
      </c>
      <c r="R153" s="85">
        <f t="shared" si="12"/>
        <v>0</v>
      </c>
      <c r="S153" s="87" t="str">
        <f t="shared" si="13"/>
        <v>-</v>
      </c>
      <c r="T153" s="88"/>
      <c r="U153" s="39"/>
      <c r="V153" s="90">
        <v>39595.0</v>
      </c>
      <c r="W153" s="90">
        <v>39961.0</v>
      </c>
      <c r="X153" s="90">
        <v>40326.0</v>
      </c>
      <c r="Y153" s="90">
        <v>40691.0</v>
      </c>
      <c r="Z153" s="90">
        <v>41056.0</v>
      </c>
      <c r="AA153" s="90">
        <v>41422.0</v>
      </c>
      <c r="AB153" s="90">
        <v>41787.0</v>
      </c>
      <c r="AC153" s="90">
        <v>42152.0</v>
      </c>
      <c r="AD153" s="90">
        <v>42517.0</v>
      </c>
      <c r="AE153" s="90">
        <v>42883.0</v>
      </c>
      <c r="AF153" s="90">
        <v>43248.0</v>
      </c>
      <c r="AG153" s="90">
        <v>43613.0</v>
      </c>
      <c r="AH153" s="90">
        <v>43978.0</v>
      </c>
    </row>
    <row r="154" ht="19.5" customHeight="1">
      <c r="A154" s="111"/>
      <c r="B154" s="119"/>
      <c r="C154" s="63"/>
      <c r="D154" s="69"/>
      <c r="E154" s="66" t="str">
        <f t="shared" si="2"/>
        <v>-</v>
      </c>
      <c r="F154" s="65"/>
      <c r="G154" s="65"/>
      <c r="H154" s="82"/>
      <c r="I154" s="83">
        <f t="shared" si="3"/>
        <v>0</v>
      </c>
      <c r="J154" s="84">
        <f t="shared" si="4"/>
        <v>0</v>
      </c>
      <c r="K154" s="84">
        <f t="shared" si="5"/>
        <v>0</v>
      </c>
      <c r="L154" s="84">
        <f t="shared" si="6"/>
        <v>0</v>
      </c>
      <c r="M154" s="85">
        <f t="shared" si="7"/>
        <v>0</v>
      </c>
      <c r="N154" s="86">
        <f t="shared" si="8"/>
        <v>0</v>
      </c>
      <c r="O154" s="84">
        <f t="shared" si="9"/>
        <v>0</v>
      </c>
      <c r="P154" s="84">
        <f t="shared" si="10"/>
        <v>0</v>
      </c>
      <c r="Q154" s="84">
        <f t="shared" si="11"/>
        <v>0</v>
      </c>
      <c r="R154" s="85">
        <f t="shared" si="12"/>
        <v>0</v>
      </c>
      <c r="S154" s="87" t="str">
        <f t="shared" si="13"/>
        <v>-</v>
      </c>
      <c r="T154" s="88"/>
      <c r="U154" s="39"/>
      <c r="V154" s="90">
        <v>39596.0</v>
      </c>
      <c r="W154" s="90">
        <v>39962.0</v>
      </c>
      <c r="X154" s="90">
        <v>40327.0</v>
      </c>
      <c r="Y154" s="90">
        <v>40692.0</v>
      </c>
      <c r="Z154" s="90">
        <v>41057.0</v>
      </c>
      <c r="AA154" s="90">
        <v>41423.0</v>
      </c>
      <c r="AB154" s="90">
        <v>41788.0</v>
      </c>
      <c r="AC154" s="90">
        <v>42153.0</v>
      </c>
      <c r="AD154" s="90">
        <v>42518.0</v>
      </c>
      <c r="AE154" s="90">
        <v>42884.0</v>
      </c>
      <c r="AF154" s="90">
        <v>43249.0</v>
      </c>
      <c r="AG154" s="90">
        <v>43614.0</v>
      </c>
      <c r="AH154" s="90">
        <v>43979.0</v>
      </c>
    </row>
    <row r="155" ht="19.5" customHeight="1">
      <c r="A155" s="111"/>
      <c r="B155" s="119"/>
      <c r="C155" s="63"/>
      <c r="D155" s="69"/>
      <c r="E155" s="66" t="str">
        <f t="shared" si="2"/>
        <v>-</v>
      </c>
      <c r="F155" s="65"/>
      <c r="G155" s="65"/>
      <c r="H155" s="82"/>
      <c r="I155" s="83">
        <f t="shared" si="3"/>
        <v>0</v>
      </c>
      <c r="J155" s="84">
        <f t="shared" si="4"/>
        <v>0</v>
      </c>
      <c r="K155" s="84">
        <f t="shared" si="5"/>
        <v>0</v>
      </c>
      <c r="L155" s="84">
        <f t="shared" si="6"/>
        <v>0</v>
      </c>
      <c r="M155" s="85">
        <f t="shared" si="7"/>
        <v>0</v>
      </c>
      <c r="N155" s="86">
        <f t="shared" si="8"/>
        <v>0</v>
      </c>
      <c r="O155" s="84">
        <f t="shared" si="9"/>
        <v>0</v>
      </c>
      <c r="P155" s="84">
        <f t="shared" si="10"/>
        <v>0</v>
      </c>
      <c r="Q155" s="84">
        <f t="shared" si="11"/>
        <v>0</v>
      </c>
      <c r="R155" s="85">
        <f t="shared" si="12"/>
        <v>0</v>
      </c>
      <c r="S155" s="87" t="str">
        <f t="shared" si="13"/>
        <v>-</v>
      </c>
      <c r="T155" s="88"/>
      <c r="U155" s="39"/>
      <c r="V155" s="90">
        <v>39597.0</v>
      </c>
      <c r="W155" s="90">
        <v>39963.0</v>
      </c>
      <c r="X155" s="90">
        <v>40328.0</v>
      </c>
      <c r="Y155" s="90">
        <v>40693.0</v>
      </c>
      <c r="Z155" s="90">
        <v>41058.0</v>
      </c>
      <c r="AA155" s="90">
        <v>41424.0</v>
      </c>
      <c r="AB155" s="90">
        <v>41789.0</v>
      </c>
      <c r="AC155" s="90">
        <v>42154.0</v>
      </c>
      <c r="AD155" s="90">
        <v>42519.0</v>
      </c>
      <c r="AE155" s="90">
        <v>42885.0</v>
      </c>
      <c r="AF155" s="90">
        <v>43250.0</v>
      </c>
      <c r="AG155" s="90">
        <v>43615.0</v>
      </c>
      <c r="AH155" s="90">
        <v>43980.0</v>
      </c>
    </row>
    <row r="156" ht="19.5" customHeight="1">
      <c r="A156" s="111"/>
      <c r="B156" s="119"/>
      <c r="C156" s="63"/>
      <c r="D156" s="69"/>
      <c r="E156" s="66" t="str">
        <f t="shared" si="2"/>
        <v>-</v>
      </c>
      <c r="F156" s="65"/>
      <c r="G156" s="65"/>
      <c r="H156" s="82"/>
      <c r="I156" s="83">
        <f t="shared" si="3"/>
        <v>0</v>
      </c>
      <c r="J156" s="84">
        <f t="shared" si="4"/>
        <v>0</v>
      </c>
      <c r="K156" s="84">
        <f t="shared" si="5"/>
        <v>0</v>
      </c>
      <c r="L156" s="84">
        <f t="shared" si="6"/>
        <v>0</v>
      </c>
      <c r="M156" s="85">
        <f t="shared" si="7"/>
        <v>0</v>
      </c>
      <c r="N156" s="86">
        <f t="shared" si="8"/>
        <v>0</v>
      </c>
      <c r="O156" s="84">
        <f t="shared" si="9"/>
        <v>0</v>
      </c>
      <c r="P156" s="84">
        <f t="shared" si="10"/>
        <v>0</v>
      </c>
      <c r="Q156" s="84">
        <f t="shared" si="11"/>
        <v>0</v>
      </c>
      <c r="R156" s="85">
        <f t="shared" si="12"/>
        <v>0</v>
      </c>
      <c r="S156" s="87" t="str">
        <f t="shared" si="13"/>
        <v>-</v>
      </c>
      <c r="T156" s="88"/>
      <c r="U156" s="39"/>
      <c r="V156" s="90">
        <v>39598.0</v>
      </c>
      <c r="W156" s="90">
        <v>39964.0</v>
      </c>
      <c r="X156" s="90">
        <v>40329.0</v>
      </c>
      <c r="Y156" s="90">
        <v>40694.0</v>
      </c>
      <c r="Z156" s="90">
        <v>41059.0</v>
      </c>
      <c r="AA156" s="90">
        <v>41425.0</v>
      </c>
      <c r="AB156" s="90">
        <v>41790.0</v>
      </c>
      <c r="AC156" s="90">
        <v>42155.0</v>
      </c>
      <c r="AD156" s="90">
        <v>42520.0</v>
      </c>
      <c r="AE156" s="90">
        <v>42886.0</v>
      </c>
      <c r="AF156" s="90">
        <v>43251.0</v>
      </c>
      <c r="AG156" s="90">
        <v>43616.0</v>
      </c>
      <c r="AH156" s="90">
        <v>43981.0</v>
      </c>
    </row>
    <row r="157" ht="19.5" customHeight="1">
      <c r="A157" s="111"/>
      <c r="B157" s="119"/>
      <c r="C157" s="63"/>
      <c r="D157" s="69"/>
      <c r="E157" s="66" t="str">
        <f t="shared" si="2"/>
        <v>-</v>
      </c>
      <c r="F157" s="65"/>
      <c r="G157" s="65"/>
      <c r="H157" s="82"/>
      <c r="I157" s="83">
        <f t="shared" si="3"/>
        <v>0</v>
      </c>
      <c r="J157" s="84">
        <f t="shared" si="4"/>
        <v>0</v>
      </c>
      <c r="K157" s="84">
        <f t="shared" si="5"/>
        <v>0</v>
      </c>
      <c r="L157" s="84">
        <f t="shared" si="6"/>
        <v>0</v>
      </c>
      <c r="M157" s="85">
        <f t="shared" si="7"/>
        <v>0</v>
      </c>
      <c r="N157" s="86">
        <f t="shared" si="8"/>
        <v>0</v>
      </c>
      <c r="O157" s="84">
        <f t="shared" si="9"/>
        <v>0</v>
      </c>
      <c r="P157" s="84">
        <f t="shared" si="10"/>
        <v>0</v>
      </c>
      <c r="Q157" s="84">
        <f t="shared" si="11"/>
        <v>0</v>
      </c>
      <c r="R157" s="85">
        <f t="shared" si="12"/>
        <v>0</v>
      </c>
      <c r="S157" s="87" t="str">
        <f t="shared" si="13"/>
        <v>-</v>
      </c>
      <c r="T157" s="88"/>
      <c r="U157" s="39"/>
      <c r="V157" s="90">
        <v>39599.0</v>
      </c>
      <c r="W157" s="90">
        <v>39965.0</v>
      </c>
      <c r="X157" s="90">
        <v>40330.0</v>
      </c>
      <c r="Y157" s="90">
        <v>40695.0</v>
      </c>
      <c r="Z157" s="90">
        <v>41060.0</v>
      </c>
      <c r="AA157" s="90">
        <v>41426.0</v>
      </c>
      <c r="AB157" s="90">
        <v>41791.0</v>
      </c>
      <c r="AC157" s="90">
        <v>42156.0</v>
      </c>
      <c r="AD157" s="90">
        <v>42521.0</v>
      </c>
      <c r="AE157" s="90">
        <v>42887.0</v>
      </c>
      <c r="AF157" s="90">
        <v>43252.0</v>
      </c>
      <c r="AG157" s="90">
        <v>43617.0</v>
      </c>
      <c r="AH157" s="90">
        <v>43982.0</v>
      </c>
    </row>
    <row r="158" ht="19.5" customHeight="1">
      <c r="A158" s="111"/>
      <c r="B158" s="119"/>
      <c r="C158" s="63"/>
      <c r="D158" s="69"/>
      <c r="E158" s="66" t="str">
        <f t="shared" si="2"/>
        <v>-</v>
      </c>
      <c r="F158" s="65"/>
      <c r="G158" s="65"/>
      <c r="H158" s="82"/>
      <c r="I158" s="83">
        <f t="shared" si="3"/>
        <v>0</v>
      </c>
      <c r="J158" s="84">
        <f t="shared" si="4"/>
        <v>0</v>
      </c>
      <c r="K158" s="84">
        <f t="shared" si="5"/>
        <v>0</v>
      </c>
      <c r="L158" s="84">
        <f t="shared" si="6"/>
        <v>0</v>
      </c>
      <c r="M158" s="85">
        <f t="shared" si="7"/>
        <v>0</v>
      </c>
      <c r="N158" s="86">
        <f t="shared" si="8"/>
        <v>0</v>
      </c>
      <c r="O158" s="84">
        <f t="shared" si="9"/>
        <v>0</v>
      </c>
      <c r="P158" s="84">
        <f t="shared" si="10"/>
        <v>0</v>
      </c>
      <c r="Q158" s="84">
        <f t="shared" si="11"/>
        <v>0</v>
      </c>
      <c r="R158" s="85">
        <f t="shared" si="12"/>
        <v>0</v>
      </c>
      <c r="S158" s="87" t="str">
        <f t="shared" si="13"/>
        <v>-</v>
      </c>
      <c r="T158" s="88"/>
      <c r="U158" s="39"/>
      <c r="V158" s="90">
        <v>39600.0</v>
      </c>
      <c r="W158" s="90">
        <v>39966.0</v>
      </c>
      <c r="X158" s="90">
        <v>40331.0</v>
      </c>
      <c r="Y158" s="90">
        <v>40696.0</v>
      </c>
      <c r="Z158" s="90">
        <v>41061.0</v>
      </c>
      <c r="AA158" s="90">
        <v>41427.0</v>
      </c>
      <c r="AB158" s="90">
        <v>41792.0</v>
      </c>
      <c r="AC158" s="90">
        <v>42157.0</v>
      </c>
      <c r="AD158" s="90">
        <v>42522.0</v>
      </c>
      <c r="AE158" s="90">
        <v>42888.0</v>
      </c>
      <c r="AF158" s="90">
        <v>43253.0</v>
      </c>
      <c r="AG158" s="90">
        <v>43618.0</v>
      </c>
      <c r="AH158" s="90">
        <v>43983.0</v>
      </c>
    </row>
    <row r="159" ht="19.5" customHeight="1">
      <c r="A159" s="111"/>
      <c r="B159" s="119"/>
      <c r="C159" s="63"/>
      <c r="D159" s="69"/>
      <c r="E159" s="66" t="str">
        <f t="shared" si="2"/>
        <v>-</v>
      </c>
      <c r="F159" s="65"/>
      <c r="G159" s="65"/>
      <c r="H159" s="82"/>
      <c r="I159" s="83">
        <f t="shared" si="3"/>
        <v>0</v>
      </c>
      <c r="J159" s="84">
        <f t="shared" si="4"/>
        <v>0</v>
      </c>
      <c r="K159" s="84">
        <f t="shared" si="5"/>
        <v>0</v>
      </c>
      <c r="L159" s="84">
        <f t="shared" si="6"/>
        <v>0</v>
      </c>
      <c r="M159" s="85">
        <f t="shared" si="7"/>
        <v>0</v>
      </c>
      <c r="N159" s="86">
        <f t="shared" si="8"/>
        <v>0</v>
      </c>
      <c r="O159" s="84">
        <f t="shared" si="9"/>
        <v>0</v>
      </c>
      <c r="P159" s="84">
        <f t="shared" si="10"/>
        <v>0</v>
      </c>
      <c r="Q159" s="84">
        <f t="shared" si="11"/>
        <v>0</v>
      </c>
      <c r="R159" s="85">
        <f t="shared" si="12"/>
        <v>0</v>
      </c>
      <c r="S159" s="87" t="str">
        <f t="shared" si="13"/>
        <v>-</v>
      </c>
      <c r="T159" s="88"/>
      <c r="U159" s="39"/>
      <c r="V159" s="90">
        <v>39601.0</v>
      </c>
      <c r="W159" s="90">
        <v>39967.0</v>
      </c>
      <c r="X159" s="90">
        <v>40332.0</v>
      </c>
      <c r="Y159" s="90">
        <v>40697.0</v>
      </c>
      <c r="Z159" s="90">
        <v>41062.0</v>
      </c>
      <c r="AA159" s="90">
        <v>41428.0</v>
      </c>
      <c r="AB159" s="90">
        <v>41793.0</v>
      </c>
      <c r="AC159" s="90">
        <v>42158.0</v>
      </c>
      <c r="AD159" s="90">
        <v>42523.0</v>
      </c>
      <c r="AE159" s="90">
        <v>42889.0</v>
      </c>
      <c r="AF159" s="90">
        <v>43254.0</v>
      </c>
      <c r="AG159" s="90">
        <v>43619.0</v>
      </c>
      <c r="AH159" s="90">
        <v>43984.0</v>
      </c>
    </row>
    <row r="160" ht="19.5" customHeight="1">
      <c r="A160" s="111"/>
      <c r="B160" s="119"/>
      <c r="C160" s="63"/>
      <c r="D160" s="69"/>
      <c r="E160" s="66" t="str">
        <f t="shared" si="2"/>
        <v>-</v>
      </c>
      <c r="F160" s="65"/>
      <c r="G160" s="65"/>
      <c r="H160" s="82"/>
      <c r="I160" s="83">
        <f t="shared" si="3"/>
        <v>0</v>
      </c>
      <c r="J160" s="84">
        <f t="shared" si="4"/>
        <v>0</v>
      </c>
      <c r="K160" s="84">
        <f t="shared" si="5"/>
        <v>0</v>
      </c>
      <c r="L160" s="84">
        <f t="shared" si="6"/>
        <v>0</v>
      </c>
      <c r="M160" s="85">
        <f t="shared" si="7"/>
        <v>0</v>
      </c>
      <c r="N160" s="86">
        <f t="shared" si="8"/>
        <v>0</v>
      </c>
      <c r="O160" s="84">
        <f t="shared" si="9"/>
        <v>0</v>
      </c>
      <c r="P160" s="84">
        <f t="shared" si="10"/>
        <v>0</v>
      </c>
      <c r="Q160" s="84">
        <f t="shared" si="11"/>
        <v>0</v>
      </c>
      <c r="R160" s="85">
        <f t="shared" si="12"/>
        <v>0</v>
      </c>
      <c r="S160" s="87" t="str">
        <f t="shared" si="13"/>
        <v>-</v>
      </c>
      <c r="T160" s="88"/>
      <c r="U160" s="39"/>
      <c r="V160" s="90">
        <v>39602.0</v>
      </c>
      <c r="W160" s="90">
        <v>39968.0</v>
      </c>
      <c r="X160" s="90">
        <v>40333.0</v>
      </c>
      <c r="Y160" s="90">
        <v>40698.0</v>
      </c>
      <c r="Z160" s="90">
        <v>41063.0</v>
      </c>
      <c r="AA160" s="90">
        <v>41429.0</v>
      </c>
      <c r="AB160" s="90">
        <v>41794.0</v>
      </c>
      <c r="AC160" s="90">
        <v>42159.0</v>
      </c>
      <c r="AD160" s="90">
        <v>42524.0</v>
      </c>
      <c r="AE160" s="90">
        <v>42890.0</v>
      </c>
      <c r="AF160" s="90">
        <v>43255.0</v>
      </c>
      <c r="AG160" s="90">
        <v>43620.0</v>
      </c>
      <c r="AH160" s="90">
        <v>43985.0</v>
      </c>
    </row>
    <row r="161" ht="19.5" customHeight="1">
      <c r="A161" s="111"/>
      <c r="B161" s="119"/>
      <c r="C161" s="63"/>
      <c r="D161" s="69"/>
      <c r="E161" s="66" t="str">
        <f t="shared" si="2"/>
        <v>-</v>
      </c>
      <c r="F161" s="65"/>
      <c r="G161" s="65"/>
      <c r="H161" s="82"/>
      <c r="I161" s="83">
        <f t="shared" si="3"/>
        <v>0</v>
      </c>
      <c r="J161" s="84">
        <f t="shared" si="4"/>
        <v>0</v>
      </c>
      <c r="K161" s="84">
        <f t="shared" si="5"/>
        <v>0</v>
      </c>
      <c r="L161" s="84">
        <f t="shared" si="6"/>
        <v>0</v>
      </c>
      <c r="M161" s="85">
        <f t="shared" si="7"/>
        <v>0</v>
      </c>
      <c r="N161" s="86">
        <f t="shared" si="8"/>
        <v>0</v>
      </c>
      <c r="O161" s="84">
        <f t="shared" si="9"/>
        <v>0</v>
      </c>
      <c r="P161" s="84">
        <f t="shared" si="10"/>
        <v>0</v>
      </c>
      <c r="Q161" s="84">
        <f t="shared" si="11"/>
        <v>0</v>
      </c>
      <c r="R161" s="85">
        <f t="shared" si="12"/>
        <v>0</v>
      </c>
      <c r="S161" s="87" t="str">
        <f t="shared" si="13"/>
        <v>-</v>
      </c>
      <c r="T161" s="88"/>
      <c r="U161" s="39"/>
      <c r="V161" s="90">
        <v>39603.0</v>
      </c>
      <c r="W161" s="90">
        <v>39969.0</v>
      </c>
      <c r="X161" s="90">
        <v>40334.0</v>
      </c>
      <c r="Y161" s="90">
        <v>40699.0</v>
      </c>
      <c r="Z161" s="90">
        <v>41064.0</v>
      </c>
      <c r="AA161" s="90">
        <v>41430.0</v>
      </c>
      <c r="AB161" s="90">
        <v>41795.0</v>
      </c>
      <c r="AC161" s="90">
        <v>42160.0</v>
      </c>
      <c r="AD161" s="90">
        <v>42525.0</v>
      </c>
      <c r="AE161" s="90">
        <v>42891.0</v>
      </c>
      <c r="AF161" s="90">
        <v>43256.0</v>
      </c>
      <c r="AG161" s="90">
        <v>43621.0</v>
      </c>
      <c r="AH161" s="90">
        <v>43986.0</v>
      </c>
    </row>
    <row r="162" ht="19.5" customHeight="1">
      <c r="A162" s="111"/>
      <c r="B162" s="119"/>
      <c r="C162" s="63"/>
      <c r="D162" s="69"/>
      <c r="E162" s="66" t="str">
        <f t="shared" si="2"/>
        <v>-</v>
      </c>
      <c r="F162" s="65"/>
      <c r="G162" s="65"/>
      <c r="H162" s="82"/>
      <c r="I162" s="83">
        <f t="shared" si="3"/>
        <v>0</v>
      </c>
      <c r="J162" s="84">
        <f t="shared" si="4"/>
        <v>0</v>
      </c>
      <c r="K162" s="84">
        <f t="shared" si="5"/>
        <v>0</v>
      </c>
      <c r="L162" s="84">
        <f t="shared" si="6"/>
        <v>0</v>
      </c>
      <c r="M162" s="85">
        <f t="shared" si="7"/>
        <v>0</v>
      </c>
      <c r="N162" s="86">
        <f t="shared" si="8"/>
        <v>0</v>
      </c>
      <c r="O162" s="84">
        <f t="shared" si="9"/>
        <v>0</v>
      </c>
      <c r="P162" s="84">
        <f t="shared" si="10"/>
        <v>0</v>
      </c>
      <c r="Q162" s="84">
        <f t="shared" si="11"/>
        <v>0</v>
      </c>
      <c r="R162" s="85">
        <f t="shared" si="12"/>
        <v>0</v>
      </c>
      <c r="S162" s="87" t="str">
        <f t="shared" si="13"/>
        <v>-</v>
      </c>
      <c r="T162" s="88"/>
      <c r="U162" s="39"/>
      <c r="V162" s="90">
        <v>39604.0</v>
      </c>
      <c r="W162" s="90">
        <v>39970.0</v>
      </c>
      <c r="X162" s="90">
        <v>40335.0</v>
      </c>
      <c r="Y162" s="90">
        <v>40700.0</v>
      </c>
      <c r="Z162" s="90">
        <v>41065.0</v>
      </c>
      <c r="AA162" s="90">
        <v>41431.0</v>
      </c>
      <c r="AB162" s="90">
        <v>41796.0</v>
      </c>
      <c r="AC162" s="90">
        <v>42161.0</v>
      </c>
      <c r="AD162" s="90">
        <v>42526.0</v>
      </c>
      <c r="AE162" s="90">
        <v>42892.0</v>
      </c>
      <c r="AF162" s="90">
        <v>43257.0</v>
      </c>
      <c r="AG162" s="90">
        <v>43622.0</v>
      </c>
      <c r="AH162" s="90">
        <v>43987.0</v>
      </c>
    </row>
    <row r="163" ht="19.5" customHeight="1">
      <c r="A163" s="111"/>
      <c r="B163" s="119"/>
      <c r="C163" s="63"/>
      <c r="D163" s="69"/>
      <c r="E163" s="66" t="str">
        <f t="shared" si="2"/>
        <v>-</v>
      </c>
      <c r="F163" s="65"/>
      <c r="G163" s="65"/>
      <c r="H163" s="82"/>
      <c r="I163" s="83">
        <f t="shared" si="3"/>
        <v>0</v>
      </c>
      <c r="J163" s="84">
        <f t="shared" si="4"/>
        <v>0</v>
      </c>
      <c r="K163" s="84">
        <f t="shared" si="5"/>
        <v>0</v>
      </c>
      <c r="L163" s="84">
        <f t="shared" si="6"/>
        <v>0</v>
      </c>
      <c r="M163" s="85">
        <f t="shared" si="7"/>
        <v>0</v>
      </c>
      <c r="N163" s="86">
        <f t="shared" si="8"/>
        <v>0</v>
      </c>
      <c r="O163" s="84">
        <f t="shared" si="9"/>
        <v>0</v>
      </c>
      <c r="P163" s="84">
        <f t="shared" si="10"/>
        <v>0</v>
      </c>
      <c r="Q163" s="84">
        <f t="shared" si="11"/>
        <v>0</v>
      </c>
      <c r="R163" s="85">
        <f t="shared" si="12"/>
        <v>0</v>
      </c>
      <c r="S163" s="87" t="str">
        <f t="shared" si="13"/>
        <v>-</v>
      </c>
      <c r="T163" s="88"/>
      <c r="U163" s="39"/>
      <c r="V163" s="90">
        <v>39605.0</v>
      </c>
      <c r="W163" s="90">
        <v>39971.0</v>
      </c>
      <c r="X163" s="90">
        <v>40336.0</v>
      </c>
      <c r="Y163" s="90">
        <v>40701.0</v>
      </c>
      <c r="Z163" s="90">
        <v>41066.0</v>
      </c>
      <c r="AA163" s="90">
        <v>41432.0</v>
      </c>
      <c r="AB163" s="90">
        <v>41797.0</v>
      </c>
      <c r="AC163" s="90">
        <v>42162.0</v>
      </c>
      <c r="AD163" s="90">
        <v>42527.0</v>
      </c>
      <c r="AE163" s="90">
        <v>42893.0</v>
      </c>
      <c r="AF163" s="90">
        <v>43258.0</v>
      </c>
      <c r="AG163" s="90">
        <v>43623.0</v>
      </c>
      <c r="AH163" s="90">
        <v>43988.0</v>
      </c>
    </row>
    <row r="164" ht="19.5" customHeight="1">
      <c r="A164" s="111"/>
      <c r="B164" s="119"/>
      <c r="C164" s="63"/>
      <c r="D164" s="69"/>
      <c r="E164" s="66" t="str">
        <f t="shared" si="2"/>
        <v>-</v>
      </c>
      <c r="F164" s="65"/>
      <c r="G164" s="65"/>
      <c r="H164" s="82"/>
      <c r="I164" s="83">
        <f t="shared" si="3"/>
        <v>0</v>
      </c>
      <c r="J164" s="84">
        <f t="shared" si="4"/>
        <v>0</v>
      </c>
      <c r="K164" s="84">
        <f t="shared" si="5"/>
        <v>0</v>
      </c>
      <c r="L164" s="84">
        <f t="shared" si="6"/>
        <v>0</v>
      </c>
      <c r="M164" s="85">
        <f t="shared" si="7"/>
        <v>0</v>
      </c>
      <c r="N164" s="86">
        <f t="shared" si="8"/>
        <v>0</v>
      </c>
      <c r="O164" s="84">
        <f t="shared" si="9"/>
        <v>0</v>
      </c>
      <c r="P164" s="84">
        <f t="shared" si="10"/>
        <v>0</v>
      </c>
      <c r="Q164" s="84">
        <f t="shared" si="11"/>
        <v>0</v>
      </c>
      <c r="R164" s="85">
        <f t="shared" si="12"/>
        <v>0</v>
      </c>
      <c r="S164" s="87" t="str">
        <f t="shared" si="13"/>
        <v>-</v>
      </c>
      <c r="T164" s="88"/>
      <c r="U164" s="39"/>
      <c r="V164" s="90">
        <v>39606.0</v>
      </c>
      <c r="W164" s="90">
        <v>39972.0</v>
      </c>
      <c r="X164" s="90">
        <v>40337.0</v>
      </c>
      <c r="Y164" s="90">
        <v>40702.0</v>
      </c>
      <c r="Z164" s="90">
        <v>41067.0</v>
      </c>
      <c r="AA164" s="90">
        <v>41433.0</v>
      </c>
      <c r="AB164" s="90">
        <v>41798.0</v>
      </c>
      <c r="AC164" s="90">
        <v>42163.0</v>
      </c>
      <c r="AD164" s="90">
        <v>42528.0</v>
      </c>
      <c r="AE164" s="90">
        <v>42894.0</v>
      </c>
      <c r="AF164" s="90">
        <v>43259.0</v>
      </c>
      <c r="AG164" s="90">
        <v>43624.0</v>
      </c>
      <c r="AH164" s="90">
        <v>43989.0</v>
      </c>
    </row>
    <row r="165" ht="19.5" customHeight="1">
      <c r="A165" s="111"/>
      <c r="B165" s="119"/>
      <c r="C165" s="63"/>
      <c r="D165" s="69"/>
      <c r="E165" s="66" t="str">
        <f t="shared" si="2"/>
        <v>-</v>
      </c>
      <c r="F165" s="65"/>
      <c r="G165" s="65"/>
      <c r="H165" s="82"/>
      <c r="I165" s="83">
        <f t="shared" si="3"/>
        <v>0</v>
      </c>
      <c r="J165" s="84">
        <f t="shared" si="4"/>
        <v>0</v>
      </c>
      <c r="K165" s="84">
        <f t="shared" si="5"/>
        <v>0</v>
      </c>
      <c r="L165" s="84">
        <f t="shared" si="6"/>
        <v>0</v>
      </c>
      <c r="M165" s="85">
        <f t="shared" si="7"/>
        <v>0</v>
      </c>
      <c r="N165" s="86">
        <f t="shared" si="8"/>
        <v>0</v>
      </c>
      <c r="O165" s="84">
        <f t="shared" si="9"/>
        <v>0</v>
      </c>
      <c r="P165" s="84">
        <f t="shared" si="10"/>
        <v>0</v>
      </c>
      <c r="Q165" s="84">
        <f t="shared" si="11"/>
        <v>0</v>
      </c>
      <c r="R165" s="85">
        <f t="shared" si="12"/>
        <v>0</v>
      </c>
      <c r="S165" s="87" t="str">
        <f t="shared" si="13"/>
        <v>-</v>
      </c>
      <c r="T165" s="88"/>
      <c r="U165" s="39"/>
      <c r="V165" s="90">
        <v>39607.0</v>
      </c>
      <c r="W165" s="90">
        <v>39973.0</v>
      </c>
      <c r="X165" s="90">
        <v>40338.0</v>
      </c>
      <c r="Y165" s="90">
        <v>40703.0</v>
      </c>
      <c r="Z165" s="90">
        <v>41068.0</v>
      </c>
      <c r="AA165" s="90">
        <v>41434.0</v>
      </c>
      <c r="AB165" s="90">
        <v>41799.0</v>
      </c>
      <c r="AC165" s="90">
        <v>42164.0</v>
      </c>
      <c r="AD165" s="90">
        <v>42529.0</v>
      </c>
      <c r="AE165" s="90">
        <v>42895.0</v>
      </c>
      <c r="AF165" s="90">
        <v>43260.0</v>
      </c>
      <c r="AG165" s="90">
        <v>43625.0</v>
      </c>
      <c r="AH165" s="90">
        <v>43990.0</v>
      </c>
    </row>
    <row r="166" ht="19.5" customHeight="1">
      <c r="A166" s="111"/>
      <c r="B166" s="119"/>
      <c r="C166" s="63"/>
      <c r="D166" s="69"/>
      <c r="E166" s="66" t="str">
        <f t="shared" si="2"/>
        <v>-</v>
      </c>
      <c r="F166" s="65"/>
      <c r="G166" s="65"/>
      <c r="H166" s="82"/>
      <c r="I166" s="83">
        <f t="shared" si="3"/>
        <v>0</v>
      </c>
      <c r="J166" s="84">
        <f t="shared" si="4"/>
        <v>0</v>
      </c>
      <c r="K166" s="84">
        <f t="shared" si="5"/>
        <v>0</v>
      </c>
      <c r="L166" s="84">
        <f t="shared" si="6"/>
        <v>0</v>
      </c>
      <c r="M166" s="85">
        <f t="shared" si="7"/>
        <v>0</v>
      </c>
      <c r="N166" s="86">
        <f t="shared" si="8"/>
        <v>0</v>
      </c>
      <c r="O166" s="84">
        <f t="shared" si="9"/>
        <v>0</v>
      </c>
      <c r="P166" s="84">
        <f t="shared" si="10"/>
        <v>0</v>
      </c>
      <c r="Q166" s="84">
        <f t="shared" si="11"/>
        <v>0</v>
      </c>
      <c r="R166" s="85">
        <f t="shared" si="12"/>
        <v>0</v>
      </c>
      <c r="S166" s="87" t="str">
        <f t="shared" si="13"/>
        <v>-</v>
      </c>
      <c r="T166" s="88"/>
      <c r="U166" s="39"/>
      <c r="V166" s="90">
        <v>39608.0</v>
      </c>
      <c r="W166" s="90">
        <v>39974.0</v>
      </c>
      <c r="X166" s="90">
        <v>40339.0</v>
      </c>
      <c r="Y166" s="90">
        <v>40704.0</v>
      </c>
      <c r="Z166" s="90">
        <v>41069.0</v>
      </c>
      <c r="AA166" s="90">
        <v>41435.0</v>
      </c>
      <c r="AB166" s="90">
        <v>41800.0</v>
      </c>
      <c r="AC166" s="90">
        <v>42165.0</v>
      </c>
      <c r="AD166" s="90">
        <v>42530.0</v>
      </c>
      <c r="AE166" s="90">
        <v>42896.0</v>
      </c>
      <c r="AF166" s="90">
        <v>43261.0</v>
      </c>
      <c r="AG166" s="90">
        <v>43626.0</v>
      </c>
      <c r="AH166" s="90">
        <v>43991.0</v>
      </c>
    </row>
    <row r="167" ht="19.5" customHeight="1">
      <c r="A167" s="111"/>
      <c r="B167" s="119"/>
      <c r="C167" s="63"/>
      <c r="D167" s="69"/>
      <c r="E167" s="66" t="str">
        <f t="shared" si="2"/>
        <v>-</v>
      </c>
      <c r="F167" s="65"/>
      <c r="G167" s="65"/>
      <c r="H167" s="82"/>
      <c r="I167" s="83">
        <f t="shared" si="3"/>
        <v>0</v>
      </c>
      <c r="J167" s="84">
        <f t="shared" si="4"/>
        <v>0</v>
      </c>
      <c r="K167" s="84">
        <f t="shared" si="5"/>
        <v>0</v>
      </c>
      <c r="L167" s="84">
        <f t="shared" si="6"/>
        <v>0</v>
      </c>
      <c r="M167" s="85">
        <f t="shared" si="7"/>
        <v>0</v>
      </c>
      <c r="N167" s="86">
        <f t="shared" si="8"/>
        <v>0</v>
      </c>
      <c r="O167" s="84">
        <f t="shared" si="9"/>
        <v>0</v>
      </c>
      <c r="P167" s="84">
        <f t="shared" si="10"/>
        <v>0</v>
      </c>
      <c r="Q167" s="84">
        <f t="shared" si="11"/>
        <v>0</v>
      </c>
      <c r="R167" s="85">
        <f t="shared" si="12"/>
        <v>0</v>
      </c>
      <c r="S167" s="87" t="str">
        <f t="shared" si="13"/>
        <v>-</v>
      </c>
      <c r="T167" s="88"/>
      <c r="U167" s="39"/>
      <c r="V167" s="90">
        <v>39609.0</v>
      </c>
      <c r="W167" s="90">
        <v>39975.0</v>
      </c>
      <c r="X167" s="90">
        <v>40340.0</v>
      </c>
      <c r="Y167" s="90">
        <v>40705.0</v>
      </c>
      <c r="Z167" s="90">
        <v>41070.0</v>
      </c>
      <c r="AA167" s="90">
        <v>41436.0</v>
      </c>
      <c r="AB167" s="90">
        <v>41801.0</v>
      </c>
      <c r="AC167" s="90">
        <v>42166.0</v>
      </c>
      <c r="AD167" s="90">
        <v>42531.0</v>
      </c>
      <c r="AE167" s="90">
        <v>42897.0</v>
      </c>
      <c r="AF167" s="90">
        <v>43262.0</v>
      </c>
      <c r="AG167" s="90">
        <v>43627.0</v>
      </c>
      <c r="AH167" s="90">
        <v>43992.0</v>
      </c>
    </row>
    <row r="168" ht="19.5" customHeight="1">
      <c r="A168" s="111"/>
      <c r="B168" s="119"/>
      <c r="C168" s="63"/>
      <c r="D168" s="69"/>
      <c r="E168" s="66" t="str">
        <f t="shared" si="2"/>
        <v>-</v>
      </c>
      <c r="F168" s="65"/>
      <c r="G168" s="65"/>
      <c r="H168" s="82"/>
      <c r="I168" s="83">
        <f t="shared" si="3"/>
        <v>0</v>
      </c>
      <c r="J168" s="84">
        <f t="shared" si="4"/>
        <v>0</v>
      </c>
      <c r="K168" s="84">
        <f t="shared" si="5"/>
        <v>0</v>
      </c>
      <c r="L168" s="84">
        <f t="shared" si="6"/>
        <v>0</v>
      </c>
      <c r="M168" s="85">
        <f t="shared" si="7"/>
        <v>0</v>
      </c>
      <c r="N168" s="86">
        <f t="shared" si="8"/>
        <v>0</v>
      </c>
      <c r="O168" s="84">
        <f t="shared" si="9"/>
        <v>0</v>
      </c>
      <c r="P168" s="84">
        <f t="shared" si="10"/>
        <v>0</v>
      </c>
      <c r="Q168" s="84">
        <f t="shared" si="11"/>
        <v>0</v>
      </c>
      <c r="R168" s="85">
        <f t="shared" si="12"/>
        <v>0</v>
      </c>
      <c r="S168" s="87" t="str">
        <f t="shared" si="13"/>
        <v>-</v>
      </c>
      <c r="T168" s="88"/>
      <c r="U168" s="39"/>
      <c r="V168" s="90">
        <v>39610.0</v>
      </c>
      <c r="W168" s="90">
        <v>39976.0</v>
      </c>
      <c r="X168" s="90">
        <v>40341.0</v>
      </c>
      <c r="Y168" s="90">
        <v>40706.0</v>
      </c>
      <c r="Z168" s="90">
        <v>41071.0</v>
      </c>
      <c r="AA168" s="90">
        <v>41437.0</v>
      </c>
      <c r="AB168" s="90">
        <v>41802.0</v>
      </c>
      <c r="AC168" s="90">
        <v>42167.0</v>
      </c>
      <c r="AD168" s="90">
        <v>42532.0</v>
      </c>
      <c r="AE168" s="90">
        <v>42898.0</v>
      </c>
      <c r="AF168" s="90">
        <v>43263.0</v>
      </c>
      <c r="AG168" s="90">
        <v>43628.0</v>
      </c>
      <c r="AH168" s="90">
        <v>43993.0</v>
      </c>
    </row>
    <row r="169" ht="19.5" customHeight="1">
      <c r="A169" s="111"/>
      <c r="B169" s="119"/>
      <c r="C169" s="63"/>
      <c r="D169" s="69"/>
      <c r="E169" s="66" t="str">
        <f t="shared" si="2"/>
        <v>-</v>
      </c>
      <c r="F169" s="65"/>
      <c r="G169" s="65"/>
      <c r="H169" s="82"/>
      <c r="I169" s="83">
        <f t="shared" si="3"/>
        <v>0</v>
      </c>
      <c r="J169" s="84">
        <f t="shared" si="4"/>
        <v>0</v>
      </c>
      <c r="K169" s="84">
        <f t="shared" si="5"/>
        <v>0</v>
      </c>
      <c r="L169" s="84">
        <f t="shared" si="6"/>
        <v>0</v>
      </c>
      <c r="M169" s="85">
        <f t="shared" si="7"/>
        <v>0</v>
      </c>
      <c r="N169" s="86">
        <f t="shared" si="8"/>
        <v>0</v>
      </c>
      <c r="O169" s="84">
        <f t="shared" si="9"/>
        <v>0</v>
      </c>
      <c r="P169" s="84">
        <f t="shared" si="10"/>
        <v>0</v>
      </c>
      <c r="Q169" s="84">
        <f t="shared" si="11"/>
        <v>0</v>
      </c>
      <c r="R169" s="85">
        <f t="shared" si="12"/>
        <v>0</v>
      </c>
      <c r="S169" s="87" t="str">
        <f t="shared" si="13"/>
        <v>-</v>
      </c>
      <c r="T169" s="88"/>
      <c r="U169" s="39"/>
      <c r="V169" s="90">
        <v>39611.0</v>
      </c>
      <c r="W169" s="90">
        <v>39977.0</v>
      </c>
      <c r="X169" s="90">
        <v>40342.0</v>
      </c>
      <c r="Y169" s="90">
        <v>40707.0</v>
      </c>
      <c r="Z169" s="90">
        <v>41072.0</v>
      </c>
      <c r="AA169" s="90">
        <v>41438.0</v>
      </c>
      <c r="AB169" s="90">
        <v>41803.0</v>
      </c>
      <c r="AC169" s="90">
        <v>42168.0</v>
      </c>
      <c r="AD169" s="90">
        <v>42533.0</v>
      </c>
      <c r="AE169" s="90">
        <v>42899.0</v>
      </c>
      <c r="AF169" s="90">
        <v>43264.0</v>
      </c>
      <c r="AG169" s="90">
        <v>43629.0</v>
      </c>
      <c r="AH169" s="90">
        <v>43994.0</v>
      </c>
    </row>
    <row r="170" ht="19.5" customHeight="1">
      <c r="A170" s="111"/>
      <c r="B170" s="119"/>
      <c r="C170" s="63"/>
      <c r="D170" s="69"/>
      <c r="E170" s="66" t="str">
        <f t="shared" si="2"/>
        <v>-</v>
      </c>
      <c r="F170" s="65"/>
      <c r="G170" s="65"/>
      <c r="H170" s="82"/>
      <c r="I170" s="83">
        <f t="shared" si="3"/>
        <v>0</v>
      </c>
      <c r="J170" s="84">
        <f t="shared" si="4"/>
        <v>0</v>
      </c>
      <c r="K170" s="84">
        <f t="shared" si="5"/>
        <v>0</v>
      </c>
      <c r="L170" s="84">
        <f t="shared" si="6"/>
        <v>0</v>
      </c>
      <c r="M170" s="85">
        <f t="shared" si="7"/>
        <v>0</v>
      </c>
      <c r="N170" s="86">
        <f t="shared" si="8"/>
        <v>0</v>
      </c>
      <c r="O170" s="84">
        <f t="shared" si="9"/>
        <v>0</v>
      </c>
      <c r="P170" s="84">
        <f t="shared" si="10"/>
        <v>0</v>
      </c>
      <c r="Q170" s="84">
        <f t="shared" si="11"/>
        <v>0</v>
      </c>
      <c r="R170" s="85">
        <f t="shared" si="12"/>
        <v>0</v>
      </c>
      <c r="S170" s="87" t="str">
        <f t="shared" si="13"/>
        <v>-</v>
      </c>
      <c r="T170" s="88"/>
      <c r="U170" s="39"/>
      <c r="V170" s="90">
        <v>39612.0</v>
      </c>
      <c r="W170" s="90">
        <v>39978.0</v>
      </c>
      <c r="X170" s="90">
        <v>40343.0</v>
      </c>
      <c r="Y170" s="90">
        <v>40708.0</v>
      </c>
      <c r="Z170" s="90">
        <v>41073.0</v>
      </c>
      <c r="AA170" s="90">
        <v>41439.0</v>
      </c>
      <c r="AB170" s="90">
        <v>41804.0</v>
      </c>
      <c r="AC170" s="90">
        <v>42169.0</v>
      </c>
      <c r="AD170" s="90">
        <v>42534.0</v>
      </c>
      <c r="AE170" s="90">
        <v>42900.0</v>
      </c>
      <c r="AF170" s="90">
        <v>43265.0</v>
      </c>
      <c r="AG170" s="90">
        <v>43630.0</v>
      </c>
      <c r="AH170" s="90">
        <v>43995.0</v>
      </c>
    </row>
    <row r="171" ht="19.5" customHeight="1">
      <c r="A171" s="111"/>
      <c r="B171" s="119"/>
      <c r="C171" s="63"/>
      <c r="D171" s="69"/>
      <c r="E171" s="66" t="str">
        <f t="shared" si="2"/>
        <v>-</v>
      </c>
      <c r="F171" s="65"/>
      <c r="G171" s="65"/>
      <c r="H171" s="82"/>
      <c r="I171" s="83">
        <f t="shared" si="3"/>
        <v>0</v>
      </c>
      <c r="J171" s="84">
        <f t="shared" si="4"/>
        <v>0</v>
      </c>
      <c r="K171" s="84">
        <f t="shared" si="5"/>
        <v>0</v>
      </c>
      <c r="L171" s="84">
        <f t="shared" si="6"/>
        <v>0</v>
      </c>
      <c r="M171" s="85">
        <f t="shared" si="7"/>
        <v>0</v>
      </c>
      <c r="N171" s="86">
        <f t="shared" si="8"/>
        <v>0</v>
      </c>
      <c r="O171" s="84">
        <f t="shared" si="9"/>
        <v>0</v>
      </c>
      <c r="P171" s="84">
        <f t="shared" si="10"/>
        <v>0</v>
      </c>
      <c r="Q171" s="84">
        <f t="shared" si="11"/>
        <v>0</v>
      </c>
      <c r="R171" s="85">
        <f t="shared" si="12"/>
        <v>0</v>
      </c>
      <c r="S171" s="87" t="str">
        <f t="shared" si="13"/>
        <v>-</v>
      </c>
      <c r="T171" s="88"/>
      <c r="U171" s="39"/>
      <c r="V171" s="90">
        <v>39613.0</v>
      </c>
      <c r="W171" s="90">
        <v>39979.0</v>
      </c>
      <c r="X171" s="90">
        <v>40344.0</v>
      </c>
      <c r="Y171" s="90">
        <v>40709.0</v>
      </c>
      <c r="Z171" s="90">
        <v>41074.0</v>
      </c>
      <c r="AA171" s="90">
        <v>41440.0</v>
      </c>
      <c r="AB171" s="90">
        <v>41805.0</v>
      </c>
      <c r="AC171" s="90">
        <v>42170.0</v>
      </c>
      <c r="AD171" s="90">
        <v>42535.0</v>
      </c>
      <c r="AE171" s="90">
        <v>42901.0</v>
      </c>
      <c r="AF171" s="90">
        <v>43266.0</v>
      </c>
      <c r="AG171" s="90">
        <v>43631.0</v>
      </c>
      <c r="AH171" s="90">
        <v>43996.0</v>
      </c>
    </row>
    <row r="172" ht="19.5" customHeight="1">
      <c r="A172" s="111"/>
      <c r="B172" s="119"/>
      <c r="C172" s="63"/>
      <c r="D172" s="69"/>
      <c r="E172" s="66" t="str">
        <f t="shared" si="2"/>
        <v>-</v>
      </c>
      <c r="F172" s="65"/>
      <c r="G172" s="65"/>
      <c r="H172" s="82"/>
      <c r="I172" s="83">
        <f t="shared" si="3"/>
        <v>0</v>
      </c>
      <c r="J172" s="84">
        <f t="shared" si="4"/>
        <v>0</v>
      </c>
      <c r="K172" s="84">
        <f t="shared" si="5"/>
        <v>0</v>
      </c>
      <c r="L172" s="84">
        <f t="shared" si="6"/>
        <v>0</v>
      </c>
      <c r="M172" s="85">
        <f t="shared" si="7"/>
        <v>0</v>
      </c>
      <c r="N172" s="86">
        <f t="shared" si="8"/>
        <v>0</v>
      </c>
      <c r="O172" s="84">
        <f t="shared" si="9"/>
        <v>0</v>
      </c>
      <c r="P172" s="84">
        <f t="shared" si="10"/>
        <v>0</v>
      </c>
      <c r="Q172" s="84">
        <f t="shared" si="11"/>
        <v>0</v>
      </c>
      <c r="R172" s="85">
        <f t="shared" si="12"/>
        <v>0</v>
      </c>
      <c r="S172" s="87" t="str">
        <f t="shared" si="13"/>
        <v>-</v>
      </c>
      <c r="T172" s="88"/>
      <c r="U172" s="39"/>
      <c r="V172" s="90">
        <v>39614.0</v>
      </c>
      <c r="W172" s="90">
        <v>39980.0</v>
      </c>
      <c r="X172" s="90">
        <v>40345.0</v>
      </c>
      <c r="Y172" s="90">
        <v>40710.0</v>
      </c>
      <c r="Z172" s="90">
        <v>41075.0</v>
      </c>
      <c r="AA172" s="90">
        <v>41441.0</v>
      </c>
      <c r="AB172" s="90">
        <v>41806.0</v>
      </c>
      <c r="AC172" s="90">
        <v>42171.0</v>
      </c>
      <c r="AD172" s="90">
        <v>42536.0</v>
      </c>
      <c r="AE172" s="90">
        <v>42902.0</v>
      </c>
      <c r="AF172" s="90">
        <v>43267.0</v>
      </c>
      <c r="AG172" s="90">
        <v>43632.0</v>
      </c>
      <c r="AH172" s="90">
        <v>43997.0</v>
      </c>
    </row>
    <row r="173" ht="19.5" customHeight="1">
      <c r="A173" s="111"/>
      <c r="B173" s="119"/>
      <c r="C173" s="63"/>
      <c r="D173" s="69"/>
      <c r="E173" s="66" t="str">
        <f t="shared" si="2"/>
        <v>-</v>
      </c>
      <c r="F173" s="65"/>
      <c r="G173" s="65"/>
      <c r="H173" s="82"/>
      <c r="I173" s="83">
        <f t="shared" si="3"/>
        <v>0</v>
      </c>
      <c r="J173" s="84">
        <f t="shared" si="4"/>
        <v>0</v>
      </c>
      <c r="K173" s="84">
        <f t="shared" si="5"/>
        <v>0</v>
      </c>
      <c r="L173" s="84">
        <f t="shared" si="6"/>
        <v>0</v>
      </c>
      <c r="M173" s="85">
        <f t="shared" si="7"/>
        <v>0</v>
      </c>
      <c r="N173" s="86">
        <f t="shared" si="8"/>
        <v>0</v>
      </c>
      <c r="O173" s="84">
        <f t="shared" si="9"/>
        <v>0</v>
      </c>
      <c r="P173" s="84">
        <f t="shared" si="10"/>
        <v>0</v>
      </c>
      <c r="Q173" s="84">
        <f t="shared" si="11"/>
        <v>0</v>
      </c>
      <c r="R173" s="85">
        <f t="shared" si="12"/>
        <v>0</v>
      </c>
      <c r="S173" s="87" t="str">
        <f t="shared" si="13"/>
        <v>-</v>
      </c>
      <c r="T173" s="88"/>
      <c r="U173" s="39"/>
      <c r="V173" s="90">
        <v>39615.0</v>
      </c>
      <c r="W173" s="90">
        <v>39981.0</v>
      </c>
      <c r="X173" s="90">
        <v>40346.0</v>
      </c>
      <c r="Y173" s="90">
        <v>40711.0</v>
      </c>
      <c r="Z173" s="90">
        <v>41076.0</v>
      </c>
      <c r="AA173" s="90">
        <v>41442.0</v>
      </c>
      <c r="AB173" s="90">
        <v>41807.0</v>
      </c>
      <c r="AC173" s="90">
        <v>42172.0</v>
      </c>
      <c r="AD173" s="90">
        <v>42537.0</v>
      </c>
      <c r="AE173" s="90">
        <v>42903.0</v>
      </c>
      <c r="AF173" s="90">
        <v>43268.0</v>
      </c>
      <c r="AG173" s="90">
        <v>43633.0</v>
      </c>
      <c r="AH173" s="90">
        <v>43998.0</v>
      </c>
    </row>
    <row r="174" ht="19.5" customHeight="1">
      <c r="A174" s="111"/>
      <c r="B174" s="119"/>
      <c r="C174" s="63"/>
      <c r="D174" s="69"/>
      <c r="E174" s="66" t="str">
        <f t="shared" si="2"/>
        <v>-</v>
      </c>
      <c r="F174" s="65"/>
      <c r="G174" s="65"/>
      <c r="H174" s="82"/>
      <c r="I174" s="83">
        <f t="shared" si="3"/>
        <v>0</v>
      </c>
      <c r="J174" s="84">
        <f t="shared" si="4"/>
        <v>0</v>
      </c>
      <c r="K174" s="84">
        <f t="shared" si="5"/>
        <v>0</v>
      </c>
      <c r="L174" s="84">
        <f t="shared" si="6"/>
        <v>0</v>
      </c>
      <c r="M174" s="85">
        <f t="shared" si="7"/>
        <v>0</v>
      </c>
      <c r="N174" s="86">
        <f t="shared" si="8"/>
        <v>0</v>
      </c>
      <c r="O174" s="84">
        <f t="shared" si="9"/>
        <v>0</v>
      </c>
      <c r="P174" s="84">
        <f t="shared" si="10"/>
        <v>0</v>
      </c>
      <c r="Q174" s="84">
        <f t="shared" si="11"/>
        <v>0</v>
      </c>
      <c r="R174" s="85">
        <f t="shared" si="12"/>
        <v>0</v>
      </c>
      <c r="S174" s="87" t="str">
        <f t="shared" si="13"/>
        <v>-</v>
      </c>
      <c r="T174" s="88"/>
      <c r="U174" s="39"/>
      <c r="V174" s="90">
        <v>39616.0</v>
      </c>
      <c r="W174" s="90">
        <v>39982.0</v>
      </c>
      <c r="X174" s="90">
        <v>40347.0</v>
      </c>
      <c r="Y174" s="90">
        <v>40712.0</v>
      </c>
      <c r="Z174" s="90">
        <v>41077.0</v>
      </c>
      <c r="AA174" s="90">
        <v>41443.0</v>
      </c>
      <c r="AB174" s="90">
        <v>41808.0</v>
      </c>
      <c r="AC174" s="90">
        <v>42173.0</v>
      </c>
      <c r="AD174" s="90">
        <v>42538.0</v>
      </c>
      <c r="AE174" s="90">
        <v>42904.0</v>
      </c>
      <c r="AF174" s="90">
        <v>43269.0</v>
      </c>
      <c r="AG174" s="90">
        <v>43634.0</v>
      </c>
      <c r="AH174" s="90">
        <v>43999.0</v>
      </c>
    </row>
    <row r="175" ht="19.5" customHeight="1">
      <c r="A175" s="111"/>
      <c r="B175" s="119"/>
      <c r="C175" s="63"/>
      <c r="D175" s="69"/>
      <c r="E175" s="66" t="str">
        <f t="shared" si="2"/>
        <v>-</v>
      </c>
      <c r="F175" s="65"/>
      <c r="G175" s="65"/>
      <c r="H175" s="82"/>
      <c r="I175" s="83">
        <f t="shared" si="3"/>
        <v>0</v>
      </c>
      <c r="J175" s="84">
        <f t="shared" si="4"/>
        <v>0</v>
      </c>
      <c r="K175" s="84">
        <f t="shared" si="5"/>
        <v>0</v>
      </c>
      <c r="L175" s="84">
        <f t="shared" si="6"/>
        <v>0</v>
      </c>
      <c r="M175" s="85">
        <f t="shared" si="7"/>
        <v>0</v>
      </c>
      <c r="N175" s="86">
        <f t="shared" si="8"/>
        <v>0</v>
      </c>
      <c r="O175" s="84">
        <f t="shared" si="9"/>
        <v>0</v>
      </c>
      <c r="P175" s="84">
        <f t="shared" si="10"/>
        <v>0</v>
      </c>
      <c r="Q175" s="84">
        <f t="shared" si="11"/>
        <v>0</v>
      </c>
      <c r="R175" s="85">
        <f t="shared" si="12"/>
        <v>0</v>
      </c>
      <c r="S175" s="87" t="str">
        <f t="shared" si="13"/>
        <v>-</v>
      </c>
      <c r="T175" s="88"/>
      <c r="U175" s="39"/>
      <c r="V175" s="90">
        <v>39617.0</v>
      </c>
      <c r="W175" s="90">
        <v>39983.0</v>
      </c>
      <c r="X175" s="90">
        <v>40348.0</v>
      </c>
      <c r="Y175" s="90">
        <v>40713.0</v>
      </c>
      <c r="Z175" s="90">
        <v>41078.0</v>
      </c>
      <c r="AA175" s="90">
        <v>41444.0</v>
      </c>
      <c r="AB175" s="90">
        <v>41809.0</v>
      </c>
      <c r="AC175" s="90">
        <v>42174.0</v>
      </c>
      <c r="AD175" s="90">
        <v>42539.0</v>
      </c>
      <c r="AE175" s="90">
        <v>42905.0</v>
      </c>
      <c r="AF175" s="90">
        <v>43270.0</v>
      </c>
      <c r="AG175" s="90">
        <v>43635.0</v>
      </c>
      <c r="AH175" s="90">
        <v>44000.0</v>
      </c>
    </row>
    <row r="176" ht="19.5" customHeight="1">
      <c r="A176" s="111"/>
      <c r="B176" s="119"/>
      <c r="C176" s="63"/>
      <c r="D176" s="69"/>
      <c r="E176" s="66" t="str">
        <f t="shared" si="2"/>
        <v>-</v>
      </c>
      <c r="F176" s="65"/>
      <c r="G176" s="65"/>
      <c r="H176" s="82"/>
      <c r="I176" s="83">
        <f t="shared" si="3"/>
        <v>0</v>
      </c>
      <c r="J176" s="84">
        <f t="shared" si="4"/>
        <v>0</v>
      </c>
      <c r="K176" s="84">
        <f t="shared" si="5"/>
        <v>0</v>
      </c>
      <c r="L176" s="84">
        <f t="shared" si="6"/>
        <v>0</v>
      </c>
      <c r="M176" s="85">
        <f t="shared" si="7"/>
        <v>0</v>
      </c>
      <c r="N176" s="86">
        <f t="shared" si="8"/>
        <v>0</v>
      </c>
      <c r="O176" s="84">
        <f t="shared" si="9"/>
        <v>0</v>
      </c>
      <c r="P176" s="84">
        <f t="shared" si="10"/>
        <v>0</v>
      </c>
      <c r="Q176" s="84">
        <f t="shared" si="11"/>
        <v>0</v>
      </c>
      <c r="R176" s="85">
        <f t="shared" si="12"/>
        <v>0</v>
      </c>
      <c r="S176" s="87" t="str">
        <f t="shared" si="13"/>
        <v>-</v>
      </c>
      <c r="T176" s="88"/>
      <c r="U176" s="39"/>
      <c r="V176" s="90">
        <v>39618.0</v>
      </c>
      <c r="W176" s="90">
        <v>39984.0</v>
      </c>
      <c r="X176" s="90">
        <v>40349.0</v>
      </c>
      <c r="Y176" s="90">
        <v>40714.0</v>
      </c>
      <c r="Z176" s="90">
        <v>41079.0</v>
      </c>
      <c r="AA176" s="90">
        <v>41445.0</v>
      </c>
      <c r="AB176" s="90">
        <v>41810.0</v>
      </c>
      <c r="AC176" s="90">
        <v>42175.0</v>
      </c>
      <c r="AD176" s="90">
        <v>42540.0</v>
      </c>
      <c r="AE176" s="90">
        <v>42906.0</v>
      </c>
      <c r="AF176" s="90">
        <v>43271.0</v>
      </c>
      <c r="AG176" s="90">
        <v>43636.0</v>
      </c>
      <c r="AH176" s="90">
        <v>44001.0</v>
      </c>
    </row>
    <row r="177" ht="19.5" customHeight="1">
      <c r="A177" s="111"/>
      <c r="B177" s="119"/>
      <c r="C177" s="63"/>
      <c r="D177" s="69"/>
      <c r="E177" s="66" t="str">
        <f t="shared" si="2"/>
        <v>-</v>
      </c>
      <c r="F177" s="65"/>
      <c r="G177" s="65"/>
      <c r="H177" s="82"/>
      <c r="I177" s="83">
        <f t="shared" si="3"/>
        <v>0</v>
      </c>
      <c r="J177" s="84">
        <f t="shared" si="4"/>
        <v>0</v>
      </c>
      <c r="K177" s="84">
        <f t="shared" si="5"/>
        <v>0</v>
      </c>
      <c r="L177" s="84">
        <f t="shared" si="6"/>
        <v>0</v>
      </c>
      <c r="M177" s="85">
        <f t="shared" si="7"/>
        <v>0</v>
      </c>
      <c r="N177" s="86">
        <f t="shared" si="8"/>
        <v>0</v>
      </c>
      <c r="O177" s="84">
        <f t="shared" si="9"/>
        <v>0</v>
      </c>
      <c r="P177" s="84">
        <f t="shared" si="10"/>
        <v>0</v>
      </c>
      <c r="Q177" s="84">
        <f t="shared" si="11"/>
        <v>0</v>
      </c>
      <c r="R177" s="85">
        <f t="shared" si="12"/>
        <v>0</v>
      </c>
      <c r="S177" s="87" t="str">
        <f t="shared" si="13"/>
        <v>-</v>
      </c>
      <c r="T177" s="88"/>
      <c r="U177" s="39"/>
      <c r="V177" s="90">
        <v>39619.0</v>
      </c>
      <c r="W177" s="90">
        <v>39985.0</v>
      </c>
      <c r="X177" s="90">
        <v>40350.0</v>
      </c>
      <c r="Y177" s="90">
        <v>40715.0</v>
      </c>
      <c r="Z177" s="90">
        <v>41080.0</v>
      </c>
      <c r="AA177" s="90">
        <v>41446.0</v>
      </c>
      <c r="AB177" s="90">
        <v>41811.0</v>
      </c>
      <c r="AC177" s="90">
        <v>42176.0</v>
      </c>
      <c r="AD177" s="90">
        <v>42541.0</v>
      </c>
      <c r="AE177" s="90">
        <v>42907.0</v>
      </c>
      <c r="AF177" s="90">
        <v>43272.0</v>
      </c>
      <c r="AG177" s="90">
        <v>43637.0</v>
      </c>
      <c r="AH177" s="90">
        <v>44002.0</v>
      </c>
    </row>
    <row r="178" ht="19.5" customHeight="1">
      <c r="A178" s="111"/>
      <c r="B178" s="119"/>
      <c r="C178" s="63"/>
      <c r="D178" s="69"/>
      <c r="E178" s="66" t="str">
        <f t="shared" si="2"/>
        <v>-</v>
      </c>
      <c r="F178" s="65"/>
      <c r="G178" s="65"/>
      <c r="H178" s="82"/>
      <c r="I178" s="83">
        <f t="shared" si="3"/>
        <v>0</v>
      </c>
      <c r="J178" s="84">
        <f t="shared" si="4"/>
        <v>0</v>
      </c>
      <c r="K178" s="84">
        <f t="shared" si="5"/>
        <v>0</v>
      </c>
      <c r="L178" s="84">
        <f t="shared" si="6"/>
        <v>0</v>
      </c>
      <c r="M178" s="85">
        <f t="shared" si="7"/>
        <v>0</v>
      </c>
      <c r="N178" s="86">
        <f t="shared" si="8"/>
        <v>0</v>
      </c>
      <c r="O178" s="84">
        <f t="shared" si="9"/>
        <v>0</v>
      </c>
      <c r="P178" s="84">
        <f t="shared" si="10"/>
        <v>0</v>
      </c>
      <c r="Q178" s="84">
        <f t="shared" si="11"/>
        <v>0</v>
      </c>
      <c r="R178" s="85">
        <f t="shared" si="12"/>
        <v>0</v>
      </c>
      <c r="S178" s="87" t="str">
        <f t="shared" si="13"/>
        <v>-</v>
      </c>
      <c r="T178" s="88"/>
      <c r="U178" s="39"/>
      <c r="V178" s="90">
        <v>39620.0</v>
      </c>
      <c r="W178" s="90">
        <v>39986.0</v>
      </c>
      <c r="X178" s="90">
        <v>40351.0</v>
      </c>
      <c r="Y178" s="90">
        <v>40716.0</v>
      </c>
      <c r="Z178" s="90">
        <v>41081.0</v>
      </c>
      <c r="AA178" s="90">
        <v>41447.0</v>
      </c>
      <c r="AB178" s="90">
        <v>41812.0</v>
      </c>
      <c r="AC178" s="90">
        <v>42177.0</v>
      </c>
      <c r="AD178" s="90">
        <v>42542.0</v>
      </c>
      <c r="AE178" s="90">
        <v>42908.0</v>
      </c>
      <c r="AF178" s="90">
        <v>43273.0</v>
      </c>
      <c r="AG178" s="90">
        <v>43638.0</v>
      </c>
      <c r="AH178" s="90">
        <v>44003.0</v>
      </c>
    </row>
    <row r="179" ht="19.5" customHeight="1">
      <c r="A179" s="111"/>
      <c r="B179" s="119"/>
      <c r="C179" s="63"/>
      <c r="D179" s="69"/>
      <c r="E179" s="66" t="str">
        <f t="shared" si="2"/>
        <v>-</v>
      </c>
      <c r="F179" s="65"/>
      <c r="G179" s="65"/>
      <c r="H179" s="82"/>
      <c r="I179" s="83">
        <f t="shared" si="3"/>
        <v>0</v>
      </c>
      <c r="J179" s="84">
        <f t="shared" si="4"/>
        <v>0</v>
      </c>
      <c r="K179" s="84">
        <f t="shared" si="5"/>
        <v>0</v>
      </c>
      <c r="L179" s="84">
        <f t="shared" si="6"/>
        <v>0</v>
      </c>
      <c r="M179" s="85">
        <f t="shared" si="7"/>
        <v>0</v>
      </c>
      <c r="N179" s="86">
        <f t="shared" si="8"/>
        <v>0</v>
      </c>
      <c r="O179" s="84">
        <f t="shared" si="9"/>
        <v>0</v>
      </c>
      <c r="P179" s="84">
        <f t="shared" si="10"/>
        <v>0</v>
      </c>
      <c r="Q179" s="84">
        <f t="shared" si="11"/>
        <v>0</v>
      </c>
      <c r="R179" s="85">
        <f t="shared" si="12"/>
        <v>0</v>
      </c>
      <c r="S179" s="87" t="str">
        <f t="shared" si="13"/>
        <v>-</v>
      </c>
      <c r="T179" s="88"/>
      <c r="U179" s="39"/>
      <c r="V179" s="90">
        <v>39621.0</v>
      </c>
      <c r="W179" s="90">
        <v>39987.0</v>
      </c>
      <c r="X179" s="90">
        <v>40352.0</v>
      </c>
      <c r="Y179" s="90">
        <v>40717.0</v>
      </c>
      <c r="Z179" s="90">
        <v>41082.0</v>
      </c>
      <c r="AA179" s="90">
        <v>41448.0</v>
      </c>
      <c r="AB179" s="90">
        <v>41813.0</v>
      </c>
      <c r="AC179" s="90">
        <v>42178.0</v>
      </c>
      <c r="AD179" s="90">
        <v>42543.0</v>
      </c>
      <c r="AE179" s="90">
        <v>42909.0</v>
      </c>
      <c r="AF179" s="90">
        <v>43274.0</v>
      </c>
      <c r="AG179" s="90">
        <v>43639.0</v>
      </c>
      <c r="AH179" s="90">
        <v>44004.0</v>
      </c>
    </row>
    <row r="180" ht="19.5" customHeight="1">
      <c r="A180" s="111"/>
      <c r="B180" s="119"/>
      <c r="C180" s="63"/>
      <c r="D180" s="69"/>
      <c r="E180" s="66" t="str">
        <f t="shared" si="2"/>
        <v>-</v>
      </c>
      <c r="F180" s="65"/>
      <c r="G180" s="65"/>
      <c r="H180" s="82"/>
      <c r="I180" s="83">
        <f t="shared" si="3"/>
        <v>0</v>
      </c>
      <c r="J180" s="84">
        <f t="shared" si="4"/>
        <v>0</v>
      </c>
      <c r="K180" s="84">
        <f t="shared" si="5"/>
        <v>0</v>
      </c>
      <c r="L180" s="84">
        <f t="shared" si="6"/>
        <v>0</v>
      </c>
      <c r="M180" s="85">
        <f t="shared" si="7"/>
        <v>0</v>
      </c>
      <c r="N180" s="86">
        <f t="shared" si="8"/>
        <v>0</v>
      </c>
      <c r="O180" s="84">
        <f t="shared" si="9"/>
        <v>0</v>
      </c>
      <c r="P180" s="84">
        <f t="shared" si="10"/>
        <v>0</v>
      </c>
      <c r="Q180" s="84">
        <f t="shared" si="11"/>
        <v>0</v>
      </c>
      <c r="R180" s="85">
        <f t="shared" si="12"/>
        <v>0</v>
      </c>
      <c r="S180" s="87" t="str">
        <f t="shared" si="13"/>
        <v>-</v>
      </c>
      <c r="T180" s="88"/>
      <c r="U180" s="39"/>
      <c r="V180" s="90">
        <v>39622.0</v>
      </c>
      <c r="W180" s="90">
        <v>39988.0</v>
      </c>
      <c r="X180" s="90">
        <v>40353.0</v>
      </c>
      <c r="Y180" s="90">
        <v>40718.0</v>
      </c>
      <c r="Z180" s="90">
        <v>41083.0</v>
      </c>
      <c r="AA180" s="90">
        <v>41449.0</v>
      </c>
      <c r="AB180" s="90">
        <v>41814.0</v>
      </c>
      <c r="AC180" s="90">
        <v>42179.0</v>
      </c>
      <c r="AD180" s="90">
        <v>42544.0</v>
      </c>
      <c r="AE180" s="90">
        <v>42910.0</v>
      </c>
      <c r="AF180" s="90">
        <v>43275.0</v>
      </c>
      <c r="AG180" s="90">
        <v>43640.0</v>
      </c>
      <c r="AH180" s="90">
        <v>44005.0</v>
      </c>
    </row>
    <row r="181" ht="19.5" customHeight="1">
      <c r="A181" s="111"/>
      <c r="B181" s="119"/>
      <c r="C181" s="63"/>
      <c r="D181" s="69"/>
      <c r="E181" s="66" t="str">
        <f t="shared" si="2"/>
        <v>-</v>
      </c>
      <c r="F181" s="65"/>
      <c r="G181" s="65"/>
      <c r="H181" s="82"/>
      <c r="I181" s="83">
        <f t="shared" si="3"/>
        <v>0</v>
      </c>
      <c r="J181" s="84">
        <f t="shared" si="4"/>
        <v>0</v>
      </c>
      <c r="K181" s="84">
        <f t="shared" si="5"/>
        <v>0</v>
      </c>
      <c r="L181" s="84">
        <f t="shared" si="6"/>
        <v>0</v>
      </c>
      <c r="M181" s="85">
        <f t="shared" si="7"/>
        <v>0</v>
      </c>
      <c r="N181" s="86">
        <f t="shared" si="8"/>
        <v>0</v>
      </c>
      <c r="O181" s="84">
        <f t="shared" si="9"/>
        <v>0</v>
      </c>
      <c r="P181" s="84">
        <f t="shared" si="10"/>
        <v>0</v>
      </c>
      <c r="Q181" s="84">
        <f t="shared" si="11"/>
        <v>0</v>
      </c>
      <c r="R181" s="85">
        <f t="shared" si="12"/>
        <v>0</v>
      </c>
      <c r="S181" s="87" t="str">
        <f t="shared" si="13"/>
        <v>-</v>
      </c>
      <c r="T181" s="88"/>
      <c r="U181" s="39"/>
      <c r="V181" s="90">
        <v>39623.0</v>
      </c>
      <c r="W181" s="90">
        <v>39989.0</v>
      </c>
      <c r="X181" s="90">
        <v>40354.0</v>
      </c>
      <c r="Y181" s="90">
        <v>40719.0</v>
      </c>
      <c r="Z181" s="90">
        <v>41084.0</v>
      </c>
      <c r="AA181" s="90">
        <v>41450.0</v>
      </c>
      <c r="AB181" s="90">
        <v>41815.0</v>
      </c>
      <c r="AC181" s="90">
        <v>42180.0</v>
      </c>
      <c r="AD181" s="90">
        <v>42545.0</v>
      </c>
      <c r="AE181" s="90">
        <v>42911.0</v>
      </c>
      <c r="AF181" s="90">
        <v>43276.0</v>
      </c>
      <c r="AG181" s="90">
        <v>43641.0</v>
      </c>
      <c r="AH181" s="90">
        <v>44006.0</v>
      </c>
    </row>
    <row r="182" ht="19.5" customHeight="1">
      <c r="A182" s="111"/>
      <c r="B182" s="119"/>
      <c r="C182" s="63"/>
      <c r="D182" s="69"/>
      <c r="E182" s="66" t="str">
        <f t="shared" si="2"/>
        <v>-</v>
      </c>
      <c r="F182" s="65"/>
      <c r="G182" s="65"/>
      <c r="H182" s="82"/>
      <c r="I182" s="83">
        <f t="shared" si="3"/>
        <v>0</v>
      </c>
      <c r="J182" s="84">
        <f t="shared" si="4"/>
        <v>0</v>
      </c>
      <c r="K182" s="84">
        <f t="shared" si="5"/>
        <v>0</v>
      </c>
      <c r="L182" s="84">
        <f t="shared" si="6"/>
        <v>0</v>
      </c>
      <c r="M182" s="85">
        <f t="shared" si="7"/>
        <v>0</v>
      </c>
      <c r="N182" s="86">
        <f t="shared" si="8"/>
        <v>0</v>
      </c>
      <c r="O182" s="84">
        <f t="shared" si="9"/>
        <v>0</v>
      </c>
      <c r="P182" s="84">
        <f t="shared" si="10"/>
        <v>0</v>
      </c>
      <c r="Q182" s="84">
        <f t="shared" si="11"/>
        <v>0</v>
      </c>
      <c r="R182" s="85">
        <f t="shared" si="12"/>
        <v>0</v>
      </c>
      <c r="S182" s="87" t="str">
        <f t="shared" si="13"/>
        <v>-</v>
      </c>
      <c r="T182" s="88"/>
      <c r="U182" s="39"/>
      <c r="V182" s="90">
        <v>39624.0</v>
      </c>
      <c r="W182" s="90">
        <v>39990.0</v>
      </c>
      <c r="X182" s="90">
        <v>40355.0</v>
      </c>
      <c r="Y182" s="90">
        <v>40720.0</v>
      </c>
      <c r="Z182" s="90">
        <v>41085.0</v>
      </c>
      <c r="AA182" s="90">
        <v>41451.0</v>
      </c>
      <c r="AB182" s="90">
        <v>41816.0</v>
      </c>
      <c r="AC182" s="90">
        <v>42181.0</v>
      </c>
      <c r="AD182" s="90">
        <v>42546.0</v>
      </c>
      <c r="AE182" s="90">
        <v>42912.0</v>
      </c>
      <c r="AF182" s="90">
        <v>43277.0</v>
      </c>
      <c r="AG182" s="90">
        <v>43642.0</v>
      </c>
      <c r="AH182" s="90">
        <v>44007.0</v>
      </c>
    </row>
    <row r="183" ht="19.5" customHeight="1">
      <c r="A183" s="111"/>
      <c r="B183" s="119"/>
      <c r="C183" s="63"/>
      <c r="D183" s="69"/>
      <c r="E183" s="66" t="str">
        <f t="shared" si="2"/>
        <v>-</v>
      </c>
      <c r="F183" s="65"/>
      <c r="G183" s="65"/>
      <c r="H183" s="82"/>
      <c r="I183" s="83">
        <f t="shared" si="3"/>
        <v>0</v>
      </c>
      <c r="J183" s="84">
        <f t="shared" si="4"/>
        <v>0</v>
      </c>
      <c r="K183" s="84">
        <f t="shared" si="5"/>
        <v>0</v>
      </c>
      <c r="L183" s="84">
        <f t="shared" si="6"/>
        <v>0</v>
      </c>
      <c r="M183" s="85">
        <f t="shared" si="7"/>
        <v>0</v>
      </c>
      <c r="N183" s="86">
        <f t="shared" si="8"/>
        <v>0</v>
      </c>
      <c r="O183" s="84">
        <f t="shared" si="9"/>
        <v>0</v>
      </c>
      <c r="P183" s="84">
        <f t="shared" si="10"/>
        <v>0</v>
      </c>
      <c r="Q183" s="84">
        <f t="shared" si="11"/>
        <v>0</v>
      </c>
      <c r="R183" s="85">
        <f t="shared" si="12"/>
        <v>0</v>
      </c>
      <c r="S183" s="87" t="str">
        <f t="shared" si="13"/>
        <v>-</v>
      </c>
      <c r="T183" s="88"/>
      <c r="U183" s="39"/>
      <c r="V183" s="90">
        <v>39625.0</v>
      </c>
      <c r="W183" s="90">
        <v>39991.0</v>
      </c>
      <c r="X183" s="90">
        <v>40356.0</v>
      </c>
      <c r="Y183" s="90">
        <v>40721.0</v>
      </c>
      <c r="Z183" s="90">
        <v>41086.0</v>
      </c>
      <c r="AA183" s="90">
        <v>41452.0</v>
      </c>
      <c r="AB183" s="90">
        <v>41817.0</v>
      </c>
      <c r="AC183" s="90">
        <v>42182.0</v>
      </c>
      <c r="AD183" s="90">
        <v>42547.0</v>
      </c>
      <c r="AE183" s="90">
        <v>42913.0</v>
      </c>
      <c r="AF183" s="90">
        <v>43278.0</v>
      </c>
      <c r="AG183" s="90">
        <v>43643.0</v>
      </c>
      <c r="AH183" s="90">
        <v>44008.0</v>
      </c>
    </row>
    <row r="184" ht="19.5" customHeight="1">
      <c r="A184" s="111"/>
      <c r="B184" s="119"/>
      <c r="C184" s="63"/>
      <c r="D184" s="69"/>
      <c r="E184" s="66" t="str">
        <f t="shared" si="2"/>
        <v>-</v>
      </c>
      <c r="F184" s="65"/>
      <c r="G184" s="65"/>
      <c r="H184" s="82"/>
      <c r="I184" s="83">
        <f t="shared" si="3"/>
        <v>0</v>
      </c>
      <c r="J184" s="84">
        <f t="shared" si="4"/>
        <v>0</v>
      </c>
      <c r="K184" s="84">
        <f t="shared" si="5"/>
        <v>0</v>
      </c>
      <c r="L184" s="84">
        <f t="shared" si="6"/>
        <v>0</v>
      </c>
      <c r="M184" s="85">
        <f t="shared" si="7"/>
        <v>0</v>
      </c>
      <c r="N184" s="86">
        <f t="shared" si="8"/>
        <v>0</v>
      </c>
      <c r="O184" s="84">
        <f t="shared" si="9"/>
        <v>0</v>
      </c>
      <c r="P184" s="84">
        <f t="shared" si="10"/>
        <v>0</v>
      </c>
      <c r="Q184" s="84">
        <f t="shared" si="11"/>
        <v>0</v>
      </c>
      <c r="R184" s="85">
        <f t="shared" si="12"/>
        <v>0</v>
      </c>
      <c r="S184" s="87" t="str">
        <f t="shared" si="13"/>
        <v>-</v>
      </c>
      <c r="T184" s="88"/>
      <c r="U184" s="39"/>
      <c r="V184" s="90">
        <v>39626.0</v>
      </c>
      <c r="W184" s="90">
        <v>39992.0</v>
      </c>
      <c r="X184" s="90">
        <v>40357.0</v>
      </c>
      <c r="Y184" s="90">
        <v>40722.0</v>
      </c>
      <c r="Z184" s="90">
        <v>41087.0</v>
      </c>
      <c r="AA184" s="90">
        <v>41453.0</v>
      </c>
      <c r="AB184" s="90">
        <v>41818.0</v>
      </c>
      <c r="AC184" s="90">
        <v>42183.0</v>
      </c>
      <c r="AD184" s="90">
        <v>42548.0</v>
      </c>
      <c r="AE184" s="90">
        <v>42914.0</v>
      </c>
      <c r="AF184" s="90">
        <v>43279.0</v>
      </c>
      <c r="AG184" s="90">
        <v>43644.0</v>
      </c>
      <c r="AH184" s="90">
        <v>44009.0</v>
      </c>
    </row>
    <row r="185" ht="19.5" customHeight="1">
      <c r="A185" s="111"/>
      <c r="B185" s="119"/>
      <c r="C185" s="63"/>
      <c r="D185" s="69"/>
      <c r="E185" s="66" t="str">
        <f t="shared" si="2"/>
        <v>-</v>
      </c>
      <c r="F185" s="65"/>
      <c r="G185" s="65"/>
      <c r="H185" s="82"/>
      <c r="I185" s="83">
        <f t="shared" si="3"/>
        <v>0</v>
      </c>
      <c r="J185" s="84">
        <f t="shared" si="4"/>
        <v>0</v>
      </c>
      <c r="K185" s="84">
        <f t="shared" si="5"/>
        <v>0</v>
      </c>
      <c r="L185" s="84">
        <f t="shared" si="6"/>
        <v>0</v>
      </c>
      <c r="M185" s="85">
        <f t="shared" si="7"/>
        <v>0</v>
      </c>
      <c r="N185" s="86">
        <f t="shared" si="8"/>
        <v>0</v>
      </c>
      <c r="O185" s="84">
        <f t="shared" si="9"/>
        <v>0</v>
      </c>
      <c r="P185" s="84">
        <f t="shared" si="10"/>
        <v>0</v>
      </c>
      <c r="Q185" s="84">
        <f t="shared" si="11"/>
        <v>0</v>
      </c>
      <c r="R185" s="85">
        <f t="shared" si="12"/>
        <v>0</v>
      </c>
      <c r="S185" s="87" t="str">
        <f t="shared" si="13"/>
        <v>-</v>
      </c>
      <c r="T185" s="88"/>
      <c r="U185" s="39"/>
      <c r="V185" s="90">
        <v>39627.0</v>
      </c>
      <c r="W185" s="90">
        <v>39993.0</v>
      </c>
      <c r="X185" s="90">
        <v>40358.0</v>
      </c>
      <c r="Y185" s="90">
        <v>40723.0</v>
      </c>
      <c r="Z185" s="90">
        <v>41088.0</v>
      </c>
      <c r="AA185" s="90">
        <v>41454.0</v>
      </c>
      <c r="AB185" s="90">
        <v>41819.0</v>
      </c>
      <c r="AC185" s="90">
        <v>42184.0</v>
      </c>
      <c r="AD185" s="90">
        <v>42549.0</v>
      </c>
      <c r="AE185" s="90">
        <v>42915.0</v>
      </c>
      <c r="AF185" s="90">
        <v>43280.0</v>
      </c>
      <c r="AG185" s="90">
        <v>43645.0</v>
      </c>
      <c r="AH185" s="90">
        <v>44010.0</v>
      </c>
    </row>
    <row r="186" ht="19.5" customHeight="1">
      <c r="A186" s="111"/>
      <c r="B186" s="119"/>
      <c r="C186" s="63"/>
      <c r="D186" s="69"/>
      <c r="E186" s="66" t="str">
        <f t="shared" si="2"/>
        <v>-</v>
      </c>
      <c r="F186" s="65"/>
      <c r="G186" s="65"/>
      <c r="H186" s="82"/>
      <c r="I186" s="83">
        <f t="shared" si="3"/>
        <v>0</v>
      </c>
      <c r="J186" s="84">
        <f t="shared" si="4"/>
        <v>0</v>
      </c>
      <c r="K186" s="84">
        <f t="shared" si="5"/>
        <v>0</v>
      </c>
      <c r="L186" s="84">
        <f t="shared" si="6"/>
        <v>0</v>
      </c>
      <c r="M186" s="85">
        <f t="shared" si="7"/>
        <v>0</v>
      </c>
      <c r="N186" s="86">
        <f t="shared" si="8"/>
        <v>0</v>
      </c>
      <c r="O186" s="84">
        <f t="shared" si="9"/>
        <v>0</v>
      </c>
      <c r="P186" s="84">
        <f t="shared" si="10"/>
        <v>0</v>
      </c>
      <c r="Q186" s="84">
        <f t="shared" si="11"/>
        <v>0</v>
      </c>
      <c r="R186" s="85">
        <f t="shared" si="12"/>
        <v>0</v>
      </c>
      <c r="S186" s="87" t="str">
        <f t="shared" si="13"/>
        <v>-</v>
      </c>
      <c r="T186" s="88"/>
      <c r="U186" s="39"/>
      <c r="V186" s="90">
        <v>39628.0</v>
      </c>
      <c r="W186" s="90">
        <v>39994.0</v>
      </c>
      <c r="X186" s="90">
        <v>40359.0</v>
      </c>
      <c r="Y186" s="90">
        <v>40724.0</v>
      </c>
      <c r="Z186" s="90">
        <v>41089.0</v>
      </c>
      <c r="AA186" s="90">
        <v>41455.0</v>
      </c>
      <c r="AB186" s="90">
        <v>41820.0</v>
      </c>
      <c r="AC186" s="90">
        <v>42185.0</v>
      </c>
      <c r="AD186" s="90">
        <v>42550.0</v>
      </c>
      <c r="AE186" s="90">
        <v>42916.0</v>
      </c>
      <c r="AF186" s="90">
        <v>43281.0</v>
      </c>
      <c r="AG186" s="90">
        <v>43646.0</v>
      </c>
      <c r="AH186" s="90">
        <v>44011.0</v>
      </c>
    </row>
    <row r="187" ht="19.5" customHeight="1">
      <c r="A187" s="111"/>
      <c r="B187" s="119"/>
      <c r="C187" s="63"/>
      <c r="D187" s="69"/>
      <c r="E187" s="66" t="str">
        <f t="shared" si="2"/>
        <v>-</v>
      </c>
      <c r="F187" s="65"/>
      <c r="G187" s="65"/>
      <c r="H187" s="82"/>
      <c r="I187" s="83">
        <f t="shared" si="3"/>
        <v>0</v>
      </c>
      <c r="J187" s="84">
        <f t="shared" si="4"/>
        <v>0</v>
      </c>
      <c r="K187" s="84">
        <f t="shared" si="5"/>
        <v>0</v>
      </c>
      <c r="L187" s="84">
        <f t="shared" si="6"/>
        <v>0</v>
      </c>
      <c r="M187" s="85">
        <f t="shared" si="7"/>
        <v>0</v>
      </c>
      <c r="N187" s="86">
        <f t="shared" si="8"/>
        <v>0</v>
      </c>
      <c r="O187" s="84">
        <f t="shared" si="9"/>
        <v>0</v>
      </c>
      <c r="P187" s="84">
        <f t="shared" si="10"/>
        <v>0</v>
      </c>
      <c r="Q187" s="84">
        <f t="shared" si="11"/>
        <v>0</v>
      </c>
      <c r="R187" s="85">
        <f t="shared" si="12"/>
        <v>0</v>
      </c>
      <c r="S187" s="87" t="str">
        <f t="shared" si="13"/>
        <v>-</v>
      </c>
      <c r="T187" s="88"/>
      <c r="U187" s="39"/>
      <c r="V187" s="90">
        <v>39629.0</v>
      </c>
      <c r="W187" s="90">
        <v>39995.0</v>
      </c>
      <c r="X187" s="90">
        <v>40360.0</v>
      </c>
      <c r="Y187" s="90">
        <v>40725.0</v>
      </c>
      <c r="Z187" s="90">
        <v>41090.0</v>
      </c>
      <c r="AA187" s="90">
        <v>41456.0</v>
      </c>
      <c r="AB187" s="90">
        <v>41821.0</v>
      </c>
      <c r="AC187" s="90">
        <v>42186.0</v>
      </c>
      <c r="AD187" s="90">
        <v>42551.0</v>
      </c>
      <c r="AE187" s="90">
        <v>42917.0</v>
      </c>
      <c r="AF187" s="90">
        <v>43282.0</v>
      </c>
      <c r="AG187" s="90">
        <v>43647.0</v>
      </c>
      <c r="AH187" s="90">
        <v>44012.0</v>
      </c>
    </row>
    <row r="188" ht="19.5" customHeight="1">
      <c r="A188" s="111"/>
      <c r="B188" s="119"/>
      <c r="C188" s="63"/>
      <c r="D188" s="69"/>
      <c r="E188" s="66" t="str">
        <f t="shared" si="2"/>
        <v>-</v>
      </c>
      <c r="F188" s="65"/>
      <c r="G188" s="65"/>
      <c r="H188" s="82"/>
      <c r="I188" s="83">
        <f t="shared" si="3"/>
        <v>0</v>
      </c>
      <c r="J188" s="84">
        <f t="shared" si="4"/>
        <v>0</v>
      </c>
      <c r="K188" s="84">
        <f t="shared" si="5"/>
        <v>0</v>
      </c>
      <c r="L188" s="84">
        <f t="shared" si="6"/>
        <v>0</v>
      </c>
      <c r="M188" s="85">
        <f t="shared" si="7"/>
        <v>0</v>
      </c>
      <c r="N188" s="86">
        <f t="shared" si="8"/>
        <v>0</v>
      </c>
      <c r="O188" s="84">
        <f t="shared" si="9"/>
        <v>0</v>
      </c>
      <c r="P188" s="84">
        <f t="shared" si="10"/>
        <v>0</v>
      </c>
      <c r="Q188" s="84">
        <f t="shared" si="11"/>
        <v>0</v>
      </c>
      <c r="R188" s="85">
        <f t="shared" si="12"/>
        <v>0</v>
      </c>
      <c r="S188" s="87" t="str">
        <f t="shared" si="13"/>
        <v>-</v>
      </c>
      <c r="T188" s="88"/>
      <c r="U188" s="39"/>
      <c r="V188" s="90">
        <v>39630.0</v>
      </c>
      <c r="W188" s="90">
        <v>39996.0</v>
      </c>
      <c r="X188" s="90">
        <v>40361.0</v>
      </c>
      <c r="Y188" s="90">
        <v>40726.0</v>
      </c>
      <c r="Z188" s="90">
        <v>41091.0</v>
      </c>
      <c r="AA188" s="90">
        <v>41457.0</v>
      </c>
      <c r="AB188" s="90">
        <v>41822.0</v>
      </c>
      <c r="AC188" s="90">
        <v>42187.0</v>
      </c>
      <c r="AD188" s="90">
        <v>42552.0</v>
      </c>
      <c r="AE188" s="90">
        <v>42918.0</v>
      </c>
      <c r="AF188" s="90">
        <v>43283.0</v>
      </c>
      <c r="AG188" s="90">
        <v>43648.0</v>
      </c>
      <c r="AH188" s="90">
        <v>44013.0</v>
      </c>
    </row>
    <row r="189" ht="19.5" customHeight="1">
      <c r="A189" s="111"/>
      <c r="B189" s="119"/>
      <c r="C189" s="63"/>
      <c r="D189" s="69"/>
      <c r="E189" s="66" t="str">
        <f t="shared" si="2"/>
        <v>-</v>
      </c>
      <c r="F189" s="65"/>
      <c r="G189" s="65"/>
      <c r="H189" s="82"/>
      <c r="I189" s="83">
        <f t="shared" si="3"/>
        <v>0</v>
      </c>
      <c r="J189" s="84">
        <f t="shared" si="4"/>
        <v>0</v>
      </c>
      <c r="K189" s="84">
        <f t="shared" si="5"/>
        <v>0</v>
      </c>
      <c r="L189" s="84">
        <f t="shared" si="6"/>
        <v>0</v>
      </c>
      <c r="M189" s="85">
        <f t="shared" si="7"/>
        <v>0</v>
      </c>
      <c r="N189" s="86">
        <f t="shared" si="8"/>
        <v>0</v>
      </c>
      <c r="O189" s="84">
        <f t="shared" si="9"/>
        <v>0</v>
      </c>
      <c r="P189" s="84">
        <f t="shared" si="10"/>
        <v>0</v>
      </c>
      <c r="Q189" s="84">
        <f t="shared" si="11"/>
        <v>0</v>
      </c>
      <c r="R189" s="85">
        <f t="shared" si="12"/>
        <v>0</v>
      </c>
      <c r="S189" s="87" t="str">
        <f t="shared" si="13"/>
        <v>-</v>
      </c>
      <c r="T189" s="88"/>
      <c r="U189" s="39"/>
      <c r="V189" s="90">
        <v>39631.0</v>
      </c>
      <c r="W189" s="90">
        <v>39997.0</v>
      </c>
      <c r="X189" s="90">
        <v>40362.0</v>
      </c>
      <c r="Y189" s="90">
        <v>40727.0</v>
      </c>
      <c r="Z189" s="90">
        <v>41092.0</v>
      </c>
      <c r="AA189" s="90">
        <v>41458.0</v>
      </c>
      <c r="AB189" s="90">
        <v>41823.0</v>
      </c>
      <c r="AC189" s="90">
        <v>42188.0</v>
      </c>
      <c r="AD189" s="90">
        <v>42553.0</v>
      </c>
      <c r="AE189" s="90">
        <v>42919.0</v>
      </c>
      <c r="AF189" s="90">
        <v>43284.0</v>
      </c>
      <c r="AG189" s="90">
        <v>43649.0</v>
      </c>
      <c r="AH189" s="90">
        <v>44014.0</v>
      </c>
    </row>
    <row r="190" ht="19.5" customHeight="1">
      <c r="A190" s="111"/>
      <c r="B190" s="119"/>
      <c r="C190" s="63"/>
      <c r="D190" s="69"/>
      <c r="E190" s="66" t="str">
        <f t="shared" si="2"/>
        <v>-</v>
      </c>
      <c r="F190" s="65"/>
      <c r="G190" s="65"/>
      <c r="H190" s="82"/>
      <c r="I190" s="83">
        <f t="shared" si="3"/>
        <v>0</v>
      </c>
      <c r="J190" s="84">
        <f t="shared" si="4"/>
        <v>0</v>
      </c>
      <c r="K190" s="84">
        <f t="shared" si="5"/>
        <v>0</v>
      </c>
      <c r="L190" s="84">
        <f t="shared" si="6"/>
        <v>0</v>
      </c>
      <c r="M190" s="85">
        <f t="shared" si="7"/>
        <v>0</v>
      </c>
      <c r="N190" s="86">
        <f t="shared" si="8"/>
        <v>0</v>
      </c>
      <c r="O190" s="84">
        <f t="shared" si="9"/>
        <v>0</v>
      </c>
      <c r="P190" s="84">
        <f t="shared" si="10"/>
        <v>0</v>
      </c>
      <c r="Q190" s="84">
        <f t="shared" si="11"/>
        <v>0</v>
      </c>
      <c r="R190" s="85">
        <f t="shared" si="12"/>
        <v>0</v>
      </c>
      <c r="S190" s="87" t="str">
        <f t="shared" si="13"/>
        <v>-</v>
      </c>
      <c r="T190" s="88"/>
      <c r="U190" s="39"/>
      <c r="V190" s="90">
        <v>39632.0</v>
      </c>
      <c r="W190" s="90">
        <v>39998.0</v>
      </c>
      <c r="X190" s="90">
        <v>40363.0</v>
      </c>
      <c r="Y190" s="90">
        <v>40728.0</v>
      </c>
      <c r="Z190" s="90">
        <v>41093.0</v>
      </c>
      <c r="AA190" s="90">
        <v>41459.0</v>
      </c>
      <c r="AB190" s="90">
        <v>41824.0</v>
      </c>
      <c r="AC190" s="90">
        <v>42189.0</v>
      </c>
      <c r="AD190" s="90">
        <v>42554.0</v>
      </c>
      <c r="AE190" s="90">
        <v>42920.0</v>
      </c>
      <c r="AF190" s="90">
        <v>43285.0</v>
      </c>
      <c r="AG190" s="90">
        <v>43650.0</v>
      </c>
      <c r="AH190" s="90">
        <v>44015.0</v>
      </c>
    </row>
    <row r="191" ht="19.5" customHeight="1">
      <c r="A191" s="111"/>
      <c r="B191" s="119"/>
      <c r="C191" s="63"/>
      <c r="D191" s="69"/>
      <c r="E191" s="66" t="str">
        <f t="shared" si="2"/>
        <v>-</v>
      </c>
      <c r="F191" s="65"/>
      <c r="G191" s="65"/>
      <c r="H191" s="82"/>
      <c r="I191" s="83">
        <f t="shared" si="3"/>
        <v>0</v>
      </c>
      <c r="J191" s="84">
        <f t="shared" si="4"/>
        <v>0</v>
      </c>
      <c r="K191" s="84">
        <f t="shared" si="5"/>
        <v>0</v>
      </c>
      <c r="L191" s="84">
        <f t="shared" si="6"/>
        <v>0</v>
      </c>
      <c r="M191" s="85">
        <f t="shared" si="7"/>
        <v>0</v>
      </c>
      <c r="N191" s="86">
        <f t="shared" si="8"/>
        <v>0</v>
      </c>
      <c r="O191" s="84">
        <f t="shared" si="9"/>
        <v>0</v>
      </c>
      <c r="P191" s="84">
        <f t="shared" si="10"/>
        <v>0</v>
      </c>
      <c r="Q191" s="84">
        <f t="shared" si="11"/>
        <v>0</v>
      </c>
      <c r="R191" s="85">
        <f t="shared" si="12"/>
        <v>0</v>
      </c>
      <c r="S191" s="87" t="str">
        <f t="shared" si="13"/>
        <v>-</v>
      </c>
      <c r="T191" s="88"/>
      <c r="U191" s="39"/>
      <c r="V191" s="90">
        <v>39633.0</v>
      </c>
      <c r="W191" s="90">
        <v>39999.0</v>
      </c>
      <c r="X191" s="90">
        <v>40364.0</v>
      </c>
      <c r="Y191" s="90">
        <v>40729.0</v>
      </c>
      <c r="Z191" s="90">
        <v>41094.0</v>
      </c>
      <c r="AA191" s="90">
        <v>41460.0</v>
      </c>
      <c r="AB191" s="90">
        <v>41825.0</v>
      </c>
      <c r="AC191" s="90">
        <v>42190.0</v>
      </c>
      <c r="AD191" s="90">
        <v>42555.0</v>
      </c>
      <c r="AE191" s="90">
        <v>42921.0</v>
      </c>
      <c r="AF191" s="90">
        <v>43286.0</v>
      </c>
      <c r="AG191" s="90">
        <v>43651.0</v>
      </c>
      <c r="AH191" s="90">
        <v>44016.0</v>
      </c>
    </row>
    <row r="192" ht="19.5" customHeight="1">
      <c r="A192" s="111"/>
      <c r="B192" s="119"/>
      <c r="C192" s="63"/>
      <c r="D192" s="69"/>
      <c r="E192" s="66" t="str">
        <f t="shared" si="2"/>
        <v>-</v>
      </c>
      <c r="F192" s="65"/>
      <c r="G192" s="65"/>
      <c r="H192" s="82"/>
      <c r="I192" s="83">
        <f t="shared" si="3"/>
        <v>0</v>
      </c>
      <c r="J192" s="84">
        <f t="shared" si="4"/>
        <v>0</v>
      </c>
      <c r="K192" s="84">
        <f t="shared" si="5"/>
        <v>0</v>
      </c>
      <c r="L192" s="84">
        <f t="shared" si="6"/>
        <v>0</v>
      </c>
      <c r="M192" s="85">
        <f t="shared" si="7"/>
        <v>0</v>
      </c>
      <c r="N192" s="86">
        <f t="shared" si="8"/>
        <v>0</v>
      </c>
      <c r="O192" s="84">
        <f t="shared" si="9"/>
        <v>0</v>
      </c>
      <c r="P192" s="84">
        <f t="shared" si="10"/>
        <v>0</v>
      </c>
      <c r="Q192" s="84">
        <f t="shared" si="11"/>
        <v>0</v>
      </c>
      <c r="R192" s="85">
        <f t="shared" si="12"/>
        <v>0</v>
      </c>
      <c r="S192" s="87" t="str">
        <f t="shared" si="13"/>
        <v>-</v>
      </c>
      <c r="T192" s="88"/>
      <c r="U192" s="39"/>
      <c r="V192" s="90">
        <v>39634.0</v>
      </c>
      <c r="W192" s="90">
        <v>40000.0</v>
      </c>
      <c r="X192" s="90">
        <v>40365.0</v>
      </c>
      <c r="Y192" s="90">
        <v>40730.0</v>
      </c>
      <c r="Z192" s="90">
        <v>41095.0</v>
      </c>
      <c r="AA192" s="90">
        <v>41461.0</v>
      </c>
      <c r="AB192" s="90">
        <v>41826.0</v>
      </c>
      <c r="AC192" s="90">
        <v>42191.0</v>
      </c>
      <c r="AD192" s="90">
        <v>42556.0</v>
      </c>
      <c r="AE192" s="90">
        <v>42922.0</v>
      </c>
      <c r="AF192" s="90">
        <v>43287.0</v>
      </c>
      <c r="AG192" s="90">
        <v>43652.0</v>
      </c>
      <c r="AH192" s="90">
        <v>44017.0</v>
      </c>
    </row>
    <row r="193" ht="19.5" customHeight="1">
      <c r="A193" s="111"/>
      <c r="B193" s="119"/>
      <c r="C193" s="63"/>
      <c r="D193" s="69"/>
      <c r="E193" s="66" t="str">
        <f t="shared" si="2"/>
        <v>-</v>
      </c>
      <c r="F193" s="65"/>
      <c r="G193" s="65"/>
      <c r="H193" s="82"/>
      <c r="I193" s="83">
        <f t="shared" si="3"/>
        <v>0</v>
      </c>
      <c r="J193" s="84">
        <f t="shared" si="4"/>
        <v>0</v>
      </c>
      <c r="K193" s="84">
        <f t="shared" si="5"/>
        <v>0</v>
      </c>
      <c r="L193" s="84">
        <f t="shared" si="6"/>
        <v>0</v>
      </c>
      <c r="M193" s="85">
        <f t="shared" si="7"/>
        <v>0</v>
      </c>
      <c r="N193" s="86">
        <f t="shared" si="8"/>
        <v>0</v>
      </c>
      <c r="O193" s="84">
        <f t="shared" si="9"/>
        <v>0</v>
      </c>
      <c r="P193" s="84">
        <f t="shared" si="10"/>
        <v>0</v>
      </c>
      <c r="Q193" s="84">
        <f t="shared" si="11"/>
        <v>0</v>
      </c>
      <c r="R193" s="85">
        <f t="shared" si="12"/>
        <v>0</v>
      </c>
      <c r="S193" s="87" t="str">
        <f t="shared" si="13"/>
        <v>-</v>
      </c>
      <c r="T193" s="88"/>
      <c r="U193" s="39"/>
      <c r="V193" s="90">
        <v>39635.0</v>
      </c>
      <c r="W193" s="90">
        <v>40001.0</v>
      </c>
      <c r="X193" s="90">
        <v>40366.0</v>
      </c>
      <c r="Y193" s="90">
        <v>40731.0</v>
      </c>
      <c r="Z193" s="90">
        <v>41096.0</v>
      </c>
      <c r="AA193" s="90">
        <v>41462.0</v>
      </c>
      <c r="AB193" s="90">
        <v>41827.0</v>
      </c>
      <c r="AC193" s="90">
        <v>42192.0</v>
      </c>
      <c r="AD193" s="90">
        <v>42557.0</v>
      </c>
      <c r="AE193" s="90">
        <v>42923.0</v>
      </c>
      <c r="AF193" s="90">
        <v>43288.0</v>
      </c>
      <c r="AG193" s="90">
        <v>43653.0</v>
      </c>
      <c r="AH193" s="90">
        <v>44018.0</v>
      </c>
    </row>
    <row r="194" ht="19.5" customHeight="1">
      <c r="A194" s="111"/>
      <c r="B194" s="119"/>
      <c r="C194" s="63"/>
      <c r="D194" s="69"/>
      <c r="E194" s="66" t="str">
        <f t="shared" si="2"/>
        <v>-</v>
      </c>
      <c r="F194" s="65"/>
      <c r="G194" s="65"/>
      <c r="H194" s="82"/>
      <c r="I194" s="83">
        <f t="shared" si="3"/>
        <v>0</v>
      </c>
      <c r="J194" s="84">
        <f t="shared" si="4"/>
        <v>0</v>
      </c>
      <c r="K194" s="84">
        <f t="shared" si="5"/>
        <v>0</v>
      </c>
      <c r="L194" s="84">
        <f t="shared" si="6"/>
        <v>0</v>
      </c>
      <c r="M194" s="85">
        <f t="shared" si="7"/>
        <v>0</v>
      </c>
      <c r="N194" s="86">
        <f t="shared" si="8"/>
        <v>0</v>
      </c>
      <c r="O194" s="84">
        <f t="shared" si="9"/>
        <v>0</v>
      </c>
      <c r="P194" s="84">
        <f t="shared" si="10"/>
        <v>0</v>
      </c>
      <c r="Q194" s="84">
        <f t="shared" si="11"/>
        <v>0</v>
      </c>
      <c r="R194" s="85">
        <f t="shared" si="12"/>
        <v>0</v>
      </c>
      <c r="S194" s="87" t="str">
        <f t="shared" si="13"/>
        <v>-</v>
      </c>
      <c r="T194" s="88"/>
      <c r="U194" s="39"/>
      <c r="V194" s="90">
        <v>39636.0</v>
      </c>
      <c r="W194" s="90">
        <v>40002.0</v>
      </c>
      <c r="X194" s="90">
        <v>40367.0</v>
      </c>
      <c r="Y194" s="90">
        <v>40732.0</v>
      </c>
      <c r="Z194" s="90">
        <v>41097.0</v>
      </c>
      <c r="AA194" s="90">
        <v>41463.0</v>
      </c>
      <c r="AB194" s="90">
        <v>41828.0</v>
      </c>
      <c r="AC194" s="90">
        <v>42193.0</v>
      </c>
      <c r="AD194" s="90">
        <v>42558.0</v>
      </c>
      <c r="AE194" s="90">
        <v>42924.0</v>
      </c>
      <c r="AF194" s="90">
        <v>43289.0</v>
      </c>
      <c r="AG194" s="90">
        <v>43654.0</v>
      </c>
      <c r="AH194" s="90">
        <v>44019.0</v>
      </c>
    </row>
    <row r="195" ht="19.5" customHeight="1">
      <c r="A195" s="111"/>
      <c r="B195" s="119"/>
      <c r="C195" s="63"/>
      <c r="D195" s="69"/>
      <c r="E195" s="66" t="str">
        <f t="shared" si="2"/>
        <v>-</v>
      </c>
      <c r="F195" s="65"/>
      <c r="G195" s="65"/>
      <c r="H195" s="82"/>
      <c r="I195" s="83">
        <f t="shared" si="3"/>
        <v>0</v>
      </c>
      <c r="J195" s="84">
        <f t="shared" si="4"/>
        <v>0</v>
      </c>
      <c r="K195" s="84">
        <f t="shared" si="5"/>
        <v>0</v>
      </c>
      <c r="L195" s="84">
        <f t="shared" si="6"/>
        <v>0</v>
      </c>
      <c r="M195" s="85">
        <f t="shared" si="7"/>
        <v>0</v>
      </c>
      <c r="N195" s="86">
        <f t="shared" si="8"/>
        <v>0</v>
      </c>
      <c r="O195" s="84">
        <f t="shared" si="9"/>
        <v>0</v>
      </c>
      <c r="P195" s="84">
        <f t="shared" si="10"/>
        <v>0</v>
      </c>
      <c r="Q195" s="84">
        <f t="shared" si="11"/>
        <v>0</v>
      </c>
      <c r="R195" s="85">
        <f t="shared" si="12"/>
        <v>0</v>
      </c>
      <c r="S195" s="87" t="str">
        <f t="shared" si="13"/>
        <v>-</v>
      </c>
      <c r="T195" s="88"/>
      <c r="U195" s="39"/>
      <c r="V195" s="90">
        <v>39637.0</v>
      </c>
      <c r="W195" s="90">
        <v>40003.0</v>
      </c>
      <c r="X195" s="90">
        <v>40368.0</v>
      </c>
      <c r="Y195" s="90">
        <v>40733.0</v>
      </c>
      <c r="Z195" s="90">
        <v>41098.0</v>
      </c>
      <c r="AA195" s="90">
        <v>41464.0</v>
      </c>
      <c r="AB195" s="90">
        <v>41829.0</v>
      </c>
      <c r="AC195" s="90">
        <v>42194.0</v>
      </c>
      <c r="AD195" s="90">
        <v>42559.0</v>
      </c>
      <c r="AE195" s="90">
        <v>42925.0</v>
      </c>
      <c r="AF195" s="90">
        <v>43290.0</v>
      </c>
      <c r="AG195" s="90">
        <v>43655.0</v>
      </c>
      <c r="AH195" s="90">
        <v>44020.0</v>
      </c>
    </row>
    <row r="196" ht="19.5" customHeight="1">
      <c r="A196" s="111"/>
      <c r="B196" s="119"/>
      <c r="C196" s="63"/>
      <c r="D196" s="69"/>
      <c r="E196" s="66" t="str">
        <f t="shared" si="2"/>
        <v>-</v>
      </c>
      <c r="F196" s="65"/>
      <c r="G196" s="65"/>
      <c r="H196" s="82"/>
      <c r="I196" s="83">
        <f t="shared" si="3"/>
        <v>0</v>
      </c>
      <c r="J196" s="84">
        <f t="shared" si="4"/>
        <v>0</v>
      </c>
      <c r="K196" s="84">
        <f t="shared" si="5"/>
        <v>0</v>
      </c>
      <c r="L196" s="84">
        <f t="shared" si="6"/>
        <v>0</v>
      </c>
      <c r="M196" s="85">
        <f t="shared" si="7"/>
        <v>0</v>
      </c>
      <c r="N196" s="86">
        <f t="shared" si="8"/>
        <v>0</v>
      </c>
      <c r="O196" s="84">
        <f t="shared" si="9"/>
        <v>0</v>
      </c>
      <c r="P196" s="84">
        <f t="shared" si="10"/>
        <v>0</v>
      </c>
      <c r="Q196" s="84">
        <f t="shared" si="11"/>
        <v>0</v>
      </c>
      <c r="R196" s="85">
        <f t="shared" si="12"/>
        <v>0</v>
      </c>
      <c r="S196" s="87" t="str">
        <f t="shared" si="13"/>
        <v>-</v>
      </c>
      <c r="T196" s="88"/>
      <c r="U196" s="39"/>
      <c r="V196" s="90">
        <v>39638.0</v>
      </c>
      <c r="W196" s="90">
        <v>40004.0</v>
      </c>
      <c r="X196" s="90">
        <v>40369.0</v>
      </c>
      <c r="Y196" s="90">
        <v>40734.0</v>
      </c>
      <c r="Z196" s="90">
        <v>41099.0</v>
      </c>
      <c r="AA196" s="90">
        <v>41465.0</v>
      </c>
      <c r="AB196" s="90">
        <v>41830.0</v>
      </c>
      <c r="AC196" s="90">
        <v>42195.0</v>
      </c>
      <c r="AD196" s="90">
        <v>42560.0</v>
      </c>
      <c r="AE196" s="90">
        <v>42926.0</v>
      </c>
      <c r="AF196" s="90">
        <v>43291.0</v>
      </c>
      <c r="AG196" s="90">
        <v>43656.0</v>
      </c>
      <c r="AH196" s="90">
        <v>44021.0</v>
      </c>
    </row>
    <row r="197" ht="19.5" customHeight="1">
      <c r="A197" s="111"/>
      <c r="B197" s="119"/>
      <c r="C197" s="63"/>
      <c r="D197" s="69"/>
      <c r="E197" s="66" t="str">
        <f t="shared" si="2"/>
        <v>-</v>
      </c>
      <c r="F197" s="65"/>
      <c r="G197" s="65"/>
      <c r="H197" s="82"/>
      <c r="I197" s="83">
        <f t="shared" si="3"/>
        <v>0</v>
      </c>
      <c r="J197" s="84">
        <f t="shared" si="4"/>
        <v>0</v>
      </c>
      <c r="K197" s="84">
        <f t="shared" si="5"/>
        <v>0</v>
      </c>
      <c r="L197" s="84">
        <f t="shared" si="6"/>
        <v>0</v>
      </c>
      <c r="M197" s="85">
        <f t="shared" si="7"/>
        <v>0</v>
      </c>
      <c r="N197" s="86">
        <f t="shared" si="8"/>
        <v>0</v>
      </c>
      <c r="O197" s="84">
        <f t="shared" si="9"/>
        <v>0</v>
      </c>
      <c r="P197" s="84">
        <f t="shared" si="10"/>
        <v>0</v>
      </c>
      <c r="Q197" s="84">
        <f t="shared" si="11"/>
        <v>0</v>
      </c>
      <c r="R197" s="85">
        <f t="shared" si="12"/>
        <v>0</v>
      </c>
      <c r="S197" s="87" t="str">
        <f t="shared" si="13"/>
        <v>-</v>
      </c>
      <c r="T197" s="88"/>
      <c r="U197" s="39"/>
      <c r="V197" s="90">
        <v>39639.0</v>
      </c>
      <c r="W197" s="90">
        <v>40005.0</v>
      </c>
      <c r="X197" s="90">
        <v>40370.0</v>
      </c>
      <c r="Y197" s="90">
        <v>40735.0</v>
      </c>
      <c r="Z197" s="90">
        <v>41100.0</v>
      </c>
      <c r="AA197" s="90">
        <v>41466.0</v>
      </c>
      <c r="AB197" s="90">
        <v>41831.0</v>
      </c>
      <c r="AC197" s="90">
        <v>42196.0</v>
      </c>
      <c r="AD197" s="90">
        <v>42561.0</v>
      </c>
      <c r="AE197" s="90">
        <v>42927.0</v>
      </c>
      <c r="AF197" s="90">
        <v>43292.0</v>
      </c>
      <c r="AG197" s="90">
        <v>43657.0</v>
      </c>
      <c r="AH197" s="90">
        <v>44022.0</v>
      </c>
    </row>
    <row r="198" ht="19.5" customHeight="1">
      <c r="A198" s="111"/>
      <c r="B198" s="119"/>
      <c r="C198" s="63"/>
      <c r="D198" s="69"/>
      <c r="E198" s="66" t="str">
        <f t="shared" si="2"/>
        <v>-</v>
      </c>
      <c r="F198" s="65"/>
      <c r="G198" s="65"/>
      <c r="H198" s="82"/>
      <c r="I198" s="83">
        <f t="shared" si="3"/>
        <v>0</v>
      </c>
      <c r="J198" s="84">
        <f t="shared" si="4"/>
        <v>0</v>
      </c>
      <c r="K198" s="84">
        <f t="shared" si="5"/>
        <v>0</v>
      </c>
      <c r="L198" s="84">
        <f t="shared" si="6"/>
        <v>0</v>
      </c>
      <c r="M198" s="85">
        <f t="shared" si="7"/>
        <v>0</v>
      </c>
      <c r="N198" s="86">
        <f t="shared" si="8"/>
        <v>0</v>
      </c>
      <c r="O198" s="84">
        <f t="shared" si="9"/>
        <v>0</v>
      </c>
      <c r="P198" s="84">
        <f t="shared" si="10"/>
        <v>0</v>
      </c>
      <c r="Q198" s="84">
        <f t="shared" si="11"/>
        <v>0</v>
      </c>
      <c r="R198" s="85">
        <f t="shared" si="12"/>
        <v>0</v>
      </c>
      <c r="S198" s="87" t="str">
        <f t="shared" si="13"/>
        <v>-</v>
      </c>
      <c r="T198" s="88"/>
      <c r="U198" s="39"/>
      <c r="V198" s="90">
        <v>39640.0</v>
      </c>
      <c r="W198" s="90">
        <v>40006.0</v>
      </c>
      <c r="X198" s="90">
        <v>40371.0</v>
      </c>
      <c r="Y198" s="90">
        <v>40736.0</v>
      </c>
      <c r="Z198" s="90">
        <v>41101.0</v>
      </c>
      <c r="AA198" s="90">
        <v>41467.0</v>
      </c>
      <c r="AB198" s="90">
        <v>41832.0</v>
      </c>
      <c r="AC198" s="90">
        <v>42197.0</v>
      </c>
      <c r="AD198" s="90">
        <v>42562.0</v>
      </c>
      <c r="AE198" s="90">
        <v>42928.0</v>
      </c>
      <c r="AF198" s="90">
        <v>43293.0</v>
      </c>
      <c r="AG198" s="90">
        <v>43658.0</v>
      </c>
      <c r="AH198" s="90">
        <v>44023.0</v>
      </c>
    </row>
    <row r="199" ht="19.5" customHeight="1">
      <c r="A199" s="111"/>
      <c r="B199" s="119"/>
      <c r="C199" s="63"/>
      <c r="D199" s="69"/>
      <c r="E199" s="66" t="str">
        <f t="shared" si="2"/>
        <v>-</v>
      </c>
      <c r="F199" s="65"/>
      <c r="G199" s="65"/>
      <c r="H199" s="82"/>
      <c r="I199" s="83">
        <f t="shared" si="3"/>
        <v>0</v>
      </c>
      <c r="J199" s="84">
        <f t="shared" si="4"/>
        <v>0</v>
      </c>
      <c r="K199" s="84">
        <f t="shared" si="5"/>
        <v>0</v>
      </c>
      <c r="L199" s="84">
        <f t="shared" si="6"/>
        <v>0</v>
      </c>
      <c r="M199" s="85">
        <f t="shared" si="7"/>
        <v>0</v>
      </c>
      <c r="N199" s="86">
        <f t="shared" si="8"/>
        <v>0</v>
      </c>
      <c r="O199" s="84">
        <f t="shared" si="9"/>
        <v>0</v>
      </c>
      <c r="P199" s="84">
        <f t="shared" si="10"/>
        <v>0</v>
      </c>
      <c r="Q199" s="84">
        <f t="shared" si="11"/>
        <v>0</v>
      </c>
      <c r="R199" s="85">
        <f t="shared" si="12"/>
        <v>0</v>
      </c>
      <c r="S199" s="87" t="str">
        <f t="shared" si="13"/>
        <v>-</v>
      </c>
      <c r="T199" s="88"/>
      <c r="U199" s="39"/>
      <c r="V199" s="90">
        <v>39641.0</v>
      </c>
      <c r="W199" s="90">
        <v>40007.0</v>
      </c>
      <c r="X199" s="90">
        <v>40372.0</v>
      </c>
      <c r="Y199" s="90">
        <v>40737.0</v>
      </c>
      <c r="Z199" s="90">
        <v>41102.0</v>
      </c>
      <c r="AA199" s="90">
        <v>41468.0</v>
      </c>
      <c r="AB199" s="90">
        <v>41833.0</v>
      </c>
      <c r="AC199" s="90">
        <v>42198.0</v>
      </c>
      <c r="AD199" s="90">
        <v>42563.0</v>
      </c>
      <c r="AE199" s="90">
        <v>42929.0</v>
      </c>
      <c r="AF199" s="90">
        <v>43294.0</v>
      </c>
      <c r="AG199" s="90">
        <v>43659.0</v>
      </c>
      <c r="AH199" s="90">
        <v>44024.0</v>
      </c>
    </row>
    <row r="200" ht="19.5" customHeight="1">
      <c r="A200" s="111"/>
      <c r="B200" s="119"/>
      <c r="C200" s="63"/>
      <c r="D200" s="69"/>
      <c r="E200" s="66" t="str">
        <f t="shared" si="2"/>
        <v>-</v>
      </c>
      <c r="F200" s="65"/>
      <c r="G200" s="65"/>
      <c r="H200" s="82"/>
      <c r="I200" s="83">
        <f t="shared" si="3"/>
        <v>0</v>
      </c>
      <c r="J200" s="84">
        <f t="shared" si="4"/>
        <v>0</v>
      </c>
      <c r="K200" s="84">
        <f t="shared" si="5"/>
        <v>0</v>
      </c>
      <c r="L200" s="84">
        <f t="shared" si="6"/>
        <v>0</v>
      </c>
      <c r="M200" s="85">
        <f t="shared" si="7"/>
        <v>0</v>
      </c>
      <c r="N200" s="86">
        <f t="shared" si="8"/>
        <v>0</v>
      </c>
      <c r="O200" s="84">
        <f t="shared" si="9"/>
        <v>0</v>
      </c>
      <c r="P200" s="84">
        <f t="shared" si="10"/>
        <v>0</v>
      </c>
      <c r="Q200" s="84">
        <f t="shared" si="11"/>
        <v>0</v>
      </c>
      <c r="R200" s="85">
        <f t="shared" si="12"/>
        <v>0</v>
      </c>
      <c r="S200" s="87" t="str">
        <f t="shared" si="13"/>
        <v>-</v>
      </c>
      <c r="T200" s="88"/>
      <c r="U200" s="39"/>
      <c r="V200" s="90">
        <v>39642.0</v>
      </c>
      <c r="W200" s="90">
        <v>40008.0</v>
      </c>
      <c r="X200" s="90">
        <v>40373.0</v>
      </c>
      <c r="Y200" s="90">
        <v>40738.0</v>
      </c>
      <c r="Z200" s="90">
        <v>41103.0</v>
      </c>
      <c r="AA200" s="90">
        <v>41469.0</v>
      </c>
      <c r="AB200" s="90">
        <v>41834.0</v>
      </c>
      <c r="AC200" s="90">
        <v>42199.0</v>
      </c>
      <c r="AD200" s="90">
        <v>42564.0</v>
      </c>
      <c r="AE200" s="90">
        <v>42930.0</v>
      </c>
      <c r="AF200" s="90">
        <v>43295.0</v>
      </c>
      <c r="AG200" s="90">
        <v>43660.0</v>
      </c>
      <c r="AH200" s="90">
        <v>44025.0</v>
      </c>
    </row>
    <row r="201" ht="19.5" customHeight="1">
      <c r="A201" s="111"/>
      <c r="B201" s="119"/>
      <c r="C201" s="63"/>
      <c r="D201" s="69"/>
      <c r="E201" s="66" t="str">
        <f t="shared" si="2"/>
        <v>-</v>
      </c>
      <c r="F201" s="65"/>
      <c r="G201" s="65"/>
      <c r="H201" s="82"/>
      <c r="I201" s="83">
        <f t="shared" si="3"/>
        <v>0</v>
      </c>
      <c r="J201" s="84">
        <f t="shared" si="4"/>
        <v>0</v>
      </c>
      <c r="K201" s="84">
        <f t="shared" si="5"/>
        <v>0</v>
      </c>
      <c r="L201" s="84">
        <f t="shared" si="6"/>
        <v>0</v>
      </c>
      <c r="M201" s="85">
        <f t="shared" si="7"/>
        <v>0</v>
      </c>
      <c r="N201" s="86">
        <f t="shared" si="8"/>
        <v>0</v>
      </c>
      <c r="O201" s="84">
        <f t="shared" si="9"/>
        <v>0</v>
      </c>
      <c r="P201" s="84">
        <f t="shared" si="10"/>
        <v>0</v>
      </c>
      <c r="Q201" s="84">
        <f t="shared" si="11"/>
        <v>0</v>
      </c>
      <c r="R201" s="85">
        <f t="shared" si="12"/>
        <v>0</v>
      </c>
      <c r="S201" s="87" t="str">
        <f t="shared" si="13"/>
        <v>-</v>
      </c>
      <c r="T201" s="88"/>
      <c r="U201" s="39"/>
      <c r="V201" s="90">
        <v>39643.0</v>
      </c>
      <c r="W201" s="90">
        <v>40009.0</v>
      </c>
      <c r="X201" s="90">
        <v>40374.0</v>
      </c>
      <c r="Y201" s="90">
        <v>40739.0</v>
      </c>
      <c r="Z201" s="90">
        <v>41104.0</v>
      </c>
      <c r="AA201" s="90">
        <v>41470.0</v>
      </c>
      <c r="AB201" s="90">
        <v>41835.0</v>
      </c>
      <c r="AC201" s="90">
        <v>42200.0</v>
      </c>
      <c r="AD201" s="90">
        <v>42565.0</v>
      </c>
      <c r="AE201" s="90">
        <v>42931.0</v>
      </c>
      <c r="AF201" s="90">
        <v>43296.0</v>
      </c>
      <c r="AG201" s="90">
        <v>43661.0</v>
      </c>
      <c r="AH201" s="90">
        <v>44026.0</v>
      </c>
    </row>
    <row r="202" ht="19.5" customHeight="1">
      <c r="A202" s="111"/>
      <c r="B202" s="119"/>
      <c r="C202" s="63"/>
      <c r="D202" s="69"/>
      <c r="E202" s="66" t="str">
        <f t="shared" si="2"/>
        <v>-</v>
      </c>
      <c r="F202" s="65"/>
      <c r="G202" s="65"/>
      <c r="H202" s="82"/>
      <c r="I202" s="83">
        <f t="shared" si="3"/>
        <v>0</v>
      </c>
      <c r="J202" s="84">
        <f t="shared" si="4"/>
        <v>0</v>
      </c>
      <c r="K202" s="84">
        <f t="shared" si="5"/>
        <v>0</v>
      </c>
      <c r="L202" s="84">
        <f t="shared" si="6"/>
        <v>0</v>
      </c>
      <c r="M202" s="85">
        <f t="shared" si="7"/>
        <v>0</v>
      </c>
      <c r="N202" s="86">
        <f t="shared" si="8"/>
        <v>0</v>
      </c>
      <c r="O202" s="84">
        <f t="shared" si="9"/>
        <v>0</v>
      </c>
      <c r="P202" s="84">
        <f t="shared" si="10"/>
        <v>0</v>
      </c>
      <c r="Q202" s="84">
        <f t="shared" si="11"/>
        <v>0</v>
      </c>
      <c r="R202" s="85">
        <f t="shared" si="12"/>
        <v>0</v>
      </c>
      <c r="S202" s="87" t="str">
        <f t="shared" si="13"/>
        <v>-</v>
      </c>
      <c r="T202" s="88"/>
      <c r="U202" s="39"/>
      <c r="V202" s="90">
        <v>39644.0</v>
      </c>
      <c r="W202" s="90">
        <v>40010.0</v>
      </c>
      <c r="X202" s="90">
        <v>40375.0</v>
      </c>
      <c r="Y202" s="90">
        <v>40740.0</v>
      </c>
      <c r="Z202" s="90">
        <v>41105.0</v>
      </c>
      <c r="AA202" s="90">
        <v>41471.0</v>
      </c>
      <c r="AB202" s="90">
        <v>41836.0</v>
      </c>
      <c r="AC202" s="90">
        <v>42201.0</v>
      </c>
      <c r="AD202" s="90">
        <v>42566.0</v>
      </c>
      <c r="AE202" s="90">
        <v>42932.0</v>
      </c>
      <c r="AF202" s="90">
        <v>43297.0</v>
      </c>
      <c r="AG202" s="90">
        <v>43662.0</v>
      </c>
      <c r="AH202" s="90">
        <v>44027.0</v>
      </c>
    </row>
    <row r="203" ht="19.5" customHeight="1">
      <c r="A203" s="111"/>
      <c r="B203" s="119"/>
      <c r="C203" s="63"/>
      <c r="D203" s="69"/>
      <c r="E203" s="66" t="str">
        <f t="shared" si="2"/>
        <v>-</v>
      </c>
      <c r="F203" s="65"/>
      <c r="G203" s="65"/>
      <c r="H203" s="82"/>
      <c r="I203" s="83">
        <f t="shared" si="3"/>
        <v>0</v>
      </c>
      <c r="J203" s="84">
        <f t="shared" si="4"/>
        <v>0</v>
      </c>
      <c r="K203" s="84">
        <f t="shared" si="5"/>
        <v>0</v>
      </c>
      <c r="L203" s="84">
        <f t="shared" si="6"/>
        <v>0</v>
      </c>
      <c r="M203" s="85">
        <f t="shared" si="7"/>
        <v>0</v>
      </c>
      <c r="N203" s="86">
        <f t="shared" si="8"/>
        <v>0</v>
      </c>
      <c r="O203" s="84">
        <f t="shared" si="9"/>
        <v>0</v>
      </c>
      <c r="P203" s="84">
        <f t="shared" si="10"/>
        <v>0</v>
      </c>
      <c r="Q203" s="84">
        <f t="shared" si="11"/>
        <v>0</v>
      </c>
      <c r="R203" s="85">
        <f t="shared" si="12"/>
        <v>0</v>
      </c>
      <c r="S203" s="87" t="str">
        <f t="shared" si="13"/>
        <v>-</v>
      </c>
      <c r="T203" s="88"/>
      <c r="U203" s="39"/>
      <c r="V203" s="90">
        <v>39645.0</v>
      </c>
      <c r="W203" s="90">
        <v>40011.0</v>
      </c>
      <c r="X203" s="90">
        <v>40376.0</v>
      </c>
      <c r="Y203" s="90">
        <v>40741.0</v>
      </c>
      <c r="Z203" s="90">
        <v>41106.0</v>
      </c>
      <c r="AA203" s="90">
        <v>41472.0</v>
      </c>
      <c r="AB203" s="90">
        <v>41837.0</v>
      </c>
      <c r="AC203" s="90">
        <v>42202.0</v>
      </c>
      <c r="AD203" s="90">
        <v>42567.0</v>
      </c>
      <c r="AE203" s="90">
        <v>42933.0</v>
      </c>
      <c r="AF203" s="90">
        <v>43298.0</v>
      </c>
      <c r="AG203" s="90">
        <v>43663.0</v>
      </c>
      <c r="AH203" s="90">
        <v>44028.0</v>
      </c>
    </row>
    <row r="204" ht="19.5" customHeight="1">
      <c r="A204" s="111"/>
      <c r="B204" s="119"/>
      <c r="C204" s="63"/>
      <c r="D204" s="69"/>
      <c r="E204" s="66" t="str">
        <f t="shared" si="2"/>
        <v>-</v>
      </c>
      <c r="F204" s="65"/>
      <c r="G204" s="65"/>
      <c r="H204" s="82"/>
      <c r="I204" s="83">
        <f t="shared" si="3"/>
        <v>0</v>
      </c>
      <c r="J204" s="84">
        <f t="shared" si="4"/>
        <v>0</v>
      </c>
      <c r="K204" s="84">
        <f t="shared" si="5"/>
        <v>0</v>
      </c>
      <c r="L204" s="84">
        <f t="shared" si="6"/>
        <v>0</v>
      </c>
      <c r="M204" s="85">
        <f t="shared" si="7"/>
        <v>0</v>
      </c>
      <c r="N204" s="86">
        <f t="shared" si="8"/>
        <v>0</v>
      </c>
      <c r="O204" s="84">
        <f t="shared" si="9"/>
        <v>0</v>
      </c>
      <c r="P204" s="84">
        <f t="shared" si="10"/>
        <v>0</v>
      </c>
      <c r="Q204" s="84">
        <f t="shared" si="11"/>
        <v>0</v>
      </c>
      <c r="R204" s="85">
        <f t="shared" si="12"/>
        <v>0</v>
      </c>
      <c r="S204" s="87" t="str">
        <f t="shared" si="13"/>
        <v>-</v>
      </c>
      <c r="T204" s="88"/>
      <c r="U204" s="39"/>
      <c r="V204" s="90">
        <v>39646.0</v>
      </c>
      <c r="W204" s="90">
        <v>40012.0</v>
      </c>
      <c r="X204" s="90">
        <v>40377.0</v>
      </c>
      <c r="Y204" s="90">
        <v>40742.0</v>
      </c>
      <c r="Z204" s="90">
        <v>41107.0</v>
      </c>
      <c r="AA204" s="90">
        <v>41473.0</v>
      </c>
      <c r="AB204" s="90">
        <v>41838.0</v>
      </c>
      <c r="AC204" s="90">
        <v>42203.0</v>
      </c>
      <c r="AD204" s="90">
        <v>42568.0</v>
      </c>
      <c r="AE204" s="90">
        <v>42934.0</v>
      </c>
      <c r="AF204" s="90">
        <v>43299.0</v>
      </c>
      <c r="AG204" s="90">
        <v>43664.0</v>
      </c>
      <c r="AH204" s="90">
        <v>44029.0</v>
      </c>
    </row>
    <row r="205" ht="19.5" customHeight="1">
      <c r="A205" s="111"/>
      <c r="B205" s="119"/>
      <c r="C205" s="63"/>
      <c r="D205" s="69"/>
      <c r="E205" s="66" t="str">
        <f t="shared" si="2"/>
        <v>-</v>
      </c>
      <c r="F205" s="65"/>
      <c r="G205" s="65"/>
      <c r="H205" s="82"/>
      <c r="I205" s="83">
        <f t="shared" si="3"/>
        <v>0</v>
      </c>
      <c r="J205" s="84">
        <f t="shared" si="4"/>
        <v>0</v>
      </c>
      <c r="K205" s="84">
        <f t="shared" si="5"/>
        <v>0</v>
      </c>
      <c r="L205" s="84">
        <f t="shared" si="6"/>
        <v>0</v>
      </c>
      <c r="M205" s="85">
        <f t="shared" si="7"/>
        <v>0</v>
      </c>
      <c r="N205" s="86">
        <f t="shared" si="8"/>
        <v>0</v>
      </c>
      <c r="O205" s="84">
        <f t="shared" si="9"/>
        <v>0</v>
      </c>
      <c r="P205" s="84">
        <f t="shared" si="10"/>
        <v>0</v>
      </c>
      <c r="Q205" s="84">
        <f t="shared" si="11"/>
        <v>0</v>
      </c>
      <c r="R205" s="85">
        <f t="shared" si="12"/>
        <v>0</v>
      </c>
      <c r="S205" s="87" t="str">
        <f t="shared" si="13"/>
        <v>-</v>
      </c>
      <c r="T205" s="88"/>
      <c r="U205" s="39"/>
      <c r="V205" s="90">
        <v>39647.0</v>
      </c>
      <c r="W205" s="90">
        <v>40013.0</v>
      </c>
      <c r="X205" s="90">
        <v>40378.0</v>
      </c>
      <c r="Y205" s="90">
        <v>40743.0</v>
      </c>
      <c r="Z205" s="90">
        <v>41108.0</v>
      </c>
      <c r="AA205" s="90">
        <v>41474.0</v>
      </c>
      <c r="AB205" s="90">
        <v>41839.0</v>
      </c>
      <c r="AC205" s="90">
        <v>42204.0</v>
      </c>
      <c r="AD205" s="90">
        <v>42569.0</v>
      </c>
      <c r="AE205" s="90">
        <v>42935.0</v>
      </c>
      <c r="AF205" s="90">
        <v>43300.0</v>
      </c>
      <c r="AG205" s="90">
        <v>43665.0</v>
      </c>
      <c r="AH205" s="90">
        <v>44030.0</v>
      </c>
    </row>
    <row r="206" ht="19.5" customHeight="1">
      <c r="A206" s="111"/>
      <c r="B206" s="119"/>
      <c r="C206" s="63"/>
      <c r="D206" s="69"/>
      <c r="E206" s="66" t="str">
        <f t="shared" si="2"/>
        <v>-</v>
      </c>
      <c r="F206" s="65"/>
      <c r="G206" s="65"/>
      <c r="H206" s="82"/>
      <c r="I206" s="83">
        <f t="shared" si="3"/>
        <v>0</v>
      </c>
      <c r="J206" s="84">
        <f t="shared" si="4"/>
        <v>0</v>
      </c>
      <c r="K206" s="84">
        <f t="shared" si="5"/>
        <v>0</v>
      </c>
      <c r="L206" s="84">
        <f t="shared" si="6"/>
        <v>0</v>
      </c>
      <c r="M206" s="85">
        <f t="shared" si="7"/>
        <v>0</v>
      </c>
      <c r="N206" s="86">
        <f t="shared" si="8"/>
        <v>0</v>
      </c>
      <c r="O206" s="84">
        <f t="shared" si="9"/>
        <v>0</v>
      </c>
      <c r="P206" s="84">
        <f t="shared" si="10"/>
        <v>0</v>
      </c>
      <c r="Q206" s="84">
        <f t="shared" si="11"/>
        <v>0</v>
      </c>
      <c r="R206" s="85">
        <f t="shared" si="12"/>
        <v>0</v>
      </c>
      <c r="S206" s="87" t="str">
        <f t="shared" si="13"/>
        <v>-</v>
      </c>
      <c r="T206" s="88"/>
      <c r="U206" s="39"/>
      <c r="V206" s="90">
        <v>39648.0</v>
      </c>
      <c r="W206" s="90">
        <v>40014.0</v>
      </c>
      <c r="X206" s="90">
        <v>40379.0</v>
      </c>
      <c r="Y206" s="90">
        <v>40744.0</v>
      </c>
      <c r="Z206" s="90">
        <v>41109.0</v>
      </c>
      <c r="AA206" s="90">
        <v>41475.0</v>
      </c>
      <c r="AB206" s="90">
        <v>41840.0</v>
      </c>
      <c r="AC206" s="90">
        <v>42205.0</v>
      </c>
      <c r="AD206" s="90">
        <v>42570.0</v>
      </c>
      <c r="AE206" s="90">
        <v>42936.0</v>
      </c>
      <c r="AF206" s="90">
        <v>43301.0</v>
      </c>
      <c r="AG206" s="90">
        <v>43666.0</v>
      </c>
      <c r="AH206" s="90">
        <v>44031.0</v>
      </c>
    </row>
    <row r="207" ht="19.5" customHeight="1">
      <c r="A207" s="111"/>
      <c r="B207" s="119"/>
      <c r="C207" s="63"/>
      <c r="D207" s="69"/>
      <c r="E207" s="66" t="str">
        <f t="shared" si="2"/>
        <v>-</v>
      </c>
      <c r="F207" s="65"/>
      <c r="G207" s="65"/>
      <c r="H207" s="82"/>
      <c r="I207" s="83">
        <f t="shared" si="3"/>
        <v>0</v>
      </c>
      <c r="J207" s="84">
        <f t="shared" si="4"/>
        <v>0</v>
      </c>
      <c r="K207" s="84">
        <f t="shared" si="5"/>
        <v>0</v>
      </c>
      <c r="L207" s="84">
        <f t="shared" si="6"/>
        <v>0</v>
      </c>
      <c r="M207" s="85">
        <f t="shared" si="7"/>
        <v>0</v>
      </c>
      <c r="N207" s="86">
        <f t="shared" si="8"/>
        <v>0</v>
      </c>
      <c r="O207" s="84">
        <f t="shared" si="9"/>
        <v>0</v>
      </c>
      <c r="P207" s="84">
        <f t="shared" si="10"/>
        <v>0</v>
      </c>
      <c r="Q207" s="84">
        <f t="shared" si="11"/>
        <v>0</v>
      </c>
      <c r="R207" s="85">
        <f t="shared" si="12"/>
        <v>0</v>
      </c>
      <c r="S207" s="87" t="str">
        <f t="shared" si="13"/>
        <v>-</v>
      </c>
      <c r="T207" s="88"/>
      <c r="U207" s="39"/>
      <c r="V207" s="90">
        <v>39649.0</v>
      </c>
      <c r="W207" s="90">
        <v>40015.0</v>
      </c>
      <c r="X207" s="90">
        <v>40380.0</v>
      </c>
      <c r="Y207" s="90">
        <v>40745.0</v>
      </c>
      <c r="Z207" s="90">
        <v>41110.0</v>
      </c>
      <c r="AA207" s="90">
        <v>41476.0</v>
      </c>
      <c r="AB207" s="90">
        <v>41841.0</v>
      </c>
      <c r="AC207" s="90">
        <v>42206.0</v>
      </c>
      <c r="AD207" s="90">
        <v>42571.0</v>
      </c>
      <c r="AE207" s="90">
        <v>42937.0</v>
      </c>
      <c r="AF207" s="90">
        <v>43302.0</v>
      </c>
      <c r="AG207" s="90">
        <v>43667.0</v>
      </c>
      <c r="AH207" s="90">
        <v>44032.0</v>
      </c>
    </row>
    <row r="208" ht="19.5" customHeight="1">
      <c r="A208" s="111"/>
      <c r="B208" s="119"/>
      <c r="C208" s="63"/>
      <c r="D208" s="69"/>
      <c r="E208" s="66" t="str">
        <f t="shared" si="2"/>
        <v>-</v>
      </c>
      <c r="F208" s="65"/>
      <c r="G208" s="65"/>
      <c r="H208" s="82"/>
      <c r="I208" s="83">
        <f t="shared" si="3"/>
        <v>0</v>
      </c>
      <c r="J208" s="84">
        <f t="shared" si="4"/>
        <v>0</v>
      </c>
      <c r="K208" s="84">
        <f t="shared" si="5"/>
        <v>0</v>
      </c>
      <c r="L208" s="84">
        <f t="shared" si="6"/>
        <v>0</v>
      </c>
      <c r="M208" s="85">
        <f t="shared" si="7"/>
        <v>0</v>
      </c>
      <c r="N208" s="86">
        <f t="shared" si="8"/>
        <v>0</v>
      </c>
      <c r="O208" s="84">
        <f t="shared" si="9"/>
        <v>0</v>
      </c>
      <c r="P208" s="84">
        <f t="shared" si="10"/>
        <v>0</v>
      </c>
      <c r="Q208" s="84">
        <f t="shared" si="11"/>
        <v>0</v>
      </c>
      <c r="R208" s="85">
        <f t="shared" si="12"/>
        <v>0</v>
      </c>
      <c r="S208" s="87" t="str">
        <f t="shared" si="13"/>
        <v>-</v>
      </c>
      <c r="T208" s="88"/>
      <c r="U208" s="39"/>
      <c r="V208" s="90">
        <v>39650.0</v>
      </c>
      <c r="W208" s="90">
        <v>40016.0</v>
      </c>
      <c r="X208" s="90">
        <v>40381.0</v>
      </c>
      <c r="Y208" s="90">
        <v>40746.0</v>
      </c>
      <c r="Z208" s="90">
        <v>41111.0</v>
      </c>
      <c r="AA208" s="90">
        <v>41477.0</v>
      </c>
      <c r="AB208" s="90">
        <v>41842.0</v>
      </c>
      <c r="AC208" s="90">
        <v>42207.0</v>
      </c>
      <c r="AD208" s="90">
        <v>42572.0</v>
      </c>
      <c r="AE208" s="90">
        <v>42938.0</v>
      </c>
      <c r="AF208" s="90">
        <v>43303.0</v>
      </c>
      <c r="AG208" s="90">
        <v>43668.0</v>
      </c>
      <c r="AH208" s="90">
        <v>44033.0</v>
      </c>
    </row>
    <row r="209" ht="19.5" customHeight="1">
      <c r="A209" s="111"/>
      <c r="B209" s="119"/>
      <c r="C209" s="63"/>
      <c r="D209" s="69"/>
      <c r="E209" s="66" t="str">
        <f t="shared" si="2"/>
        <v>-</v>
      </c>
      <c r="F209" s="65"/>
      <c r="G209" s="65"/>
      <c r="H209" s="82"/>
      <c r="I209" s="83">
        <f t="shared" si="3"/>
        <v>0</v>
      </c>
      <c r="J209" s="84">
        <f t="shared" si="4"/>
        <v>0</v>
      </c>
      <c r="K209" s="84">
        <f t="shared" si="5"/>
        <v>0</v>
      </c>
      <c r="L209" s="84">
        <f t="shared" si="6"/>
        <v>0</v>
      </c>
      <c r="M209" s="85">
        <f t="shared" si="7"/>
        <v>0</v>
      </c>
      <c r="N209" s="86">
        <f t="shared" si="8"/>
        <v>0</v>
      </c>
      <c r="O209" s="84">
        <f t="shared" si="9"/>
        <v>0</v>
      </c>
      <c r="P209" s="84">
        <f t="shared" si="10"/>
        <v>0</v>
      </c>
      <c r="Q209" s="84">
        <f t="shared" si="11"/>
        <v>0</v>
      </c>
      <c r="R209" s="85">
        <f t="shared" si="12"/>
        <v>0</v>
      </c>
      <c r="S209" s="87" t="str">
        <f t="shared" si="13"/>
        <v>-</v>
      </c>
      <c r="T209" s="88"/>
      <c r="U209" s="39"/>
      <c r="V209" s="90">
        <v>39651.0</v>
      </c>
      <c r="W209" s="90">
        <v>40017.0</v>
      </c>
      <c r="X209" s="90">
        <v>40382.0</v>
      </c>
      <c r="Y209" s="90">
        <v>40747.0</v>
      </c>
      <c r="Z209" s="90">
        <v>41112.0</v>
      </c>
      <c r="AA209" s="90">
        <v>41478.0</v>
      </c>
      <c r="AB209" s="90">
        <v>41843.0</v>
      </c>
      <c r="AC209" s="90">
        <v>42208.0</v>
      </c>
      <c r="AD209" s="90">
        <v>42573.0</v>
      </c>
      <c r="AE209" s="90">
        <v>42939.0</v>
      </c>
      <c r="AF209" s="90">
        <v>43304.0</v>
      </c>
      <c r="AG209" s="90">
        <v>43669.0</v>
      </c>
      <c r="AH209" s="90">
        <v>44034.0</v>
      </c>
    </row>
    <row r="210" ht="19.5" customHeight="1">
      <c r="A210" s="111"/>
      <c r="B210" s="119"/>
      <c r="C210" s="63"/>
      <c r="D210" s="69"/>
      <c r="E210" s="66" t="str">
        <f t="shared" si="2"/>
        <v>-</v>
      </c>
      <c r="F210" s="65"/>
      <c r="G210" s="65"/>
      <c r="H210" s="82"/>
      <c r="I210" s="83">
        <f t="shared" si="3"/>
        <v>0</v>
      </c>
      <c r="J210" s="84">
        <f t="shared" si="4"/>
        <v>0</v>
      </c>
      <c r="K210" s="84">
        <f t="shared" si="5"/>
        <v>0</v>
      </c>
      <c r="L210" s="84">
        <f t="shared" si="6"/>
        <v>0</v>
      </c>
      <c r="M210" s="85">
        <f t="shared" si="7"/>
        <v>0</v>
      </c>
      <c r="N210" s="86">
        <f t="shared" si="8"/>
        <v>0</v>
      </c>
      <c r="O210" s="84">
        <f t="shared" si="9"/>
        <v>0</v>
      </c>
      <c r="P210" s="84">
        <f t="shared" si="10"/>
        <v>0</v>
      </c>
      <c r="Q210" s="84">
        <f t="shared" si="11"/>
        <v>0</v>
      </c>
      <c r="R210" s="85">
        <f t="shared" si="12"/>
        <v>0</v>
      </c>
      <c r="S210" s="87" t="str">
        <f t="shared" si="13"/>
        <v>-</v>
      </c>
      <c r="T210" s="88"/>
      <c r="U210" s="39"/>
      <c r="V210" s="90">
        <v>39652.0</v>
      </c>
      <c r="W210" s="90">
        <v>40018.0</v>
      </c>
      <c r="X210" s="90">
        <v>40383.0</v>
      </c>
      <c r="Y210" s="90">
        <v>40748.0</v>
      </c>
      <c r="Z210" s="90">
        <v>41113.0</v>
      </c>
      <c r="AA210" s="90">
        <v>41479.0</v>
      </c>
      <c r="AB210" s="90">
        <v>41844.0</v>
      </c>
      <c r="AC210" s="90">
        <v>42209.0</v>
      </c>
      <c r="AD210" s="90">
        <v>42574.0</v>
      </c>
      <c r="AE210" s="90">
        <v>42940.0</v>
      </c>
      <c r="AF210" s="90">
        <v>43305.0</v>
      </c>
      <c r="AG210" s="90">
        <v>43670.0</v>
      </c>
      <c r="AH210" s="90">
        <v>44035.0</v>
      </c>
    </row>
    <row r="211" ht="19.5" customHeight="1">
      <c r="A211" s="111"/>
      <c r="B211" s="119"/>
      <c r="C211" s="63"/>
      <c r="D211" s="69"/>
      <c r="E211" s="66" t="str">
        <f t="shared" si="2"/>
        <v>-</v>
      </c>
      <c r="F211" s="65"/>
      <c r="G211" s="65"/>
      <c r="H211" s="82"/>
      <c r="I211" s="83">
        <f t="shared" si="3"/>
        <v>0</v>
      </c>
      <c r="J211" s="84">
        <f t="shared" si="4"/>
        <v>0</v>
      </c>
      <c r="K211" s="84">
        <f t="shared" si="5"/>
        <v>0</v>
      </c>
      <c r="L211" s="84">
        <f t="shared" si="6"/>
        <v>0</v>
      </c>
      <c r="M211" s="85">
        <f t="shared" si="7"/>
        <v>0</v>
      </c>
      <c r="N211" s="86">
        <f t="shared" si="8"/>
        <v>0</v>
      </c>
      <c r="O211" s="84">
        <f t="shared" si="9"/>
        <v>0</v>
      </c>
      <c r="P211" s="84">
        <f t="shared" si="10"/>
        <v>0</v>
      </c>
      <c r="Q211" s="84">
        <f t="shared" si="11"/>
        <v>0</v>
      </c>
      <c r="R211" s="85">
        <f t="shared" si="12"/>
        <v>0</v>
      </c>
      <c r="S211" s="87" t="str">
        <f t="shared" si="13"/>
        <v>-</v>
      </c>
      <c r="T211" s="88"/>
      <c r="U211" s="39"/>
      <c r="V211" s="90">
        <v>39653.0</v>
      </c>
      <c r="W211" s="90">
        <v>40019.0</v>
      </c>
      <c r="X211" s="90">
        <v>40384.0</v>
      </c>
      <c r="Y211" s="90">
        <v>40749.0</v>
      </c>
      <c r="Z211" s="90">
        <v>41114.0</v>
      </c>
      <c r="AA211" s="90">
        <v>41480.0</v>
      </c>
      <c r="AB211" s="90">
        <v>41845.0</v>
      </c>
      <c r="AC211" s="90">
        <v>42210.0</v>
      </c>
      <c r="AD211" s="90">
        <v>42575.0</v>
      </c>
      <c r="AE211" s="90">
        <v>42941.0</v>
      </c>
      <c r="AF211" s="90">
        <v>43306.0</v>
      </c>
      <c r="AG211" s="90">
        <v>43671.0</v>
      </c>
      <c r="AH211" s="90">
        <v>44036.0</v>
      </c>
    </row>
    <row r="212" ht="19.5" customHeight="1">
      <c r="A212" s="111"/>
      <c r="B212" s="119"/>
      <c r="C212" s="63"/>
      <c r="D212" s="69"/>
      <c r="E212" s="66" t="str">
        <f t="shared" si="2"/>
        <v>-</v>
      </c>
      <c r="F212" s="65"/>
      <c r="G212" s="65"/>
      <c r="H212" s="82"/>
      <c r="I212" s="83">
        <f t="shared" si="3"/>
        <v>0</v>
      </c>
      <c r="J212" s="84">
        <f t="shared" si="4"/>
        <v>0</v>
      </c>
      <c r="K212" s="84">
        <f t="shared" si="5"/>
        <v>0</v>
      </c>
      <c r="L212" s="84">
        <f t="shared" si="6"/>
        <v>0</v>
      </c>
      <c r="M212" s="85">
        <f t="shared" si="7"/>
        <v>0</v>
      </c>
      <c r="N212" s="86">
        <f t="shared" si="8"/>
        <v>0</v>
      </c>
      <c r="O212" s="84">
        <f t="shared" si="9"/>
        <v>0</v>
      </c>
      <c r="P212" s="84">
        <f t="shared" si="10"/>
        <v>0</v>
      </c>
      <c r="Q212" s="84">
        <f t="shared" si="11"/>
        <v>0</v>
      </c>
      <c r="R212" s="85">
        <f t="shared" si="12"/>
        <v>0</v>
      </c>
      <c r="S212" s="87" t="str">
        <f t="shared" si="13"/>
        <v>-</v>
      </c>
      <c r="T212" s="88"/>
      <c r="U212" s="39"/>
      <c r="V212" s="90">
        <v>39654.0</v>
      </c>
      <c r="W212" s="90">
        <v>40020.0</v>
      </c>
      <c r="X212" s="90">
        <v>40385.0</v>
      </c>
      <c r="Y212" s="90">
        <v>40750.0</v>
      </c>
      <c r="Z212" s="90">
        <v>41115.0</v>
      </c>
      <c r="AA212" s="90">
        <v>41481.0</v>
      </c>
      <c r="AB212" s="90">
        <v>41846.0</v>
      </c>
      <c r="AC212" s="90">
        <v>42211.0</v>
      </c>
      <c r="AD212" s="90">
        <v>42576.0</v>
      </c>
      <c r="AE212" s="90">
        <v>42942.0</v>
      </c>
      <c r="AF212" s="90">
        <v>43307.0</v>
      </c>
      <c r="AG212" s="90">
        <v>43672.0</v>
      </c>
      <c r="AH212" s="90">
        <v>44037.0</v>
      </c>
    </row>
    <row r="213" ht="19.5" customHeight="1">
      <c r="A213" s="111"/>
      <c r="B213" s="119"/>
      <c r="C213" s="63"/>
      <c r="D213" s="69"/>
      <c r="E213" s="66" t="str">
        <f t="shared" si="2"/>
        <v>-</v>
      </c>
      <c r="F213" s="65"/>
      <c r="G213" s="65"/>
      <c r="H213" s="82"/>
      <c r="I213" s="83">
        <f t="shared" si="3"/>
        <v>0</v>
      </c>
      <c r="J213" s="84">
        <f t="shared" si="4"/>
        <v>0</v>
      </c>
      <c r="K213" s="84">
        <f t="shared" si="5"/>
        <v>0</v>
      </c>
      <c r="L213" s="84">
        <f t="shared" si="6"/>
        <v>0</v>
      </c>
      <c r="M213" s="85">
        <f t="shared" si="7"/>
        <v>0</v>
      </c>
      <c r="N213" s="86">
        <f t="shared" si="8"/>
        <v>0</v>
      </c>
      <c r="O213" s="84">
        <f t="shared" si="9"/>
        <v>0</v>
      </c>
      <c r="P213" s="84">
        <f t="shared" si="10"/>
        <v>0</v>
      </c>
      <c r="Q213" s="84">
        <f t="shared" si="11"/>
        <v>0</v>
      </c>
      <c r="R213" s="85">
        <f t="shared" si="12"/>
        <v>0</v>
      </c>
      <c r="S213" s="87" t="str">
        <f t="shared" si="13"/>
        <v>-</v>
      </c>
      <c r="T213" s="88"/>
      <c r="U213" s="39"/>
      <c r="V213" s="90">
        <v>39655.0</v>
      </c>
      <c r="W213" s="90">
        <v>40021.0</v>
      </c>
      <c r="X213" s="90">
        <v>40386.0</v>
      </c>
      <c r="Y213" s="90">
        <v>40751.0</v>
      </c>
      <c r="Z213" s="90">
        <v>41116.0</v>
      </c>
      <c r="AA213" s="90">
        <v>41482.0</v>
      </c>
      <c r="AB213" s="90">
        <v>41847.0</v>
      </c>
      <c r="AC213" s="90">
        <v>42212.0</v>
      </c>
      <c r="AD213" s="90">
        <v>42577.0</v>
      </c>
      <c r="AE213" s="90">
        <v>42943.0</v>
      </c>
      <c r="AF213" s="90">
        <v>43308.0</v>
      </c>
      <c r="AG213" s="90">
        <v>43673.0</v>
      </c>
      <c r="AH213" s="90">
        <v>44038.0</v>
      </c>
    </row>
    <row r="214" ht="19.5" customHeight="1">
      <c r="A214" s="111"/>
      <c r="B214" s="119"/>
      <c r="C214" s="63"/>
      <c r="D214" s="69"/>
      <c r="E214" s="66" t="str">
        <f t="shared" si="2"/>
        <v>-</v>
      </c>
      <c r="F214" s="65"/>
      <c r="G214" s="65"/>
      <c r="H214" s="82"/>
      <c r="I214" s="83">
        <f t="shared" si="3"/>
        <v>0</v>
      </c>
      <c r="J214" s="84">
        <f t="shared" si="4"/>
        <v>0</v>
      </c>
      <c r="K214" s="84">
        <f t="shared" si="5"/>
        <v>0</v>
      </c>
      <c r="L214" s="84">
        <f t="shared" si="6"/>
        <v>0</v>
      </c>
      <c r="M214" s="85">
        <f t="shared" si="7"/>
        <v>0</v>
      </c>
      <c r="N214" s="86">
        <f t="shared" si="8"/>
        <v>0</v>
      </c>
      <c r="O214" s="84">
        <f t="shared" si="9"/>
        <v>0</v>
      </c>
      <c r="P214" s="84">
        <f t="shared" si="10"/>
        <v>0</v>
      </c>
      <c r="Q214" s="84">
        <f t="shared" si="11"/>
        <v>0</v>
      </c>
      <c r="R214" s="85">
        <f t="shared" si="12"/>
        <v>0</v>
      </c>
      <c r="S214" s="87" t="str">
        <f t="shared" si="13"/>
        <v>-</v>
      </c>
      <c r="T214" s="88"/>
      <c r="U214" s="39"/>
      <c r="V214" s="90">
        <v>39656.0</v>
      </c>
      <c r="W214" s="90">
        <v>40022.0</v>
      </c>
      <c r="X214" s="90">
        <v>40387.0</v>
      </c>
      <c r="Y214" s="90">
        <v>40752.0</v>
      </c>
      <c r="Z214" s="90">
        <v>41117.0</v>
      </c>
      <c r="AA214" s="90">
        <v>41483.0</v>
      </c>
      <c r="AB214" s="90">
        <v>41848.0</v>
      </c>
      <c r="AC214" s="90">
        <v>42213.0</v>
      </c>
      <c r="AD214" s="90">
        <v>42578.0</v>
      </c>
      <c r="AE214" s="90">
        <v>42944.0</v>
      </c>
      <c r="AF214" s="90">
        <v>43309.0</v>
      </c>
      <c r="AG214" s="90">
        <v>43674.0</v>
      </c>
      <c r="AH214" s="90">
        <v>44039.0</v>
      </c>
    </row>
    <row r="215" ht="19.5" customHeight="1">
      <c r="A215" s="111"/>
      <c r="B215" s="119"/>
      <c r="C215" s="63"/>
      <c r="D215" s="69"/>
      <c r="E215" s="66" t="str">
        <f t="shared" si="2"/>
        <v>-</v>
      </c>
      <c r="F215" s="65"/>
      <c r="G215" s="65"/>
      <c r="H215" s="82"/>
      <c r="I215" s="83">
        <f t="shared" si="3"/>
        <v>0</v>
      </c>
      <c r="J215" s="84">
        <f t="shared" si="4"/>
        <v>0</v>
      </c>
      <c r="K215" s="84">
        <f t="shared" si="5"/>
        <v>0</v>
      </c>
      <c r="L215" s="84">
        <f t="shared" si="6"/>
        <v>0</v>
      </c>
      <c r="M215" s="85">
        <f t="shared" si="7"/>
        <v>0</v>
      </c>
      <c r="N215" s="86">
        <f t="shared" si="8"/>
        <v>0</v>
      </c>
      <c r="O215" s="84">
        <f t="shared" si="9"/>
        <v>0</v>
      </c>
      <c r="P215" s="84">
        <f t="shared" si="10"/>
        <v>0</v>
      </c>
      <c r="Q215" s="84">
        <f t="shared" si="11"/>
        <v>0</v>
      </c>
      <c r="R215" s="85">
        <f t="shared" si="12"/>
        <v>0</v>
      </c>
      <c r="S215" s="87" t="str">
        <f t="shared" si="13"/>
        <v>-</v>
      </c>
      <c r="T215" s="88"/>
      <c r="U215" s="39"/>
      <c r="V215" s="90">
        <v>39657.0</v>
      </c>
      <c r="W215" s="90">
        <v>40023.0</v>
      </c>
      <c r="X215" s="90">
        <v>40388.0</v>
      </c>
      <c r="Y215" s="90">
        <v>40753.0</v>
      </c>
      <c r="Z215" s="90">
        <v>41118.0</v>
      </c>
      <c r="AA215" s="90">
        <v>41484.0</v>
      </c>
      <c r="AB215" s="90">
        <v>41849.0</v>
      </c>
      <c r="AC215" s="90">
        <v>42214.0</v>
      </c>
      <c r="AD215" s="90">
        <v>42579.0</v>
      </c>
      <c r="AE215" s="90">
        <v>42945.0</v>
      </c>
      <c r="AF215" s="90">
        <v>43310.0</v>
      </c>
      <c r="AG215" s="90">
        <v>43675.0</v>
      </c>
      <c r="AH215" s="90">
        <v>44040.0</v>
      </c>
    </row>
    <row r="216" ht="19.5" customHeight="1">
      <c r="A216" s="111"/>
      <c r="B216" s="119"/>
      <c r="C216" s="63"/>
      <c r="D216" s="69"/>
      <c r="E216" s="66" t="str">
        <f t="shared" si="2"/>
        <v>-</v>
      </c>
      <c r="F216" s="65"/>
      <c r="G216" s="65"/>
      <c r="H216" s="82"/>
      <c r="I216" s="83">
        <f t="shared" si="3"/>
        <v>0</v>
      </c>
      <c r="J216" s="84">
        <f t="shared" si="4"/>
        <v>0</v>
      </c>
      <c r="K216" s="84">
        <f t="shared" si="5"/>
        <v>0</v>
      </c>
      <c r="L216" s="84">
        <f t="shared" si="6"/>
        <v>0</v>
      </c>
      <c r="M216" s="85">
        <f t="shared" si="7"/>
        <v>0</v>
      </c>
      <c r="N216" s="86">
        <f t="shared" si="8"/>
        <v>0</v>
      </c>
      <c r="O216" s="84">
        <f t="shared" si="9"/>
        <v>0</v>
      </c>
      <c r="P216" s="84">
        <f t="shared" si="10"/>
        <v>0</v>
      </c>
      <c r="Q216" s="84">
        <f t="shared" si="11"/>
        <v>0</v>
      </c>
      <c r="R216" s="85">
        <f t="shared" si="12"/>
        <v>0</v>
      </c>
      <c r="S216" s="87" t="str">
        <f t="shared" si="13"/>
        <v>-</v>
      </c>
      <c r="T216" s="88"/>
      <c r="U216" s="39"/>
      <c r="V216" s="90">
        <v>39658.0</v>
      </c>
      <c r="W216" s="90">
        <v>40024.0</v>
      </c>
      <c r="X216" s="90">
        <v>40389.0</v>
      </c>
      <c r="Y216" s="90">
        <v>40754.0</v>
      </c>
      <c r="Z216" s="90">
        <v>41119.0</v>
      </c>
      <c r="AA216" s="90">
        <v>41485.0</v>
      </c>
      <c r="AB216" s="90">
        <v>41850.0</v>
      </c>
      <c r="AC216" s="90">
        <v>42215.0</v>
      </c>
      <c r="AD216" s="90">
        <v>42580.0</v>
      </c>
      <c r="AE216" s="90">
        <v>42946.0</v>
      </c>
      <c r="AF216" s="90">
        <v>43311.0</v>
      </c>
      <c r="AG216" s="90">
        <v>43676.0</v>
      </c>
      <c r="AH216" s="90">
        <v>44041.0</v>
      </c>
    </row>
    <row r="217" ht="19.5" customHeight="1">
      <c r="A217" s="111"/>
      <c r="B217" s="119"/>
      <c r="C217" s="63"/>
      <c r="D217" s="69"/>
      <c r="E217" s="66" t="str">
        <f t="shared" si="2"/>
        <v>-</v>
      </c>
      <c r="F217" s="65"/>
      <c r="G217" s="65"/>
      <c r="H217" s="82"/>
      <c r="I217" s="83">
        <f t="shared" si="3"/>
        <v>0</v>
      </c>
      <c r="J217" s="84">
        <f t="shared" si="4"/>
        <v>0</v>
      </c>
      <c r="K217" s="84">
        <f t="shared" si="5"/>
        <v>0</v>
      </c>
      <c r="L217" s="84">
        <f t="shared" si="6"/>
        <v>0</v>
      </c>
      <c r="M217" s="85">
        <f t="shared" si="7"/>
        <v>0</v>
      </c>
      <c r="N217" s="86">
        <f t="shared" si="8"/>
        <v>0</v>
      </c>
      <c r="O217" s="84">
        <f t="shared" si="9"/>
        <v>0</v>
      </c>
      <c r="P217" s="84">
        <f t="shared" si="10"/>
        <v>0</v>
      </c>
      <c r="Q217" s="84">
        <f t="shared" si="11"/>
        <v>0</v>
      </c>
      <c r="R217" s="85">
        <f t="shared" si="12"/>
        <v>0</v>
      </c>
      <c r="S217" s="87" t="str">
        <f t="shared" si="13"/>
        <v>-</v>
      </c>
      <c r="T217" s="88"/>
      <c r="U217" s="39"/>
      <c r="V217" s="90">
        <v>39659.0</v>
      </c>
      <c r="W217" s="90">
        <v>40025.0</v>
      </c>
      <c r="X217" s="90">
        <v>40390.0</v>
      </c>
      <c r="Y217" s="90">
        <v>40755.0</v>
      </c>
      <c r="Z217" s="90">
        <v>41120.0</v>
      </c>
      <c r="AA217" s="90">
        <v>41486.0</v>
      </c>
      <c r="AB217" s="90">
        <v>41851.0</v>
      </c>
      <c r="AC217" s="90">
        <v>42216.0</v>
      </c>
      <c r="AD217" s="90">
        <v>42581.0</v>
      </c>
      <c r="AE217" s="90">
        <v>42947.0</v>
      </c>
      <c r="AF217" s="90">
        <v>43312.0</v>
      </c>
      <c r="AG217" s="90">
        <v>43677.0</v>
      </c>
      <c r="AH217" s="90">
        <v>44042.0</v>
      </c>
    </row>
    <row r="218" ht="19.5" customHeight="1">
      <c r="A218" s="111"/>
      <c r="B218" s="119"/>
      <c r="C218" s="63"/>
      <c r="D218" s="69"/>
      <c r="E218" s="66" t="str">
        <f t="shared" si="2"/>
        <v>-</v>
      </c>
      <c r="F218" s="65"/>
      <c r="G218" s="65"/>
      <c r="H218" s="82"/>
      <c r="I218" s="83">
        <f t="shared" si="3"/>
        <v>0</v>
      </c>
      <c r="J218" s="84">
        <f t="shared" si="4"/>
        <v>0</v>
      </c>
      <c r="K218" s="84">
        <f t="shared" si="5"/>
        <v>0</v>
      </c>
      <c r="L218" s="84">
        <f t="shared" si="6"/>
        <v>0</v>
      </c>
      <c r="M218" s="85">
        <f t="shared" si="7"/>
        <v>0</v>
      </c>
      <c r="N218" s="86">
        <f t="shared" si="8"/>
        <v>0</v>
      </c>
      <c r="O218" s="84">
        <f t="shared" si="9"/>
        <v>0</v>
      </c>
      <c r="P218" s="84">
        <f t="shared" si="10"/>
        <v>0</v>
      </c>
      <c r="Q218" s="84">
        <f t="shared" si="11"/>
        <v>0</v>
      </c>
      <c r="R218" s="85">
        <f t="shared" si="12"/>
        <v>0</v>
      </c>
      <c r="S218" s="87" t="str">
        <f t="shared" si="13"/>
        <v>-</v>
      </c>
      <c r="T218" s="88"/>
      <c r="U218" s="39"/>
      <c r="V218" s="90">
        <v>39660.0</v>
      </c>
      <c r="W218" s="90">
        <v>40026.0</v>
      </c>
      <c r="X218" s="90">
        <v>40391.0</v>
      </c>
      <c r="Y218" s="90">
        <v>40756.0</v>
      </c>
      <c r="Z218" s="90">
        <v>41121.0</v>
      </c>
      <c r="AA218" s="90">
        <v>41487.0</v>
      </c>
      <c r="AB218" s="90">
        <v>41852.0</v>
      </c>
      <c r="AC218" s="90">
        <v>42217.0</v>
      </c>
      <c r="AD218" s="90">
        <v>42582.0</v>
      </c>
      <c r="AE218" s="90">
        <v>42948.0</v>
      </c>
      <c r="AF218" s="90">
        <v>43313.0</v>
      </c>
      <c r="AG218" s="90">
        <v>43678.0</v>
      </c>
      <c r="AH218" s="90">
        <v>44043.0</v>
      </c>
    </row>
    <row r="219" ht="19.5" customHeight="1">
      <c r="A219" s="111"/>
      <c r="B219" s="119"/>
      <c r="C219" s="63"/>
      <c r="D219" s="69"/>
      <c r="E219" s="66" t="str">
        <f t="shared" si="2"/>
        <v>-</v>
      </c>
      <c r="F219" s="65"/>
      <c r="G219" s="65"/>
      <c r="H219" s="82"/>
      <c r="I219" s="83">
        <f t="shared" si="3"/>
        <v>0</v>
      </c>
      <c r="J219" s="84">
        <f t="shared" si="4"/>
        <v>0</v>
      </c>
      <c r="K219" s="84">
        <f t="shared" si="5"/>
        <v>0</v>
      </c>
      <c r="L219" s="84">
        <f t="shared" si="6"/>
        <v>0</v>
      </c>
      <c r="M219" s="85">
        <f t="shared" si="7"/>
        <v>0</v>
      </c>
      <c r="N219" s="86">
        <f t="shared" si="8"/>
        <v>0</v>
      </c>
      <c r="O219" s="84">
        <f t="shared" si="9"/>
        <v>0</v>
      </c>
      <c r="P219" s="84">
        <f t="shared" si="10"/>
        <v>0</v>
      </c>
      <c r="Q219" s="84">
        <f t="shared" si="11"/>
        <v>0</v>
      </c>
      <c r="R219" s="85">
        <f t="shared" si="12"/>
        <v>0</v>
      </c>
      <c r="S219" s="87" t="str">
        <f t="shared" si="13"/>
        <v>-</v>
      </c>
      <c r="T219" s="88"/>
      <c r="U219" s="39"/>
      <c r="V219" s="90">
        <v>39661.0</v>
      </c>
      <c r="W219" s="90">
        <v>40027.0</v>
      </c>
      <c r="X219" s="90">
        <v>40392.0</v>
      </c>
      <c r="Y219" s="90">
        <v>40757.0</v>
      </c>
      <c r="Z219" s="90">
        <v>41122.0</v>
      </c>
      <c r="AA219" s="90">
        <v>41488.0</v>
      </c>
      <c r="AB219" s="90">
        <v>41853.0</v>
      </c>
      <c r="AC219" s="90">
        <v>42218.0</v>
      </c>
      <c r="AD219" s="90">
        <v>42583.0</v>
      </c>
      <c r="AE219" s="90">
        <v>42949.0</v>
      </c>
      <c r="AF219" s="90">
        <v>43314.0</v>
      </c>
      <c r="AG219" s="90">
        <v>43679.0</v>
      </c>
      <c r="AH219" s="90">
        <v>44044.0</v>
      </c>
    </row>
    <row r="220" ht="19.5" customHeight="1">
      <c r="A220" s="111"/>
      <c r="B220" s="119"/>
      <c r="C220" s="63"/>
      <c r="D220" s="69"/>
      <c r="E220" s="66" t="str">
        <f t="shared" si="2"/>
        <v>-</v>
      </c>
      <c r="F220" s="65"/>
      <c r="G220" s="65"/>
      <c r="H220" s="82"/>
      <c r="I220" s="83">
        <f t="shared" si="3"/>
        <v>0</v>
      </c>
      <c r="J220" s="84">
        <f t="shared" si="4"/>
        <v>0</v>
      </c>
      <c r="K220" s="84">
        <f t="shared" si="5"/>
        <v>0</v>
      </c>
      <c r="L220" s="84">
        <f t="shared" si="6"/>
        <v>0</v>
      </c>
      <c r="M220" s="85">
        <f t="shared" si="7"/>
        <v>0</v>
      </c>
      <c r="N220" s="86">
        <f t="shared" si="8"/>
        <v>0</v>
      </c>
      <c r="O220" s="84">
        <f t="shared" si="9"/>
        <v>0</v>
      </c>
      <c r="P220" s="84">
        <f t="shared" si="10"/>
        <v>0</v>
      </c>
      <c r="Q220" s="84">
        <f t="shared" si="11"/>
        <v>0</v>
      </c>
      <c r="R220" s="85">
        <f t="shared" si="12"/>
        <v>0</v>
      </c>
      <c r="S220" s="87" t="str">
        <f t="shared" si="13"/>
        <v>-</v>
      </c>
      <c r="T220" s="88"/>
      <c r="U220" s="39"/>
      <c r="V220" s="90">
        <v>39662.0</v>
      </c>
      <c r="W220" s="90">
        <v>40028.0</v>
      </c>
      <c r="X220" s="90">
        <v>40393.0</v>
      </c>
      <c r="Y220" s="90">
        <v>40758.0</v>
      </c>
      <c r="Z220" s="90">
        <v>41123.0</v>
      </c>
      <c r="AA220" s="90">
        <v>41489.0</v>
      </c>
      <c r="AB220" s="90">
        <v>41854.0</v>
      </c>
      <c r="AC220" s="90">
        <v>42219.0</v>
      </c>
      <c r="AD220" s="90">
        <v>42584.0</v>
      </c>
      <c r="AE220" s="90">
        <v>42950.0</v>
      </c>
      <c r="AF220" s="90">
        <v>43315.0</v>
      </c>
      <c r="AG220" s="90">
        <v>43680.0</v>
      </c>
      <c r="AH220" s="90">
        <v>44045.0</v>
      </c>
    </row>
    <row r="221" ht="19.5" customHeight="1">
      <c r="A221" s="111"/>
      <c r="B221" s="119"/>
      <c r="C221" s="63"/>
      <c r="D221" s="69"/>
      <c r="E221" s="66" t="str">
        <f t="shared" si="2"/>
        <v>-</v>
      </c>
      <c r="F221" s="65"/>
      <c r="G221" s="65"/>
      <c r="H221" s="82"/>
      <c r="I221" s="83">
        <f t="shared" si="3"/>
        <v>0</v>
      </c>
      <c r="J221" s="84">
        <f t="shared" si="4"/>
        <v>0</v>
      </c>
      <c r="K221" s="84">
        <f t="shared" si="5"/>
        <v>0</v>
      </c>
      <c r="L221" s="84">
        <f t="shared" si="6"/>
        <v>0</v>
      </c>
      <c r="M221" s="85">
        <f t="shared" si="7"/>
        <v>0</v>
      </c>
      <c r="N221" s="86">
        <f t="shared" si="8"/>
        <v>0</v>
      </c>
      <c r="O221" s="84">
        <f t="shared" si="9"/>
        <v>0</v>
      </c>
      <c r="P221" s="84">
        <f t="shared" si="10"/>
        <v>0</v>
      </c>
      <c r="Q221" s="84">
        <f t="shared" si="11"/>
        <v>0</v>
      </c>
      <c r="R221" s="85">
        <f t="shared" si="12"/>
        <v>0</v>
      </c>
      <c r="S221" s="87" t="str">
        <f t="shared" si="13"/>
        <v>-</v>
      </c>
      <c r="T221" s="88"/>
      <c r="U221" s="39"/>
      <c r="V221" s="90">
        <v>39663.0</v>
      </c>
      <c r="W221" s="90">
        <v>40029.0</v>
      </c>
      <c r="X221" s="90">
        <v>40394.0</v>
      </c>
      <c r="Y221" s="90">
        <v>40759.0</v>
      </c>
      <c r="Z221" s="90">
        <v>41124.0</v>
      </c>
      <c r="AA221" s="90">
        <v>41490.0</v>
      </c>
      <c r="AB221" s="90">
        <v>41855.0</v>
      </c>
      <c r="AC221" s="90">
        <v>42220.0</v>
      </c>
      <c r="AD221" s="90">
        <v>42585.0</v>
      </c>
      <c r="AE221" s="90">
        <v>42951.0</v>
      </c>
      <c r="AF221" s="90">
        <v>43316.0</v>
      </c>
      <c r="AG221" s="90">
        <v>43681.0</v>
      </c>
      <c r="AH221" s="90">
        <v>44046.0</v>
      </c>
    </row>
    <row r="222" ht="19.5" customHeight="1">
      <c r="A222" s="111"/>
      <c r="B222" s="119"/>
      <c r="C222" s="63"/>
      <c r="D222" s="69"/>
      <c r="E222" s="66" t="str">
        <f t="shared" si="2"/>
        <v>-</v>
      </c>
      <c r="F222" s="65"/>
      <c r="G222" s="65"/>
      <c r="H222" s="82"/>
      <c r="I222" s="83">
        <f t="shared" si="3"/>
        <v>0</v>
      </c>
      <c r="J222" s="84">
        <f t="shared" si="4"/>
        <v>0</v>
      </c>
      <c r="K222" s="84">
        <f t="shared" si="5"/>
        <v>0</v>
      </c>
      <c r="L222" s="84">
        <f t="shared" si="6"/>
        <v>0</v>
      </c>
      <c r="M222" s="85">
        <f t="shared" si="7"/>
        <v>0</v>
      </c>
      <c r="N222" s="86">
        <f t="shared" si="8"/>
        <v>0</v>
      </c>
      <c r="O222" s="84">
        <f t="shared" si="9"/>
        <v>0</v>
      </c>
      <c r="P222" s="84">
        <f t="shared" si="10"/>
        <v>0</v>
      </c>
      <c r="Q222" s="84">
        <f t="shared" si="11"/>
        <v>0</v>
      </c>
      <c r="R222" s="85">
        <f t="shared" si="12"/>
        <v>0</v>
      </c>
      <c r="S222" s="87" t="str">
        <f t="shared" si="13"/>
        <v>-</v>
      </c>
      <c r="T222" s="88"/>
      <c r="U222" s="39"/>
      <c r="V222" s="90">
        <v>39664.0</v>
      </c>
      <c r="W222" s="90">
        <v>40030.0</v>
      </c>
      <c r="X222" s="90">
        <v>40395.0</v>
      </c>
      <c r="Y222" s="90">
        <v>40760.0</v>
      </c>
      <c r="Z222" s="90">
        <v>41125.0</v>
      </c>
      <c r="AA222" s="90">
        <v>41491.0</v>
      </c>
      <c r="AB222" s="90">
        <v>41856.0</v>
      </c>
      <c r="AC222" s="90">
        <v>42221.0</v>
      </c>
      <c r="AD222" s="90">
        <v>42586.0</v>
      </c>
      <c r="AE222" s="90">
        <v>42952.0</v>
      </c>
      <c r="AF222" s="90">
        <v>43317.0</v>
      </c>
      <c r="AG222" s="90">
        <v>43682.0</v>
      </c>
      <c r="AH222" s="90">
        <v>44047.0</v>
      </c>
    </row>
    <row r="223" ht="19.5" customHeight="1">
      <c r="A223" s="111"/>
      <c r="B223" s="119"/>
      <c r="C223" s="63"/>
      <c r="D223" s="69"/>
      <c r="E223" s="66" t="str">
        <f t="shared" si="2"/>
        <v>-</v>
      </c>
      <c r="F223" s="65"/>
      <c r="G223" s="65"/>
      <c r="H223" s="82"/>
      <c r="I223" s="83">
        <f t="shared" si="3"/>
        <v>0</v>
      </c>
      <c r="J223" s="84">
        <f t="shared" si="4"/>
        <v>0</v>
      </c>
      <c r="K223" s="84">
        <f t="shared" si="5"/>
        <v>0</v>
      </c>
      <c r="L223" s="84">
        <f t="shared" si="6"/>
        <v>0</v>
      </c>
      <c r="M223" s="85">
        <f t="shared" si="7"/>
        <v>0</v>
      </c>
      <c r="N223" s="86">
        <f t="shared" si="8"/>
        <v>0</v>
      </c>
      <c r="O223" s="84">
        <f t="shared" si="9"/>
        <v>0</v>
      </c>
      <c r="P223" s="84">
        <f t="shared" si="10"/>
        <v>0</v>
      </c>
      <c r="Q223" s="84">
        <f t="shared" si="11"/>
        <v>0</v>
      </c>
      <c r="R223" s="85">
        <f t="shared" si="12"/>
        <v>0</v>
      </c>
      <c r="S223" s="87" t="str">
        <f t="shared" si="13"/>
        <v>-</v>
      </c>
      <c r="T223" s="88"/>
      <c r="U223" s="39"/>
      <c r="V223" s="90">
        <v>39665.0</v>
      </c>
      <c r="W223" s="90">
        <v>40031.0</v>
      </c>
      <c r="X223" s="90">
        <v>40396.0</v>
      </c>
      <c r="Y223" s="90">
        <v>40761.0</v>
      </c>
      <c r="Z223" s="90">
        <v>41126.0</v>
      </c>
      <c r="AA223" s="90">
        <v>41492.0</v>
      </c>
      <c r="AB223" s="90">
        <v>41857.0</v>
      </c>
      <c r="AC223" s="90">
        <v>42222.0</v>
      </c>
      <c r="AD223" s="90">
        <v>42587.0</v>
      </c>
      <c r="AE223" s="90">
        <v>42953.0</v>
      </c>
      <c r="AF223" s="90">
        <v>43318.0</v>
      </c>
      <c r="AG223" s="90">
        <v>43683.0</v>
      </c>
      <c r="AH223" s="90">
        <v>44048.0</v>
      </c>
    </row>
    <row r="224" ht="19.5" customHeight="1">
      <c r="A224" s="111"/>
      <c r="B224" s="119"/>
      <c r="C224" s="63"/>
      <c r="D224" s="69"/>
      <c r="E224" s="66" t="str">
        <f t="shared" si="2"/>
        <v>-</v>
      </c>
      <c r="F224" s="65"/>
      <c r="G224" s="65"/>
      <c r="H224" s="82"/>
      <c r="I224" s="83">
        <f t="shared" si="3"/>
        <v>0</v>
      </c>
      <c r="J224" s="84">
        <f t="shared" si="4"/>
        <v>0</v>
      </c>
      <c r="K224" s="84">
        <f t="shared" si="5"/>
        <v>0</v>
      </c>
      <c r="L224" s="84">
        <f t="shared" si="6"/>
        <v>0</v>
      </c>
      <c r="M224" s="85">
        <f t="shared" si="7"/>
        <v>0</v>
      </c>
      <c r="N224" s="86">
        <f t="shared" si="8"/>
        <v>0</v>
      </c>
      <c r="O224" s="84">
        <f t="shared" si="9"/>
        <v>0</v>
      </c>
      <c r="P224" s="84">
        <f t="shared" si="10"/>
        <v>0</v>
      </c>
      <c r="Q224" s="84">
        <f t="shared" si="11"/>
        <v>0</v>
      </c>
      <c r="R224" s="85">
        <f t="shared" si="12"/>
        <v>0</v>
      </c>
      <c r="S224" s="87" t="str">
        <f t="shared" si="13"/>
        <v>-</v>
      </c>
      <c r="T224" s="88"/>
      <c r="U224" s="39"/>
      <c r="V224" s="90">
        <v>39666.0</v>
      </c>
      <c r="W224" s="90">
        <v>40032.0</v>
      </c>
      <c r="X224" s="90">
        <v>40397.0</v>
      </c>
      <c r="Y224" s="90">
        <v>40762.0</v>
      </c>
      <c r="Z224" s="90">
        <v>41127.0</v>
      </c>
      <c r="AA224" s="90">
        <v>41493.0</v>
      </c>
      <c r="AB224" s="90">
        <v>41858.0</v>
      </c>
      <c r="AC224" s="90">
        <v>42223.0</v>
      </c>
      <c r="AD224" s="90">
        <v>42588.0</v>
      </c>
      <c r="AE224" s="90">
        <v>42954.0</v>
      </c>
      <c r="AF224" s="90">
        <v>43319.0</v>
      </c>
      <c r="AG224" s="90">
        <v>43684.0</v>
      </c>
      <c r="AH224" s="90">
        <v>44049.0</v>
      </c>
    </row>
    <row r="225" ht="19.5" customHeight="1">
      <c r="A225" s="111"/>
      <c r="B225" s="119"/>
      <c r="C225" s="63"/>
      <c r="D225" s="69"/>
      <c r="E225" s="66" t="str">
        <f t="shared" si="2"/>
        <v>-</v>
      </c>
      <c r="F225" s="65"/>
      <c r="G225" s="65"/>
      <c r="H225" s="82"/>
      <c r="I225" s="83">
        <f t="shared" si="3"/>
        <v>0</v>
      </c>
      <c r="J225" s="84">
        <f t="shared" si="4"/>
        <v>0</v>
      </c>
      <c r="K225" s="84">
        <f t="shared" si="5"/>
        <v>0</v>
      </c>
      <c r="L225" s="84">
        <f t="shared" si="6"/>
        <v>0</v>
      </c>
      <c r="M225" s="85">
        <f t="shared" si="7"/>
        <v>0</v>
      </c>
      <c r="N225" s="86">
        <f t="shared" si="8"/>
        <v>0</v>
      </c>
      <c r="O225" s="84">
        <f t="shared" si="9"/>
        <v>0</v>
      </c>
      <c r="P225" s="84">
        <f t="shared" si="10"/>
        <v>0</v>
      </c>
      <c r="Q225" s="84">
        <f t="shared" si="11"/>
        <v>0</v>
      </c>
      <c r="R225" s="85">
        <f t="shared" si="12"/>
        <v>0</v>
      </c>
      <c r="S225" s="87" t="str">
        <f t="shared" si="13"/>
        <v>-</v>
      </c>
      <c r="T225" s="88"/>
      <c r="U225" s="39"/>
      <c r="V225" s="90">
        <v>39667.0</v>
      </c>
      <c r="W225" s="90">
        <v>40033.0</v>
      </c>
      <c r="X225" s="90">
        <v>40398.0</v>
      </c>
      <c r="Y225" s="90">
        <v>40763.0</v>
      </c>
      <c r="Z225" s="90">
        <v>41128.0</v>
      </c>
      <c r="AA225" s="90">
        <v>41494.0</v>
      </c>
      <c r="AB225" s="90">
        <v>41859.0</v>
      </c>
      <c r="AC225" s="90">
        <v>42224.0</v>
      </c>
      <c r="AD225" s="90">
        <v>42589.0</v>
      </c>
      <c r="AE225" s="90">
        <v>42955.0</v>
      </c>
      <c r="AF225" s="90">
        <v>43320.0</v>
      </c>
      <c r="AG225" s="90">
        <v>43685.0</v>
      </c>
      <c r="AH225" s="90">
        <v>44050.0</v>
      </c>
    </row>
    <row r="226" ht="19.5" customHeight="1">
      <c r="A226" s="111"/>
      <c r="B226" s="119"/>
      <c r="C226" s="63"/>
      <c r="D226" s="69"/>
      <c r="E226" s="66" t="str">
        <f t="shared" si="2"/>
        <v>-</v>
      </c>
      <c r="F226" s="65"/>
      <c r="G226" s="65"/>
      <c r="H226" s="82"/>
      <c r="I226" s="83">
        <f t="shared" si="3"/>
        <v>0</v>
      </c>
      <c r="J226" s="84">
        <f t="shared" si="4"/>
        <v>0</v>
      </c>
      <c r="K226" s="84">
        <f t="shared" si="5"/>
        <v>0</v>
      </c>
      <c r="L226" s="84">
        <f t="shared" si="6"/>
        <v>0</v>
      </c>
      <c r="M226" s="85">
        <f t="shared" si="7"/>
        <v>0</v>
      </c>
      <c r="N226" s="86">
        <f t="shared" si="8"/>
        <v>0</v>
      </c>
      <c r="O226" s="84">
        <f t="shared" si="9"/>
        <v>0</v>
      </c>
      <c r="P226" s="84">
        <f t="shared" si="10"/>
        <v>0</v>
      </c>
      <c r="Q226" s="84">
        <f t="shared" si="11"/>
        <v>0</v>
      </c>
      <c r="R226" s="85">
        <f t="shared" si="12"/>
        <v>0</v>
      </c>
      <c r="S226" s="87" t="str">
        <f t="shared" si="13"/>
        <v>-</v>
      </c>
      <c r="T226" s="88"/>
      <c r="U226" s="39"/>
      <c r="V226" s="90">
        <v>39668.0</v>
      </c>
      <c r="W226" s="90">
        <v>40034.0</v>
      </c>
      <c r="X226" s="90">
        <v>40399.0</v>
      </c>
      <c r="Y226" s="90">
        <v>40764.0</v>
      </c>
      <c r="Z226" s="90">
        <v>41129.0</v>
      </c>
      <c r="AA226" s="90">
        <v>41495.0</v>
      </c>
      <c r="AB226" s="90">
        <v>41860.0</v>
      </c>
      <c r="AC226" s="90">
        <v>42225.0</v>
      </c>
      <c r="AD226" s="90">
        <v>42590.0</v>
      </c>
      <c r="AE226" s="90">
        <v>42956.0</v>
      </c>
      <c r="AF226" s="90">
        <v>43321.0</v>
      </c>
      <c r="AG226" s="90">
        <v>43686.0</v>
      </c>
      <c r="AH226" s="90">
        <v>44051.0</v>
      </c>
    </row>
    <row r="227" ht="19.5" customHeight="1">
      <c r="A227" s="111"/>
      <c r="B227" s="119"/>
      <c r="C227" s="63"/>
      <c r="D227" s="69"/>
      <c r="E227" s="66" t="str">
        <f t="shared" si="2"/>
        <v>-</v>
      </c>
      <c r="F227" s="65"/>
      <c r="G227" s="65"/>
      <c r="H227" s="82"/>
      <c r="I227" s="83">
        <f t="shared" si="3"/>
        <v>0</v>
      </c>
      <c r="J227" s="84">
        <f t="shared" si="4"/>
        <v>0</v>
      </c>
      <c r="K227" s="84">
        <f t="shared" si="5"/>
        <v>0</v>
      </c>
      <c r="L227" s="84">
        <f t="shared" si="6"/>
        <v>0</v>
      </c>
      <c r="M227" s="85">
        <f t="shared" si="7"/>
        <v>0</v>
      </c>
      <c r="N227" s="86">
        <f t="shared" si="8"/>
        <v>0</v>
      </c>
      <c r="O227" s="84">
        <f t="shared" si="9"/>
        <v>0</v>
      </c>
      <c r="P227" s="84">
        <f t="shared" si="10"/>
        <v>0</v>
      </c>
      <c r="Q227" s="84">
        <f t="shared" si="11"/>
        <v>0</v>
      </c>
      <c r="R227" s="85">
        <f t="shared" si="12"/>
        <v>0</v>
      </c>
      <c r="S227" s="87" t="str">
        <f t="shared" si="13"/>
        <v>-</v>
      </c>
      <c r="T227" s="88"/>
      <c r="U227" s="39"/>
      <c r="V227" s="90">
        <v>39669.0</v>
      </c>
      <c r="W227" s="90">
        <v>40035.0</v>
      </c>
      <c r="X227" s="90">
        <v>40400.0</v>
      </c>
      <c r="Y227" s="90">
        <v>40765.0</v>
      </c>
      <c r="Z227" s="90">
        <v>41130.0</v>
      </c>
      <c r="AA227" s="90">
        <v>41496.0</v>
      </c>
      <c r="AB227" s="90">
        <v>41861.0</v>
      </c>
      <c r="AC227" s="90">
        <v>42226.0</v>
      </c>
      <c r="AD227" s="90">
        <v>42591.0</v>
      </c>
      <c r="AE227" s="90">
        <v>42957.0</v>
      </c>
      <c r="AF227" s="90">
        <v>43322.0</v>
      </c>
      <c r="AG227" s="90">
        <v>43687.0</v>
      </c>
      <c r="AH227" s="90">
        <v>44052.0</v>
      </c>
    </row>
    <row r="228" ht="19.5" customHeight="1">
      <c r="A228" s="111"/>
      <c r="B228" s="119"/>
      <c r="C228" s="63"/>
      <c r="D228" s="69"/>
      <c r="E228" s="66" t="str">
        <f t="shared" si="2"/>
        <v>-</v>
      </c>
      <c r="F228" s="65"/>
      <c r="G228" s="65"/>
      <c r="H228" s="82"/>
      <c r="I228" s="83">
        <f t="shared" si="3"/>
        <v>0</v>
      </c>
      <c r="J228" s="84">
        <f t="shared" si="4"/>
        <v>0</v>
      </c>
      <c r="K228" s="84">
        <f t="shared" si="5"/>
        <v>0</v>
      </c>
      <c r="L228" s="84">
        <f t="shared" si="6"/>
        <v>0</v>
      </c>
      <c r="M228" s="85">
        <f t="shared" si="7"/>
        <v>0</v>
      </c>
      <c r="N228" s="86">
        <f t="shared" si="8"/>
        <v>0</v>
      </c>
      <c r="O228" s="84">
        <f t="shared" si="9"/>
        <v>0</v>
      </c>
      <c r="P228" s="84">
        <f t="shared" si="10"/>
        <v>0</v>
      </c>
      <c r="Q228" s="84">
        <f t="shared" si="11"/>
        <v>0</v>
      </c>
      <c r="R228" s="85">
        <f t="shared" si="12"/>
        <v>0</v>
      </c>
      <c r="S228" s="87" t="str">
        <f t="shared" si="13"/>
        <v>-</v>
      </c>
      <c r="T228" s="88"/>
      <c r="U228" s="39"/>
      <c r="V228" s="90">
        <v>39670.0</v>
      </c>
      <c r="W228" s="90">
        <v>40036.0</v>
      </c>
      <c r="X228" s="90">
        <v>40401.0</v>
      </c>
      <c r="Y228" s="90">
        <v>40766.0</v>
      </c>
      <c r="Z228" s="90">
        <v>41131.0</v>
      </c>
      <c r="AA228" s="90">
        <v>41497.0</v>
      </c>
      <c r="AB228" s="90">
        <v>41862.0</v>
      </c>
      <c r="AC228" s="90">
        <v>42227.0</v>
      </c>
      <c r="AD228" s="90">
        <v>42592.0</v>
      </c>
      <c r="AE228" s="90">
        <v>42958.0</v>
      </c>
      <c r="AF228" s="90">
        <v>43323.0</v>
      </c>
      <c r="AG228" s="90">
        <v>43688.0</v>
      </c>
      <c r="AH228" s="90">
        <v>44053.0</v>
      </c>
    </row>
    <row r="229" ht="19.5" customHeight="1">
      <c r="A229" s="111"/>
      <c r="B229" s="119"/>
      <c r="C229" s="63"/>
      <c r="D229" s="69"/>
      <c r="E229" s="66" t="str">
        <f t="shared" si="2"/>
        <v>-</v>
      </c>
      <c r="F229" s="65"/>
      <c r="G229" s="65"/>
      <c r="H229" s="82"/>
      <c r="I229" s="83">
        <f t="shared" si="3"/>
        <v>0</v>
      </c>
      <c r="J229" s="84">
        <f t="shared" si="4"/>
        <v>0</v>
      </c>
      <c r="K229" s="84">
        <f t="shared" si="5"/>
        <v>0</v>
      </c>
      <c r="L229" s="84">
        <f t="shared" si="6"/>
        <v>0</v>
      </c>
      <c r="M229" s="85">
        <f t="shared" si="7"/>
        <v>0</v>
      </c>
      <c r="N229" s="86">
        <f t="shared" si="8"/>
        <v>0</v>
      </c>
      <c r="O229" s="84">
        <f t="shared" si="9"/>
        <v>0</v>
      </c>
      <c r="P229" s="84">
        <f t="shared" si="10"/>
        <v>0</v>
      </c>
      <c r="Q229" s="84">
        <f t="shared" si="11"/>
        <v>0</v>
      </c>
      <c r="R229" s="85">
        <f t="shared" si="12"/>
        <v>0</v>
      </c>
      <c r="S229" s="87" t="str">
        <f t="shared" si="13"/>
        <v>-</v>
      </c>
      <c r="T229" s="88"/>
      <c r="U229" s="39"/>
      <c r="V229" s="90">
        <v>39671.0</v>
      </c>
      <c r="W229" s="90">
        <v>40037.0</v>
      </c>
      <c r="X229" s="90">
        <v>40402.0</v>
      </c>
      <c r="Y229" s="90">
        <v>40767.0</v>
      </c>
      <c r="Z229" s="90">
        <v>41132.0</v>
      </c>
      <c r="AA229" s="90">
        <v>41498.0</v>
      </c>
      <c r="AB229" s="90">
        <v>41863.0</v>
      </c>
      <c r="AC229" s="90">
        <v>42228.0</v>
      </c>
      <c r="AD229" s="90">
        <v>42593.0</v>
      </c>
      <c r="AE229" s="90">
        <v>42959.0</v>
      </c>
      <c r="AF229" s="90">
        <v>43324.0</v>
      </c>
      <c r="AG229" s="90">
        <v>43689.0</v>
      </c>
      <c r="AH229" s="90">
        <v>44054.0</v>
      </c>
    </row>
    <row r="230" ht="19.5" customHeight="1">
      <c r="A230" s="111"/>
      <c r="B230" s="119"/>
      <c r="C230" s="63"/>
      <c r="D230" s="69"/>
      <c r="E230" s="66" t="str">
        <f t="shared" si="2"/>
        <v>-</v>
      </c>
      <c r="F230" s="65"/>
      <c r="G230" s="65"/>
      <c r="H230" s="82"/>
      <c r="I230" s="83">
        <f t="shared" si="3"/>
        <v>0</v>
      </c>
      <c r="J230" s="84">
        <f t="shared" si="4"/>
        <v>0</v>
      </c>
      <c r="K230" s="84">
        <f t="shared" si="5"/>
        <v>0</v>
      </c>
      <c r="L230" s="84">
        <f t="shared" si="6"/>
        <v>0</v>
      </c>
      <c r="M230" s="85">
        <f t="shared" si="7"/>
        <v>0</v>
      </c>
      <c r="N230" s="86">
        <f t="shared" si="8"/>
        <v>0</v>
      </c>
      <c r="O230" s="84">
        <f t="shared" si="9"/>
        <v>0</v>
      </c>
      <c r="P230" s="84">
        <f t="shared" si="10"/>
        <v>0</v>
      </c>
      <c r="Q230" s="84">
        <f t="shared" si="11"/>
        <v>0</v>
      </c>
      <c r="R230" s="85">
        <f t="shared" si="12"/>
        <v>0</v>
      </c>
      <c r="S230" s="87" t="str">
        <f t="shared" si="13"/>
        <v>-</v>
      </c>
      <c r="T230" s="88"/>
      <c r="U230" s="39"/>
      <c r="V230" s="90">
        <v>39672.0</v>
      </c>
      <c r="W230" s="90">
        <v>40038.0</v>
      </c>
      <c r="X230" s="90">
        <v>40403.0</v>
      </c>
      <c r="Y230" s="90">
        <v>40768.0</v>
      </c>
      <c r="Z230" s="90">
        <v>41133.0</v>
      </c>
      <c r="AA230" s="90">
        <v>41499.0</v>
      </c>
      <c r="AB230" s="90">
        <v>41864.0</v>
      </c>
      <c r="AC230" s="90">
        <v>42229.0</v>
      </c>
      <c r="AD230" s="90">
        <v>42594.0</v>
      </c>
      <c r="AE230" s="90">
        <v>42960.0</v>
      </c>
      <c r="AF230" s="90">
        <v>43325.0</v>
      </c>
      <c r="AG230" s="90">
        <v>43690.0</v>
      </c>
      <c r="AH230" s="90">
        <v>44055.0</v>
      </c>
    </row>
    <row r="231" ht="19.5" customHeight="1">
      <c r="A231" s="111"/>
      <c r="B231" s="119"/>
      <c r="C231" s="63"/>
      <c r="D231" s="69"/>
      <c r="E231" s="66" t="str">
        <f t="shared" si="2"/>
        <v>-</v>
      </c>
      <c r="F231" s="65"/>
      <c r="G231" s="65"/>
      <c r="H231" s="82"/>
      <c r="I231" s="83">
        <f t="shared" si="3"/>
        <v>0</v>
      </c>
      <c r="J231" s="84">
        <f t="shared" si="4"/>
        <v>0</v>
      </c>
      <c r="K231" s="84">
        <f t="shared" si="5"/>
        <v>0</v>
      </c>
      <c r="L231" s="84">
        <f t="shared" si="6"/>
        <v>0</v>
      </c>
      <c r="M231" s="85">
        <f t="shared" si="7"/>
        <v>0</v>
      </c>
      <c r="N231" s="86">
        <f t="shared" si="8"/>
        <v>0</v>
      </c>
      <c r="O231" s="84">
        <f t="shared" si="9"/>
        <v>0</v>
      </c>
      <c r="P231" s="84">
        <f t="shared" si="10"/>
        <v>0</v>
      </c>
      <c r="Q231" s="84">
        <f t="shared" si="11"/>
        <v>0</v>
      </c>
      <c r="R231" s="85">
        <f t="shared" si="12"/>
        <v>0</v>
      </c>
      <c r="S231" s="87" t="str">
        <f t="shared" si="13"/>
        <v>-</v>
      </c>
      <c r="T231" s="88"/>
      <c r="U231" s="39"/>
      <c r="V231" s="90">
        <v>39673.0</v>
      </c>
      <c r="W231" s="90">
        <v>40039.0</v>
      </c>
      <c r="X231" s="90">
        <v>40404.0</v>
      </c>
      <c r="Y231" s="90">
        <v>40769.0</v>
      </c>
      <c r="Z231" s="90">
        <v>41134.0</v>
      </c>
      <c r="AA231" s="90">
        <v>41500.0</v>
      </c>
      <c r="AB231" s="90">
        <v>41865.0</v>
      </c>
      <c r="AC231" s="90">
        <v>42230.0</v>
      </c>
      <c r="AD231" s="90">
        <v>42595.0</v>
      </c>
      <c r="AE231" s="90">
        <v>42961.0</v>
      </c>
      <c r="AF231" s="90">
        <v>43326.0</v>
      </c>
      <c r="AG231" s="90">
        <v>43691.0</v>
      </c>
      <c r="AH231" s="90">
        <v>44056.0</v>
      </c>
    </row>
    <row r="232" ht="19.5" customHeight="1">
      <c r="A232" s="111"/>
      <c r="B232" s="119"/>
      <c r="C232" s="63"/>
      <c r="D232" s="69"/>
      <c r="E232" s="66" t="str">
        <f t="shared" si="2"/>
        <v>-</v>
      </c>
      <c r="F232" s="65"/>
      <c r="G232" s="65"/>
      <c r="H232" s="82"/>
      <c r="I232" s="83">
        <f t="shared" si="3"/>
        <v>0</v>
      </c>
      <c r="J232" s="84">
        <f t="shared" si="4"/>
        <v>0</v>
      </c>
      <c r="K232" s="84">
        <f t="shared" si="5"/>
        <v>0</v>
      </c>
      <c r="L232" s="84">
        <f t="shared" si="6"/>
        <v>0</v>
      </c>
      <c r="M232" s="85">
        <f t="shared" si="7"/>
        <v>0</v>
      </c>
      <c r="N232" s="86">
        <f t="shared" si="8"/>
        <v>0</v>
      </c>
      <c r="O232" s="84">
        <f t="shared" si="9"/>
        <v>0</v>
      </c>
      <c r="P232" s="84">
        <f t="shared" si="10"/>
        <v>0</v>
      </c>
      <c r="Q232" s="84">
        <f t="shared" si="11"/>
        <v>0</v>
      </c>
      <c r="R232" s="85">
        <f t="shared" si="12"/>
        <v>0</v>
      </c>
      <c r="S232" s="87" t="str">
        <f t="shared" si="13"/>
        <v>-</v>
      </c>
      <c r="T232" s="88"/>
      <c r="U232" s="39"/>
      <c r="V232" s="90">
        <v>39674.0</v>
      </c>
      <c r="W232" s="90">
        <v>40040.0</v>
      </c>
      <c r="X232" s="90">
        <v>40405.0</v>
      </c>
      <c r="Y232" s="90">
        <v>40770.0</v>
      </c>
      <c r="Z232" s="90">
        <v>41135.0</v>
      </c>
      <c r="AA232" s="90">
        <v>41501.0</v>
      </c>
      <c r="AB232" s="90">
        <v>41866.0</v>
      </c>
      <c r="AC232" s="90">
        <v>42231.0</v>
      </c>
      <c r="AD232" s="90">
        <v>42596.0</v>
      </c>
      <c r="AE232" s="90">
        <v>42962.0</v>
      </c>
      <c r="AF232" s="90">
        <v>43327.0</v>
      </c>
      <c r="AG232" s="90">
        <v>43692.0</v>
      </c>
      <c r="AH232" s="90">
        <v>44057.0</v>
      </c>
    </row>
    <row r="233" ht="19.5" customHeight="1">
      <c r="A233" s="111"/>
      <c r="B233" s="119"/>
      <c r="C233" s="63"/>
      <c r="D233" s="69"/>
      <c r="E233" s="66" t="str">
        <f t="shared" si="2"/>
        <v>-</v>
      </c>
      <c r="F233" s="65"/>
      <c r="G233" s="65"/>
      <c r="H233" s="82"/>
      <c r="I233" s="83">
        <f t="shared" si="3"/>
        <v>0</v>
      </c>
      <c r="J233" s="84">
        <f t="shared" si="4"/>
        <v>0</v>
      </c>
      <c r="K233" s="84">
        <f t="shared" si="5"/>
        <v>0</v>
      </c>
      <c r="L233" s="84">
        <f t="shared" si="6"/>
        <v>0</v>
      </c>
      <c r="M233" s="85">
        <f t="shared" si="7"/>
        <v>0</v>
      </c>
      <c r="N233" s="86">
        <f t="shared" si="8"/>
        <v>0</v>
      </c>
      <c r="O233" s="84">
        <f t="shared" si="9"/>
        <v>0</v>
      </c>
      <c r="P233" s="84">
        <f t="shared" si="10"/>
        <v>0</v>
      </c>
      <c r="Q233" s="84">
        <f t="shared" si="11"/>
        <v>0</v>
      </c>
      <c r="R233" s="85">
        <f t="shared" si="12"/>
        <v>0</v>
      </c>
      <c r="S233" s="87" t="str">
        <f t="shared" si="13"/>
        <v>-</v>
      </c>
      <c r="T233" s="88"/>
      <c r="U233" s="39"/>
      <c r="V233" s="90">
        <v>39675.0</v>
      </c>
      <c r="W233" s="90">
        <v>40041.0</v>
      </c>
      <c r="X233" s="90">
        <v>40406.0</v>
      </c>
      <c r="Y233" s="90">
        <v>40771.0</v>
      </c>
      <c r="Z233" s="90">
        <v>41136.0</v>
      </c>
      <c r="AA233" s="90">
        <v>41502.0</v>
      </c>
      <c r="AB233" s="90">
        <v>41867.0</v>
      </c>
      <c r="AC233" s="90">
        <v>42232.0</v>
      </c>
      <c r="AD233" s="90">
        <v>42597.0</v>
      </c>
      <c r="AE233" s="90">
        <v>42963.0</v>
      </c>
      <c r="AF233" s="90">
        <v>43328.0</v>
      </c>
      <c r="AG233" s="90">
        <v>43693.0</v>
      </c>
      <c r="AH233" s="90">
        <v>44058.0</v>
      </c>
    </row>
    <row r="234" ht="19.5" customHeight="1">
      <c r="A234" s="111"/>
      <c r="B234" s="119"/>
      <c r="C234" s="63"/>
      <c r="D234" s="69"/>
      <c r="E234" s="66" t="str">
        <f t="shared" si="2"/>
        <v>-</v>
      </c>
      <c r="F234" s="65"/>
      <c r="G234" s="65"/>
      <c r="H234" s="82"/>
      <c r="I234" s="83">
        <f t="shared" si="3"/>
        <v>0</v>
      </c>
      <c r="J234" s="84">
        <f t="shared" si="4"/>
        <v>0</v>
      </c>
      <c r="K234" s="84">
        <f t="shared" si="5"/>
        <v>0</v>
      </c>
      <c r="L234" s="84">
        <f t="shared" si="6"/>
        <v>0</v>
      </c>
      <c r="M234" s="85">
        <f t="shared" si="7"/>
        <v>0</v>
      </c>
      <c r="N234" s="86">
        <f t="shared" si="8"/>
        <v>0</v>
      </c>
      <c r="O234" s="84">
        <f t="shared" si="9"/>
        <v>0</v>
      </c>
      <c r="P234" s="84">
        <f t="shared" si="10"/>
        <v>0</v>
      </c>
      <c r="Q234" s="84">
        <f t="shared" si="11"/>
        <v>0</v>
      </c>
      <c r="R234" s="85">
        <f t="shared" si="12"/>
        <v>0</v>
      </c>
      <c r="S234" s="87" t="str">
        <f t="shared" si="13"/>
        <v>-</v>
      </c>
      <c r="T234" s="88"/>
      <c r="U234" s="39"/>
      <c r="V234" s="90">
        <v>39676.0</v>
      </c>
      <c r="W234" s="90">
        <v>40042.0</v>
      </c>
      <c r="X234" s="90">
        <v>40407.0</v>
      </c>
      <c r="Y234" s="90">
        <v>40772.0</v>
      </c>
      <c r="Z234" s="90">
        <v>41137.0</v>
      </c>
      <c r="AA234" s="90">
        <v>41503.0</v>
      </c>
      <c r="AB234" s="90">
        <v>41868.0</v>
      </c>
      <c r="AC234" s="90">
        <v>42233.0</v>
      </c>
      <c r="AD234" s="90">
        <v>42598.0</v>
      </c>
      <c r="AE234" s="90">
        <v>42964.0</v>
      </c>
      <c r="AF234" s="90">
        <v>43329.0</v>
      </c>
      <c r="AG234" s="90">
        <v>43694.0</v>
      </c>
      <c r="AH234" s="90">
        <v>44059.0</v>
      </c>
    </row>
    <row r="235" ht="19.5" customHeight="1">
      <c r="A235" s="111"/>
      <c r="B235" s="119"/>
      <c r="C235" s="63"/>
      <c r="D235" s="69"/>
      <c r="E235" s="66" t="str">
        <f t="shared" si="2"/>
        <v>-</v>
      </c>
      <c r="F235" s="65"/>
      <c r="G235" s="65"/>
      <c r="H235" s="82"/>
      <c r="I235" s="83">
        <f t="shared" si="3"/>
        <v>0</v>
      </c>
      <c r="J235" s="84">
        <f t="shared" si="4"/>
        <v>0</v>
      </c>
      <c r="K235" s="84">
        <f t="shared" si="5"/>
        <v>0</v>
      </c>
      <c r="L235" s="84">
        <f t="shared" si="6"/>
        <v>0</v>
      </c>
      <c r="M235" s="85">
        <f t="shared" si="7"/>
        <v>0</v>
      </c>
      <c r="N235" s="86">
        <f t="shared" si="8"/>
        <v>0</v>
      </c>
      <c r="O235" s="84">
        <f t="shared" si="9"/>
        <v>0</v>
      </c>
      <c r="P235" s="84">
        <f t="shared" si="10"/>
        <v>0</v>
      </c>
      <c r="Q235" s="84">
        <f t="shared" si="11"/>
        <v>0</v>
      </c>
      <c r="R235" s="85">
        <f t="shared" si="12"/>
        <v>0</v>
      </c>
      <c r="S235" s="87" t="str">
        <f t="shared" si="13"/>
        <v>-</v>
      </c>
      <c r="T235" s="88"/>
      <c r="U235" s="39"/>
      <c r="V235" s="90">
        <v>39677.0</v>
      </c>
      <c r="W235" s="90">
        <v>40043.0</v>
      </c>
      <c r="X235" s="90">
        <v>40408.0</v>
      </c>
      <c r="Y235" s="90">
        <v>40773.0</v>
      </c>
      <c r="Z235" s="90">
        <v>41138.0</v>
      </c>
      <c r="AA235" s="90">
        <v>41504.0</v>
      </c>
      <c r="AB235" s="90">
        <v>41869.0</v>
      </c>
      <c r="AC235" s="90">
        <v>42234.0</v>
      </c>
      <c r="AD235" s="90">
        <v>42599.0</v>
      </c>
      <c r="AE235" s="90">
        <v>42965.0</v>
      </c>
      <c r="AF235" s="90">
        <v>43330.0</v>
      </c>
      <c r="AG235" s="90">
        <v>43695.0</v>
      </c>
      <c r="AH235" s="90">
        <v>44060.0</v>
      </c>
    </row>
    <row r="236" ht="19.5" customHeight="1">
      <c r="A236" s="111"/>
      <c r="B236" s="119"/>
      <c r="C236" s="63"/>
      <c r="D236" s="69"/>
      <c r="E236" s="66" t="str">
        <f t="shared" si="2"/>
        <v>-</v>
      </c>
      <c r="F236" s="65"/>
      <c r="G236" s="65"/>
      <c r="H236" s="82"/>
      <c r="I236" s="83">
        <f t="shared" si="3"/>
        <v>0</v>
      </c>
      <c r="J236" s="84">
        <f t="shared" si="4"/>
        <v>0</v>
      </c>
      <c r="K236" s="84">
        <f t="shared" si="5"/>
        <v>0</v>
      </c>
      <c r="L236" s="84">
        <f t="shared" si="6"/>
        <v>0</v>
      </c>
      <c r="M236" s="85">
        <f t="shared" si="7"/>
        <v>0</v>
      </c>
      <c r="N236" s="86">
        <f t="shared" si="8"/>
        <v>0</v>
      </c>
      <c r="O236" s="84">
        <f t="shared" si="9"/>
        <v>0</v>
      </c>
      <c r="P236" s="84">
        <f t="shared" si="10"/>
        <v>0</v>
      </c>
      <c r="Q236" s="84">
        <f t="shared" si="11"/>
        <v>0</v>
      </c>
      <c r="R236" s="85">
        <f t="shared" si="12"/>
        <v>0</v>
      </c>
      <c r="S236" s="87" t="str">
        <f t="shared" si="13"/>
        <v>-</v>
      </c>
      <c r="T236" s="88"/>
      <c r="U236" s="39"/>
      <c r="V236" s="90">
        <v>39678.0</v>
      </c>
      <c r="W236" s="90">
        <v>40044.0</v>
      </c>
      <c r="X236" s="90">
        <v>40409.0</v>
      </c>
      <c r="Y236" s="90">
        <v>40774.0</v>
      </c>
      <c r="Z236" s="90">
        <v>41139.0</v>
      </c>
      <c r="AA236" s="90">
        <v>41505.0</v>
      </c>
      <c r="AB236" s="90">
        <v>41870.0</v>
      </c>
      <c r="AC236" s="90">
        <v>42235.0</v>
      </c>
      <c r="AD236" s="90">
        <v>42600.0</v>
      </c>
      <c r="AE236" s="90">
        <v>42966.0</v>
      </c>
      <c r="AF236" s="90">
        <v>43331.0</v>
      </c>
      <c r="AG236" s="90">
        <v>43696.0</v>
      </c>
      <c r="AH236" s="90">
        <v>44061.0</v>
      </c>
    </row>
    <row r="237" ht="19.5" customHeight="1">
      <c r="A237" s="111"/>
      <c r="B237" s="119"/>
      <c r="C237" s="63"/>
      <c r="D237" s="69"/>
      <c r="E237" s="66" t="str">
        <f t="shared" si="2"/>
        <v>-</v>
      </c>
      <c r="F237" s="65"/>
      <c r="G237" s="65"/>
      <c r="H237" s="82"/>
      <c r="I237" s="83">
        <f t="shared" si="3"/>
        <v>0</v>
      </c>
      <c r="J237" s="84">
        <f t="shared" si="4"/>
        <v>0</v>
      </c>
      <c r="K237" s="84">
        <f t="shared" si="5"/>
        <v>0</v>
      </c>
      <c r="L237" s="84">
        <f t="shared" si="6"/>
        <v>0</v>
      </c>
      <c r="M237" s="85">
        <f t="shared" si="7"/>
        <v>0</v>
      </c>
      <c r="N237" s="86">
        <f t="shared" si="8"/>
        <v>0</v>
      </c>
      <c r="O237" s="84">
        <f t="shared" si="9"/>
        <v>0</v>
      </c>
      <c r="P237" s="84">
        <f t="shared" si="10"/>
        <v>0</v>
      </c>
      <c r="Q237" s="84">
        <f t="shared" si="11"/>
        <v>0</v>
      </c>
      <c r="R237" s="85">
        <f t="shared" si="12"/>
        <v>0</v>
      </c>
      <c r="S237" s="87" t="str">
        <f t="shared" si="13"/>
        <v>-</v>
      </c>
      <c r="T237" s="88"/>
      <c r="U237" s="39"/>
      <c r="V237" s="90">
        <v>39679.0</v>
      </c>
      <c r="W237" s="90">
        <v>40045.0</v>
      </c>
      <c r="X237" s="90">
        <v>40410.0</v>
      </c>
      <c r="Y237" s="90">
        <v>40775.0</v>
      </c>
      <c r="Z237" s="90">
        <v>41140.0</v>
      </c>
      <c r="AA237" s="90">
        <v>41506.0</v>
      </c>
      <c r="AB237" s="90">
        <v>41871.0</v>
      </c>
      <c r="AC237" s="90">
        <v>42236.0</v>
      </c>
      <c r="AD237" s="90">
        <v>42601.0</v>
      </c>
      <c r="AE237" s="90">
        <v>42967.0</v>
      </c>
      <c r="AF237" s="90">
        <v>43332.0</v>
      </c>
      <c r="AG237" s="90">
        <v>43697.0</v>
      </c>
      <c r="AH237" s="90">
        <v>44062.0</v>
      </c>
    </row>
    <row r="238" ht="19.5" customHeight="1">
      <c r="A238" s="111"/>
      <c r="B238" s="119"/>
      <c r="C238" s="63"/>
      <c r="D238" s="69"/>
      <c r="E238" s="66" t="str">
        <f t="shared" si="2"/>
        <v>-</v>
      </c>
      <c r="F238" s="65"/>
      <c r="G238" s="65"/>
      <c r="H238" s="82"/>
      <c r="I238" s="83">
        <f t="shared" si="3"/>
        <v>0</v>
      </c>
      <c r="J238" s="84">
        <f t="shared" si="4"/>
        <v>0</v>
      </c>
      <c r="K238" s="84">
        <f t="shared" si="5"/>
        <v>0</v>
      </c>
      <c r="L238" s="84">
        <f t="shared" si="6"/>
        <v>0</v>
      </c>
      <c r="M238" s="85">
        <f t="shared" si="7"/>
        <v>0</v>
      </c>
      <c r="N238" s="86">
        <f t="shared" si="8"/>
        <v>0</v>
      </c>
      <c r="O238" s="84">
        <f t="shared" si="9"/>
        <v>0</v>
      </c>
      <c r="P238" s="84">
        <f t="shared" si="10"/>
        <v>0</v>
      </c>
      <c r="Q238" s="84">
        <f t="shared" si="11"/>
        <v>0</v>
      </c>
      <c r="R238" s="85">
        <f t="shared" si="12"/>
        <v>0</v>
      </c>
      <c r="S238" s="87" t="str">
        <f t="shared" si="13"/>
        <v>-</v>
      </c>
      <c r="T238" s="88"/>
      <c r="U238" s="39"/>
      <c r="V238" s="90">
        <v>39680.0</v>
      </c>
      <c r="W238" s="90">
        <v>40046.0</v>
      </c>
      <c r="X238" s="90">
        <v>40411.0</v>
      </c>
      <c r="Y238" s="90">
        <v>40776.0</v>
      </c>
      <c r="Z238" s="90">
        <v>41141.0</v>
      </c>
      <c r="AA238" s="90">
        <v>41507.0</v>
      </c>
      <c r="AB238" s="90">
        <v>41872.0</v>
      </c>
      <c r="AC238" s="90">
        <v>42237.0</v>
      </c>
      <c r="AD238" s="90">
        <v>42602.0</v>
      </c>
      <c r="AE238" s="90">
        <v>42968.0</v>
      </c>
      <c r="AF238" s="90">
        <v>43333.0</v>
      </c>
      <c r="AG238" s="90">
        <v>43698.0</v>
      </c>
      <c r="AH238" s="90">
        <v>44063.0</v>
      </c>
    </row>
    <row r="239" ht="19.5" customHeight="1">
      <c r="A239" s="111"/>
      <c r="B239" s="119"/>
      <c r="C239" s="63"/>
      <c r="D239" s="69"/>
      <c r="E239" s="66" t="str">
        <f t="shared" si="2"/>
        <v>-</v>
      </c>
      <c r="F239" s="65"/>
      <c r="G239" s="65"/>
      <c r="H239" s="82"/>
      <c r="I239" s="83">
        <f t="shared" si="3"/>
        <v>0</v>
      </c>
      <c r="J239" s="84">
        <f t="shared" si="4"/>
        <v>0</v>
      </c>
      <c r="K239" s="84">
        <f t="shared" si="5"/>
        <v>0</v>
      </c>
      <c r="L239" s="84">
        <f t="shared" si="6"/>
        <v>0</v>
      </c>
      <c r="M239" s="85">
        <f t="shared" si="7"/>
        <v>0</v>
      </c>
      <c r="N239" s="86">
        <f t="shared" si="8"/>
        <v>0</v>
      </c>
      <c r="O239" s="84">
        <f t="shared" si="9"/>
        <v>0</v>
      </c>
      <c r="P239" s="84">
        <f t="shared" si="10"/>
        <v>0</v>
      </c>
      <c r="Q239" s="84">
        <f t="shared" si="11"/>
        <v>0</v>
      </c>
      <c r="R239" s="85">
        <f t="shared" si="12"/>
        <v>0</v>
      </c>
      <c r="S239" s="87" t="str">
        <f t="shared" si="13"/>
        <v>-</v>
      </c>
      <c r="T239" s="88"/>
      <c r="U239" s="39"/>
      <c r="V239" s="90">
        <v>39681.0</v>
      </c>
      <c r="W239" s="90">
        <v>40047.0</v>
      </c>
      <c r="X239" s="90">
        <v>40412.0</v>
      </c>
      <c r="Y239" s="90">
        <v>40777.0</v>
      </c>
      <c r="Z239" s="90">
        <v>41142.0</v>
      </c>
      <c r="AA239" s="90">
        <v>41508.0</v>
      </c>
      <c r="AB239" s="90">
        <v>41873.0</v>
      </c>
      <c r="AC239" s="90">
        <v>42238.0</v>
      </c>
      <c r="AD239" s="90">
        <v>42603.0</v>
      </c>
      <c r="AE239" s="90">
        <v>42969.0</v>
      </c>
      <c r="AF239" s="90">
        <v>43334.0</v>
      </c>
      <c r="AG239" s="90">
        <v>43699.0</v>
      </c>
      <c r="AH239" s="90">
        <v>44064.0</v>
      </c>
    </row>
    <row r="240" ht="19.5" customHeight="1">
      <c r="A240" s="111"/>
      <c r="B240" s="119"/>
      <c r="C240" s="63"/>
      <c r="D240" s="69"/>
      <c r="E240" s="66" t="str">
        <f t="shared" si="2"/>
        <v>-</v>
      </c>
      <c r="F240" s="65"/>
      <c r="G240" s="65"/>
      <c r="H240" s="82"/>
      <c r="I240" s="83">
        <f t="shared" si="3"/>
        <v>0</v>
      </c>
      <c r="J240" s="84">
        <f t="shared" si="4"/>
        <v>0</v>
      </c>
      <c r="K240" s="84">
        <f t="shared" si="5"/>
        <v>0</v>
      </c>
      <c r="L240" s="84">
        <f t="shared" si="6"/>
        <v>0</v>
      </c>
      <c r="M240" s="85">
        <f t="shared" si="7"/>
        <v>0</v>
      </c>
      <c r="N240" s="86">
        <f t="shared" si="8"/>
        <v>0</v>
      </c>
      <c r="O240" s="84">
        <f t="shared" si="9"/>
        <v>0</v>
      </c>
      <c r="P240" s="84">
        <f t="shared" si="10"/>
        <v>0</v>
      </c>
      <c r="Q240" s="84">
        <f t="shared" si="11"/>
        <v>0</v>
      </c>
      <c r="R240" s="85">
        <f t="shared" si="12"/>
        <v>0</v>
      </c>
      <c r="S240" s="87" t="str">
        <f t="shared" si="13"/>
        <v>-</v>
      </c>
      <c r="T240" s="88"/>
      <c r="U240" s="39"/>
      <c r="V240" s="90">
        <v>39682.0</v>
      </c>
      <c r="W240" s="90">
        <v>40048.0</v>
      </c>
      <c r="X240" s="90">
        <v>40413.0</v>
      </c>
      <c r="Y240" s="90">
        <v>40778.0</v>
      </c>
      <c r="Z240" s="90">
        <v>41143.0</v>
      </c>
      <c r="AA240" s="90">
        <v>41509.0</v>
      </c>
      <c r="AB240" s="90">
        <v>41874.0</v>
      </c>
      <c r="AC240" s="90">
        <v>42239.0</v>
      </c>
      <c r="AD240" s="90">
        <v>42604.0</v>
      </c>
      <c r="AE240" s="90">
        <v>42970.0</v>
      </c>
      <c r="AF240" s="90">
        <v>43335.0</v>
      </c>
      <c r="AG240" s="90">
        <v>43700.0</v>
      </c>
      <c r="AH240" s="90">
        <v>44065.0</v>
      </c>
    </row>
    <row r="241" ht="19.5" customHeight="1">
      <c r="A241" s="111"/>
      <c r="B241" s="119"/>
      <c r="C241" s="63"/>
      <c r="D241" s="69"/>
      <c r="E241" s="66" t="str">
        <f t="shared" si="2"/>
        <v>-</v>
      </c>
      <c r="F241" s="65"/>
      <c r="G241" s="65"/>
      <c r="H241" s="82"/>
      <c r="I241" s="83">
        <f t="shared" si="3"/>
        <v>0</v>
      </c>
      <c r="J241" s="84">
        <f t="shared" si="4"/>
        <v>0</v>
      </c>
      <c r="K241" s="84">
        <f t="shared" si="5"/>
        <v>0</v>
      </c>
      <c r="L241" s="84">
        <f t="shared" si="6"/>
        <v>0</v>
      </c>
      <c r="M241" s="85">
        <f t="shared" si="7"/>
        <v>0</v>
      </c>
      <c r="N241" s="86">
        <f t="shared" si="8"/>
        <v>0</v>
      </c>
      <c r="O241" s="84">
        <f t="shared" si="9"/>
        <v>0</v>
      </c>
      <c r="P241" s="84">
        <f t="shared" si="10"/>
        <v>0</v>
      </c>
      <c r="Q241" s="84">
        <f t="shared" si="11"/>
        <v>0</v>
      </c>
      <c r="R241" s="85">
        <f t="shared" si="12"/>
        <v>0</v>
      </c>
      <c r="S241" s="87" t="str">
        <f t="shared" si="13"/>
        <v>-</v>
      </c>
      <c r="T241" s="88"/>
      <c r="U241" s="39"/>
      <c r="V241" s="90">
        <v>39683.0</v>
      </c>
      <c r="W241" s="90">
        <v>40049.0</v>
      </c>
      <c r="X241" s="90">
        <v>40414.0</v>
      </c>
      <c r="Y241" s="90">
        <v>40779.0</v>
      </c>
      <c r="Z241" s="90">
        <v>41144.0</v>
      </c>
      <c r="AA241" s="90">
        <v>41510.0</v>
      </c>
      <c r="AB241" s="90">
        <v>41875.0</v>
      </c>
      <c r="AC241" s="90">
        <v>42240.0</v>
      </c>
      <c r="AD241" s="90">
        <v>42605.0</v>
      </c>
      <c r="AE241" s="90">
        <v>42971.0</v>
      </c>
      <c r="AF241" s="90">
        <v>43336.0</v>
      </c>
      <c r="AG241" s="90">
        <v>43701.0</v>
      </c>
      <c r="AH241" s="90">
        <v>44066.0</v>
      </c>
    </row>
    <row r="242" ht="19.5" customHeight="1">
      <c r="A242" s="111"/>
      <c r="B242" s="119"/>
      <c r="C242" s="63"/>
      <c r="D242" s="69"/>
      <c r="E242" s="66" t="str">
        <f t="shared" si="2"/>
        <v>-</v>
      </c>
      <c r="F242" s="65"/>
      <c r="G242" s="65"/>
      <c r="H242" s="82"/>
      <c r="I242" s="83">
        <f t="shared" si="3"/>
        <v>0</v>
      </c>
      <c r="J242" s="84">
        <f t="shared" si="4"/>
        <v>0</v>
      </c>
      <c r="K242" s="84">
        <f t="shared" si="5"/>
        <v>0</v>
      </c>
      <c r="L242" s="84">
        <f t="shared" si="6"/>
        <v>0</v>
      </c>
      <c r="M242" s="85">
        <f t="shared" si="7"/>
        <v>0</v>
      </c>
      <c r="N242" s="86">
        <f t="shared" si="8"/>
        <v>0</v>
      </c>
      <c r="O242" s="84">
        <f t="shared" si="9"/>
        <v>0</v>
      </c>
      <c r="P242" s="84">
        <f t="shared" si="10"/>
        <v>0</v>
      </c>
      <c r="Q242" s="84">
        <f t="shared" si="11"/>
        <v>0</v>
      </c>
      <c r="R242" s="85">
        <f t="shared" si="12"/>
        <v>0</v>
      </c>
      <c r="S242" s="87" t="str">
        <f t="shared" si="13"/>
        <v>-</v>
      </c>
      <c r="T242" s="88"/>
      <c r="U242" s="39"/>
      <c r="V242" s="90">
        <v>39684.0</v>
      </c>
      <c r="W242" s="90">
        <v>40050.0</v>
      </c>
      <c r="X242" s="90">
        <v>40415.0</v>
      </c>
      <c r="Y242" s="90">
        <v>40780.0</v>
      </c>
      <c r="Z242" s="90">
        <v>41145.0</v>
      </c>
      <c r="AA242" s="90">
        <v>41511.0</v>
      </c>
      <c r="AB242" s="90">
        <v>41876.0</v>
      </c>
      <c r="AC242" s="90">
        <v>42241.0</v>
      </c>
      <c r="AD242" s="90">
        <v>42606.0</v>
      </c>
      <c r="AE242" s="90">
        <v>42972.0</v>
      </c>
      <c r="AF242" s="90">
        <v>43337.0</v>
      </c>
      <c r="AG242" s="90">
        <v>43702.0</v>
      </c>
      <c r="AH242" s="90">
        <v>44067.0</v>
      </c>
    </row>
    <row r="243" ht="19.5" customHeight="1">
      <c r="A243" s="111"/>
      <c r="B243" s="119"/>
      <c r="C243" s="63"/>
      <c r="D243" s="69"/>
      <c r="E243" s="66" t="str">
        <f t="shared" si="2"/>
        <v>-</v>
      </c>
      <c r="F243" s="65"/>
      <c r="G243" s="65"/>
      <c r="H243" s="82"/>
      <c r="I243" s="83">
        <f t="shared" si="3"/>
        <v>0</v>
      </c>
      <c r="J243" s="84">
        <f t="shared" si="4"/>
        <v>0</v>
      </c>
      <c r="K243" s="84">
        <f t="shared" si="5"/>
        <v>0</v>
      </c>
      <c r="L243" s="84">
        <f t="shared" si="6"/>
        <v>0</v>
      </c>
      <c r="M243" s="85">
        <f t="shared" si="7"/>
        <v>0</v>
      </c>
      <c r="N243" s="86">
        <f t="shared" si="8"/>
        <v>0</v>
      </c>
      <c r="O243" s="84">
        <f t="shared" si="9"/>
        <v>0</v>
      </c>
      <c r="P243" s="84">
        <f t="shared" si="10"/>
        <v>0</v>
      </c>
      <c r="Q243" s="84">
        <f t="shared" si="11"/>
        <v>0</v>
      </c>
      <c r="R243" s="85">
        <f t="shared" si="12"/>
        <v>0</v>
      </c>
      <c r="S243" s="87" t="str">
        <f t="shared" si="13"/>
        <v>-</v>
      </c>
      <c r="T243" s="88"/>
      <c r="U243" s="39"/>
      <c r="V243" s="90">
        <v>39685.0</v>
      </c>
      <c r="W243" s="90">
        <v>40051.0</v>
      </c>
      <c r="X243" s="90">
        <v>40416.0</v>
      </c>
      <c r="Y243" s="90">
        <v>40781.0</v>
      </c>
      <c r="Z243" s="90">
        <v>41146.0</v>
      </c>
      <c r="AA243" s="90">
        <v>41512.0</v>
      </c>
      <c r="AB243" s="90">
        <v>41877.0</v>
      </c>
      <c r="AC243" s="90">
        <v>42242.0</v>
      </c>
      <c r="AD243" s="90">
        <v>42607.0</v>
      </c>
      <c r="AE243" s="90">
        <v>42973.0</v>
      </c>
      <c r="AF243" s="90">
        <v>43338.0</v>
      </c>
      <c r="AG243" s="90">
        <v>43703.0</v>
      </c>
      <c r="AH243" s="90">
        <v>44068.0</v>
      </c>
    </row>
    <row r="244" ht="19.5" customHeight="1">
      <c r="A244" s="111"/>
      <c r="B244" s="119"/>
      <c r="C244" s="63"/>
      <c r="D244" s="69"/>
      <c r="E244" s="66" t="str">
        <f t="shared" si="2"/>
        <v>-</v>
      </c>
      <c r="F244" s="65"/>
      <c r="G244" s="65"/>
      <c r="H244" s="82"/>
      <c r="I244" s="83">
        <f t="shared" si="3"/>
        <v>0</v>
      </c>
      <c r="J244" s="84">
        <f t="shared" si="4"/>
        <v>0</v>
      </c>
      <c r="K244" s="84">
        <f t="shared" si="5"/>
        <v>0</v>
      </c>
      <c r="L244" s="84">
        <f t="shared" si="6"/>
        <v>0</v>
      </c>
      <c r="M244" s="85">
        <f t="shared" si="7"/>
        <v>0</v>
      </c>
      <c r="N244" s="86">
        <f t="shared" si="8"/>
        <v>0</v>
      </c>
      <c r="O244" s="84">
        <f t="shared" si="9"/>
        <v>0</v>
      </c>
      <c r="P244" s="84">
        <f t="shared" si="10"/>
        <v>0</v>
      </c>
      <c r="Q244" s="84">
        <f t="shared" si="11"/>
        <v>0</v>
      </c>
      <c r="R244" s="85">
        <f t="shared" si="12"/>
        <v>0</v>
      </c>
      <c r="S244" s="87" t="str">
        <f t="shared" si="13"/>
        <v>-</v>
      </c>
      <c r="T244" s="88"/>
      <c r="U244" s="39"/>
      <c r="V244" s="90">
        <v>39686.0</v>
      </c>
      <c r="W244" s="90">
        <v>40052.0</v>
      </c>
      <c r="X244" s="90">
        <v>40417.0</v>
      </c>
      <c r="Y244" s="90">
        <v>40782.0</v>
      </c>
      <c r="Z244" s="90">
        <v>41147.0</v>
      </c>
      <c r="AA244" s="90">
        <v>41513.0</v>
      </c>
      <c r="AB244" s="90">
        <v>41878.0</v>
      </c>
      <c r="AC244" s="90">
        <v>42243.0</v>
      </c>
      <c r="AD244" s="90">
        <v>42608.0</v>
      </c>
      <c r="AE244" s="90">
        <v>42974.0</v>
      </c>
      <c r="AF244" s="90">
        <v>43339.0</v>
      </c>
      <c r="AG244" s="90">
        <v>43704.0</v>
      </c>
      <c r="AH244" s="90">
        <v>44069.0</v>
      </c>
    </row>
    <row r="245" ht="19.5" customHeight="1">
      <c r="A245" s="111"/>
      <c r="B245" s="119"/>
      <c r="C245" s="63"/>
      <c r="D245" s="69"/>
      <c r="E245" s="66" t="str">
        <f t="shared" si="2"/>
        <v>-</v>
      </c>
      <c r="F245" s="65"/>
      <c r="G245" s="65"/>
      <c r="H245" s="82"/>
      <c r="I245" s="83">
        <f t="shared" si="3"/>
        <v>0</v>
      </c>
      <c r="J245" s="84">
        <f t="shared" si="4"/>
        <v>0</v>
      </c>
      <c r="K245" s="84">
        <f t="shared" si="5"/>
        <v>0</v>
      </c>
      <c r="L245" s="84">
        <f t="shared" si="6"/>
        <v>0</v>
      </c>
      <c r="M245" s="85">
        <f t="shared" si="7"/>
        <v>0</v>
      </c>
      <c r="N245" s="86">
        <f t="shared" si="8"/>
        <v>0</v>
      </c>
      <c r="O245" s="84">
        <f t="shared" si="9"/>
        <v>0</v>
      </c>
      <c r="P245" s="84">
        <f t="shared" si="10"/>
        <v>0</v>
      </c>
      <c r="Q245" s="84">
        <f t="shared" si="11"/>
        <v>0</v>
      </c>
      <c r="R245" s="85">
        <f t="shared" si="12"/>
        <v>0</v>
      </c>
      <c r="S245" s="87" t="str">
        <f t="shared" si="13"/>
        <v>-</v>
      </c>
      <c r="T245" s="88"/>
      <c r="U245" s="39"/>
      <c r="V245" s="90">
        <v>39687.0</v>
      </c>
      <c r="W245" s="90">
        <v>40053.0</v>
      </c>
      <c r="X245" s="90">
        <v>40418.0</v>
      </c>
      <c r="Y245" s="90">
        <v>40783.0</v>
      </c>
      <c r="Z245" s="90">
        <v>41148.0</v>
      </c>
      <c r="AA245" s="90">
        <v>41514.0</v>
      </c>
      <c r="AB245" s="90">
        <v>41879.0</v>
      </c>
      <c r="AC245" s="90">
        <v>42244.0</v>
      </c>
      <c r="AD245" s="90">
        <v>42609.0</v>
      </c>
      <c r="AE245" s="90">
        <v>42975.0</v>
      </c>
      <c r="AF245" s="90">
        <v>43340.0</v>
      </c>
      <c r="AG245" s="90">
        <v>43705.0</v>
      </c>
      <c r="AH245" s="90">
        <v>44070.0</v>
      </c>
    </row>
    <row r="246" ht="19.5" customHeight="1">
      <c r="A246" s="111"/>
      <c r="B246" s="119"/>
      <c r="C246" s="63"/>
      <c r="D246" s="69"/>
      <c r="E246" s="66" t="str">
        <f t="shared" si="2"/>
        <v>-</v>
      </c>
      <c r="F246" s="65"/>
      <c r="G246" s="65"/>
      <c r="H246" s="82"/>
      <c r="I246" s="83">
        <f t="shared" si="3"/>
        <v>0</v>
      </c>
      <c r="J246" s="84">
        <f t="shared" si="4"/>
        <v>0</v>
      </c>
      <c r="K246" s="84">
        <f t="shared" si="5"/>
        <v>0</v>
      </c>
      <c r="L246" s="84">
        <f t="shared" si="6"/>
        <v>0</v>
      </c>
      <c r="M246" s="85">
        <f t="shared" si="7"/>
        <v>0</v>
      </c>
      <c r="N246" s="86">
        <f t="shared" si="8"/>
        <v>0</v>
      </c>
      <c r="O246" s="84">
        <f t="shared" si="9"/>
        <v>0</v>
      </c>
      <c r="P246" s="84">
        <f t="shared" si="10"/>
        <v>0</v>
      </c>
      <c r="Q246" s="84">
        <f t="shared" si="11"/>
        <v>0</v>
      </c>
      <c r="R246" s="85">
        <f t="shared" si="12"/>
        <v>0</v>
      </c>
      <c r="S246" s="87" t="str">
        <f t="shared" si="13"/>
        <v>-</v>
      </c>
      <c r="T246" s="88"/>
      <c r="U246" s="39"/>
      <c r="V246" s="90">
        <v>39688.0</v>
      </c>
      <c r="W246" s="90">
        <v>40054.0</v>
      </c>
      <c r="X246" s="90">
        <v>40419.0</v>
      </c>
      <c r="Y246" s="90">
        <v>40784.0</v>
      </c>
      <c r="Z246" s="90">
        <v>41149.0</v>
      </c>
      <c r="AA246" s="90">
        <v>41515.0</v>
      </c>
      <c r="AB246" s="90">
        <v>41880.0</v>
      </c>
      <c r="AC246" s="90">
        <v>42245.0</v>
      </c>
      <c r="AD246" s="90">
        <v>42610.0</v>
      </c>
      <c r="AE246" s="90">
        <v>42976.0</v>
      </c>
      <c r="AF246" s="90">
        <v>43341.0</v>
      </c>
      <c r="AG246" s="90">
        <v>43706.0</v>
      </c>
      <c r="AH246" s="90">
        <v>44071.0</v>
      </c>
    </row>
    <row r="247" ht="19.5" customHeight="1">
      <c r="A247" s="111"/>
      <c r="B247" s="119"/>
      <c r="C247" s="63"/>
      <c r="D247" s="69"/>
      <c r="E247" s="66" t="str">
        <f t="shared" si="2"/>
        <v>-</v>
      </c>
      <c r="F247" s="65"/>
      <c r="G247" s="65"/>
      <c r="H247" s="82"/>
      <c r="I247" s="83">
        <f t="shared" si="3"/>
        <v>0</v>
      </c>
      <c r="J247" s="84">
        <f t="shared" si="4"/>
        <v>0</v>
      </c>
      <c r="K247" s="84">
        <f t="shared" si="5"/>
        <v>0</v>
      </c>
      <c r="L247" s="84">
        <f t="shared" si="6"/>
        <v>0</v>
      </c>
      <c r="M247" s="85">
        <f t="shared" si="7"/>
        <v>0</v>
      </c>
      <c r="N247" s="86">
        <f t="shared" si="8"/>
        <v>0</v>
      </c>
      <c r="O247" s="84">
        <f t="shared" si="9"/>
        <v>0</v>
      </c>
      <c r="P247" s="84">
        <f t="shared" si="10"/>
        <v>0</v>
      </c>
      <c r="Q247" s="84">
        <f t="shared" si="11"/>
        <v>0</v>
      </c>
      <c r="R247" s="85">
        <f t="shared" si="12"/>
        <v>0</v>
      </c>
      <c r="S247" s="87" t="str">
        <f t="shared" si="13"/>
        <v>-</v>
      </c>
      <c r="T247" s="88"/>
      <c r="U247" s="39"/>
      <c r="V247" s="90">
        <v>39689.0</v>
      </c>
      <c r="W247" s="90">
        <v>40055.0</v>
      </c>
      <c r="X247" s="90">
        <v>40420.0</v>
      </c>
      <c r="Y247" s="90">
        <v>40785.0</v>
      </c>
      <c r="Z247" s="90">
        <v>41150.0</v>
      </c>
      <c r="AA247" s="90">
        <v>41516.0</v>
      </c>
      <c r="AB247" s="90">
        <v>41881.0</v>
      </c>
      <c r="AC247" s="90">
        <v>42246.0</v>
      </c>
      <c r="AD247" s="90">
        <v>42611.0</v>
      </c>
      <c r="AE247" s="90">
        <v>42977.0</v>
      </c>
      <c r="AF247" s="90">
        <v>43342.0</v>
      </c>
      <c r="AG247" s="90">
        <v>43707.0</v>
      </c>
      <c r="AH247" s="90">
        <v>44072.0</v>
      </c>
    </row>
    <row r="248" ht="19.5" customHeight="1">
      <c r="A248" s="111"/>
      <c r="B248" s="119"/>
      <c r="C248" s="63"/>
      <c r="D248" s="69"/>
      <c r="E248" s="66" t="str">
        <f t="shared" si="2"/>
        <v>-</v>
      </c>
      <c r="F248" s="65"/>
      <c r="G248" s="65"/>
      <c r="H248" s="82"/>
      <c r="I248" s="83">
        <f t="shared" si="3"/>
        <v>0</v>
      </c>
      <c r="J248" s="84">
        <f t="shared" si="4"/>
        <v>0</v>
      </c>
      <c r="K248" s="84">
        <f t="shared" si="5"/>
        <v>0</v>
      </c>
      <c r="L248" s="84">
        <f t="shared" si="6"/>
        <v>0</v>
      </c>
      <c r="M248" s="85">
        <f t="shared" si="7"/>
        <v>0</v>
      </c>
      <c r="N248" s="86">
        <f t="shared" si="8"/>
        <v>0</v>
      </c>
      <c r="O248" s="84">
        <f t="shared" si="9"/>
        <v>0</v>
      </c>
      <c r="P248" s="84">
        <f t="shared" si="10"/>
        <v>0</v>
      </c>
      <c r="Q248" s="84">
        <f t="shared" si="11"/>
        <v>0</v>
      </c>
      <c r="R248" s="85">
        <f t="shared" si="12"/>
        <v>0</v>
      </c>
      <c r="S248" s="87" t="str">
        <f t="shared" si="13"/>
        <v>-</v>
      </c>
      <c r="T248" s="88"/>
      <c r="U248" s="39"/>
      <c r="V248" s="90">
        <v>39690.0</v>
      </c>
      <c r="W248" s="90">
        <v>40056.0</v>
      </c>
      <c r="X248" s="90">
        <v>40421.0</v>
      </c>
      <c r="Y248" s="90">
        <v>40786.0</v>
      </c>
      <c r="Z248" s="90">
        <v>41151.0</v>
      </c>
      <c r="AA248" s="90">
        <v>41517.0</v>
      </c>
      <c r="AB248" s="90">
        <v>41882.0</v>
      </c>
      <c r="AC248" s="90">
        <v>42247.0</v>
      </c>
      <c r="AD248" s="90">
        <v>42612.0</v>
      </c>
      <c r="AE248" s="90">
        <v>42978.0</v>
      </c>
      <c r="AF248" s="90">
        <v>43343.0</v>
      </c>
      <c r="AG248" s="90">
        <v>43708.0</v>
      </c>
      <c r="AH248" s="90">
        <v>44073.0</v>
      </c>
    </row>
    <row r="249" ht="19.5" customHeight="1">
      <c r="A249" s="111"/>
      <c r="B249" s="119"/>
      <c r="C249" s="63"/>
      <c r="D249" s="69"/>
      <c r="E249" s="66" t="str">
        <f t="shared" si="2"/>
        <v>-</v>
      </c>
      <c r="F249" s="65"/>
      <c r="G249" s="65"/>
      <c r="H249" s="82"/>
      <c r="I249" s="83">
        <f t="shared" si="3"/>
        <v>0</v>
      </c>
      <c r="J249" s="84">
        <f t="shared" si="4"/>
        <v>0</v>
      </c>
      <c r="K249" s="84">
        <f t="shared" si="5"/>
        <v>0</v>
      </c>
      <c r="L249" s="84">
        <f t="shared" si="6"/>
        <v>0</v>
      </c>
      <c r="M249" s="85">
        <f t="shared" si="7"/>
        <v>0</v>
      </c>
      <c r="N249" s="86">
        <f t="shared" si="8"/>
        <v>0</v>
      </c>
      <c r="O249" s="84">
        <f t="shared" si="9"/>
        <v>0</v>
      </c>
      <c r="P249" s="84">
        <f t="shared" si="10"/>
        <v>0</v>
      </c>
      <c r="Q249" s="84">
        <f t="shared" si="11"/>
        <v>0</v>
      </c>
      <c r="R249" s="85">
        <f t="shared" si="12"/>
        <v>0</v>
      </c>
      <c r="S249" s="87" t="str">
        <f t="shared" si="13"/>
        <v>-</v>
      </c>
      <c r="T249" s="88"/>
      <c r="U249" s="39"/>
      <c r="V249" s="90">
        <v>39691.0</v>
      </c>
      <c r="W249" s="90">
        <v>40057.0</v>
      </c>
      <c r="X249" s="90">
        <v>40422.0</v>
      </c>
      <c r="Y249" s="90">
        <v>40787.0</v>
      </c>
      <c r="Z249" s="90">
        <v>41152.0</v>
      </c>
      <c r="AA249" s="90">
        <v>41518.0</v>
      </c>
      <c r="AB249" s="90">
        <v>41883.0</v>
      </c>
      <c r="AC249" s="90">
        <v>42248.0</v>
      </c>
      <c r="AD249" s="90">
        <v>42613.0</v>
      </c>
      <c r="AE249" s="90">
        <v>42979.0</v>
      </c>
      <c r="AF249" s="90">
        <v>43344.0</v>
      </c>
      <c r="AG249" s="90">
        <v>43709.0</v>
      </c>
      <c r="AH249" s="90">
        <v>44074.0</v>
      </c>
    </row>
    <row r="250" ht="19.5" customHeight="1">
      <c r="A250" s="111"/>
      <c r="B250" s="119"/>
      <c r="C250" s="63"/>
      <c r="D250" s="69"/>
      <c r="E250" s="66" t="str">
        <f t="shared" si="2"/>
        <v>-</v>
      </c>
      <c r="F250" s="65"/>
      <c r="G250" s="65"/>
      <c r="H250" s="82"/>
      <c r="I250" s="83">
        <f t="shared" si="3"/>
        <v>0</v>
      </c>
      <c r="J250" s="84">
        <f t="shared" si="4"/>
        <v>0</v>
      </c>
      <c r="K250" s="84">
        <f t="shared" si="5"/>
        <v>0</v>
      </c>
      <c r="L250" s="84">
        <f t="shared" si="6"/>
        <v>0</v>
      </c>
      <c r="M250" s="85">
        <f t="shared" si="7"/>
        <v>0</v>
      </c>
      <c r="N250" s="86">
        <f t="shared" si="8"/>
        <v>0</v>
      </c>
      <c r="O250" s="84">
        <f t="shared" si="9"/>
        <v>0</v>
      </c>
      <c r="P250" s="84">
        <f t="shared" si="10"/>
        <v>0</v>
      </c>
      <c r="Q250" s="84">
        <f t="shared" si="11"/>
        <v>0</v>
      </c>
      <c r="R250" s="85">
        <f t="shared" si="12"/>
        <v>0</v>
      </c>
      <c r="S250" s="87" t="str">
        <f t="shared" si="13"/>
        <v>-</v>
      </c>
      <c r="T250" s="88"/>
      <c r="U250" s="39"/>
      <c r="V250" s="90">
        <v>39692.0</v>
      </c>
      <c r="W250" s="90">
        <v>40058.0</v>
      </c>
      <c r="X250" s="90">
        <v>40423.0</v>
      </c>
      <c r="Y250" s="90">
        <v>40788.0</v>
      </c>
      <c r="Z250" s="90">
        <v>41153.0</v>
      </c>
      <c r="AA250" s="90">
        <v>41519.0</v>
      </c>
      <c r="AB250" s="90">
        <v>41884.0</v>
      </c>
      <c r="AC250" s="90">
        <v>42249.0</v>
      </c>
      <c r="AD250" s="90">
        <v>42614.0</v>
      </c>
      <c r="AE250" s="90">
        <v>42980.0</v>
      </c>
      <c r="AF250" s="90">
        <v>43345.0</v>
      </c>
      <c r="AG250" s="90">
        <v>43710.0</v>
      </c>
      <c r="AH250" s="90">
        <v>44075.0</v>
      </c>
    </row>
    <row r="251" ht="19.5" customHeight="1">
      <c r="A251" s="111"/>
      <c r="B251" s="119"/>
      <c r="C251" s="63"/>
      <c r="D251" s="69"/>
      <c r="E251" s="66" t="str">
        <f t="shared" si="2"/>
        <v>-</v>
      </c>
      <c r="F251" s="65"/>
      <c r="G251" s="65"/>
      <c r="H251" s="82"/>
      <c r="I251" s="83">
        <f t="shared" si="3"/>
        <v>0</v>
      </c>
      <c r="J251" s="84">
        <f t="shared" si="4"/>
        <v>0</v>
      </c>
      <c r="K251" s="84">
        <f t="shared" si="5"/>
        <v>0</v>
      </c>
      <c r="L251" s="84">
        <f t="shared" si="6"/>
        <v>0</v>
      </c>
      <c r="M251" s="85">
        <f t="shared" si="7"/>
        <v>0</v>
      </c>
      <c r="N251" s="86">
        <f t="shared" si="8"/>
        <v>0</v>
      </c>
      <c r="O251" s="84">
        <f t="shared" si="9"/>
        <v>0</v>
      </c>
      <c r="P251" s="84">
        <f t="shared" si="10"/>
        <v>0</v>
      </c>
      <c r="Q251" s="84">
        <f t="shared" si="11"/>
        <v>0</v>
      </c>
      <c r="R251" s="85">
        <f t="shared" si="12"/>
        <v>0</v>
      </c>
      <c r="S251" s="87" t="str">
        <f t="shared" si="13"/>
        <v>-</v>
      </c>
      <c r="T251" s="88"/>
      <c r="U251" s="39"/>
      <c r="V251" s="90">
        <v>39693.0</v>
      </c>
      <c r="W251" s="90">
        <v>40059.0</v>
      </c>
      <c r="X251" s="90">
        <v>40424.0</v>
      </c>
      <c r="Y251" s="90">
        <v>40789.0</v>
      </c>
      <c r="Z251" s="90">
        <v>41154.0</v>
      </c>
      <c r="AA251" s="90">
        <v>41520.0</v>
      </c>
      <c r="AB251" s="90">
        <v>41885.0</v>
      </c>
      <c r="AC251" s="90">
        <v>42250.0</v>
      </c>
      <c r="AD251" s="90">
        <v>42615.0</v>
      </c>
      <c r="AE251" s="90">
        <v>42981.0</v>
      </c>
      <c r="AF251" s="90">
        <v>43346.0</v>
      </c>
      <c r="AG251" s="90">
        <v>43711.0</v>
      </c>
      <c r="AH251" s="90">
        <v>44076.0</v>
      </c>
    </row>
    <row r="252" ht="19.5" customHeight="1">
      <c r="A252" s="111"/>
      <c r="B252" s="119"/>
      <c r="C252" s="63"/>
      <c r="D252" s="69"/>
      <c r="E252" s="66" t="str">
        <f t="shared" si="2"/>
        <v>-</v>
      </c>
      <c r="F252" s="65"/>
      <c r="G252" s="65"/>
      <c r="H252" s="82"/>
      <c r="I252" s="83">
        <f t="shared" si="3"/>
        <v>0</v>
      </c>
      <c r="J252" s="84">
        <f t="shared" si="4"/>
        <v>0</v>
      </c>
      <c r="K252" s="84">
        <f t="shared" si="5"/>
        <v>0</v>
      </c>
      <c r="L252" s="84">
        <f t="shared" si="6"/>
        <v>0</v>
      </c>
      <c r="M252" s="85">
        <f t="shared" si="7"/>
        <v>0</v>
      </c>
      <c r="N252" s="86">
        <f t="shared" si="8"/>
        <v>0</v>
      </c>
      <c r="O252" s="84">
        <f t="shared" si="9"/>
        <v>0</v>
      </c>
      <c r="P252" s="84">
        <f t="shared" si="10"/>
        <v>0</v>
      </c>
      <c r="Q252" s="84">
        <f t="shared" si="11"/>
        <v>0</v>
      </c>
      <c r="R252" s="85">
        <f t="shared" si="12"/>
        <v>0</v>
      </c>
      <c r="S252" s="87" t="str">
        <f t="shared" si="13"/>
        <v>-</v>
      </c>
      <c r="T252" s="88"/>
      <c r="U252" s="39"/>
      <c r="V252" s="90">
        <v>39694.0</v>
      </c>
      <c r="W252" s="90">
        <v>40060.0</v>
      </c>
      <c r="X252" s="90">
        <v>40425.0</v>
      </c>
      <c r="Y252" s="90">
        <v>40790.0</v>
      </c>
      <c r="Z252" s="90">
        <v>41155.0</v>
      </c>
      <c r="AA252" s="90">
        <v>41521.0</v>
      </c>
      <c r="AB252" s="90">
        <v>41886.0</v>
      </c>
      <c r="AC252" s="90">
        <v>42251.0</v>
      </c>
      <c r="AD252" s="90">
        <v>42616.0</v>
      </c>
      <c r="AE252" s="90">
        <v>42982.0</v>
      </c>
      <c r="AF252" s="90">
        <v>43347.0</v>
      </c>
      <c r="AG252" s="90">
        <v>43712.0</v>
      </c>
      <c r="AH252" s="90">
        <v>44077.0</v>
      </c>
    </row>
    <row r="253" ht="19.5" customHeight="1">
      <c r="A253" s="111"/>
      <c r="B253" s="119"/>
      <c r="C253" s="63"/>
      <c r="D253" s="69"/>
      <c r="E253" s="66" t="str">
        <f t="shared" si="2"/>
        <v>-</v>
      </c>
      <c r="F253" s="65"/>
      <c r="G253" s="65"/>
      <c r="H253" s="82"/>
      <c r="I253" s="83">
        <f t="shared" si="3"/>
        <v>0</v>
      </c>
      <c r="J253" s="84">
        <f t="shared" si="4"/>
        <v>0</v>
      </c>
      <c r="K253" s="84">
        <f t="shared" si="5"/>
        <v>0</v>
      </c>
      <c r="L253" s="84">
        <f t="shared" si="6"/>
        <v>0</v>
      </c>
      <c r="M253" s="85">
        <f t="shared" si="7"/>
        <v>0</v>
      </c>
      <c r="N253" s="86">
        <f t="shared" si="8"/>
        <v>0</v>
      </c>
      <c r="O253" s="84">
        <f t="shared" si="9"/>
        <v>0</v>
      </c>
      <c r="P253" s="84">
        <f t="shared" si="10"/>
        <v>0</v>
      </c>
      <c r="Q253" s="84">
        <f t="shared" si="11"/>
        <v>0</v>
      </c>
      <c r="R253" s="85">
        <f t="shared" si="12"/>
        <v>0</v>
      </c>
      <c r="S253" s="87" t="str">
        <f t="shared" si="13"/>
        <v>-</v>
      </c>
      <c r="T253" s="88"/>
      <c r="U253" s="39"/>
      <c r="V253" s="90">
        <v>39695.0</v>
      </c>
      <c r="W253" s="90">
        <v>40061.0</v>
      </c>
      <c r="X253" s="90">
        <v>40426.0</v>
      </c>
      <c r="Y253" s="90">
        <v>40791.0</v>
      </c>
      <c r="Z253" s="90">
        <v>41156.0</v>
      </c>
      <c r="AA253" s="90">
        <v>41522.0</v>
      </c>
      <c r="AB253" s="90">
        <v>41887.0</v>
      </c>
      <c r="AC253" s="90">
        <v>42252.0</v>
      </c>
      <c r="AD253" s="90">
        <v>42617.0</v>
      </c>
      <c r="AE253" s="90">
        <v>42983.0</v>
      </c>
      <c r="AF253" s="90">
        <v>43348.0</v>
      </c>
      <c r="AG253" s="90">
        <v>43713.0</v>
      </c>
      <c r="AH253" s="90">
        <v>44078.0</v>
      </c>
    </row>
    <row r="254" ht="19.5" customHeight="1">
      <c r="A254" s="111"/>
      <c r="B254" s="119"/>
      <c r="C254" s="63"/>
      <c r="D254" s="69"/>
      <c r="E254" s="66" t="str">
        <f t="shared" si="2"/>
        <v>-</v>
      </c>
      <c r="F254" s="65"/>
      <c r="G254" s="65"/>
      <c r="H254" s="82"/>
      <c r="I254" s="83">
        <f t="shared" si="3"/>
        <v>0</v>
      </c>
      <c r="J254" s="84">
        <f t="shared" si="4"/>
        <v>0</v>
      </c>
      <c r="K254" s="84">
        <f t="shared" si="5"/>
        <v>0</v>
      </c>
      <c r="L254" s="84">
        <f t="shared" si="6"/>
        <v>0</v>
      </c>
      <c r="M254" s="85">
        <f t="shared" si="7"/>
        <v>0</v>
      </c>
      <c r="N254" s="86">
        <f t="shared" si="8"/>
        <v>0</v>
      </c>
      <c r="O254" s="84">
        <f t="shared" si="9"/>
        <v>0</v>
      </c>
      <c r="P254" s="84">
        <f t="shared" si="10"/>
        <v>0</v>
      </c>
      <c r="Q254" s="84">
        <f t="shared" si="11"/>
        <v>0</v>
      </c>
      <c r="R254" s="85">
        <f t="shared" si="12"/>
        <v>0</v>
      </c>
      <c r="S254" s="87" t="str">
        <f t="shared" si="13"/>
        <v>-</v>
      </c>
      <c r="T254" s="88"/>
      <c r="U254" s="39"/>
      <c r="V254" s="90">
        <v>39696.0</v>
      </c>
      <c r="W254" s="90">
        <v>40062.0</v>
      </c>
      <c r="X254" s="90">
        <v>40427.0</v>
      </c>
      <c r="Y254" s="90">
        <v>40792.0</v>
      </c>
      <c r="Z254" s="90">
        <v>41157.0</v>
      </c>
      <c r="AA254" s="90">
        <v>41523.0</v>
      </c>
      <c r="AB254" s="90">
        <v>41888.0</v>
      </c>
      <c r="AC254" s="90">
        <v>42253.0</v>
      </c>
      <c r="AD254" s="90">
        <v>42618.0</v>
      </c>
      <c r="AE254" s="90">
        <v>42984.0</v>
      </c>
      <c r="AF254" s="90">
        <v>43349.0</v>
      </c>
      <c r="AG254" s="90">
        <v>43714.0</v>
      </c>
      <c r="AH254" s="90">
        <v>44079.0</v>
      </c>
    </row>
    <row r="255" ht="19.5" customHeight="1">
      <c r="A255" s="111"/>
      <c r="B255" s="119"/>
      <c r="C255" s="63"/>
      <c r="D255" s="69"/>
      <c r="E255" s="66" t="str">
        <f t="shared" si="2"/>
        <v>-</v>
      </c>
      <c r="F255" s="65"/>
      <c r="G255" s="65"/>
      <c r="H255" s="82"/>
      <c r="I255" s="83">
        <f t="shared" si="3"/>
        <v>0</v>
      </c>
      <c r="J255" s="84">
        <f t="shared" si="4"/>
        <v>0</v>
      </c>
      <c r="K255" s="84">
        <f t="shared" si="5"/>
        <v>0</v>
      </c>
      <c r="L255" s="84">
        <f t="shared" si="6"/>
        <v>0</v>
      </c>
      <c r="M255" s="85">
        <f t="shared" si="7"/>
        <v>0</v>
      </c>
      <c r="N255" s="86">
        <f t="shared" si="8"/>
        <v>0</v>
      </c>
      <c r="O255" s="84">
        <f t="shared" si="9"/>
        <v>0</v>
      </c>
      <c r="P255" s="84">
        <f t="shared" si="10"/>
        <v>0</v>
      </c>
      <c r="Q255" s="84">
        <f t="shared" si="11"/>
        <v>0</v>
      </c>
      <c r="R255" s="85">
        <f t="shared" si="12"/>
        <v>0</v>
      </c>
      <c r="S255" s="87" t="str">
        <f t="shared" si="13"/>
        <v>-</v>
      </c>
      <c r="T255" s="88"/>
      <c r="U255" s="39"/>
      <c r="V255" s="90">
        <v>39697.0</v>
      </c>
      <c r="W255" s="90">
        <v>40063.0</v>
      </c>
      <c r="X255" s="90">
        <v>40428.0</v>
      </c>
      <c r="Y255" s="90">
        <v>40793.0</v>
      </c>
      <c r="Z255" s="90">
        <v>41158.0</v>
      </c>
      <c r="AA255" s="90">
        <v>41524.0</v>
      </c>
      <c r="AB255" s="90">
        <v>41889.0</v>
      </c>
      <c r="AC255" s="90">
        <v>42254.0</v>
      </c>
      <c r="AD255" s="90">
        <v>42619.0</v>
      </c>
      <c r="AE255" s="90">
        <v>42985.0</v>
      </c>
      <c r="AF255" s="90">
        <v>43350.0</v>
      </c>
      <c r="AG255" s="90">
        <v>43715.0</v>
      </c>
      <c r="AH255" s="90">
        <v>44080.0</v>
      </c>
    </row>
    <row r="256" ht="19.5" customHeight="1">
      <c r="A256" s="111"/>
      <c r="B256" s="119"/>
      <c r="C256" s="63"/>
      <c r="D256" s="69"/>
      <c r="E256" s="66" t="str">
        <f t="shared" si="2"/>
        <v>-</v>
      </c>
      <c r="F256" s="65"/>
      <c r="G256" s="65"/>
      <c r="H256" s="82"/>
      <c r="I256" s="83">
        <f t="shared" si="3"/>
        <v>0</v>
      </c>
      <c r="J256" s="84">
        <f t="shared" si="4"/>
        <v>0</v>
      </c>
      <c r="K256" s="84">
        <f t="shared" si="5"/>
        <v>0</v>
      </c>
      <c r="L256" s="84">
        <f t="shared" si="6"/>
        <v>0</v>
      </c>
      <c r="M256" s="85">
        <f t="shared" si="7"/>
        <v>0</v>
      </c>
      <c r="N256" s="86">
        <f t="shared" si="8"/>
        <v>0</v>
      </c>
      <c r="O256" s="84">
        <f t="shared" si="9"/>
        <v>0</v>
      </c>
      <c r="P256" s="84">
        <f t="shared" si="10"/>
        <v>0</v>
      </c>
      <c r="Q256" s="84">
        <f t="shared" si="11"/>
        <v>0</v>
      </c>
      <c r="R256" s="85">
        <f t="shared" si="12"/>
        <v>0</v>
      </c>
      <c r="S256" s="87" t="str">
        <f t="shared" si="13"/>
        <v>-</v>
      </c>
      <c r="T256" s="88"/>
      <c r="U256" s="39"/>
      <c r="V256" s="90">
        <v>39698.0</v>
      </c>
      <c r="W256" s="90">
        <v>40064.0</v>
      </c>
      <c r="X256" s="90">
        <v>40429.0</v>
      </c>
      <c r="Y256" s="90">
        <v>40794.0</v>
      </c>
      <c r="Z256" s="90">
        <v>41159.0</v>
      </c>
      <c r="AA256" s="90">
        <v>41525.0</v>
      </c>
      <c r="AB256" s="90">
        <v>41890.0</v>
      </c>
      <c r="AC256" s="90">
        <v>42255.0</v>
      </c>
      <c r="AD256" s="90">
        <v>42620.0</v>
      </c>
      <c r="AE256" s="90">
        <v>42986.0</v>
      </c>
      <c r="AF256" s="90">
        <v>43351.0</v>
      </c>
      <c r="AG256" s="90">
        <v>43716.0</v>
      </c>
      <c r="AH256" s="90">
        <v>44081.0</v>
      </c>
    </row>
    <row r="257" ht="19.5" customHeight="1">
      <c r="A257" s="111"/>
      <c r="B257" s="119"/>
      <c r="C257" s="63"/>
      <c r="D257" s="69"/>
      <c r="E257" s="66" t="str">
        <f t="shared" si="2"/>
        <v>-</v>
      </c>
      <c r="F257" s="65"/>
      <c r="G257" s="65"/>
      <c r="H257" s="82"/>
      <c r="I257" s="83">
        <f t="shared" si="3"/>
        <v>0</v>
      </c>
      <c r="J257" s="84">
        <f t="shared" si="4"/>
        <v>0</v>
      </c>
      <c r="K257" s="84">
        <f t="shared" si="5"/>
        <v>0</v>
      </c>
      <c r="L257" s="84">
        <f t="shared" si="6"/>
        <v>0</v>
      </c>
      <c r="M257" s="85">
        <f t="shared" si="7"/>
        <v>0</v>
      </c>
      <c r="N257" s="86">
        <f t="shared" si="8"/>
        <v>0</v>
      </c>
      <c r="O257" s="84">
        <f t="shared" si="9"/>
        <v>0</v>
      </c>
      <c r="P257" s="84">
        <f t="shared" si="10"/>
        <v>0</v>
      </c>
      <c r="Q257" s="84">
        <f t="shared" si="11"/>
        <v>0</v>
      </c>
      <c r="R257" s="85">
        <f t="shared" si="12"/>
        <v>0</v>
      </c>
      <c r="S257" s="87" t="str">
        <f t="shared" si="13"/>
        <v>-</v>
      </c>
      <c r="T257" s="88"/>
      <c r="U257" s="39"/>
      <c r="V257" s="90">
        <v>39699.0</v>
      </c>
      <c r="W257" s="90">
        <v>40065.0</v>
      </c>
      <c r="X257" s="90">
        <v>40430.0</v>
      </c>
      <c r="Y257" s="90">
        <v>40795.0</v>
      </c>
      <c r="Z257" s="90">
        <v>41160.0</v>
      </c>
      <c r="AA257" s="90">
        <v>41526.0</v>
      </c>
      <c r="AB257" s="90">
        <v>41891.0</v>
      </c>
      <c r="AC257" s="90">
        <v>42256.0</v>
      </c>
      <c r="AD257" s="90">
        <v>42621.0</v>
      </c>
      <c r="AE257" s="90">
        <v>42987.0</v>
      </c>
      <c r="AF257" s="90">
        <v>43352.0</v>
      </c>
      <c r="AG257" s="90">
        <v>43717.0</v>
      </c>
      <c r="AH257" s="90">
        <v>44082.0</v>
      </c>
    </row>
    <row r="258" ht="19.5" customHeight="1">
      <c r="A258" s="111"/>
      <c r="B258" s="119"/>
      <c r="C258" s="63"/>
      <c r="D258" s="69"/>
      <c r="E258" s="66" t="str">
        <f t="shared" si="2"/>
        <v>-</v>
      </c>
      <c r="F258" s="65"/>
      <c r="G258" s="65"/>
      <c r="H258" s="82"/>
      <c r="I258" s="83">
        <f t="shared" si="3"/>
        <v>0</v>
      </c>
      <c r="J258" s="84">
        <f t="shared" si="4"/>
        <v>0</v>
      </c>
      <c r="K258" s="84">
        <f t="shared" si="5"/>
        <v>0</v>
      </c>
      <c r="L258" s="84">
        <f t="shared" si="6"/>
        <v>0</v>
      </c>
      <c r="M258" s="85">
        <f t="shared" si="7"/>
        <v>0</v>
      </c>
      <c r="N258" s="86">
        <f t="shared" si="8"/>
        <v>0</v>
      </c>
      <c r="O258" s="84">
        <f t="shared" si="9"/>
        <v>0</v>
      </c>
      <c r="P258" s="84">
        <f t="shared" si="10"/>
        <v>0</v>
      </c>
      <c r="Q258" s="84">
        <f t="shared" si="11"/>
        <v>0</v>
      </c>
      <c r="R258" s="85">
        <f t="shared" si="12"/>
        <v>0</v>
      </c>
      <c r="S258" s="87" t="str">
        <f t="shared" si="13"/>
        <v>-</v>
      </c>
      <c r="T258" s="88"/>
      <c r="U258" s="39"/>
      <c r="V258" s="90">
        <v>39700.0</v>
      </c>
      <c r="W258" s="90">
        <v>40066.0</v>
      </c>
      <c r="X258" s="90">
        <v>40431.0</v>
      </c>
      <c r="Y258" s="90">
        <v>40796.0</v>
      </c>
      <c r="Z258" s="90">
        <v>41161.0</v>
      </c>
      <c r="AA258" s="90">
        <v>41527.0</v>
      </c>
      <c r="AB258" s="90">
        <v>41892.0</v>
      </c>
      <c r="AC258" s="90">
        <v>42257.0</v>
      </c>
      <c r="AD258" s="90">
        <v>42622.0</v>
      </c>
      <c r="AE258" s="90">
        <v>42988.0</v>
      </c>
      <c r="AF258" s="90">
        <v>43353.0</v>
      </c>
      <c r="AG258" s="90">
        <v>43718.0</v>
      </c>
      <c r="AH258" s="90">
        <v>44083.0</v>
      </c>
    </row>
    <row r="259" ht="19.5" customHeight="1">
      <c r="A259" s="111"/>
      <c r="B259" s="119"/>
      <c r="C259" s="63"/>
      <c r="D259" s="69"/>
      <c r="E259" s="66" t="str">
        <f t="shared" si="2"/>
        <v>-</v>
      </c>
      <c r="F259" s="65"/>
      <c r="G259" s="65"/>
      <c r="H259" s="82"/>
      <c r="I259" s="83">
        <f t="shared" si="3"/>
        <v>0</v>
      </c>
      <c r="J259" s="84">
        <f t="shared" si="4"/>
        <v>0</v>
      </c>
      <c r="K259" s="84">
        <f t="shared" si="5"/>
        <v>0</v>
      </c>
      <c r="L259" s="84">
        <f t="shared" si="6"/>
        <v>0</v>
      </c>
      <c r="M259" s="85">
        <f t="shared" si="7"/>
        <v>0</v>
      </c>
      <c r="N259" s="86">
        <f t="shared" si="8"/>
        <v>0</v>
      </c>
      <c r="O259" s="84">
        <f t="shared" si="9"/>
        <v>0</v>
      </c>
      <c r="P259" s="84">
        <f t="shared" si="10"/>
        <v>0</v>
      </c>
      <c r="Q259" s="84">
        <f t="shared" si="11"/>
        <v>0</v>
      </c>
      <c r="R259" s="85">
        <f t="shared" si="12"/>
        <v>0</v>
      </c>
      <c r="S259" s="87" t="str">
        <f t="shared" si="13"/>
        <v>-</v>
      </c>
      <c r="T259" s="88"/>
      <c r="U259" s="39"/>
      <c r="V259" s="90">
        <v>39701.0</v>
      </c>
      <c r="W259" s="90">
        <v>40067.0</v>
      </c>
      <c r="X259" s="90">
        <v>40432.0</v>
      </c>
      <c r="Y259" s="90">
        <v>40797.0</v>
      </c>
      <c r="Z259" s="90">
        <v>41162.0</v>
      </c>
      <c r="AA259" s="90">
        <v>41528.0</v>
      </c>
      <c r="AB259" s="90">
        <v>41893.0</v>
      </c>
      <c r="AC259" s="90">
        <v>42258.0</v>
      </c>
      <c r="AD259" s="90">
        <v>42623.0</v>
      </c>
      <c r="AE259" s="90">
        <v>42989.0</v>
      </c>
      <c r="AF259" s="90">
        <v>43354.0</v>
      </c>
      <c r="AG259" s="90">
        <v>43719.0</v>
      </c>
      <c r="AH259" s="90">
        <v>44084.0</v>
      </c>
    </row>
    <row r="260" ht="19.5" customHeight="1">
      <c r="A260" s="111"/>
      <c r="B260" s="119"/>
      <c r="C260" s="63"/>
      <c r="D260" s="69"/>
      <c r="E260" s="66" t="str">
        <f t="shared" si="2"/>
        <v>-</v>
      </c>
      <c r="F260" s="65"/>
      <c r="G260" s="65"/>
      <c r="H260" s="82"/>
      <c r="I260" s="83">
        <f t="shared" si="3"/>
        <v>0</v>
      </c>
      <c r="J260" s="84">
        <f t="shared" si="4"/>
        <v>0</v>
      </c>
      <c r="K260" s="84">
        <f t="shared" si="5"/>
        <v>0</v>
      </c>
      <c r="L260" s="84">
        <f t="shared" si="6"/>
        <v>0</v>
      </c>
      <c r="M260" s="85">
        <f t="shared" si="7"/>
        <v>0</v>
      </c>
      <c r="N260" s="86">
        <f t="shared" si="8"/>
        <v>0</v>
      </c>
      <c r="O260" s="84">
        <f t="shared" si="9"/>
        <v>0</v>
      </c>
      <c r="P260" s="84">
        <f t="shared" si="10"/>
        <v>0</v>
      </c>
      <c r="Q260" s="84">
        <f t="shared" si="11"/>
        <v>0</v>
      </c>
      <c r="R260" s="85">
        <f t="shared" si="12"/>
        <v>0</v>
      </c>
      <c r="S260" s="87" t="str">
        <f t="shared" si="13"/>
        <v>-</v>
      </c>
      <c r="T260" s="88"/>
      <c r="U260" s="39"/>
      <c r="V260" s="90">
        <v>39702.0</v>
      </c>
      <c r="W260" s="90">
        <v>40068.0</v>
      </c>
      <c r="X260" s="90">
        <v>40433.0</v>
      </c>
      <c r="Y260" s="90">
        <v>40798.0</v>
      </c>
      <c r="Z260" s="90">
        <v>41163.0</v>
      </c>
      <c r="AA260" s="90">
        <v>41529.0</v>
      </c>
      <c r="AB260" s="90">
        <v>41894.0</v>
      </c>
      <c r="AC260" s="90">
        <v>42259.0</v>
      </c>
      <c r="AD260" s="90">
        <v>42624.0</v>
      </c>
      <c r="AE260" s="90">
        <v>42990.0</v>
      </c>
      <c r="AF260" s="90">
        <v>43355.0</v>
      </c>
      <c r="AG260" s="90">
        <v>43720.0</v>
      </c>
      <c r="AH260" s="90">
        <v>44085.0</v>
      </c>
    </row>
    <row r="261" ht="19.5" customHeight="1">
      <c r="A261" s="111"/>
      <c r="B261" s="119"/>
      <c r="C261" s="63"/>
      <c r="D261" s="69"/>
      <c r="E261" s="66" t="str">
        <f t="shared" si="2"/>
        <v>-</v>
      </c>
      <c r="F261" s="65"/>
      <c r="G261" s="65"/>
      <c r="H261" s="82"/>
      <c r="I261" s="83">
        <f t="shared" si="3"/>
        <v>0</v>
      </c>
      <c r="J261" s="84">
        <f t="shared" si="4"/>
        <v>0</v>
      </c>
      <c r="K261" s="84">
        <f t="shared" si="5"/>
        <v>0</v>
      </c>
      <c r="L261" s="84">
        <f t="shared" si="6"/>
        <v>0</v>
      </c>
      <c r="M261" s="85">
        <f t="shared" si="7"/>
        <v>0</v>
      </c>
      <c r="N261" s="86">
        <f t="shared" si="8"/>
        <v>0</v>
      </c>
      <c r="O261" s="84">
        <f t="shared" si="9"/>
        <v>0</v>
      </c>
      <c r="P261" s="84">
        <f t="shared" si="10"/>
        <v>0</v>
      </c>
      <c r="Q261" s="84">
        <f t="shared" si="11"/>
        <v>0</v>
      </c>
      <c r="R261" s="85">
        <f t="shared" si="12"/>
        <v>0</v>
      </c>
      <c r="S261" s="87" t="str">
        <f t="shared" si="13"/>
        <v>-</v>
      </c>
      <c r="T261" s="88"/>
      <c r="U261" s="39"/>
      <c r="V261" s="90">
        <v>39703.0</v>
      </c>
      <c r="W261" s="90">
        <v>40069.0</v>
      </c>
      <c r="X261" s="90">
        <v>40434.0</v>
      </c>
      <c r="Y261" s="90">
        <v>40799.0</v>
      </c>
      <c r="Z261" s="90">
        <v>41164.0</v>
      </c>
      <c r="AA261" s="90">
        <v>41530.0</v>
      </c>
      <c r="AB261" s="90">
        <v>41895.0</v>
      </c>
      <c r="AC261" s="90">
        <v>42260.0</v>
      </c>
      <c r="AD261" s="90">
        <v>42625.0</v>
      </c>
      <c r="AE261" s="90">
        <v>42991.0</v>
      </c>
      <c r="AF261" s="90">
        <v>43356.0</v>
      </c>
      <c r="AG261" s="90">
        <v>43721.0</v>
      </c>
      <c r="AH261" s="90">
        <v>44086.0</v>
      </c>
    </row>
    <row r="262" ht="19.5" customHeight="1">
      <c r="A262" s="111"/>
      <c r="B262" s="119"/>
      <c r="C262" s="63"/>
      <c r="D262" s="69"/>
      <c r="E262" s="66" t="str">
        <f t="shared" si="2"/>
        <v>-</v>
      </c>
      <c r="F262" s="65"/>
      <c r="G262" s="65"/>
      <c r="H262" s="82"/>
      <c r="I262" s="83">
        <f t="shared" si="3"/>
        <v>0</v>
      </c>
      <c r="J262" s="84">
        <f t="shared" si="4"/>
        <v>0</v>
      </c>
      <c r="K262" s="84">
        <f t="shared" si="5"/>
        <v>0</v>
      </c>
      <c r="L262" s="84">
        <f t="shared" si="6"/>
        <v>0</v>
      </c>
      <c r="M262" s="85">
        <f t="shared" si="7"/>
        <v>0</v>
      </c>
      <c r="N262" s="86">
        <f t="shared" si="8"/>
        <v>0</v>
      </c>
      <c r="O262" s="84">
        <f t="shared" si="9"/>
        <v>0</v>
      </c>
      <c r="P262" s="84">
        <f t="shared" si="10"/>
        <v>0</v>
      </c>
      <c r="Q262" s="84">
        <f t="shared" si="11"/>
        <v>0</v>
      </c>
      <c r="R262" s="85">
        <f t="shared" si="12"/>
        <v>0</v>
      </c>
      <c r="S262" s="87" t="str">
        <f t="shared" si="13"/>
        <v>-</v>
      </c>
      <c r="T262" s="88"/>
      <c r="U262" s="39"/>
      <c r="V262" s="90">
        <v>39704.0</v>
      </c>
      <c r="W262" s="90">
        <v>40070.0</v>
      </c>
      <c r="X262" s="90">
        <v>40435.0</v>
      </c>
      <c r="Y262" s="90">
        <v>40800.0</v>
      </c>
      <c r="Z262" s="90">
        <v>41165.0</v>
      </c>
      <c r="AA262" s="90">
        <v>41531.0</v>
      </c>
      <c r="AB262" s="90">
        <v>41896.0</v>
      </c>
      <c r="AC262" s="90">
        <v>42261.0</v>
      </c>
      <c r="AD262" s="90">
        <v>42626.0</v>
      </c>
      <c r="AE262" s="90">
        <v>42992.0</v>
      </c>
      <c r="AF262" s="90">
        <v>43357.0</v>
      </c>
      <c r="AG262" s="90">
        <v>43722.0</v>
      </c>
      <c r="AH262" s="90">
        <v>44087.0</v>
      </c>
    </row>
    <row r="263" ht="19.5" customHeight="1">
      <c r="A263" s="111"/>
      <c r="B263" s="119"/>
      <c r="C263" s="63"/>
      <c r="D263" s="69"/>
      <c r="E263" s="66" t="str">
        <f t="shared" si="2"/>
        <v>-</v>
      </c>
      <c r="F263" s="65"/>
      <c r="G263" s="65"/>
      <c r="H263" s="82"/>
      <c r="I263" s="83">
        <f t="shared" si="3"/>
        <v>0</v>
      </c>
      <c r="J263" s="84">
        <f t="shared" si="4"/>
        <v>0</v>
      </c>
      <c r="K263" s="84">
        <f t="shared" si="5"/>
        <v>0</v>
      </c>
      <c r="L263" s="84">
        <f t="shared" si="6"/>
        <v>0</v>
      </c>
      <c r="M263" s="85">
        <f t="shared" si="7"/>
        <v>0</v>
      </c>
      <c r="N263" s="86">
        <f t="shared" si="8"/>
        <v>0</v>
      </c>
      <c r="O263" s="84">
        <f t="shared" si="9"/>
        <v>0</v>
      </c>
      <c r="P263" s="84">
        <f t="shared" si="10"/>
        <v>0</v>
      </c>
      <c r="Q263" s="84">
        <f t="shared" si="11"/>
        <v>0</v>
      </c>
      <c r="R263" s="85">
        <f t="shared" si="12"/>
        <v>0</v>
      </c>
      <c r="S263" s="87" t="str">
        <f t="shared" si="13"/>
        <v>-</v>
      </c>
      <c r="T263" s="88"/>
      <c r="U263" s="39"/>
      <c r="V263" s="90">
        <v>39705.0</v>
      </c>
      <c r="W263" s="90">
        <v>40071.0</v>
      </c>
      <c r="X263" s="90">
        <v>40436.0</v>
      </c>
      <c r="Y263" s="90">
        <v>40801.0</v>
      </c>
      <c r="Z263" s="90">
        <v>41166.0</v>
      </c>
      <c r="AA263" s="90">
        <v>41532.0</v>
      </c>
      <c r="AB263" s="90">
        <v>41897.0</v>
      </c>
      <c r="AC263" s="90">
        <v>42262.0</v>
      </c>
      <c r="AD263" s="90">
        <v>42627.0</v>
      </c>
      <c r="AE263" s="90">
        <v>42993.0</v>
      </c>
      <c r="AF263" s="90">
        <v>43358.0</v>
      </c>
      <c r="AG263" s="90">
        <v>43723.0</v>
      </c>
      <c r="AH263" s="90">
        <v>44088.0</v>
      </c>
    </row>
    <row r="264" ht="19.5" customHeight="1">
      <c r="A264" s="111"/>
      <c r="B264" s="119"/>
      <c r="C264" s="63"/>
      <c r="D264" s="69"/>
      <c r="E264" s="66" t="str">
        <f t="shared" si="2"/>
        <v>-</v>
      </c>
      <c r="F264" s="65"/>
      <c r="G264" s="65"/>
      <c r="H264" s="82"/>
      <c r="I264" s="83">
        <f t="shared" si="3"/>
        <v>0</v>
      </c>
      <c r="J264" s="84">
        <f t="shared" si="4"/>
        <v>0</v>
      </c>
      <c r="K264" s="84">
        <f t="shared" si="5"/>
        <v>0</v>
      </c>
      <c r="L264" s="84">
        <f t="shared" si="6"/>
        <v>0</v>
      </c>
      <c r="M264" s="85">
        <f t="shared" si="7"/>
        <v>0</v>
      </c>
      <c r="N264" s="86">
        <f t="shared" si="8"/>
        <v>0</v>
      </c>
      <c r="O264" s="84">
        <f t="shared" si="9"/>
        <v>0</v>
      </c>
      <c r="P264" s="84">
        <f t="shared" si="10"/>
        <v>0</v>
      </c>
      <c r="Q264" s="84">
        <f t="shared" si="11"/>
        <v>0</v>
      </c>
      <c r="R264" s="85">
        <f t="shared" si="12"/>
        <v>0</v>
      </c>
      <c r="S264" s="87" t="str">
        <f t="shared" si="13"/>
        <v>-</v>
      </c>
      <c r="T264" s="88"/>
      <c r="U264" s="39"/>
      <c r="V264" s="90">
        <v>39706.0</v>
      </c>
      <c r="W264" s="90">
        <v>40072.0</v>
      </c>
      <c r="X264" s="90">
        <v>40437.0</v>
      </c>
      <c r="Y264" s="90">
        <v>40802.0</v>
      </c>
      <c r="Z264" s="90">
        <v>41167.0</v>
      </c>
      <c r="AA264" s="90">
        <v>41533.0</v>
      </c>
      <c r="AB264" s="90">
        <v>41898.0</v>
      </c>
      <c r="AC264" s="90">
        <v>42263.0</v>
      </c>
      <c r="AD264" s="90">
        <v>42628.0</v>
      </c>
      <c r="AE264" s="90">
        <v>42994.0</v>
      </c>
      <c r="AF264" s="90">
        <v>43359.0</v>
      </c>
      <c r="AG264" s="90">
        <v>43724.0</v>
      </c>
      <c r="AH264" s="90">
        <v>44089.0</v>
      </c>
    </row>
    <row r="265" ht="19.5" customHeight="1">
      <c r="A265" s="111"/>
      <c r="B265" s="119"/>
      <c r="C265" s="63"/>
      <c r="D265" s="69"/>
      <c r="E265" s="66" t="str">
        <f t="shared" si="2"/>
        <v>-</v>
      </c>
      <c r="F265" s="65"/>
      <c r="G265" s="65"/>
      <c r="H265" s="82"/>
      <c r="I265" s="83">
        <f t="shared" si="3"/>
        <v>0</v>
      </c>
      <c r="J265" s="84">
        <f t="shared" si="4"/>
        <v>0</v>
      </c>
      <c r="K265" s="84">
        <f t="shared" si="5"/>
        <v>0</v>
      </c>
      <c r="L265" s="84">
        <f t="shared" si="6"/>
        <v>0</v>
      </c>
      <c r="M265" s="85">
        <f t="shared" si="7"/>
        <v>0</v>
      </c>
      <c r="N265" s="86">
        <f t="shared" si="8"/>
        <v>0</v>
      </c>
      <c r="O265" s="84">
        <f t="shared" si="9"/>
        <v>0</v>
      </c>
      <c r="P265" s="84">
        <f t="shared" si="10"/>
        <v>0</v>
      </c>
      <c r="Q265" s="84">
        <f t="shared" si="11"/>
        <v>0</v>
      </c>
      <c r="R265" s="85">
        <f t="shared" si="12"/>
        <v>0</v>
      </c>
      <c r="S265" s="87" t="str">
        <f t="shared" si="13"/>
        <v>-</v>
      </c>
      <c r="T265" s="88"/>
      <c r="U265" s="39"/>
      <c r="V265" s="90">
        <v>39707.0</v>
      </c>
      <c r="W265" s="90">
        <v>40073.0</v>
      </c>
      <c r="X265" s="90">
        <v>40438.0</v>
      </c>
      <c r="Y265" s="90">
        <v>40803.0</v>
      </c>
      <c r="Z265" s="90">
        <v>41168.0</v>
      </c>
      <c r="AA265" s="90">
        <v>41534.0</v>
      </c>
      <c r="AB265" s="90">
        <v>41899.0</v>
      </c>
      <c r="AC265" s="90">
        <v>42264.0</v>
      </c>
      <c r="AD265" s="90">
        <v>42629.0</v>
      </c>
      <c r="AE265" s="90">
        <v>42995.0</v>
      </c>
      <c r="AF265" s="90">
        <v>43360.0</v>
      </c>
      <c r="AG265" s="90">
        <v>43725.0</v>
      </c>
      <c r="AH265" s="90">
        <v>44090.0</v>
      </c>
    </row>
    <row r="266" ht="19.5" customHeight="1">
      <c r="A266" s="111"/>
      <c r="B266" s="119"/>
      <c r="C266" s="63"/>
      <c r="D266" s="69"/>
      <c r="E266" s="66" t="str">
        <f t="shared" si="2"/>
        <v>-</v>
      </c>
      <c r="F266" s="65"/>
      <c r="G266" s="65"/>
      <c r="H266" s="82"/>
      <c r="I266" s="83">
        <f t="shared" si="3"/>
        <v>0</v>
      </c>
      <c r="J266" s="84">
        <f t="shared" si="4"/>
        <v>0</v>
      </c>
      <c r="K266" s="84">
        <f t="shared" si="5"/>
        <v>0</v>
      </c>
      <c r="L266" s="84">
        <f t="shared" si="6"/>
        <v>0</v>
      </c>
      <c r="M266" s="85">
        <f t="shared" si="7"/>
        <v>0</v>
      </c>
      <c r="N266" s="86">
        <f t="shared" si="8"/>
        <v>0</v>
      </c>
      <c r="O266" s="84">
        <f t="shared" si="9"/>
        <v>0</v>
      </c>
      <c r="P266" s="84">
        <f t="shared" si="10"/>
        <v>0</v>
      </c>
      <c r="Q266" s="84">
        <f t="shared" si="11"/>
        <v>0</v>
      </c>
      <c r="R266" s="85">
        <f t="shared" si="12"/>
        <v>0</v>
      </c>
      <c r="S266" s="87" t="str">
        <f t="shared" si="13"/>
        <v>-</v>
      </c>
      <c r="T266" s="88"/>
      <c r="U266" s="39"/>
      <c r="V266" s="90">
        <v>39708.0</v>
      </c>
      <c r="W266" s="90">
        <v>40074.0</v>
      </c>
      <c r="X266" s="90">
        <v>40439.0</v>
      </c>
      <c r="Y266" s="90">
        <v>40804.0</v>
      </c>
      <c r="Z266" s="90">
        <v>41169.0</v>
      </c>
      <c r="AA266" s="90">
        <v>41535.0</v>
      </c>
      <c r="AB266" s="90">
        <v>41900.0</v>
      </c>
      <c r="AC266" s="90">
        <v>42265.0</v>
      </c>
      <c r="AD266" s="90">
        <v>42630.0</v>
      </c>
      <c r="AE266" s="90">
        <v>42996.0</v>
      </c>
      <c r="AF266" s="90">
        <v>43361.0</v>
      </c>
      <c r="AG266" s="90">
        <v>43726.0</v>
      </c>
      <c r="AH266" s="90">
        <v>44091.0</v>
      </c>
    </row>
    <row r="267" ht="19.5" customHeight="1">
      <c r="A267" s="111"/>
      <c r="B267" s="119"/>
      <c r="C267" s="63"/>
      <c r="D267" s="69"/>
      <c r="E267" s="66" t="str">
        <f t="shared" si="2"/>
        <v>-</v>
      </c>
      <c r="F267" s="65"/>
      <c r="G267" s="65"/>
      <c r="H267" s="82"/>
      <c r="I267" s="83">
        <f t="shared" si="3"/>
        <v>0</v>
      </c>
      <c r="J267" s="84">
        <f t="shared" si="4"/>
        <v>0</v>
      </c>
      <c r="K267" s="84">
        <f t="shared" si="5"/>
        <v>0</v>
      </c>
      <c r="L267" s="84">
        <f t="shared" si="6"/>
        <v>0</v>
      </c>
      <c r="M267" s="85">
        <f t="shared" si="7"/>
        <v>0</v>
      </c>
      <c r="N267" s="86">
        <f t="shared" si="8"/>
        <v>0</v>
      </c>
      <c r="O267" s="84">
        <f t="shared" si="9"/>
        <v>0</v>
      </c>
      <c r="P267" s="84">
        <f t="shared" si="10"/>
        <v>0</v>
      </c>
      <c r="Q267" s="84">
        <f t="shared" si="11"/>
        <v>0</v>
      </c>
      <c r="R267" s="85">
        <f t="shared" si="12"/>
        <v>0</v>
      </c>
      <c r="S267" s="87" t="str">
        <f t="shared" si="13"/>
        <v>-</v>
      </c>
      <c r="T267" s="88"/>
      <c r="U267" s="39"/>
      <c r="V267" s="90">
        <v>39709.0</v>
      </c>
      <c r="W267" s="90">
        <v>40075.0</v>
      </c>
      <c r="X267" s="90">
        <v>40440.0</v>
      </c>
      <c r="Y267" s="90">
        <v>40805.0</v>
      </c>
      <c r="Z267" s="90">
        <v>41170.0</v>
      </c>
      <c r="AA267" s="90">
        <v>41536.0</v>
      </c>
      <c r="AB267" s="90">
        <v>41901.0</v>
      </c>
      <c r="AC267" s="90">
        <v>42266.0</v>
      </c>
      <c r="AD267" s="90">
        <v>42631.0</v>
      </c>
      <c r="AE267" s="90">
        <v>42997.0</v>
      </c>
      <c r="AF267" s="90">
        <v>43362.0</v>
      </c>
      <c r="AG267" s="90">
        <v>43727.0</v>
      </c>
      <c r="AH267" s="90">
        <v>44092.0</v>
      </c>
    </row>
    <row r="268" ht="19.5" customHeight="1">
      <c r="A268" s="111"/>
      <c r="B268" s="119"/>
      <c r="C268" s="63"/>
      <c r="D268" s="69"/>
      <c r="E268" s="66" t="str">
        <f t="shared" si="2"/>
        <v>-</v>
      </c>
      <c r="F268" s="65"/>
      <c r="G268" s="65"/>
      <c r="H268" s="82"/>
      <c r="I268" s="83">
        <f t="shared" si="3"/>
        <v>0</v>
      </c>
      <c r="J268" s="84">
        <f t="shared" si="4"/>
        <v>0</v>
      </c>
      <c r="K268" s="84">
        <f t="shared" si="5"/>
        <v>0</v>
      </c>
      <c r="L268" s="84">
        <f t="shared" si="6"/>
        <v>0</v>
      </c>
      <c r="M268" s="85">
        <f t="shared" si="7"/>
        <v>0</v>
      </c>
      <c r="N268" s="86">
        <f t="shared" si="8"/>
        <v>0</v>
      </c>
      <c r="O268" s="84">
        <f t="shared" si="9"/>
        <v>0</v>
      </c>
      <c r="P268" s="84">
        <f t="shared" si="10"/>
        <v>0</v>
      </c>
      <c r="Q268" s="84">
        <f t="shared" si="11"/>
        <v>0</v>
      </c>
      <c r="R268" s="85">
        <f t="shared" si="12"/>
        <v>0</v>
      </c>
      <c r="S268" s="87" t="str">
        <f t="shared" si="13"/>
        <v>-</v>
      </c>
      <c r="T268" s="88"/>
      <c r="U268" s="39"/>
      <c r="V268" s="90">
        <v>39710.0</v>
      </c>
      <c r="W268" s="90">
        <v>40076.0</v>
      </c>
      <c r="X268" s="90">
        <v>40441.0</v>
      </c>
      <c r="Y268" s="90">
        <v>40806.0</v>
      </c>
      <c r="Z268" s="90">
        <v>41171.0</v>
      </c>
      <c r="AA268" s="90">
        <v>41537.0</v>
      </c>
      <c r="AB268" s="90">
        <v>41902.0</v>
      </c>
      <c r="AC268" s="90">
        <v>42267.0</v>
      </c>
      <c r="AD268" s="90">
        <v>42632.0</v>
      </c>
      <c r="AE268" s="90">
        <v>42998.0</v>
      </c>
      <c r="AF268" s="90">
        <v>43363.0</v>
      </c>
      <c r="AG268" s="90">
        <v>43728.0</v>
      </c>
      <c r="AH268" s="90">
        <v>44093.0</v>
      </c>
    </row>
    <row r="269" ht="19.5" customHeight="1">
      <c r="A269" s="111"/>
      <c r="B269" s="119"/>
      <c r="C269" s="63"/>
      <c r="D269" s="69"/>
      <c r="E269" s="66" t="str">
        <f t="shared" si="2"/>
        <v>-</v>
      </c>
      <c r="F269" s="65"/>
      <c r="G269" s="65"/>
      <c r="H269" s="82"/>
      <c r="I269" s="83">
        <f t="shared" si="3"/>
        <v>0</v>
      </c>
      <c r="J269" s="84">
        <f t="shared" si="4"/>
        <v>0</v>
      </c>
      <c r="K269" s="84">
        <f t="shared" si="5"/>
        <v>0</v>
      </c>
      <c r="L269" s="84">
        <f t="shared" si="6"/>
        <v>0</v>
      </c>
      <c r="M269" s="85">
        <f t="shared" si="7"/>
        <v>0</v>
      </c>
      <c r="N269" s="86">
        <f t="shared" si="8"/>
        <v>0</v>
      </c>
      <c r="O269" s="84">
        <f t="shared" si="9"/>
        <v>0</v>
      </c>
      <c r="P269" s="84">
        <f t="shared" si="10"/>
        <v>0</v>
      </c>
      <c r="Q269" s="84">
        <f t="shared" si="11"/>
        <v>0</v>
      </c>
      <c r="R269" s="85">
        <f t="shared" si="12"/>
        <v>0</v>
      </c>
      <c r="S269" s="87" t="str">
        <f t="shared" si="13"/>
        <v>-</v>
      </c>
      <c r="T269" s="88"/>
      <c r="U269" s="39"/>
      <c r="V269" s="90">
        <v>39711.0</v>
      </c>
      <c r="W269" s="90">
        <v>40077.0</v>
      </c>
      <c r="X269" s="90">
        <v>40442.0</v>
      </c>
      <c r="Y269" s="90">
        <v>40807.0</v>
      </c>
      <c r="Z269" s="90">
        <v>41172.0</v>
      </c>
      <c r="AA269" s="90">
        <v>41538.0</v>
      </c>
      <c r="AB269" s="90">
        <v>41903.0</v>
      </c>
      <c r="AC269" s="90">
        <v>42268.0</v>
      </c>
      <c r="AD269" s="90">
        <v>42633.0</v>
      </c>
      <c r="AE269" s="90">
        <v>42999.0</v>
      </c>
      <c r="AF269" s="90">
        <v>43364.0</v>
      </c>
      <c r="AG269" s="90">
        <v>43729.0</v>
      </c>
      <c r="AH269" s="90">
        <v>44094.0</v>
      </c>
    </row>
    <row r="270" ht="19.5" customHeight="1">
      <c r="A270" s="111"/>
      <c r="B270" s="119"/>
      <c r="C270" s="63"/>
      <c r="D270" s="69"/>
      <c r="E270" s="66" t="str">
        <f t="shared" si="2"/>
        <v>-</v>
      </c>
      <c r="F270" s="65"/>
      <c r="G270" s="65"/>
      <c r="H270" s="82"/>
      <c r="I270" s="83">
        <f t="shared" si="3"/>
        <v>0</v>
      </c>
      <c r="J270" s="84">
        <f t="shared" si="4"/>
        <v>0</v>
      </c>
      <c r="K270" s="84">
        <f t="shared" si="5"/>
        <v>0</v>
      </c>
      <c r="L270" s="84">
        <f t="shared" si="6"/>
        <v>0</v>
      </c>
      <c r="M270" s="85">
        <f t="shared" si="7"/>
        <v>0</v>
      </c>
      <c r="N270" s="86">
        <f t="shared" si="8"/>
        <v>0</v>
      </c>
      <c r="O270" s="84">
        <f t="shared" si="9"/>
        <v>0</v>
      </c>
      <c r="P270" s="84">
        <f t="shared" si="10"/>
        <v>0</v>
      </c>
      <c r="Q270" s="84">
        <f t="shared" si="11"/>
        <v>0</v>
      </c>
      <c r="R270" s="85">
        <f t="shared" si="12"/>
        <v>0</v>
      </c>
      <c r="S270" s="87" t="str">
        <f t="shared" si="13"/>
        <v>-</v>
      </c>
      <c r="T270" s="88"/>
      <c r="U270" s="39"/>
      <c r="V270" s="90">
        <v>39712.0</v>
      </c>
      <c r="W270" s="90">
        <v>40078.0</v>
      </c>
      <c r="X270" s="90">
        <v>40443.0</v>
      </c>
      <c r="Y270" s="90">
        <v>40808.0</v>
      </c>
      <c r="Z270" s="90">
        <v>41173.0</v>
      </c>
      <c r="AA270" s="90">
        <v>41539.0</v>
      </c>
      <c r="AB270" s="90">
        <v>41904.0</v>
      </c>
      <c r="AC270" s="90">
        <v>42269.0</v>
      </c>
      <c r="AD270" s="90">
        <v>42634.0</v>
      </c>
      <c r="AE270" s="90">
        <v>43000.0</v>
      </c>
      <c r="AF270" s="90">
        <v>43365.0</v>
      </c>
      <c r="AG270" s="90">
        <v>43730.0</v>
      </c>
      <c r="AH270" s="90">
        <v>44095.0</v>
      </c>
    </row>
    <row r="271" ht="19.5" customHeight="1">
      <c r="A271" s="111"/>
      <c r="B271" s="119"/>
      <c r="C271" s="63"/>
      <c r="D271" s="69"/>
      <c r="E271" s="66" t="str">
        <f t="shared" si="2"/>
        <v>-</v>
      </c>
      <c r="F271" s="65"/>
      <c r="G271" s="65"/>
      <c r="H271" s="82"/>
      <c r="I271" s="83">
        <f t="shared" si="3"/>
        <v>0</v>
      </c>
      <c r="J271" s="84">
        <f t="shared" si="4"/>
        <v>0</v>
      </c>
      <c r="K271" s="84">
        <f t="shared" si="5"/>
        <v>0</v>
      </c>
      <c r="L271" s="84">
        <f t="shared" si="6"/>
        <v>0</v>
      </c>
      <c r="M271" s="85">
        <f t="shared" si="7"/>
        <v>0</v>
      </c>
      <c r="N271" s="86">
        <f t="shared" si="8"/>
        <v>0</v>
      </c>
      <c r="O271" s="84">
        <f t="shared" si="9"/>
        <v>0</v>
      </c>
      <c r="P271" s="84">
        <f t="shared" si="10"/>
        <v>0</v>
      </c>
      <c r="Q271" s="84">
        <f t="shared" si="11"/>
        <v>0</v>
      </c>
      <c r="R271" s="85">
        <f t="shared" si="12"/>
        <v>0</v>
      </c>
      <c r="S271" s="87" t="str">
        <f t="shared" si="13"/>
        <v>-</v>
      </c>
      <c r="T271" s="88"/>
      <c r="U271" s="39"/>
      <c r="V271" s="90">
        <v>39713.0</v>
      </c>
      <c r="W271" s="90">
        <v>40079.0</v>
      </c>
      <c r="X271" s="90">
        <v>40444.0</v>
      </c>
      <c r="Y271" s="90">
        <v>40809.0</v>
      </c>
      <c r="Z271" s="90">
        <v>41174.0</v>
      </c>
      <c r="AA271" s="90">
        <v>41540.0</v>
      </c>
      <c r="AB271" s="90">
        <v>41905.0</v>
      </c>
      <c r="AC271" s="90">
        <v>42270.0</v>
      </c>
      <c r="AD271" s="90">
        <v>42635.0</v>
      </c>
      <c r="AE271" s="90">
        <v>43001.0</v>
      </c>
      <c r="AF271" s="90">
        <v>43366.0</v>
      </c>
      <c r="AG271" s="90">
        <v>43731.0</v>
      </c>
      <c r="AH271" s="90">
        <v>44096.0</v>
      </c>
    </row>
    <row r="272" ht="19.5" customHeight="1">
      <c r="A272" s="111"/>
      <c r="B272" s="119"/>
      <c r="C272" s="63"/>
      <c r="D272" s="69"/>
      <c r="E272" s="66" t="str">
        <f t="shared" si="2"/>
        <v>-</v>
      </c>
      <c r="F272" s="65"/>
      <c r="G272" s="65"/>
      <c r="H272" s="82"/>
      <c r="I272" s="83">
        <f t="shared" si="3"/>
        <v>0</v>
      </c>
      <c r="J272" s="84">
        <f t="shared" si="4"/>
        <v>0</v>
      </c>
      <c r="K272" s="84">
        <f t="shared" si="5"/>
        <v>0</v>
      </c>
      <c r="L272" s="84">
        <f t="shared" si="6"/>
        <v>0</v>
      </c>
      <c r="M272" s="85">
        <f t="shared" si="7"/>
        <v>0</v>
      </c>
      <c r="N272" s="86">
        <f t="shared" si="8"/>
        <v>0</v>
      </c>
      <c r="O272" s="84">
        <f t="shared" si="9"/>
        <v>0</v>
      </c>
      <c r="P272" s="84">
        <f t="shared" si="10"/>
        <v>0</v>
      </c>
      <c r="Q272" s="84">
        <f t="shared" si="11"/>
        <v>0</v>
      </c>
      <c r="R272" s="85">
        <f t="shared" si="12"/>
        <v>0</v>
      </c>
      <c r="S272" s="87" t="str">
        <f t="shared" si="13"/>
        <v>-</v>
      </c>
      <c r="T272" s="88"/>
      <c r="U272" s="39"/>
      <c r="V272" s="90">
        <v>39714.0</v>
      </c>
      <c r="W272" s="90">
        <v>40080.0</v>
      </c>
      <c r="X272" s="90">
        <v>40445.0</v>
      </c>
      <c r="Y272" s="90">
        <v>40810.0</v>
      </c>
      <c r="Z272" s="90">
        <v>41175.0</v>
      </c>
      <c r="AA272" s="90">
        <v>41541.0</v>
      </c>
      <c r="AB272" s="90">
        <v>41906.0</v>
      </c>
      <c r="AC272" s="90">
        <v>42271.0</v>
      </c>
      <c r="AD272" s="90">
        <v>42636.0</v>
      </c>
      <c r="AE272" s="90">
        <v>43002.0</v>
      </c>
      <c r="AF272" s="90">
        <v>43367.0</v>
      </c>
      <c r="AG272" s="90">
        <v>43732.0</v>
      </c>
      <c r="AH272" s="90">
        <v>44097.0</v>
      </c>
    </row>
    <row r="273" ht="19.5" customHeight="1">
      <c r="A273" s="111"/>
      <c r="B273" s="119"/>
      <c r="C273" s="63"/>
      <c r="D273" s="69"/>
      <c r="E273" s="66" t="str">
        <f t="shared" si="2"/>
        <v>-</v>
      </c>
      <c r="F273" s="65"/>
      <c r="G273" s="65"/>
      <c r="H273" s="82"/>
      <c r="I273" s="83">
        <f t="shared" si="3"/>
        <v>0</v>
      </c>
      <c r="J273" s="84">
        <f t="shared" si="4"/>
        <v>0</v>
      </c>
      <c r="K273" s="84">
        <f t="shared" si="5"/>
        <v>0</v>
      </c>
      <c r="L273" s="84">
        <f t="shared" si="6"/>
        <v>0</v>
      </c>
      <c r="M273" s="85">
        <f t="shared" si="7"/>
        <v>0</v>
      </c>
      <c r="N273" s="86">
        <f t="shared" si="8"/>
        <v>0</v>
      </c>
      <c r="O273" s="84">
        <f t="shared" si="9"/>
        <v>0</v>
      </c>
      <c r="P273" s="84">
        <f t="shared" si="10"/>
        <v>0</v>
      </c>
      <c r="Q273" s="84">
        <f t="shared" si="11"/>
        <v>0</v>
      </c>
      <c r="R273" s="85">
        <f t="shared" si="12"/>
        <v>0</v>
      </c>
      <c r="S273" s="87" t="str">
        <f t="shared" si="13"/>
        <v>-</v>
      </c>
      <c r="T273" s="88"/>
      <c r="U273" s="39"/>
      <c r="V273" s="90">
        <v>39715.0</v>
      </c>
      <c r="W273" s="90">
        <v>40081.0</v>
      </c>
      <c r="X273" s="90">
        <v>40446.0</v>
      </c>
      <c r="Y273" s="90">
        <v>40811.0</v>
      </c>
      <c r="Z273" s="90">
        <v>41176.0</v>
      </c>
      <c r="AA273" s="90">
        <v>41542.0</v>
      </c>
      <c r="AB273" s="90">
        <v>41907.0</v>
      </c>
      <c r="AC273" s="90">
        <v>42272.0</v>
      </c>
      <c r="AD273" s="90">
        <v>42637.0</v>
      </c>
      <c r="AE273" s="90">
        <v>43003.0</v>
      </c>
      <c r="AF273" s="90">
        <v>43368.0</v>
      </c>
      <c r="AG273" s="90">
        <v>43733.0</v>
      </c>
      <c r="AH273" s="90">
        <v>44098.0</v>
      </c>
    </row>
    <row r="274" ht="19.5" customHeight="1">
      <c r="A274" s="111"/>
      <c r="B274" s="119"/>
      <c r="C274" s="63"/>
      <c r="D274" s="69"/>
      <c r="E274" s="66" t="str">
        <f t="shared" si="2"/>
        <v>-</v>
      </c>
      <c r="F274" s="65"/>
      <c r="G274" s="65"/>
      <c r="H274" s="82"/>
      <c r="I274" s="83">
        <f t="shared" si="3"/>
        <v>0</v>
      </c>
      <c r="J274" s="84">
        <f t="shared" si="4"/>
        <v>0</v>
      </c>
      <c r="K274" s="84">
        <f t="shared" si="5"/>
        <v>0</v>
      </c>
      <c r="L274" s="84">
        <f t="shared" si="6"/>
        <v>0</v>
      </c>
      <c r="M274" s="85">
        <f t="shared" si="7"/>
        <v>0</v>
      </c>
      <c r="N274" s="86">
        <f t="shared" si="8"/>
        <v>0</v>
      </c>
      <c r="O274" s="84">
        <f t="shared" si="9"/>
        <v>0</v>
      </c>
      <c r="P274" s="84">
        <f t="shared" si="10"/>
        <v>0</v>
      </c>
      <c r="Q274" s="84">
        <f t="shared" si="11"/>
        <v>0</v>
      </c>
      <c r="R274" s="85">
        <f t="shared" si="12"/>
        <v>0</v>
      </c>
      <c r="S274" s="87" t="str">
        <f t="shared" si="13"/>
        <v>-</v>
      </c>
      <c r="T274" s="88"/>
      <c r="U274" s="39"/>
      <c r="V274" s="90">
        <v>39716.0</v>
      </c>
      <c r="W274" s="90">
        <v>40082.0</v>
      </c>
      <c r="X274" s="90">
        <v>40447.0</v>
      </c>
      <c r="Y274" s="90">
        <v>40812.0</v>
      </c>
      <c r="Z274" s="90">
        <v>41177.0</v>
      </c>
      <c r="AA274" s="90">
        <v>41543.0</v>
      </c>
      <c r="AB274" s="90">
        <v>41908.0</v>
      </c>
      <c r="AC274" s="90">
        <v>42273.0</v>
      </c>
      <c r="AD274" s="90">
        <v>42638.0</v>
      </c>
      <c r="AE274" s="90">
        <v>43004.0</v>
      </c>
      <c r="AF274" s="90">
        <v>43369.0</v>
      </c>
      <c r="AG274" s="90">
        <v>43734.0</v>
      </c>
      <c r="AH274" s="90">
        <v>44099.0</v>
      </c>
    </row>
    <row r="275" ht="19.5" customHeight="1">
      <c r="A275" s="111"/>
      <c r="B275" s="119"/>
      <c r="C275" s="63"/>
      <c r="D275" s="69"/>
      <c r="E275" s="66" t="str">
        <f t="shared" si="2"/>
        <v>-</v>
      </c>
      <c r="F275" s="65"/>
      <c r="G275" s="65"/>
      <c r="H275" s="82"/>
      <c r="I275" s="83">
        <f t="shared" si="3"/>
        <v>0</v>
      </c>
      <c r="J275" s="84">
        <f t="shared" si="4"/>
        <v>0</v>
      </c>
      <c r="K275" s="84">
        <f t="shared" si="5"/>
        <v>0</v>
      </c>
      <c r="L275" s="84">
        <f t="shared" si="6"/>
        <v>0</v>
      </c>
      <c r="M275" s="85">
        <f t="shared" si="7"/>
        <v>0</v>
      </c>
      <c r="N275" s="86">
        <f t="shared" si="8"/>
        <v>0</v>
      </c>
      <c r="O275" s="84">
        <f t="shared" si="9"/>
        <v>0</v>
      </c>
      <c r="P275" s="84">
        <f t="shared" si="10"/>
        <v>0</v>
      </c>
      <c r="Q275" s="84">
        <f t="shared" si="11"/>
        <v>0</v>
      </c>
      <c r="R275" s="85">
        <f t="shared" si="12"/>
        <v>0</v>
      </c>
      <c r="S275" s="87" t="str">
        <f t="shared" si="13"/>
        <v>-</v>
      </c>
      <c r="T275" s="88"/>
      <c r="U275" s="39"/>
      <c r="V275" s="90">
        <v>39717.0</v>
      </c>
      <c r="W275" s="90">
        <v>40083.0</v>
      </c>
      <c r="X275" s="90">
        <v>40448.0</v>
      </c>
      <c r="Y275" s="90">
        <v>40813.0</v>
      </c>
      <c r="Z275" s="90">
        <v>41178.0</v>
      </c>
      <c r="AA275" s="90">
        <v>41544.0</v>
      </c>
      <c r="AB275" s="90">
        <v>41909.0</v>
      </c>
      <c r="AC275" s="90">
        <v>42274.0</v>
      </c>
      <c r="AD275" s="90">
        <v>42639.0</v>
      </c>
      <c r="AE275" s="90">
        <v>43005.0</v>
      </c>
      <c r="AF275" s="90">
        <v>43370.0</v>
      </c>
      <c r="AG275" s="90">
        <v>43735.0</v>
      </c>
      <c r="AH275" s="90">
        <v>44100.0</v>
      </c>
    </row>
    <row r="276" ht="19.5" customHeight="1">
      <c r="A276" s="111"/>
      <c r="B276" s="119"/>
      <c r="C276" s="63"/>
      <c r="D276" s="69"/>
      <c r="E276" s="66" t="str">
        <f t="shared" si="2"/>
        <v>-</v>
      </c>
      <c r="F276" s="65"/>
      <c r="G276" s="65"/>
      <c r="H276" s="82"/>
      <c r="I276" s="83">
        <f t="shared" si="3"/>
        <v>0</v>
      </c>
      <c r="J276" s="84">
        <f t="shared" si="4"/>
        <v>0</v>
      </c>
      <c r="K276" s="84">
        <f t="shared" si="5"/>
        <v>0</v>
      </c>
      <c r="L276" s="84">
        <f t="shared" si="6"/>
        <v>0</v>
      </c>
      <c r="M276" s="85">
        <f t="shared" si="7"/>
        <v>0</v>
      </c>
      <c r="N276" s="86">
        <f t="shared" si="8"/>
        <v>0</v>
      </c>
      <c r="O276" s="84">
        <f t="shared" si="9"/>
        <v>0</v>
      </c>
      <c r="P276" s="84">
        <f t="shared" si="10"/>
        <v>0</v>
      </c>
      <c r="Q276" s="84">
        <f t="shared" si="11"/>
        <v>0</v>
      </c>
      <c r="R276" s="85">
        <f t="shared" si="12"/>
        <v>0</v>
      </c>
      <c r="S276" s="87" t="str">
        <f t="shared" si="13"/>
        <v>-</v>
      </c>
      <c r="T276" s="88"/>
      <c r="U276" s="39"/>
      <c r="V276" s="90">
        <v>39718.0</v>
      </c>
      <c r="W276" s="90">
        <v>40084.0</v>
      </c>
      <c r="X276" s="90">
        <v>40449.0</v>
      </c>
      <c r="Y276" s="90">
        <v>40814.0</v>
      </c>
      <c r="Z276" s="90">
        <v>41179.0</v>
      </c>
      <c r="AA276" s="90">
        <v>41545.0</v>
      </c>
      <c r="AB276" s="90">
        <v>41910.0</v>
      </c>
      <c r="AC276" s="90">
        <v>42275.0</v>
      </c>
      <c r="AD276" s="90">
        <v>42640.0</v>
      </c>
      <c r="AE276" s="90">
        <v>43006.0</v>
      </c>
      <c r="AF276" s="90">
        <v>43371.0</v>
      </c>
      <c r="AG276" s="90">
        <v>43736.0</v>
      </c>
      <c r="AH276" s="90">
        <v>44101.0</v>
      </c>
    </row>
    <row r="277" ht="19.5" customHeight="1">
      <c r="A277" s="111"/>
      <c r="B277" s="119"/>
      <c r="C277" s="63"/>
      <c r="D277" s="69"/>
      <c r="E277" s="66" t="str">
        <f t="shared" si="2"/>
        <v>-</v>
      </c>
      <c r="F277" s="65"/>
      <c r="G277" s="65"/>
      <c r="H277" s="82"/>
      <c r="I277" s="83">
        <f t="shared" si="3"/>
        <v>0</v>
      </c>
      <c r="J277" s="84">
        <f t="shared" si="4"/>
        <v>0</v>
      </c>
      <c r="K277" s="84">
        <f t="shared" si="5"/>
        <v>0</v>
      </c>
      <c r="L277" s="84">
        <f t="shared" si="6"/>
        <v>0</v>
      </c>
      <c r="M277" s="85">
        <f t="shared" si="7"/>
        <v>0</v>
      </c>
      <c r="N277" s="86">
        <f t="shared" si="8"/>
        <v>0</v>
      </c>
      <c r="O277" s="84">
        <f t="shared" si="9"/>
        <v>0</v>
      </c>
      <c r="P277" s="84">
        <f t="shared" si="10"/>
        <v>0</v>
      </c>
      <c r="Q277" s="84">
        <f t="shared" si="11"/>
        <v>0</v>
      </c>
      <c r="R277" s="85">
        <f t="shared" si="12"/>
        <v>0</v>
      </c>
      <c r="S277" s="87" t="str">
        <f t="shared" si="13"/>
        <v>-</v>
      </c>
      <c r="T277" s="88"/>
      <c r="U277" s="39"/>
      <c r="V277" s="90">
        <v>39719.0</v>
      </c>
      <c r="W277" s="90">
        <v>40085.0</v>
      </c>
      <c r="X277" s="90">
        <v>40450.0</v>
      </c>
      <c r="Y277" s="90">
        <v>40815.0</v>
      </c>
      <c r="Z277" s="90">
        <v>41180.0</v>
      </c>
      <c r="AA277" s="90">
        <v>41546.0</v>
      </c>
      <c r="AB277" s="90">
        <v>41911.0</v>
      </c>
      <c r="AC277" s="90">
        <v>42276.0</v>
      </c>
      <c r="AD277" s="90">
        <v>42641.0</v>
      </c>
      <c r="AE277" s="90">
        <v>43007.0</v>
      </c>
      <c r="AF277" s="90">
        <v>43372.0</v>
      </c>
      <c r="AG277" s="90">
        <v>43737.0</v>
      </c>
      <c r="AH277" s="90">
        <v>44102.0</v>
      </c>
    </row>
    <row r="278" ht="19.5" customHeight="1">
      <c r="A278" s="111"/>
      <c r="B278" s="119"/>
      <c r="C278" s="63"/>
      <c r="D278" s="69"/>
      <c r="E278" s="66" t="str">
        <f t="shared" si="2"/>
        <v>-</v>
      </c>
      <c r="F278" s="65"/>
      <c r="G278" s="65"/>
      <c r="H278" s="82"/>
      <c r="I278" s="83">
        <f t="shared" si="3"/>
        <v>0</v>
      </c>
      <c r="J278" s="84">
        <f t="shared" si="4"/>
        <v>0</v>
      </c>
      <c r="K278" s="84">
        <f t="shared" si="5"/>
        <v>0</v>
      </c>
      <c r="L278" s="84">
        <f t="shared" si="6"/>
        <v>0</v>
      </c>
      <c r="M278" s="85">
        <f t="shared" si="7"/>
        <v>0</v>
      </c>
      <c r="N278" s="86">
        <f t="shared" si="8"/>
        <v>0</v>
      </c>
      <c r="O278" s="84">
        <f t="shared" si="9"/>
        <v>0</v>
      </c>
      <c r="P278" s="84">
        <f t="shared" si="10"/>
        <v>0</v>
      </c>
      <c r="Q278" s="84">
        <f t="shared" si="11"/>
        <v>0</v>
      </c>
      <c r="R278" s="85">
        <f t="shared" si="12"/>
        <v>0</v>
      </c>
      <c r="S278" s="87" t="str">
        <f t="shared" si="13"/>
        <v>-</v>
      </c>
      <c r="T278" s="88"/>
      <c r="U278" s="39"/>
      <c r="V278" s="90">
        <v>39720.0</v>
      </c>
      <c r="W278" s="90">
        <v>40086.0</v>
      </c>
      <c r="X278" s="90">
        <v>40451.0</v>
      </c>
      <c r="Y278" s="90">
        <v>40816.0</v>
      </c>
      <c r="Z278" s="90">
        <v>41181.0</v>
      </c>
      <c r="AA278" s="90">
        <v>41547.0</v>
      </c>
      <c r="AB278" s="90">
        <v>41912.0</v>
      </c>
      <c r="AC278" s="90">
        <v>42277.0</v>
      </c>
      <c r="AD278" s="90">
        <v>42642.0</v>
      </c>
      <c r="AE278" s="90">
        <v>43008.0</v>
      </c>
      <c r="AF278" s="90">
        <v>43373.0</v>
      </c>
      <c r="AG278" s="90">
        <v>43738.0</v>
      </c>
      <c r="AH278" s="90">
        <v>44103.0</v>
      </c>
    </row>
    <row r="279" ht="19.5" customHeight="1">
      <c r="A279" s="111"/>
      <c r="B279" s="119"/>
      <c r="C279" s="63"/>
      <c r="D279" s="69"/>
      <c r="E279" s="66" t="str">
        <f t="shared" si="2"/>
        <v>-</v>
      </c>
      <c r="F279" s="65"/>
      <c r="G279" s="65"/>
      <c r="H279" s="82"/>
      <c r="I279" s="83">
        <f t="shared" si="3"/>
        <v>0</v>
      </c>
      <c r="J279" s="84">
        <f t="shared" si="4"/>
        <v>0</v>
      </c>
      <c r="K279" s="84">
        <f t="shared" si="5"/>
        <v>0</v>
      </c>
      <c r="L279" s="84">
        <f t="shared" si="6"/>
        <v>0</v>
      </c>
      <c r="M279" s="85">
        <f t="shared" si="7"/>
        <v>0</v>
      </c>
      <c r="N279" s="86">
        <f t="shared" si="8"/>
        <v>0</v>
      </c>
      <c r="O279" s="84">
        <f t="shared" si="9"/>
        <v>0</v>
      </c>
      <c r="P279" s="84">
        <f t="shared" si="10"/>
        <v>0</v>
      </c>
      <c r="Q279" s="84">
        <f t="shared" si="11"/>
        <v>0</v>
      </c>
      <c r="R279" s="85">
        <f t="shared" si="12"/>
        <v>0</v>
      </c>
      <c r="S279" s="87" t="str">
        <f t="shared" si="13"/>
        <v>-</v>
      </c>
      <c r="T279" s="88"/>
      <c r="U279" s="39"/>
      <c r="V279" s="90">
        <v>39721.0</v>
      </c>
      <c r="W279" s="90">
        <v>40087.0</v>
      </c>
      <c r="X279" s="90">
        <v>40452.0</v>
      </c>
      <c r="Y279" s="90">
        <v>40817.0</v>
      </c>
      <c r="Z279" s="90">
        <v>41182.0</v>
      </c>
      <c r="AA279" s="90">
        <v>41548.0</v>
      </c>
      <c r="AB279" s="90">
        <v>41913.0</v>
      </c>
      <c r="AC279" s="90">
        <v>42278.0</v>
      </c>
      <c r="AD279" s="90">
        <v>42643.0</v>
      </c>
      <c r="AE279" s="90">
        <v>43009.0</v>
      </c>
      <c r="AF279" s="90">
        <v>43374.0</v>
      </c>
      <c r="AG279" s="90">
        <v>43739.0</v>
      </c>
      <c r="AH279" s="90">
        <v>44104.0</v>
      </c>
    </row>
    <row r="280" ht="19.5" customHeight="1">
      <c r="A280" s="111"/>
      <c r="B280" s="119"/>
      <c r="C280" s="63"/>
      <c r="D280" s="69"/>
      <c r="E280" s="66" t="str">
        <f t="shared" si="2"/>
        <v>-</v>
      </c>
      <c r="F280" s="65"/>
      <c r="G280" s="65"/>
      <c r="H280" s="82"/>
      <c r="I280" s="83">
        <f t="shared" si="3"/>
        <v>0</v>
      </c>
      <c r="J280" s="84">
        <f t="shared" si="4"/>
        <v>0</v>
      </c>
      <c r="K280" s="84">
        <f t="shared" si="5"/>
        <v>0</v>
      </c>
      <c r="L280" s="84">
        <f t="shared" si="6"/>
        <v>0</v>
      </c>
      <c r="M280" s="85">
        <f t="shared" si="7"/>
        <v>0</v>
      </c>
      <c r="N280" s="86">
        <f t="shared" si="8"/>
        <v>0</v>
      </c>
      <c r="O280" s="84">
        <f t="shared" si="9"/>
        <v>0</v>
      </c>
      <c r="P280" s="84">
        <f t="shared" si="10"/>
        <v>0</v>
      </c>
      <c r="Q280" s="84">
        <f t="shared" si="11"/>
        <v>0</v>
      </c>
      <c r="R280" s="85">
        <f t="shared" si="12"/>
        <v>0</v>
      </c>
      <c r="S280" s="87" t="str">
        <f t="shared" si="13"/>
        <v>-</v>
      </c>
      <c r="T280" s="88"/>
      <c r="U280" s="39"/>
      <c r="V280" s="90">
        <v>39722.0</v>
      </c>
      <c r="W280" s="90">
        <v>40088.0</v>
      </c>
      <c r="X280" s="90">
        <v>40453.0</v>
      </c>
      <c r="Y280" s="90">
        <v>40818.0</v>
      </c>
      <c r="Z280" s="90">
        <v>41183.0</v>
      </c>
      <c r="AA280" s="90">
        <v>41549.0</v>
      </c>
      <c r="AB280" s="90">
        <v>41914.0</v>
      </c>
      <c r="AC280" s="90">
        <v>42279.0</v>
      </c>
      <c r="AD280" s="90">
        <v>42644.0</v>
      </c>
      <c r="AE280" s="90">
        <v>43010.0</v>
      </c>
      <c r="AF280" s="90">
        <v>43375.0</v>
      </c>
      <c r="AG280" s="90">
        <v>43740.0</v>
      </c>
      <c r="AH280" s="90">
        <v>44105.0</v>
      </c>
    </row>
    <row r="281" ht="19.5" customHeight="1">
      <c r="A281" s="111"/>
      <c r="B281" s="119"/>
      <c r="C281" s="63"/>
      <c r="D281" s="69"/>
      <c r="E281" s="66" t="str">
        <f t="shared" si="2"/>
        <v>-</v>
      </c>
      <c r="F281" s="65"/>
      <c r="G281" s="65"/>
      <c r="H281" s="82"/>
      <c r="I281" s="83">
        <f t="shared" si="3"/>
        <v>0</v>
      </c>
      <c r="J281" s="84">
        <f t="shared" si="4"/>
        <v>0</v>
      </c>
      <c r="K281" s="84">
        <f t="shared" si="5"/>
        <v>0</v>
      </c>
      <c r="L281" s="84">
        <f t="shared" si="6"/>
        <v>0</v>
      </c>
      <c r="M281" s="85">
        <f t="shared" si="7"/>
        <v>0</v>
      </c>
      <c r="N281" s="86">
        <f t="shared" si="8"/>
        <v>0</v>
      </c>
      <c r="O281" s="84">
        <f t="shared" si="9"/>
        <v>0</v>
      </c>
      <c r="P281" s="84">
        <f t="shared" si="10"/>
        <v>0</v>
      </c>
      <c r="Q281" s="84">
        <f t="shared" si="11"/>
        <v>0</v>
      </c>
      <c r="R281" s="85">
        <f t="shared" si="12"/>
        <v>0</v>
      </c>
      <c r="S281" s="87" t="str">
        <f t="shared" si="13"/>
        <v>-</v>
      </c>
      <c r="T281" s="88"/>
      <c r="U281" s="39"/>
      <c r="V281" s="90">
        <v>39723.0</v>
      </c>
      <c r="W281" s="90">
        <v>40089.0</v>
      </c>
      <c r="X281" s="90">
        <v>40454.0</v>
      </c>
      <c r="Y281" s="90">
        <v>40819.0</v>
      </c>
      <c r="Z281" s="90">
        <v>41184.0</v>
      </c>
      <c r="AA281" s="90">
        <v>41550.0</v>
      </c>
      <c r="AB281" s="90">
        <v>41915.0</v>
      </c>
      <c r="AC281" s="90">
        <v>42280.0</v>
      </c>
      <c r="AD281" s="90">
        <v>42645.0</v>
      </c>
      <c r="AE281" s="90">
        <v>43011.0</v>
      </c>
      <c r="AF281" s="90">
        <v>43376.0</v>
      </c>
      <c r="AG281" s="90">
        <v>43741.0</v>
      </c>
      <c r="AH281" s="90">
        <v>44106.0</v>
      </c>
    </row>
    <row r="282" ht="19.5" customHeight="1">
      <c r="A282" s="111"/>
      <c r="B282" s="119"/>
      <c r="C282" s="63"/>
      <c r="D282" s="69"/>
      <c r="E282" s="66" t="str">
        <f t="shared" si="2"/>
        <v>-</v>
      </c>
      <c r="F282" s="65"/>
      <c r="G282" s="65"/>
      <c r="H282" s="82"/>
      <c r="I282" s="83">
        <f t="shared" si="3"/>
        <v>0</v>
      </c>
      <c r="J282" s="84">
        <f t="shared" si="4"/>
        <v>0</v>
      </c>
      <c r="K282" s="84">
        <f t="shared" si="5"/>
        <v>0</v>
      </c>
      <c r="L282" s="84">
        <f t="shared" si="6"/>
        <v>0</v>
      </c>
      <c r="M282" s="85">
        <f t="shared" si="7"/>
        <v>0</v>
      </c>
      <c r="N282" s="86">
        <f t="shared" si="8"/>
        <v>0</v>
      </c>
      <c r="O282" s="84">
        <f t="shared" si="9"/>
        <v>0</v>
      </c>
      <c r="P282" s="84">
        <f t="shared" si="10"/>
        <v>0</v>
      </c>
      <c r="Q282" s="84">
        <f t="shared" si="11"/>
        <v>0</v>
      </c>
      <c r="R282" s="85">
        <f t="shared" si="12"/>
        <v>0</v>
      </c>
      <c r="S282" s="87" t="str">
        <f t="shared" si="13"/>
        <v>-</v>
      </c>
      <c r="T282" s="88"/>
      <c r="U282" s="39"/>
      <c r="V282" s="90">
        <v>39724.0</v>
      </c>
      <c r="W282" s="90">
        <v>40090.0</v>
      </c>
      <c r="X282" s="90">
        <v>40455.0</v>
      </c>
      <c r="Y282" s="90">
        <v>40820.0</v>
      </c>
      <c r="Z282" s="90">
        <v>41185.0</v>
      </c>
      <c r="AA282" s="90">
        <v>41551.0</v>
      </c>
      <c r="AB282" s="90">
        <v>41916.0</v>
      </c>
      <c r="AC282" s="90">
        <v>42281.0</v>
      </c>
      <c r="AD282" s="90">
        <v>42646.0</v>
      </c>
      <c r="AE282" s="90">
        <v>43012.0</v>
      </c>
      <c r="AF282" s="90">
        <v>43377.0</v>
      </c>
      <c r="AG282" s="90">
        <v>43742.0</v>
      </c>
      <c r="AH282" s="90">
        <v>44107.0</v>
      </c>
    </row>
    <row r="283" ht="19.5" customHeight="1">
      <c r="A283" s="111"/>
      <c r="B283" s="119"/>
      <c r="C283" s="63"/>
      <c r="D283" s="69"/>
      <c r="E283" s="66" t="str">
        <f t="shared" si="2"/>
        <v>-</v>
      </c>
      <c r="F283" s="65"/>
      <c r="G283" s="65"/>
      <c r="H283" s="82"/>
      <c r="I283" s="83">
        <f t="shared" si="3"/>
        <v>0</v>
      </c>
      <c r="J283" s="84">
        <f t="shared" si="4"/>
        <v>0</v>
      </c>
      <c r="K283" s="84">
        <f t="shared" si="5"/>
        <v>0</v>
      </c>
      <c r="L283" s="84">
        <f t="shared" si="6"/>
        <v>0</v>
      </c>
      <c r="M283" s="85">
        <f t="shared" si="7"/>
        <v>0</v>
      </c>
      <c r="N283" s="86">
        <f t="shared" si="8"/>
        <v>0</v>
      </c>
      <c r="O283" s="84">
        <f t="shared" si="9"/>
        <v>0</v>
      </c>
      <c r="P283" s="84">
        <f t="shared" si="10"/>
        <v>0</v>
      </c>
      <c r="Q283" s="84">
        <f t="shared" si="11"/>
        <v>0</v>
      </c>
      <c r="R283" s="85">
        <f t="shared" si="12"/>
        <v>0</v>
      </c>
      <c r="S283" s="87" t="str">
        <f t="shared" si="13"/>
        <v>-</v>
      </c>
      <c r="T283" s="88"/>
      <c r="U283" s="39"/>
      <c r="V283" s="90">
        <v>39725.0</v>
      </c>
      <c r="W283" s="90">
        <v>40091.0</v>
      </c>
      <c r="X283" s="90">
        <v>40456.0</v>
      </c>
      <c r="Y283" s="90">
        <v>40821.0</v>
      </c>
      <c r="Z283" s="90">
        <v>41186.0</v>
      </c>
      <c r="AA283" s="90">
        <v>41552.0</v>
      </c>
      <c r="AB283" s="90">
        <v>41917.0</v>
      </c>
      <c r="AC283" s="90">
        <v>42282.0</v>
      </c>
      <c r="AD283" s="90">
        <v>42647.0</v>
      </c>
      <c r="AE283" s="90">
        <v>43013.0</v>
      </c>
      <c r="AF283" s="90">
        <v>43378.0</v>
      </c>
      <c r="AG283" s="90">
        <v>43743.0</v>
      </c>
      <c r="AH283" s="90">
        <v>44108.0</v>
      </c>
    </row>
    <row r="284" ht="19.5" customHeight="1">
      <c r="A284" s="111"/>
      <c r="B284" s="119"/>
      <c r="C284" s="63"/>
      <c r="D284" s="69"/>
      <c r="E284" s="66" t="str">
        <f t="shared" si="2"/>
        <v>-</v>
      </c>
      <c r="F284" s="65"/>
      <c r="G284" s="65"/>
      <c r="H284" s="82"/>
      <c r="I284" s="83">
        <f t="shared" si="3"/>
        <v>0</v>
      </c>
      <c r="J284" s="84">
        <f t="shared" si="4"/>
        <v>0</v>
      </c>
      <c r="K284" s="84">
        <f t="shared" si="5"/>
        <v>0</v>
      </c>
      <c r="L284" s="84">
        <f t="shared" si="6"/>
        <v>0</v>
      </c>
      <c r="M284" s="85">
        <f t="shared" si="7"/>
        <v>0</v>
      </c>
      <c r="N284" s="86">
        <f t="shared" si="8"/>
        <v>0</v>
      </c>
      <c r="O284" s="84">
        <f t="shared" si="9"/>
        <v>0</v>
      </c>
      <c r="P284" s="84">
        <f t="shared" si="10"/>
        <v>0</v>
      </c>
      <c r="Q284" s="84">
        <f t="shared" si="11"/>
        <v>0</v>
      </c>
      <c r="R284" s="85">
        <f t="shared" si="12"/>
        <v>0</v>
      </c>
      <c r="S284" s="87" t="str">
        <f t="shared" si="13"/>
        <v>-</v>
      </c>
      <c r="T284" s="88"/>
      <c r="U284" s="39"/>
      <c r="V284" s="90">
        <v>39726.0</v>
      </c>
      <c r="W284" s="90">
        <v>40092.0</v>
      </c>
      <c r="X284" s="90">
        <v>40457.0</v>
      </c>
      <c r="Y284" s="90">
        <v>40822.0</v>
      </c>
      <c r="Z284" s="90">
        <v>41187.0</v>
      </c>
      <c r="AA284" s="90">
        <v>41553.0</v>
      </c>
      <c r="AB284" s="90">
        <v>41918.0</v>
      </c>
      <c r="AC284" s="90">
        <v>42283.0</v>
      </c>
      <c r="AD284" s="90">
        <v>42648.0</v>
      </c>
      <c r="AE284" s="90">
        <v>43014.0</v>
      </c>
      <c r="AF284" s="90">
        <v>43379.0</v>
      </c>
      <c r="AG284" s="90">
        <v>43744.0</v>
      </c>
      <c r="AH284" s="90">
        <v>44109.0</v>
      </c>
    </row>
    <row r="285" ht="19.5" customHeight="1">
      <c r="A285" s="111"/>
      <c r="B285" s="119"/>
      <c r="C285" s="63"/>
      <c r="D285" s="69"/>
      <c r="E285" s="66" t="str">
        <f t="shared" si="2"/>
        <v>-</v>
      </c>
      <c r="F285" s="65"/>
      <c r="G285" s="65"/>
      <c r="H285" s="82"/>
      <c r="I285" s="83">
        <f t="shared" si="3"/>
        <v>0</v>
      </c>
      <c r="J285" s="84">
        <f t="shared" si="4"/>
        <v>0</v>
      </c>
      <c r="K285" s="84">
        <f t="shared" si="5"/>
        <v>0</v>
      </c>
      <c r="L285" s="84">
        <f t="shared" si="6"/>
        <v>0</v>
      </c>
      <c r="M285" s="85">
        <f t="shared" si="7"/>
        <v>0</v>
      </c>
      <c r="N285" s="86">
        <f t="shared" si="8"/>
        <v>0</v>
      </c>
      <c r="O285" s="84">
        <f t="shared" si="9"/>
        <v>0</v>
      </c>
      <c r="P285" s="84">
        <f t="shared" si="10"/>
        <v>0</v>
      </c>
      <c r="Q285" s="84">
        <f t="shared" si="11"/>
        <v>0</v>
      </c>
      <c r="R285" s="85">
        <f t="shared" si="12"/>
        <v>0</v>
      </c>
      <c r="S285" s="87" t="str">
        <f t="shared" si="13"/>
        <v>-</v>
      </c>
      <c r="T285" s="88"/>
      <c r="U285" s="39"/>
      <c r="V285" s="90">
        <v>39727.0</v>
      </c>
      <c r="W285" s="90">
        <v>40093.0</v>
      </c>
      <c r="X285" s="90">
        <v>40458.0</v>
      </c>
      <c r="Y285" s="90">
        <v>40823.0</v>
      </c>
      <c r="Z285" s="90">
        <v>41188.0</v>
      </c>
      <c r="AA285" s="90">
        <v>41554.0</v>
      </c>
      <c r="AB285" s="90">
        <v>41919.0</v>
      </c>
      <c r="AC285" s="90">
        <v>42284.0</v>
      </c>
      <c r="AD285" s="90">
        <v>42649.0</v>
      </c>
      <c r="AE285" s="90">
        <v>43015.0</v>
      </c>
      <c r="AF285" s="90">
        <v>43380.0</v>
      </c>
      <c r="AG285" s="90">
        <v>43745.0</v>
      </c>
      <c r="AH285" s="90">
        <v>44110.0</v>
      </c>
    </row>
    <row r="286" ht="19.5" customHeight="1">
      <c r="A286" s="111"/>
      <c r="B286" s="119"/>
      <c r="C286" s="63"/>
      <c r="D286" s="69"/>
      <c r="E286" s="66" t="str">
        <f t="shared" si="2"/>
        <v>-</v>
      </c>
      <c r="F286" s="65"/>
      <c r="G286" s="65"/>
      <c r="H286" s="82"/>
      <c r="I286" s="83">
        <f t="shared" si="3"/>
        <v>0</v>
      </c>
      <c r="J286" s="84">
        <f t="shared" si="4"/>
        <v>0</v>
      </c>
      <c r="K286" s="84">
        <f t="shared" si="5"/>
        <v>0</v>
      </c>
      <c r="L286" s="84">
        <f t="shared" si="6"/>
        <v>0</v>
      </c>
      <c r="M286" s="85">
        <f t="shared" si="7"/>
        <v>0</v>
      </c>
      <c r="N286" s="86">
        <f t="shared" si="8"/>
        <v>0</v>
      </c>
      <c r="O286" s="84">
        <f t="shared" si="9"/>
        <v>0</v>
      </c>
      <c r="P286" s="84">
        <f t="shared" si="10"/>
        <v>0</v>
      </c>
      <c r="Q286" s="84">
        <f t="shared" si="11"/>
        <v>0</v>
      </c>
      <c r="R286" s="85">
        <f t="shared" si="12"/>
        <v>0</v>
      </c>
      <c r="S286" s="87" t="str">
        <f t="shared" si="13"/>
        <v>-</v>
      </c>
      <c r="T286" s="88"/>
      <c r="U286" s="39"/>
      <c r="V286" s="90">
        <v>39728.0</v>
      </c>
      <c r="W286" s="90">
        <v>40094.0</v>
      </c>
      <c r="X286" s="90">
        <v>40459.0</v>
      </c>
      <c r="Y286" s="90">
        <v>40824.0</v>
      </c>
      <c r="Z286" s="90">
        <v>41189.0</v>
      </c>
      <c r="AA286" s="90">
        <v>41555.0</v>
      </c>
      <c r="AB286" s="90">
        <v>41920.0</v>
      </c>
      <c r="AC286" s="90">
        <v>42285.0</v>
      </c>
      <c r="AD286" s="90">
        <v>42650.0</v>
      </c>
      <c r="AE286" s="90">
        <v>43016.0</v>
      </c>
      <c r="AF286" s="90">
        <v>43381.0</v>
      </c>
      <c r="AG286" s="90">
        <v>43746.0</v>
      </c>
      <c r="AH286" s="90">
        <v>44111.0</v>
      </c>
    </row>
    <row r="287" ht="19.5" customHeight="1">
      <c r="A287" s="111"/>
      <c r="B287" s="119"/>
      <c r="C287" s="63"/>
      <c r="D287" s="69"/>
      <c r="E287" s="66" t="str">
        <f t="shared" si="2"/>
        <v>-</v>
      </c>
      <c r="F287" s="65"/>
      <c r="G287" s="65"/>
      <c r="H287" s="82"/>
      <c r="I287" s="83">
        <f t="shared" si="3"/>
        <v>0</v>
      </c>
      <c r="J287" s="84">
        <f t="shared" si="4"/>
        <v>0</v>
      </c>
      <c r="K287" s="84">
        <f t="shared" si="5"/>
        <v>0</v>
      </c>
      <c r="L287" s="84">
        <f t="shared" si="6"/>
        <v>0</v>
      </c>
      <c r="M287" s="85">
        <f t="shared" si="7"/>
        <v>0</v>
      </c>
      <c r="N287" s="86">
        <f t="shared" si="8"/>
        <v>0</v>
      </c>
      <c r="O287" s="84">
        <f t="shared" si="9"/>
        <v>0</v>
      </c>
      <c r="P287" s="84">
        <f t="shared" si="10"/>
        <v>0</v>
      </c>
      <c r="Q287" s="84">
        <f t="shared" si="11"/>
        <v>0</v>
      </c>
      <c r="R287" s="85">
        <f t="shared" si="12"/>
        <v>0</v>
      </c>
      <c r="S287" s="87" t="str">
        <f t="shared" si="13"/>
        <v>-</v>
      </c>
      <c r="T287" s="88"/>
      <c r="U287" s="39"/>
      <c r="V287" s="90">
        <v>39729.0</v>
      </c>
      <c r="W287" s="90">
        <v>40095.0</v>
      </c>
      <c r="X287" s="90">
        <v>40460.0</v>
      </c>
      <c r="Y287" s="90">
        <v>40825.0</v>
      </c>
      <c r="Z287" s="90">
        <v>41190.0</v>
      </c>
      <c r="AA287" s="90">
        <v>41556.0</v>
      </c>
      <c r="AB287" s="90">
        <v>41921.0</v>
      </c>
      <c r="AC287" s="90">
        <v>42286.0</v>
      </c>
      <c r="AD287" s="90">
        <v>42651.0</v>
      </c>
      <c r="AE287" s="90">
        <v>43017.0</v>
      </c>
      <c r="AF287" s="90">
        <v>43382.0</v>
      </c>
      <c r="AG287" s="90">
        <v>43747.0</v>
      </c>
      <c r="AH287" s="90">
        <v>44112.0</v>
      </c>
    </row>
    <row r="288" ht="19.5" customHeight="1">
      <c r="A288" s="111"/>
      <c r="B288" s="119"/>
      <c r="C288" s="63"/>
      <c r="D288" s="69"/>
      <c r="E288" s="66" t="str">
        <f t="shared" si="2"/>
        <v>-</v>
      </c>
      <c r="F288" s="65"/>
      <c r="G288" s="65"/>
      <c r="H288" s="82"/>
      <c r="I288" s="83">
        <f t="shared" si="3"/>
        <v>0</v>
      </c>
      <c r="J288" s="84">
        <f t="shared" si="4"/>
        <v>0</v>
      </c>
      <c r="K288" s="84">
        <f t="shared" si="5"/>
        <v>0</v>
      </c>
      <c r="L288" s="84">
        <f t="shared" si="6"/>
        <v>0</v>
      </c>
      <c r="M288" s="85">
        <f t="shared" si="7"/>
        <v>0</v>
      </c>
      <c r="N288" s="86">
        <f t="shared" si="8"/>
        <v>0</v>
      </c>
      <c r="O288" s="84">
        <f t="shared" si="9"/>
        <v>0</v>
      </c>
      <c r="P288" s="84">
        <f t="shared" si="10"/>
        <v>0</v>
      </c>
      <c r="Q288" s="84">
        <f t="shared" si="11"/>
        <v>0</v>
      </c>
      <c r="R288" s="85">
        <f t="shared" si="12"/>
        <v>0</v>
      </c>
      <c r="S288" s="87" t="str">
        <f t="shared" si="13"/>
        <v>-</v>
      </c>
      <c r="T288" s="88"/>
      <c r="U288" s="39"/>
      <c r="V288" s="90">
        <v>39730.0</v>
      </c>
      <c r="W288" s="90">
        <v>40096.0</v>
      </c>
      <c r="X288" s="90">
        <v>40461.0</v>
      </c>
      <c r="Y288" s="90">
        <v>40826.0</v>
      </c>
      <c r="Z288" s="90">
        <v>41191.0</v>
      </c>
      <c r="AA288" s="90">
        <v>41557.0</v>
      </c>
      <c r="AB288" s="90">
        <v>41922.0</v>
      </c>
      <c r="AC288" s="90">
        <v>42287.0</v>
      </c>
      <c r="AD288" s="90">
        <v>42652.0</v>
      </c>
      <c r="AE288" s="90">
        <v>43018.0</v>
      </c>
      <c r="AF288" s="90">
        <v>43383.0</v>
      </c>
      <c r="AG288" s="90">
        <v>43748.0</v>
      </c>
      <c r="AH288" s="90">
        <v>44113.0</v>
      </c>
    </row>
    <row r="289" ht="19.5" customHeight="1">
      <c r="A289" s="111"/>
      <c r="B289" s="119"/>
      <c r="C289" s="63"/>
      <c r="D289" s="69"/>
      <c r="E289" s="66" t="str">
        <f t="shared" si="2"/>
        <v>-</v>
      </c>
      <c r="F289" s="65"/>
      <c r="G289" s="65"/>
      <c r="H289" s="82"/>
      <c r="I289" s="83">
        <f t="shared" si="3"/>
        <v>0</v>
      </c>
      <c r="J289" s="84">
        <f t="shared" si="4"/>
        <v>0</v>
      </c>
      <c r="K289" s="84">
        <f t="shared" si="5"/>
        <v>0</v>
      </c>
      <c r="L289" s="84">
        <f t="shared" si="6"/>
        <v>0</v>
      </c>
      <c r="M289" s="85">
        <f t="shared" si="7"/>
        <v>0</v>
      </c>
      <c r="N289" s="86">
        <f t="shared" si="8"/>
        <v>0</v>
      </c>
      <c r="O289" s="84">
        <f t="shared" si="9"/>
        <v>0</v>
      </c>
      <c r="P289" s="84">
        <f t="shared" si="10"/>
        <v>0</v>
      </c>
      <c r="Q289" s="84">
        <f t="shared" si="11"/>
        <v>0</v>
      </c>
      <c r="R289" s="85">
        <f t="shared" si="12"/>
        <v>0</v>
      </c>
      <c r="S289" s="87" t="str">
        <f t="shared" si="13"/>
        <v>-</v>
      </c>
      <c r="T289" s="88"/>
      <c r="U289" s="39"/>
      <c r="V289" s="90">
        <v>39731.0</v>
      </c>
      <c r="W289" s="90">
        <v>40097.0</v>
      </c>
      <c r="X289" s="90">
        <v>40462.0</v>
      </c>
      <c r="Y289" s="90">
        <v>40827.0</v>
      </c>
      <c r="Z289" s="90">
        <v>41192.0</v>
      </c>
      <c r="AA289" s="90">
        <v>41558.0</v>
      </c>
      <c r="AB289" s="90">
        <v>41923.0</v>
      </c>
      <c r="AC289" s="90">
        <v>42288.0</v>
      </c>
      <c r="AD289" s="90">
        <v>42653.0</v>
      </c>
      <c r="AE289" s="90">
        <v>43019.0</v>
      </c>
      <c r="AF289" s="90">
        <v>43384.0</v>
      </c>
      <c r="AG289" s="90">
        <v>43749.0</v>
      </c>
      <c r="AH289" s="90">
        <v>44114.0</v>
      </c>
    </row>
    <row r="290" ht="19.5" customHeight="1">
      <c r="A290" s="111"/>
      <c r="B290" s="119"/>
      <c r="C290" s="63"/>
      <c r="D290" s="69"/>
      <c r="E290" s="66" t="str">
        <f t="shared" si="2"/>
        <v>-</v>
      </c>
      <c r="F290" s="65"/>
      <c r="G290" s="65"/>
      <c r="H290" s="82"/>
      <c r="I290" s="83">
        <f t="shared" si="3"/>
        <v>0</v>
      </c>
      <c r="J290" s="84">
        <f t="shared" si="4"/>
        <v>0</v>
      </c>
      <c r="K290" s="84">
        <f t="shared" si="5"/>
        <v>0</v>
      </c>
      <c r="L290" s="84">
        <f t="shared" si="6"/>
        <v>0</v>
      </c>
      <c r="M290" s="85">
        <f t="shared" si="7"/>
        <v>0</v>
      </c>
      <c r="N290" s="86">
        <f t="shared" si="8"/>
        <v>0</v>
      </c>
      <c r="O290" s="84">
        <f t="shared" si="9"/>
        <v>0</v>
      </c>
      <c r="P290" s="84">
        <f t="shared" si="10"/>
        <v>0</v>
      </c>
      <c r="Q290" s="84">
        <f t="shared" si="11"/>
        <v>0</v>
      </c>
      <c r="R290" s="85">
        <f t="shared" si="12"/>
        <v>0</v>
      </c>
      <c r="S290" s="87" t="str">
        <f t="shared" si="13"/>
        <v>-</v>
      </c>
      <c r="T290" s="88"/>
      <c r="U290" s="39"/>
      <c r="V290" s="90">
        <v>39732.0</v>
      </c>
      <c r="W290" s="90">
        <v>40098.0</v>
      </c>
      <c r="X290" s="90">
        <v>40463.0</v>
      </c>
      <c r="Y290" s="90">
        <v>40828.0</v>
      </c>
      <c r="Z290" s="90">
        <v>41193.0</v>
      </c>
      <c r="AA290" s="90">
        <v>41559.0</v>
      </c>
      <c r="AB290" s="90">
        <v>41924.0</v>
      </c>
      <c r="AC290" s="90">
        <v>42289.0</v>
      </c>
      <c r="AD290" s="90">
        <v>42654.0</v>
      </c>
      <c r="AE290" s="90">
        <v>43020.0</v>
      </c>
      <c r="AF290" s="90">
        <v>43385.0</v>
      </c>
      <c r="AG290" s="90">
        <v>43750.0</v>
      </c>
      <c r="AH290" s="90">
        <v>44115.0</v>
      </c>
    </row>
    <row r="291" ht="19.5" customHeight="1">
      <c r="A291" s="111"/>
      <c r="B291" s="119"/>
      <c r="C291" s="63"/>
      <c r="D291" s="69"/>
      <c r="E291" s="66" t="str">
        <f t="shared" si="2"/>
        <v>-</v>
      </c>
      <c r="F291" s="65"/>
      <c r="G291" s="65"/>
      <c r="H291" s="82"/>
      <c r="I291" s="83">
        <f t="shared" si="3"/>
        <v>0</v>
      </c>
      <c r="J291" s="84">
        <f t="shared" si="4"/>
        <v>0</v>
      </c>
      <c r="K291" s="84">
        <f t="shared" si="5"/>
        <v>0</v>
      </c>
      <c r="L291" s="84">
        <f t="shared" si="6"/>
        <v>0</v>
      </c>
      <c r="M291" s="85">
        <f t="shared" si="7"/>
        <v>0</v>
      </c>
      <c r="N291" s="86">
        <f t="shared" si="8"/>
        <v>0</v>
      </c>
      <c r="O291" s="84">
        <f t="shared" si="9"/>
        <v>0</v>
      </c>
      <c r="P291" s="84">
        <f t="shared" si="10"/>
        <v>0</v>
      </c>
      <c r="Q291" s="84">
        <f t="shared" si="11"/>
        <v>0</v>
      </c>
      <c r="R291" s="85">
        <f t="shared" si="12"/>
        <v>0</v>
      </c>
      <c r="S291" s="87" t="str">
        <f t="shared" si="13"/>
        <v>-</v>
      </c>
      <c r="T291" s="88"/>
      <c r="U291" s="39"/>
      <c r="V291" s="90">
        <v>39733.0</v>
      </c>
      <c r="W291" s="90">
        <v>40099.0</v>
      </c>
      <c r="X291" s="90">
        <v>40464.0</v>
      </c>
      <c r="Y291" s="90">
        <v>40829.0</v>
      </c>
      <c r="Z291" s="90">
        <v>41194.0</v>
      </c>
      <c r="AA291" s="90">
        <v>41560.0</v>
      </c>
      <c r="AB291" s="90">
        <v>41925.0</v>
      </c>
      <c r="AC291" s="90">
        <v>42290.0</v>
      </c>
      <c r="AD291" s="90">
        <v>42655.0</v>
      </c>
      <c r="AE291" s="90">
        <v>43021.0</v>
      </c>
      <c r="AF291" s="90">
        <v>43386.0</v>
      </c>
      <c r="AG291" s="90">
        <v>43751.0</v>
      </c>
      <c r="AH291" s="90">
        <v>44116.0</v>
      </c>
    </row>
    <row r="292" ht="19.5" customHeight="1">
      <c r="A292" s="111"/>
      <c r="B292" s="119"/>
      <c r="C292" s="63"/>
      <c r="D292" s="69"/>
      <c r="E292" s="66" t="str">
        <f t="shared" si="2"/>
        <v>-</v>
      </c>
      <c r="F292" s="65"/>
      <c r="G292" s="65"/>
      <c r="H292" s="82"/>
      <c r="I292" s="83">
        <f t="shared" si="3"/>
        <v>0</v>
      </c>
      <c r="J292" s="84">
        <f t="shared" si="4"/>
        <v>0</v>
      </c>
      <c r="K292" s="84">
        <f t="shared" si="5"/>
        <v>0</v>
      </c>
      <c r="L292" s="84">
        <f t="shared" si="6"/>
        <v>0</v>
      </c>
      <c r="M292" s="85">
        <f t="shared" si="7"/>
        <v>0</v>
      </c>
      <c r="N292" s="86">
        <f t="shared" si="8"/>
        <v>0</v>
      </c>
      <c r="O292" s="84">
        <f t="shared" si="9"/>
        <v>0</v>
      </c>
      <c r="P292" s="84">
        <f t="shared" si="10"/>
        <v>0</v>
      </c>
      <c r="Q292" s="84">
        <f t="shared" si="11"/>
        <v>0</v>
      </c>
      <c r="R292" s="85">
        <f t="shared" si="12"/>
        <v>0</v>
      </c>
      <c r="S292" s="87" t="str">
        <f t="shared" si="13"/>
        <v>-</v>
      </c>
      <c r="T292" s="88"/>
      <c r="U292" s="39"/>
      <c r="V292" s="90">
        <v>39734.0</v>
      </c>
      <c r="W292" s="90">
        <v>40100.0</v>
      </c>
      <c r="X292" s="90">
        <v>40465.0</v>
      </c>
      <c r="Y292" s="90">
        <v>40830.0</v>
      </c>
      <c r="Z292" s="90">
        <v>41195.0</v>
      </c>
      <c r="AA292" s="90">
        <v>41561.0</v>
      </c>
      <c r="AB292" s="90">
        <v>41926.0</v>
      </c>
      <c r="AC292" s="90">
        <v>42291.0</v>
      </c>
      <c r="AD292" s="90">
        <v>42656.0</v>
      </c>
      <c r="AE292" s="90">
        <v>43022.0</v>
      </c>
      <c r="AF292" s="90">
        <v>43387.0</v>
      </c>
      <c r="AG292" s="90">
        <v>43752.0</v>
      </c>
      <c r="AH292" s="90">
        <v>44117.0</v>
      </c>
    </row>
    <row r="293" ht="19.5" customHeight="1">
      <c r="A293" s="111"/>
      <c r="B293" s="119"/>
      <c r="C293" s="63"/>
      <c r="D293" s="69"/>
      <c r="E293" s="66" t="str">
        <f t="shared" si="2"/>
        <v>-</v>
      </c>
      <c r="F293" s="65"/>
      <c r="G293" s="65"/>
      <c r="H293" s="82"/>
      <c r="I293" s="83">
        <f t="shared" si="3"/>
        <v>0</v>
      </c>
      <c r="J293" s="84">
        <f t="shared" si="4"/>
        <v>0</v>
      </c>
      <c r="K293" s="84">
        <f t="shared" si="5"/>
        <v>0</v>
      </c>
      <c r="L293" s="84">
        <f t="shared" si="6"/>
        <v>0</v>
      </c>
      <c r="M293" s="85">
        <f t="shared" si="7"/>
        <v>0</v>
      </c>
      <c r="N293" s="86">
        <f t="shared" si="8"/>
        <v>0</v>
      </c>
      <c r="O293" s="84">
        <f t="shared" si="9"/>
        <v>0</v>
      </c>
      <c r="P293" s="84">
        <f t="shared" si="10"/>
        <v>0</v>
      </c>
      <c r="Q293" s="84">
        <f t="shared" si="11"/>
        <v>0</v>
      </c>
      <c r="R293" s="85">
        <f t="shared" si="12"/>
        <v>0</v>
      </c>
      <c r="S293" s="87" t="str">
        <f t="shared" si="13"/>
        <v>-</v>
      </c>
      <c r="T293" s="88"/>
      <c r="U293" s="39"/>
      <c r="V293" s="90">
        <v>39735.0</v>
      </c>
      <c r="W293" s="90">
        <v>40101.0</v>
      </c>
      <c r="X293" s="90">
        <v>40466.0</v>
      </c>
      <c r="Y293" s="90">
        <v>40831.0</v>
      </c>
      <c r="Z293" s="90">
        <v>41196.0</v>
      </c>
      <c r="AA293" s="90">
        <v>41562.0</v>
      </c>
      <c r="AB293" s="90">
        <v>41927.0</v>
      </c>
      <c r="AC293" s="90">
        <v>42292.0</v>
      </c>
      <c r="AD293" s="90">
        <v>42657.0</v>
      </c>
      <c r="AE293" s="90">
        <v>43023.0</v>
      </c>
      <c r="AF293" s="90">
        <v>43388.0</v>
      </c>
      <c r="AG293" s="90">
        <v>43753.0</v>
      </c>
      <c r="AH293" s="90">
        <v>44118.0</v>
      </c>
    </row>
    <row r="294" ht="19.5" customHeight="1">
      <c r="A294" s="111"/>
      <c r="B294" s="119"/>
      <c r="C294" s="63"/>
      <c r="D294" s="69"/>
      <c r="E294" s="66" t="str">
        <f t="shared" si="2"/>
        <v>-</v>
      </c>
      <c r="F294" s="65"/>
      <c r="G294" s="65"/>
      <c r="H294" s="82"/>
      <c r="I294" s="83">
        <f t="shared" si="3"/>
        <v>0</v>
      </c>
      <c r="J294" s="84">
        <f t="shared" si="4"/>
        <v>0</v>
      </c>
      <c r="K294" s="84">
        <f t="shared" si="5"/>
        <v>0</v>
      </c>
      <c r="L294" s="84">
        <f t="shared" si="6"/>
        <v>0</v>
      </c>
      <c r="M294" s="85">
        <f t="shared" si="7"/>
        <v>0</v>
      </c>
      <c r="N294" s="86">
        <f t="shared" si="8"/>
        <v>0</v>
      </c>
      <c r="O294" s="84">
        <f t="shared" si="9"/>
        <v>0</v>
      </c>
      <c r="P294" s="84">
        <f t="shared" si="10"/>
        <v>0</v>
      </c>
      <c r="Q294" s="84">
        <f t="shared" si="11"/>
        <v>0</v>
      </c>
      <c r="R294" s="85">
        <f t="shared" si="12"/>
        <v>0</v>
      </c>
      <c r="S294" s="87" t="str">
        <f t="shared" si="13"/>
        <v>-</v>
      </c>
      <c r="T294" s="88"/>
      <c r="U294" s="39"/>
      <c r="V294" s="90">
        <v>39736.0</v>
      </c>
      <c r="W294" s="90">
        <v>40102.0</v>
      </c>
      <c r="X294" s="90">
        <v>40467.0</v>
      </c>
      <c r="Y294" s="90">
        <v>40832.0</v>
      </c>
      <c r="Z294" s="90">
        <v>41197.0</v>
      </c>
      <c r="AA294" s="90">
        <v>41563.0</v>
      </c>
      <c r="AB294" s="90">
        <v>41928.0</v>
      </c>
      <c r="AC294" s="90">
        <v>42293.0</v>
      </c>
      <c r="AD294" s="90">
        <v>42658.0</v>
      </c>
      <c r="AE294" s="90">
        <v>43024.0</v>
      </c>
      <c r="AF294" s="90">
        <v>43389.0</v>
      </c>
      <c r="AG294" s="90">
        <v>43754.0</v>
      </c>
      <c r="AH294" s="90">
        <v>44119.0</v>
      </c>
    </row>
    <row r="295" ht="19.5" customHeight="1">
      <c r="A295" s="111"/>
      <c r="B295" s="119"/>
      <c r="C295" s="63"/>
      <c r="D295" s="69"/>
      <c r="E295" s="66" t="str">
        <f t="shared" si="2"/>
        <v>-</v>
      </c>
      <c r="F295" s="65"/>
      <c r="G295" s="65"/>
      <c r="H295" s="82"/>
      <c r="I295" s="83">
        <f t="shared" si="3"/>
        <v>0</v>
      </c>
      <c r="J295" s="84">
        <f t="shared" si="4"/>
        <v>0</v>
      </c>
      <c r="K295" s="84">
        <f t="shared" si="5"/>
        <v>0</v>
      </c>
      <c r="L295" s="84">
        <f t="shared" si="6"/>
        <v>0</v>
      </c>
      <c r="M295" s="85">
        <f t="shared" si="7"/>
        <v>0</v>
      </c>
      <c r="N295" s="86">
        <f t="shared" si="8"/>
        <v>0</v>
      </c>
      <c r="O295" s="84">
        <f t="shared" si="9"/>
        <v>0</v>
      </c>
      <c r="P295" s="84">
        <f t="shared" si="10"/>
        <v>0</v>
      </c>
      <c r="Q295" s="84">
        <f t="shared" si="11"/>
        <v>0</v>
      </c>
      <c r="R295" s="85">
        <f t="shared" si="12"/>
        <v>0</v>
      </c>
      <c r="S295" s="87" t="str">
        <f t="shared" si="13"/>
        <v>-</v>
      </c>
      <c r="T295" s="88"/>
      <c r="U295" s="39"/>
      <c r="V295" s="90">
        <v>39737.0</v>
      </c>
      <c r="W295" s="90">
        <v>40103.0</v>
      </c>
      <c r="X295" s="90">
        <v>40468.0</v>
      </c>
      <c r="Y295" s="90">
        <v>40833.0</v>
      </c>
      <c r="Z295" s="90">
        <v>41198.0</v>
      </c>
      <c r="AA295" s="90">
        <v>41564.0</v>
      </c>
      <c r="AB295" s="90">
        <v>41929.0</v>
      </c>
      <c r="AC295" s="90">
        <v>42294.0</v>
      </c>
      <c r="AD295" s="90">
        <v>42659.0</v>
      </c>
      <c r="AE295" s="90">
        <v>43025.0</v>
      </c>
      <c r="AF295" s="90">
        <v>43390.0</v>
      </c>
      <c r="AG295" s="90">
        <v>43755.0</v>
      </c>
      <c r="AH295" s="90">
        <v>44120.0</v>
      </c>
    </row>
    <row r="296" ht="19.5" customHeight="1">
      <c r="A296" s="111"/>
      <c r="B296" s="119"/>
      <c r="C296" s="63"/>
      <c r="D296" s="69"/>
      <c r="E296" s="66" t="str">
        <f t="shared" si="2"/>
        <v>-</v>
      </c>
      <c r="F296" s="65"/>
      <c r="G296" s="65"/>
      <c r="H296" s="82"/>
      <c r="I296" s="83">
        <f t="shared" si="3"/>
        <v>0</v>
      </c>
      <c r="J296" s="84">
        <f t="shared" si="4"/>
        <v>0</v>
      </c>
      <c r="K296" s="84">
        <f t="shared" si="5"/>
        <v>0</v>
      </c>
      <c r="L296" s="84">
        <f t="shared" si="6"/>
        <v>0</v>
      </c>
      <c r="M296" s="85">
        <f t="shared" si="7"/>
        <v>0</v>
      </c>
      <c r="N296" s="86">
        <f t="shared" si="8"/>
        <v>0</v>
      </c>
      <c r="O296" s="84">
        <f t="shared" si="9"/>
        <v>0</v>
      </c>
      <c r="P296" s="84">
        <f t="shared" si="10"/>
        <v>0</v>
      </c>
      <c r="Q296" s="84">
        <f t="shared" si="11"/>
        <v>0</v>
      </c>
      <c r="R296" s="85">
        <f t="shared" si="12"/>
        <v>0</v>
      </c>
      <c r="S296" s="87" t="str">
        <f t="shared" si="13"/>
        <v>-</v>
      </c>
      <c r="T296" s="88"/>
      <c r="U296" s="39"/>
      <c r="V296" s="90">
        <v>39738.0</v>
      </c>
      <c r="W296" s="90">
        <v>40104.0</v>
      </c>
      <c r="X296" s="90">
        <v>40469.0</v>
      </c>
      <c r="Y296" s="90">
        <v>40834.0</v>
      </c>
      <c r="Z296" s="90">
        <v>41199.0</v>
      </c>
      <c r="AA296" s="90">
        <v>41565.0</v>
      </c>
      <c r="AB296" s="90">
        <v>41930.0</v>
      </c>
      <c r="AC296" s="90">
        <v>42295.0</v>
      </c>
      <c r="AD296" s="90">
        <v>42660.0</v>
      </c>
      <c r="AE296" s="90">
        <v>43026.0</v>
      </c>
      <c r="AF296" s="90">
        <v>43391.0</v>
      </c>
      <c r="AG296" s="90">
        <v>43756.0</v>
      </c>
      <c r="AH296" s="90">
        <v>44121.0</v>
      </c>
    </row>
    <row r="297" ht="19.5" customHeight="1">
      <c r="A297" s="111"/>
      <c r="B297" s="119"/>
      <c r="C297" s="63"/>
      <c r="D297" s="69"/>
      <c r="E297" s="66" t="str">
        <f t="shared" si="2"/>
        <v>-</v>
      </c>
      <c r="F297" s="65"/>
      <c r="G297" s="65"/>
      <c r="H297" s="82"/>
      <c r="I297" s="83">
        <f t="shared" si="3"/>
        <v>0</v>
      </c>
      <c r="J297" s="84">
        <f t="shared" si="4"/>
        <v>0</v>
      </c>
      <c r="K297" s="84">
        <f t="shared" si="5"/>
        <v>0</v>
      </c>
      <c r="L297" s="84">
        <f t="shared" si="6"/>
        <v>0</v>
      </c>
      <c r="M297" s="85">
        <f t="shared" si="7"/>
        <v>0</v>
      </c>
      <c r="N297" s="86">
        <f t="shared" si="8"/>
        <v>0</v>
      </c>
      <c r="O297" s="84">
        <f t="shared" si="9"/>
        <v>0</v>
      </c>
      <c r="P297" s="84">
        <f t="shared" si="10"/>
        <v>0</v>
      </c>
      <c r="Q297" s="84">
        <f t="shared" si="11"/>
        <v>0</v>
      </c>
      <c r="R297" s="85">
        <f t="shared" si="12"/>
        <v>0</v>
      </c>
      <c r="S297" s="87" t="str">
        <f t="shared" si="13"/>
        <v>-</v>
      </c>
      <c r="T297" s="88"/>
      <c r="U297" s="39"/>
      <c r="V297" s="90">
        <v>39739.0</v>
      </c>
      <c r="W297" s="90">
        <v>40105.0</v>
      </c>
      <c r="X297" s="90">
        <v>40470.0</v>
      </c>
      <c r="Y297" s="90">
        <v>40835.0</v>
      </c>
      <c r="Z297" s="90">
        <v>41200.0</v>
      </c>
      <c r="AA297" s="90">
        <v>41566.0</v>
      </c>
      <c r="AB297" s="90">
        <v>41931.0</v>
      </c>
      <c r="AC297" s="90">
        <v>42296.0</v>
      </c>
      <c r="AD297" s="90">
        <v>42661.0</v>
      </c>
      <c r="AE297" s="90">
        <v>43027.0</v>
      </c>
      <c r="AF297" s="90">
        <v>43392.0</v>
      </c>
      <c r="AG297" s="90">
        <v>43757.0</v>
      </c>
      <c r="AH297" s="90">
        <v>44122.0</v>
      </c>
    </row>
    <row r="298" ht="19.5" customHeight="1">
      <c r="A298" s="111"/>
      <c r="B298" s="119"/>
      <c r="C298" s="63"/>
      <c r="D298" s="69"/>
      <c r="E298" s="66" t="str">
        <f t="shared" si="2"/>
        <v>-</v>
      </c>
      <c r="F298" s="65"/>
      <c r="G298" s="65"/>
      <c r="H298" s="82"/>
      <c r="I298" s="83">
        <f t="shared" si="3"/>
        <v>0</v>
      </c>
      <c r="J298" s="84">
        <f t="shared" si="4"/>
        <v>0</v>
      </c>
      <c r="K298" s="84">
        <f t="shared" si="5"/>
        <v>0</v>
      </c>
      <c r="L298" s="84">
        <f t="shared" si="6"/>
        <v>0</v>
      </c>
      <c r="M298" s="85">
        <f t="shared" si="7"/>
        <v>0</v>
      </c>
      <c r="N298" s="86">
        <f t="shared" si="8"/>
        <v>0</v>
      </c>
      <c r="O298" s="84">
        <f t="shared" si="9"/>
        <v>0</v>
      </c>
      <c r="P298" s="84">
        <f t="shared" si="10"/>
        <v>0</v>
      </c>
      <c r="Q298" s="84">
        <f t="shared" si="11"/>
        <v>0</v>
      </c>
      <c r="R298" s="85">
        <f t="shared" si="12"/>
        <v>0</v>
      </c>
      <c r="S298" s="87" t="str">
        <f t="shared" si="13"/>
        <v>-</v>
      </c>
      <c r="T298" s="88"/>
      <c r="U298" s="39"/>
      <c r="V298" s="90">
        <v>39740.0</v>
      </c>
      <c r="W298" s="90">
        <v>40106.0</v>
      </c>
      <c r="X298" s="90">
        <v>40471.0</v>
      </c>
      <c r="Y298" s="90">
        <v>40836.0</v>
      </c>
      <c r="Z298" s="90">
        <v>41201.0</v>
      </c>
      <c r="AA298" s="90">
        <v>41567.0</v>
      </c>
      <c r="AB298" s="90">
        <v>41932.0</v>
      </c>
      <c r="AC298" s="90">
        <v>42297.0</v>
      </c>
      <c r="AD298" s="90">
        <v>42662.0</v>
      </c>
      <c r="AE298" s="90">
        <v>43028.0</v>
      </c>
      <c r="AF298" s="90">
        <v>43393.0</v>
      </c>
      <c r="AG298" s="90">
        <v>43758.0</v>
      </c>
      <c r="AH298" s="90">
        <v>44123.0</v>
      </c>
    </row>
    <row r="299" ht="19.5" customHeight="1">
      <c r="A299" s="111"/>
      <c r="B299" s="119"/>
      <c r="C299" s="63"/>
      <c r="D299" s="69"/>
      <c r="E299" s="66" t="str">
        <f t="shared" si="2"/>
        <v>-</v>
      </c>
      <c r="F299" s="65"/>
      <c r="G299" s="65"/>
      <c r="H299" s="82"/>
      <c r="I299" s="83">
        <f t="shared" si="3"/>
        <v>0</v>
      </c>
      <c r="J299" s="84">
        <f t="shared" si="4"/>
        <v>0</v>
      </c>
      <c r="K299" s="84">
        <f t="shared" si="5"/>
        <v>0</v>
      </c>
      <c r="L299" s="84">
        <f t="shared" si="6"/>
        <v>0</v>
      </c>
      <c r="M299" s="85">
        <f t="shared" si="7"/>
        <v>0</v>
      </c>
      <c r="N299" s="86">
        <f t="shared" si="8"/>
        <v>0</v>
      </c>
      <c r="O299" s="84">
        <f t="shared" si="9"/>
        <v>0</v>
      </c>
      <c r="P299" s="84">
        <f t="shared" si="10"/>
        <v>0</v>
      </c>
      <c r="Q299" s="84">
        <f t="shared" si="11"/>
        <v>0</v>
      </c>
      <c r="R299" s="85">
        <f t="shared" si="12"/>
        <v>0</v>
      </c>
      <c r="S299" s="87" t="str">
        <f t="shared" si="13"/>
        <v>-</v>
      </c>
      <c r="T299" s="88"/>
      <c r="U299" s="39"/>
      <c r="V299" s="90">
        <v>39741.0</v>
      </c>
      <c r="W299" s="90">
        <v>40107.0</v>
      </c>
      <c r="X299" s="90">
        <v>40472.0</v>
      </c>
      <c r="Y299" s="90">
        <v>40837.0</v>
      </c>
      <c r="Z299" s="90">
        <v>41202.0</v>
      </c>
      <c r="AA299" s="90">
        <v>41568.0</v>
      </c>
      <c r="AB299" s="90">
        <v>41933.0</v>
      </c>
      <c r="AC299" s="90">
        <v>42298.0</v>
      </c>
      <c r="AD299" s="90">
        <v>42663.0</v>
      </c>
      <c r="AE299" s="90">
        <v>43029.0</v>
      </c>
      <c r="AF299" s="90">
        <v>43394.0</v>
      </c>
      <c r="AG299" s="90">
        <v>43759.0</v>
      </c>
      <c r="AH299" s="90">
        <v>44124.0</v>
      </c>
    </row>
    <row r="300" ht="19.5" customHeight="1">
      <c r="A300" s="111"/>
      <c r="B300" s="119"/>
      <c r="C300" s="63"/>
      <c r="D300" s="69"/>
      <c r="E300" s="66" t="str">
        <f t="shared" si="2"/>
        <v>-</v>
      </c>
      <c r="F300" s="65"/>
      <c r="G300" s="65"/>
      <c r="H300" s="82"/>
      <c r="I300" s="83">
        <f t="shared" si="3"/>
        <v>0</v>
      </c>
      <c r="J300" s="84">
        <f t="shared" si="4"/>
        <v>0</v>
      </c>
      <c r="K300" s="84">
        <f t="shared" si="5"/>
        <v>0</v>
      </c>
      <c r="L300" s="84">
        <f t="shared" si="6"/>
        <v>0</v>
      </c>
      <c r="M300" s="85">
        <f t="shared" si="7"/>
        <v>0</v>
      </c>
      <c r="N300" s="86">
        <f t="shared" si="8"/>
        <v>0</v>
      </c>
      <c r="O300" s="84">
        <f t="shared" si="9"/>
        <v>0</v>
      </c>
      <c r="P300" s="84">
        <f t="shared" si="10"/>
        <v>0</v>
      </c>
      <c r="Q300" s="84">
        <f t="shared" si="11"/>
        <v>0</v>
      </c>
      <c r="R300" s="85">
        <f t="shared" si="12"/>
        <v>0</v>
      </c>
      <c r="S300" s="87" t="str">
        <f t="shared" si="13"/>
        <v>-</v>
      </c>
      <c r="T300" s="88"/>
      <c r="U300" s="39"/>
      <c r="V300" s="90">
        <v>39742.0</v>
      </c>
      <c r="W300" s="90">
        <v>40108.0</v>
      </c>
      <c r="X300" s="90">
        <v>40473.0</v>
      </c>
      <c r="Y300" s="90">
        <v>40838.0</v>
      </c>
      <c r="Z300" s="90">
        <v>41203.0</v>
      </c>
      <c r="AA300" s="90">
        <v>41569.0</v>
      </c>
      <c r="AB300" s="90">
        <v>41934.0</v>
      </c>
      <c r="AC300" s="90">
        <v>42299.0</v>
      </c>
      <c r="AD300" s="90">
        <v>42664.0</v>
      </c>
      <c r="AE300" s="90">
        <v>43030.0</v>
      </c>
      <c r="AF300" s="90">
        <v>43395.0</v>
      </c>
      <c r="AG300" s="90">
        <v>43760.0</v>
      </c>
      <c r="AH300" s="90">
        <v>44125.0</v>
      </c>
    </row>
    <row r="301" ht="19.5" customHeight="1">
      <c r="A301" s="111"/>
      <c r="B301" s="119"/>
      <c r="C301" s="63"/>
      <c r="D301" s="69"/>
      <c r="E301" s="66" t="str">
        <f t="shared" si="2"/>
        <v>-</v>
      </c>
      <c r="F301" s="65"/>
      <c r="G301" s="65"/>
      <c r="H301" s="82"/>
      <c r="I301" s="83">
        <f t="shared" si="3"/>
        <v>0</v>
      </c>
      <c r="J301" s="84">
        <f t="shared" si="4"/>
        <v>0</v>
      </c>
      <c r="K301" s="84">
        <f t="shared" si="5"/>
        <v>0</v>
      </c>
      <c r="L301" s="84">
        <f t="shared" si="6"/>
        <v>0</v>
      </c>
      <c r="M301" s="85">
        <f t="shared" si="7"/>
        <v>0</v>
      </c>
      <c r="N301" s="86">
        <f t="shared" si="8"/>
        <v>0</v>
      </c>
      <c r="O301" s="84">
        <f t="shared" si="9"/>
        <v>0</v>
      </c>
      <c r="P301" s="84">
        <f t="shared" si="10"/>
        <v>0</v>
      </c>
      <c r="Q301" s="84">
        <f t="shared" si="11"/>
        <v>0</v>
      </c>
      <c r="R301" s="85">
        <f t="shared" si="12"/>
        <v>0</v>
      </c>
      <c r="S301" s="87" t="str">
        <f t="shared" si="13"/>
        <v>-</v>
      </c>
      <c r="T301" s="88"/>
      <c r="U301" s="39"/>
      <c r="V301" s="90">
        <v>39743.0</v>
      </c>
      <c r="W301" s="90">
        <v>40109.0</v>
      </c>
      <c r="X301" s="90">
        <v>40474.0</v>
      </c>
      <c r="Y301" s="90">
        <v>40839.0</v>
      </c>
      <c r="Z301" s="90">
        <v>41204.0</v>
      </c>
      <c r="AA301" s="90">
        <v>41570.0</v>
      </c>
      <c r="AB301" s="90">
        <v>41935.0</v>
      </c>
      <c r="AC301" s="90">
        <v>42300.0</v>
      </c>
      <c r="AD301" s="90">
        <v>42665.0</v>
      </c>
      <c r="AE301" s="90">
        <v>43031.0</v>
      </c>
      <c r="AF301" s="90">
        <v>43396.0</v>
      </c>
      <c r="AG301" s="90">
        <v>43761.0</v>
      </c>
      <c r="AH301" s="90">
        <v>44126.0</v>
      </c>
    </row>
    <row r="302" ht="19.5" customHeight="1">
      <c r="A302" s="111"/>
      <c r="B302" s="119"/>
      <c r="C302" s="63"/>
      <c r="D302" s="69"/>
      <c r="E302" s="66" t="str">
        <f t="shared" si="2"/>
        <v>-</v>
      </c>
      <c r="F302" s="65"/>
      <c r="G302" s="65"/>
      <c r="H302" s="82"/>
      <c r="I302" s="83">
        <f t="shared" si="3"/>
        <v>0</v>
      </c>
      <c r="J302" s="84">
        <f t="shared" si="4"/>
        <v>0</v>
      </c>
      <c r="K302" s="84">
        <f t="shared" si="5"/>
        <v>0</v>
      </c>
      <c r="L302" s="84">
        <f t="shared" si="6"/>
        <v>0</v>
      </c>
      <c r="M302" s="85">
        <f t="shared" si="7"/>
        <v>0</v>
      </c>
      <c r="N302" s="86">
        <f t="shared" si="8"/>
        <v>0</v>
      </c>
      <c r="O302" s="84">
        <f t="shared" si="9"/>
        <v>0</v>
      </c>
      <c r="P302" s="84">
        <f t="shared" si="10"/>
        <v>0</v>
      </c>
      <c r="Q302" s="84">
        <f t="shared" si="11"/>
        <v>0</v>
      </c>
      <c r="R302" s="85">
        <f t="shared" si="12"/>
        <v>0</v>
      </c>
      <c r="S302" s="87" t="str">
        <f t="shared" si="13"/>
        <v>-</v>
      </c>
      <c r="T302" s="88"/>
      <c r="U302" s="39"/>
      <c r="V302" s="90">
        <v>39744.0</v>
      </c>
      <c r="W302" s="90">
        <v>40110.0</v>
      </c>
      <c r="X302" s="90">
        <v>40475.0</v>
      </c>
      <c r="Y302" s="90">
        <v>40840.0</v>
      </c>
      <c r="Z302" s="90">
        <v>41205.0</v>
      </c>
      <c r="AA302" s="90">
        <v>41571.0</v>
      </c>
      <c r="AB302" s="90">
        <v>41936.0</v>
      </c>
      <c r="AC302" s="90">
        <v>42301.0</v>
      </c>
      <c r="AD302" s="90">
        <v>42666.0</v>
      </c>
      <c r="AE302" s="90">
        <v>43032.0</v>
      </c>
      <c r="AF302" s="90">
        <v>43397.0</v>
      </c>
      <c r="AG302" s="90">
        <v>43762.0</v>
      </c>
      <c r="AH302" s="90">
        <v>44127.0</v>
      </c>
    </row>
    <row r="303" ht="19.5" customHeight="1">
      <c r="A303" s="111"/>
      <c r="B303" s="119"/>
      <c r="C303" s="63"/>
      <c r="D303" s="69"/>
      <c r="E303" s="66" t="str">
        <f t="shared" si="2"/>
        <v>-</v>
      </c>
      <c r="F303" s="65"/>
      <c r="G303" s="65"/>
      <c r="H303" s="82"/>
      <c r="I303" s="83">
        <f t="shared" si="3"/>
        <v>0</v>
      </c>
      <c r="J303" s="84">
        <f t="shared" si="4"/>
        <v>0</v>
      </c>
      <c r="K303" s="84">
        <f t="shared" si="5"/>
        <v>0</v>
      </c>
      <c r="L303" s="84">
        <f t="shared" si="6"/>
        <v>0</v>
      </c>
      <c r="M303" s="85">
        <f t="shared" si="7"/>
        <v>0</v>
      </c>
      <c r="N303" s="86">
        <f t="shared" si="8"/>
        <v>0</v>
      </c>
      <c r="O303" s="84">
        <f t="shared" si="9"/>
        <v>0</v>
      </c>
      <c r="P303" s="84">
        <f t="shared" si="10"/>
        <v>0</v>
      </c>
      <c r="Q303" s="84">
        <f t="shared" si="11"/>
        <v>0</v>
      </c>
      <c r="R303" s="85">
        <f t="shared" si="12"/>
        <v>0</v>
      </c>
      <c r="S303" s="87" t="str">
        <f t="shared" si="13"/>
        <v>-</v>
      </c>
      <c r="T303" s="88"/>
      <c r="U303" s="39"/>
      <c r="V303" s="90">
        <v>39745.0</v>
      </c>
      <c r="W303" s="90">
        <v>40111.0</v>
      </c>
      <c r="X303" s="90">
        <v>40476.0</v>
      </c>
      <c r="Y303" s="90">
        <v>40841.0</v>
      </c>
      <c r="Z303" s="90">
        <v>41206.0</v>
      </c>
      <c r="AA303" s="90">
        <v>41572.0</v>
      </c>
      <c r="AB303" s="90">
        <v>41937.0</v>
      </c>
      <c r="AC303" s="90">
        <v>42302.0</v>
      </c>
      <c r="AD303" s="90">
        <v>42667.0</v>
      </c>
      <c r="AE303" s="90">
        <v>43033.0</v>
      </c>
      <c r="AF303" s="90">
        <v>43398.0</v>
      </c>
      <c r="AG303" s="90">
        <v>43763.0</v>
      </c>
      <c r="AH303" s="90">
        <v>44128.0</v>
      </c>
    </row>
    <row r="304" ht="19.5" customHeight="1">
      <c r="A304" s="111"/>
      <c r="B304" s="119"/>
      <c r="C304" s="63"/>
      <c r="D304" s="69"/>
      <c r="E304" s="66" t="str">
        <f t="shared" si="2"/>
        <v>-</v>
      </c>
      <c r="F304" s="65"/>
      <c r="G304" s="65"/>
      <c r="H304" s="82"/>
      <c r="I304" s="83">
        <f t="shared" si="3"/>
        <v>0</v>
      </c>
      <c r="J304" s="84">
        <f t="shared" si="4"/>
        <v>0</v>
      </c>
      <c r="K304" s="84">
        <f t="shared" si="5"/>
        <v>0</v>
      </c>
      <c r="L304" s="84">
        <f t="shared" si="6"/>
        <v>0</v>
      </c>
      <c r="M304" s="85">
        <f t="shared" si="7"/>
        <v>0</v>
      </c>
      <c r="N304" s="86">
        <f t="shared" si="8"/>
        <v>0</v>
      </c>
      <c r="O304" s="84">
        <f t="shared" si="9"/>
        <v>0</v>
      </c>
      <c r="P304" s="84">
        <f t="shared" si="10"/>
        <v>0</v>
      </c>
      <c r="Q304" s="84">
        <f t="shared" si="11"/>
        <v>0</v>
      </c>
      <c r="R304" s="85">
        <f t="shared" si="12"/>
        <v>0</v>
      </c>
      <c r="S304" s="87" t="str">
        <f t="shared" si="13"/>
        <v>-</v>
      </c>
      <c r="T304" s="88"/>
      <c r="U304" s="39"/>
      <c r="V304" s="90">
        <v>39746.0</v>
      </c>
      <c r="W304" s="90">
        <v>40112.0</v>
      </c>
      <c r="X304" s="90">
        <v>40477.0</v>
      </c>
      <c r="Y304" s="90">
        <v>40842.0</v>
      </c>
      <c r="Z304" s="90">
        <v>41207.0</v>
      </c>
      <c r="AA304" s="90">
        <v>41573.0</v>
      </c>
      <c r="AB304" s="90">
        <v>41938.0</v>
      </c>
      <c r="AC304" s="90">
        <v>42303.0</v>
      </c>
      <c r="AD304" s="90">
        <v>42668.0</v>
      </c>
      <c r="AE304" s="90">
        <v>43034.0</v>
      </c>
      <c r="AF304" s="90">
        <v>43399.0</v>
      </c>
      <c r="AG304" s="90">
        <v>43764.0</v>
      </c>
      <c r="AH304" s="90">
        <v>44129.0</v>
      </c>
    </row>
    <row r="305" ht="19.5" customHeight="1">
      <c r="A305" s="111"/>
      <c r="B305" s="119"/>
      <c r="C305" s="63"/>
      <c r="D305" s="69"/>
      <c r="E305" s="66" t="str">
        <f t="shared" si="2"/>
        <v>-</v>
      </c>
      <c r="F305" s="65"/>
      <c r="G305" s="65"/>
      <c r="H305" s="82"/>
      <c r="I305" s="83">
        <f t="shared" si="3"/>
        <v>0</v>
      </c>
      <c r="J305" s="84">
        <f t="shared" si="4"/>
        <v>0</v>
      </c>
      <c r="K305" s="84">
        <f t="shared" si="5"/>
        <v>0</v>
      </c>
      <c r="L305" s="84">
        <f t="shared" si="6"/>
        <v>0</v>
      </c>
      <c r="M305" s="85">
        <f t="shared" si="7"/>
        <v>0</v>
      </c>
      <c r="N305" s="86">
        <f t="shared" si="8"/>
        <v>0</v>
      </c>
      <c r="O305" s="84">
        <f t="shared" si="9"/>
        <v>0</v>
      </c>
      <c r="P305" s="84">
        <f t="shared" si="10"/>
        <v>0</v>
      </c>
      <c r="Q305" s="84">
        <f t="shared" si="11"/>
        <v>0</v>
      </c>
      <c r="R305" s="85">
        <f t="shared" si="12"/>
        <v>0</v>
      </c>
      <c r="S305" s="87" t="str">
        <f t="shared" si="13"/>
        <v>-</v>
      </c>
      <c r="T305" s="88"/>
      <c r="U305" s="39"/>
      <c r="V305" s="90">
        <v>39747.0</v>
      </c>
      <c r="W305" s="90">
        <v>40113.0</v>
      </c>
      <c r="X305" s="90">
        <v>40478.0</v>
      </c>
      <c r="Y305" s="90">
        <v>40843.0</v>
      </c>
      <c r="Z305" s="90">
        <v>41208.0</v>
      </c>
      <c r="AA305" s="90">
        <v>41574.0</v>
      </c>
      <c r="AB305" s="90">
        <v>41939.0</v>
      </c>
      <c r="AC305" s="90">
        <v>42304.0</v>
      </c>
      <c r="AD305" s="90">
        <v>42669.0</v>
      </c>
      <c r="AE305" s="90">
        <v>43035.0</v>
      </c>
      <c r="AF305" s="90">
        <v>43400.0</v>
      </c>
      <c r="AG305" s="90">
        <v>43765.0</v>
      </c>
      <c r="AH305" s="90">
        <v>44130.0</v>
      </c>
    </row>
    <row r="306" ht="19.5" customHeight="1">
      <c r="A306" s="111"/>
      <c r="B306" s="119"/>
      <c r="C306" s="63"/>
      <c r="D306" s="69"/>
      <c r="E306" s="66" t="str">
        <f t="shared" si="2"/>
        <v>-</v>
      </c>
      <c r="F306" s="65"/>
      <c r="G306" s="65"/>
      <c r="H306" s="82"/>
      <c r="I306" s="83">
        <f t="shared" si="3"/>
        <v>0</v>
      </c>
      <c r="J306" s="84">
        <f t="shared" si="4"/>
        <v>0</v>
      </c>
      <c r="K306" s="84">
        <f t="shared" si="5"/>
        <v>0</v>
      </c>
      <c r="L306" s="84">
        <f t="shared" si="6"/>
        <v>0</v>
      </c>
      <c r="M306" s="85">
        <f t="shared" si="7"/>
        <v>0</v>
      </c>
      <c r="N306" s="86">
        <f t="shared" si="8"/>
        <v>0</v>
      </c>
      <c r="O306" s="84">
        <f t="shared" si="9"/>
        <v>0</v>
      </c>
      <c r="P306" s="84">
        <f t="shared" si="10"/>
        <v>0</v>
      </c>
      <c r="Q306" s="84">
        <f t="shared" si="11"/>
        <v>0</v>
      </c>
      <c r="R306" s="85">
        <f t="shared" si="12"/>
        <v>0</v>
      </c>
      <c r="S306" s="87" t="str">
        <f t="shared" si="13"/>
        <v>-</v>
      </c>
      <c r="T306" s="88"/>
      <c r="U306" s="39"/>
      <c r="V306" s="90">
        <v>39748.0</v>
      </c>
      <c r="W306" s="90">
        <v>40114.0</v>
      </c>
      <c r="X306" s="90">
        <v>40479.0</v>
      </c>
      <c r="Y306" s="90">
        <v>40844.0</v>
      </c>
      <c r="Z306" s="90">
        <v>41209.0</v>
      </c>
      <c r="AA306" s="90">
        <v>41575.0</v>
      </c>
      <c r="AB306" s="90">
        <v>41940.0</v>
      </c>
      <c r="AC306" s="90">
        <v>42305.0</v>
      </c>
      <c r="AD306" s="90">
        <v>42670.0</v>
      </c>
      <c r="AE306" s="90">
        <v>43036.0</v>
      </c>
      <c r="AF306" s="90">
        <v>43401.0</v>
      </c>
      <c r="AG306" s="90">
        <v>43766.0</v>
      </c>
      <c r="AH306" s="90">
        <v>44131.0</v>
      </c>
    </row>
    <row r="307" ht="19.5" customHeight="1">
      <c r="A307" s="111"/>
      <c r="B307" s="119"/>
      <c r="C307" s="63"/>
      <c r="D307" s="69"/>
      <c r="E307" s="66" t="str">
        <f t="shared" si="2"/>
        <v>-</v>
      </c>
      <c r="F307" s="65"/>
      <c r="G307" s="65"/>
      <c r="H307" s="82"/>
      <c r="I307" s="83">
        <f t="shared" si="3"/>
        <v>0</v>
      </c>
      <c r="J307" s="84">
        <f t="shared" si="4"/>
        <v>0</v>
      </c>
      <c r="K307" s="84">
        <f t="shared" si="5"/>
        <v>0</v>
      </c>
      <c r="L307" s="84">
        <f t="shared" si="6"/>
        <v>0</v>
      </c>
      <c r="M307" s="85">
        <f t="shared" si="7"/>
        <v>0</v>
      </c>
      <c r="N307" s="86">
        <f t="shared" si="8"/>
        <v>0</v>
      </c>
      <c r="O307" s="84">
        <f t="shared" si="9"/>
        <v>0</v>
      </c>
      <c r="P307" s="84">
        <f t="shared" si="10"/>
        <v>0</v>
      </c>
      <c r="Q307" s="84">
        <f t="shared" si="11"/>
        <v>0</v>
      </c>
      <c r="R307" s="85">
        <f t="shared" si="12"/>
        <v>0</v>
      </c>
      <c r="S307" s="87" t="str">
        <f t="shared" si="13"/>
        <v>-</v>
      </c>
      <c r="T307" s="88"/>
      <c r="U307" s="39"/>
      <c r="V307" s="90">
        <v>39749.0</v>
      </c>
      <c r="W307" s="90">
        <v>40115.0</v>
      </c>
      <c r="X307" s="90">
        <v>40480.0</v>
      </c>
      <c r="Y307" s="90">
        <v>40845.0</v>
      </c>
      <c r="Z307" s="90">
        <v>41210.0</v>
      </c>
      <c r="AA307" s="90">
        <v>41576.0</v>
      </c>
      <c r="AB307" s="90">
        <v>41941.0</v>
      </c>
      <c r="AC307" s="90">
        <v>42306.0</v>
      </c>
      <c r="AD307" s="90">
        <v>42671.0</v>
      </c>
      <c r="AE307" s="90">
        <v>43037.0</v>
      </c>
      <c r="AF307" s="90">
        <v>43402.0</v>
      </c>
      <c r="AG307" s="90">
        <v>43767.0</v>
      </c>
      <c r="AH307" s="90">
        <v>44132.0</v>
      </c>
    </row>
    <row r="308" ht="19.5" customHeight="1">
      <c r="A308" s="111"/>
      <c r="B308" s="119"/>
      <c r="C308" s="63"/>
      <c r="D308" s="69"/>
      <c r="E308" s="66" t="str">
        <f t="shared" si="2"/>
        <v>-</v>
      </c>
      <c r="F308" s="65"/>
      <c r="G308" s="65"/>
      <c r="H308" s="82"/>
      <c r="I308" s="83">
        <f t="shared" si="3"/>
        <v>0</v>
      </c>
      <c r="J308" s="84">
        <f t="shared" si="4"/>
        <v>0</v>
      </c>
      <c r="K308" s="84">
        <f t="shared" si="5"/>
        <v>0</v>
      </c>
      <c r="L308" s="84">
        <f t="shared" si="6"/>
        <v>0</v>
      </c>
      <c r="M308" s="85">
        <f t="shared" si="7"/>
        <v>0</v>
      </c>
      <c r="N308" s="86">
        <f t="shared" si="8"/>
        <v>0</v>
      </c>
      <c r="O308" s="84">
        <f t="shared" si="9"/>
        <v>0</v>
      </c>
      <c r="P308" s="84">
        <f t="shared" si="10"/>
        <v>0</v>
      </c>
      <c r="Q308" s="84">
        <f t="shared" si="11"/>
        <v>0</v>
      </c>
      <c r="R308" s="85">
        <f t="shared" si="12"/>
        <v>0</v>
      </c>
      <c r="S308" s="87" t="str">
        <f t="shared" si="13"/>
        <v>-</v>
      </c>
      <c r="T308" s="88"/>
      <c r="U308" s="39"/>
      <c r="V308" s="90">
        <v>39750.0</v>
      </c>
      <c r="W308" s="90">
        <v>40116.0</v>
      </c>
      <c r="X308" s="90">
        <v>40481.0</v>
      </c>
      <c r="Y308" s="90">
        <v>40846.0</v>
      </c>
      <c r="Z308" s="90">
        <v>41211.0</v>
      </c>
      <c r="AA308" s="90">
        <v>41577.0</v>
      </c>
      <c r="AB308" s="90">
        <v>41942.0</v>
      </c>
      <c r="AC308" s="90">
        <v>42307.0</v>
      </c>
      <c r="AD308" s="90">
        <v>42672.0</v>
      </c>
      <c r="AE308" s="90">
        <v>43038.0</v>
      </c>
      <c r="AF308" s="90">
        <v>43403.0</v>
      </c>
      <c r="AG308" s="90">
        <v>43768.0</v>
      </c>
      <c r="AH308" s="90">
        <v>44133.0</v>
      </c>
    </row>
    <row r="309" ht="19.5" customHeight="1">
      <c r="A309" s="111"/>
      <c r="B309" s="119"/>
      <c r="C309" s="63"/>
      <c r="D309" s="69"/>
      <c r="E309" s="66" t="str">
        <f t="shared" si="2"/>
        <v>-</v>
      </c>
      <c r="F309" s="65"/>
      <c r="G309" s="65"/>
      <c r="H309" s="82"/>
      <c r="I309" s="83">
        <f t="shared" si="3"/>
        <v>0</v>
      </c>
      <c r="J309" s="84">
        <f t="shared" si="4"/>
        <v>0</v>
      </c>
      <c r="K309" s="84">
        <f t="shared" si="5"/>
        <v>0</v>
      </c>
      <c r="L309" s="84">
        <f t="shared" si="6"/>
        <v>0</v>
      </c>
      <c r="M309" s="85">
        <f t="shared" si="7"/>
        <v>0</v>
      </c>
      <c r="N309" s="86">
        <f t="shared" si="8"/>
        <v>0</v>
      </c>
      <c r="O309" s="84">
        <f t="shared" si="9"/>
        <v>0</v>
      </c>
      <c r="P309" s="84">
        <f t="shared" si="10"/>
        <v>0</v>
      </c>
      <c r="Q309" s="84">
        <f t="shared" si="11"/>
        <v>0</v>
      </c>
      <c r="R309" s="85">
        <f t="shared" si="12"/>
        <v>0</v>
      </c>
      <c r="S309" s="87" t="str">
        <f t="shared" si="13"/>
        <v>-</v>
      </c>
      <c r="T309" s="88"/>
      <c r="U309" s="39"/>
      <c r="V309" s="90">
        <v>39751.0</v>
      </c>
      <c r="W309" s="90">
        <v>40117.0</v>
      </c>
      <c r="X309" s="90">
        <v>40482.0</v>
      </c>
      <c r="Y309" s="90">
        <v>40847.0</v>
      </c>
      <c r="Z309" s="90">
        <v>41212.0</v>
      </c>
      <c r="AA309" s="90">
        <v>41578.0</v>
      </c>
      <c r="AB309" s="90">
        <v>41943.0</v>
      </c>
      <c r="AC309" s="90">
        <v>42308.0</v>
      </c>
      <c r="AD309" s="90">
        <v>42673.0</v>
      </c>
      <c r="AE309" s="90">
        <v>43039.0</v>
      </c>
      <c r="AF309" s="90">
        <v>43404.0</v>
      </c>
      <c r="AG309" s="90">
        <v>43769.0</v>
      </c>
      <c r="AH309" s="90">
        <v>44134.0</v>
      </c>
    </row>
    <row r="310" ht="19.5" customHeight="1">
      <c r="A310" s="111"/>
      <c r="B310" s="119"/>
      <c r="C310" s="63"/>
      <c r="D310" s="69"/>
      <c r="E310" s="66" t="str">
        <f t="shared" si="2"/>
        <v>-</v>
      </c>
      <c r="F310" s="65"/>
      <c r="G310" s="65"/>
      <c r="H310" s="82"/>
      <c r="I310" s="83">
        <f t="shared" si="3"/>
        <v>0</v>
      </c>
      <c r="J310" s="84">
        <f t="shared" si="4"/>
        <v>0</v>
      </c>
      <c r="K310" s="84">
        <f t="shared" si="5"/>
        <v>0</v>
      </c>
      <c r="L310" s="84">
        <f t="shared" si="6"/>
        <v>0</v>
      </c>
      <c r="M310" s="85">
        <f t="shared" si="7"/>
        <v>0</v>
      </c>
      <c r="N310" s="86">
        <f t="shared" si="8"/>
        <v>0</v>
      </c>
      <c r="O310" s="84">
        <f t="shared" si="9"/>
        <v>0</v>
      </c>
      <c r="P310" s="84">
        <f t="shared" si="10"/>
        <v>0</v>
      </c>
      <c r="Q310" s="84">
        <f t="shared" si="11"/>
        <v>0</v>
      </c>
      <c r="R310" s="85">
        <f t="shared" si="12"/>
        <v>0</v>
      </c>
      <c r="S310" s="87" t="str">
        <f t="shared" si="13"/>
        <v>-</v>
      </c>
      <c r="T310" s="88"/>
      <c r="U310" s="39"/>
      <c r="V310" s="90">
        <v>39752.0</v>
      </c>
      <c r="W310" s="90">
        <v>40118.0</v>
      </c>
      <c r="X310" s="90">
        <v>40483.0</v>
      </c>
      <c r="Y310" s="90">
        <v>40848.0</v>
      </c>
      <c r="Z310" s="90">
        <v>41213.0</v>
      </c>
      <c r="AA310" s="90">
        <v>41579.0</v>
      </c>
      <c r="AB310" s="90">
        <v>41944.0</v>
      </c>
      <c r="AC310" s="90">
        <v>42309.0</v>
      </c>
      <c r="AD310" s="90">
        <v>42674.0</v>
      </c>
      <c r="AE310" s="90">
        <v>43040.0</v>
      </c>
      <c r="AF310" s="90">
        <v>43405.0</v>
      </c>
      <c r="AG310" s="90">
        <v>43770.0</v>
      </c>
      <c r="AH310" s="90">
        <v>44135.0</v>
      </c>
    </row>
    <row r="311" ht="19.5" customHeight="1">
      <c r="A311" s="111"/>
      <c r="B311" s="119"/>
      <c r="C311" s="63"/>
      <c r="D311" s="69"/>
      <c r="E311" s="66" t="str">
        <f t="shared" si="2"/>
        <v>-</v>
      </c>
      <c r="F311" s="65"/>
      <c r="G311" s="65"/>
      <c r="H311" s="82"/>
      <c r="I311" s="83">
        <f t="shared" si="3"/>
        <v>0</v>
      </c>
      <c r="J311" s="84">
        <f t="shared" si="4"/>
        <v>0</v>
      </c>
      <c r="K311" s="84">
        <f t="shared" si="5"/>
        <v>0</v>
      </c>
      <c r="L311" s="84">
        <f t="shared" si="6"/>
        <v>0</v>
      </c>
      <c r="M311" s="85">
        <f t="shared" si="7"/>
        <v>0</v>
      </c>
      <c r="N311" s="86">
        <f t="shared" si="8"/>
        <v>0</v>
      </c>
      <c r="O311" s="84">
        <f t="shared" si="9"/>
        <v>0</v>
      </c>
      <c r="P311" s="84">
        <f t="shared" si="10"/>
        <v>0</v>
      </c>
      <c r="Q311" s="84">
        <f t="shared" si="11"/>
        <v>0</v>
      </c>
      <c r="R311" s="85">
        <f t="shared" si="12"/>
        <v>0</v>
      </c>
      <c r="S311" s="87" t="str">
        <f t="shared" si="13"/>
        <v>-</v>
      </c>
      <c r="T311" s="88"/>
      <c r="U311" s="39"/>
      <c r="V311" s="90">
        <v>39753.0</v>
      </c>
      <c r="W311" s="90">
        <v>40119.0</v>
      </c>
      <c r="X311" s="90">
        <v>40484.0</v>
      </c>
      <c r="Y311" s="90">
        <v>40849.0</v>
      </c>
      <c r="Z311" s="90">
        <v>41214.0</v>
      </c>
      <c r="AA311" s="90">
        <v>41580.0</v>
      </c>
      <c r="AB311" s="90">
        <v>41945.0</v>
      </c>
      <c r="AC311" s="90">
        <v>42310.0</v>
      </c>
      <c r="AD311" s="90">
        <v>42675.0</v>
      </c>
      <c r="AE311" s="90">
        <v>43041.0</v>
      </c>
      <c r="AF311" s="90">
        <v>43406.0</v>
      </c>
      <c r="AG311" s="90">
        <v>43771.0</v>
      </c>
      <c r="AH311" s="90">
        <v>44136.0</v>
      </c>
    </row>
    <row r="312" ht="19.5" customHeight="1">
      <c r="A312" s="111"/>
      <c r="B312" s="119"/>
      <c r="C312" s="63"/>
      <c r="D312" s="69"/>
      <c r="E312" s="66" t="str">
        <f t="shared" si="2"/>
        <v>-</v>
      </c>
      <c r="F312" s="65"/>
      <c r="G312" s="65"/>
      <c r="H312" s="82"/>
      <c r="I312" s="83">
        <f t="shared" si="3"/>
        <v>0</v>
      </c>
      <c r="J312" s="84">
        <f t="shared" si="4"/>
        <v>0</v>
      </c>
      <c r="K312" s="84">
        <f t="shared" si="5"/>
        <v>0</v>
      </c>
      <c r="L312" s="84">
        <f t="shared" si="6"/>
        <v>0</v>
      </c>
      <c r="M312" s="85">
        <f t="shared" si="7"/>
        <v>0</v>
      </c>
      <c r="N312" s="86">
        <f t="shared" si="8"/>
        <v>0</v>
      </c>
      <c r="O312" s="84">
        <f t="shared" si="9"/>
        <v>0</v>
      </c>
      <c r="P312" s="84">
        <f t="shared" si="10"/>
        <v>0</v>
      </c>
      <c r="Q312" s="84">
        <f t="shared" si="11"/>
        <v>0</v>
      </c>
      <c r="R312" s="85">
        <f t="shared" si="12"/>
        <v>0</v>
      </c>
      <c r="S312" s="87" t="str">
        <f t="shared" si="13"/>
        <v>-</v>
      </c>
      <c r="T312" s="88"/>
      <c r="U312" s="39"/>
      <c r="V312" s="90">
        <v>39754.0</v>
      </c>
      <c r="W312" s="90">
        <v>40120.0</v>
      </c>
      <c r="X312" s="90">
        <v>40485.0</v>
      </c>
      <c r="Y312" s="90">
        <v>40850.0</v>
      </c>
      <c r="Z312" s="90">
        <v>41215.0</v>
      </c>
      <c r="AA312" s="90">
        <v>41581.0</v>
      </c>
      <c r="AB312" s="90">
        <v>41946.0</v>
      </c>
      <c r="AC312" s="90">
        <v>42311.0</v>
      </c>
      <c r="AD312" s="90">
        <v>42676.0</v>
      </c>
      <c r="AE312" s="90">
        <v>43042.0</v>
      </c>
      <c r="AF312" s="90">
        <v>43407.0</v>
      </c>
      <c r="AG312" s="90">
        <v>43772.0</v>
      </c>
      <c r="AH312" s="90">
        <v>44137.0</v>
      </c>
    </row>
    <row r="313" ht="19.5" customHeight="1">
      <c r="A313" s="111"/>
      <c r="B313" s="119"/>
      <c r="C313" s="63"/>
      <c r="D313" s="69"/>
      <c r="E313" s="66" t="str">
        <f t="shared" si="2"/>
        <v>-</v>
      </c>
      <c r="F313" s="65"/>
      <c r="G313" s="65"/>
      <c r="H313" s="82"/>
      <c r="I313" s="83">
        <f t="shared" si="3"/>
        <v>0</v>
      </c>
      <c r="J313" s="84">
        <f t="shared" si="4"/>
        <v>0</v>
      </c>
      <c r="K313" s="84">
        <f t="shared" si="5"/>
        <v>0</v>
      </c>
      <c r="L313" s="84">
        <f t="shared" si="6"/>
        <v>0</v>
      </c>
      <c r="M313" s="85">
        <f t="shared" si="7"/>
        <v>0</v>
      </c>
      <c r="N313" s="86">
        <f t="shared" si="8"/>
        <v>0</v>
      </c>
      <c r="O313" s="84">
        <f t="shared" si="9"/>
        <v>0</v>
      </c>
      <c r="P313" s="84">
        <f t="shared" si="10"/>
        <v>0</v>
      </c>
      <c r="Q313" s="84">
        <f t="shared" si="11"/>
        <v>0</v>
      </c>
      <c r="R313" s="85">
        <f t="shared" si="12"/>
        <v>0</v>
      </c>
      <c r="S313" s="87" t="str">
        <f t="shared" si="13"/>
        <v>-</v>
      </c>
      <c r="T313" s="88"/>
      <c r="U313" s="39"/>
      <c r="V313" s="90">
        <v>39755.0</v>
      </c>
      <c r="W313" s="90">
        <v>40121.0</v>
      </c>
      <c r="X313" s="90">
        <v>40486.0</v>
      </c>
      <c r="Y313" s="90">
        <v>40851.0</v>
      </c>
      <c r="Z313" s="90">
        <v>41216.0</v>
      </c>
      <c r="AA313" s="90">
        <v>41582.0</v>
      </c>
      <c r="AB313" s="90">
        <v>41947.0</v>
      </c>
      <c r="AC313" s="90">
        <v>42312.0</v>
      </c>
      <c r="AD313" s="90">
        <v>42677.0</v>
      </c>
      <c r="AE313" s="90">
        <v>43043.0</v>
      </c>
      <c r="AF313" s="90">
        <v>43408.0</v>
      </c>
      <c r="AG313" s="90">
        <v>43773.0</v>
      </c>
      <c r="AH313" s="90">
        <v>44138.0</v>
      </c>
    </row>
    <row r="314" ht="19.5" customHeight="1">
      <c r="A314" s="111"/>
      <c r="B314" s="119"/>
      <c r="C314" s="63"/>
      <c r="D314" s="69"/>
      <c r="E314" s="66" t="str">
        <f t="shared" si="2"/>
        <v>-</v>
      </c>
      <c r="F314" s="65"/>
      <c r="G314" s="65"/>
      <c r="H314" s="82"/>
      <c r="I314" s="83">
        <f t="shared" si="3"/>
        <v>0</v>
      </c>
      <c r="J314" s="84">
        <f t="shared" si="4"/>
        <v>0</v>
      </c>
      <c r="K314" s="84">
        <f t="shared" si="5"/>
        <v>0</v>
      </c>
      <c r="L314" s="84">
        <f t="shared" si="6"/>
        <v>0</v>
      </c>
      <c r="M314" s="85">
        <f t="shared" si="7"/>
        <v>0</v>
      </c>
      <c r="N314" s="86">
        <f t="shared" si="8"/>
        <v>0</v>
      </c>
      <c r="O314" s="84">
        <f t="shared" si="9"/>
        <v>0</v>
      </c>
      <c r="P314" s="84">
        <f t="shared" si="10"/>
        <v>0</v>
      </c>
      <c r="Q314" s="84">
        <f t="shared" si="11"/>
        <v>0</v>
      </c>
      <c r="R314" s="85">
        <f t="shared" si="12"/>
        <v>0</v>
      </c>
      <c r="S314" s="87" t="str">
        <f t="shared" si="13"/>
        <v>-</v>
      </c>
      <c r="T314" s="88"/>
      <c r="U314" s="39"/>
      <c r="V314" s="90">
        <v>39756.0</v>
      </c>
      <c r="W314" s="90">
        <v>40122.0</v>
      </c>
      <c r="X314" s="90">
        <v>40487.0</v>
      </c>
      <c r="Y314" s="90">
        <v>40852.0</v>
      </c>
      <c r="Z314" s="90">
        <v>41217.0</v>
      </c>
      <c r="AA314" s="90">
        <v>41583.0</v>
      </c>
      <c r="AB314" s="90">
        <v>41948.0</v>
      </c>
      <c r="AC314" s="90">
        <v>42313.0</v>
      </c>
      <c r="AD314" s="90">
        <v>42678.0</v>
      </c>
      <c r="AE314" s="90">
        <v>43044.0</v>
      </c>
      <c r="AF314" s="90">
        <v>43409.0</v>
      </c>
      <c r="AG314" s="90">
        <v>43774.0</v>
      </c>
      <c r="AH314" s="90">
        <v>44139.0</v>
      </c>
    </row>
    <row r="315" ht="19.5" customHeight="1">
      <c r="A315" s="111"/>
      <c r="B315" s="119"/>
      <c r="C315" s="63"/>
      <c r="D315" s="69"/>
      <c r="E315" s="66" t="str">
        <f t="shared" si="2"/>
        <v>-</v>
      </c>
      <c r="F315" s="65"/>
      <c r="G315" s="65"/>
      <c r="H315" s="82"/>
      <c r="I315" s="83">
        <f t="shared" si="3"/>
        <v>0</v>
      </c>
      <c r="J315" s="84">
        <f t="shared" si="4"/>
        <v>0</v>
      </c>
      <c r="K315" s="84">
        <f t="shared" si="5"/>
        <v>0</v>
      </c>
      <c r="L315" s="84">
        <f t="shared" si="6"/>
        <v>0</v>
      </c>
      <c r="M315" s="85">
        <f t="shared" si="7"/>
        <v>0</v>
      </c>
      <c r="N315" s="86">
        <f t="shared" si="8"/>
        <v>0</v>
      </c>
      <c r="O315" s="84">
        <f t="shared" si="9"/>
        <v>0</v>
      </c>
      <c r="P315" s="84">
        <f t="shared" si="10"/>
        <v>0</v>
      </c>
      <c r="Q315" s="84">
        <f t="shared" si="11"/>
        <v>0</v>
      </c>
      <c r="R315" s="85">
        <f t="shared" si="12"/>
        <v>0</v>
      </c>
      <c r="S315" s="87" t="str">
        <f t="shared" si="13"/>
        <v>-</v>
      </c>
      <c r="T315" s="88"/>
      <c r="U315" s="39"/>
      <c r="V315" s="90">
        <v>39757.0</v>
      </c>
      <c r="W315" s="90">
        <v>40123.0</v>
      </c>
      <c r="X315" s="90">
        <v>40488.0</v>
      </c>
      <c r="Y315" s="90">
        <v>40853.0</v>
      </c>
      <c r="Z315" s="90">
        <v>41218.0</v>
      </c>
      <c r="AA315" s="90">
        <v>41584.0</v>
      </c>
      <c r="AB315" s="90">
        <v>41949.0</v>
      </c>
      <c r="AC315" s="90">
        <v>42314.0</v>
      </c>
      <c r="AD315" s="90">
        <v>42679.0</v>
      </c>
      <c r="AE315" s="90">
        <v>43045.0</v>
      </c>
      <c r="AF315" s="90">
        <v>43410.0</v>
      </c>
      <c r="AG315" s="90">
        <v>43775.0</v>
      </c>
      <c r="AH315" s="90">
        <v>44140.0</v>
      </c>
    </row>
    <row r="316" ht="19.5" customHeight="1">
      <c r="A316" s="111"/>
      <c r="B316" s="119"/>
      <c r="C316" s="63"/>
      <c r="D316" s="69"/>
      <c r="E316" s="66" t="str">
        <f t="shared" si="2"/>
        <v>-</v>
      </c>
      <c r="F316" s="65"/>
      <c r="G316" s="65"/>
      <c r="H316" s="82"/>
      <c r="I316" s="83">
        <f t="shared" si="3"/>
        <v>0</v>
      </c>
      <c r="J316" s="84">
        <f t="shared" si="4"/>
        <v>0</v>
      </c>
      <c r="K316" s="84">
        <f t="shared" si="5"/>
        <v>0</v>
      </c>
      <c r="L316" s="84">
        <f t="shared" si="6"/>
        <v>0</v>
      </c>
      <c r="M316" s="85">
        <f t="shared" si="7"/>
        <v>0</v>
      </c>
      <c r="N316" s="86">
        <f t="shared" si="8"/>
        <v>0</v>
      </c>
      <c r="O316" s="84">
        <f t="shared" si="9"/>
        <v>0</v>
      </c>
      <c r="P316" s="84">
        <f t="shared" si="10"/>
        <v>0</v>
      </c>
      <c r="Q316" s="84">
        <f t="shared" si="11"/>
        <v>0</v>
      </c>
      <c r="R316" s="85">
        <f t="shared" si="12"/>
        <v>0</v>
      </c>
      <c r="S316" s="87" t="str">
        <f t="shared" si="13"/>
        <v>-</v>
      </c>
      <c r="T316" s="88"/>
      <c r="U316" s="39"/>
      <c r="V316" s="90">
        <v>39758.0</v>
      </c>
      <c r="W316" s="90">
        <v>40124.0</v>
      </c>
      <c r="X316" s="90">
        <v>40489.0</v>
      </c>
      <c r="Y316" s="90">
        <v>40854.0</v>
      </c>
      <c r="Z316" s="90">
        <v>41219.0</v>
      </c>
      <c r="AA316" s="90">
        <v>41585.0</v>
      </c>
      <c r="AB316" s="90">
        <v>41950.0</v>
      </c>
      <c r="AC316" s="90">
        <v>42315.0</v>
      </c>
      <c r="AD316" s="90">
        <v>42680.0</v>
      </c>
      <c r="AE316" s="90">
        <v>43046.0</v>
      </c>
      <c r="AF316" s="90">
        <v>43411.0</v>
      </c>
      <c r="AG316" s="90">
        <v>43776.0</v>
      </c>
      <c r="AH316" s="90">
        <v>44141.0</v>
      </c>
    </row>
    <row r="317" ht="19.5" customHeight="1">
      <c r="A317" s="111"/>
      <c r="B317" s="119"/>
      <c r="C317" s="63"/>
      <c r="D317" s="69"/>
      <c r="E317" s="66" t="str">
        <f t="shared" si="2"/>
        <v>-</v>
      </c>
      <c r="F317" s="65"/>
      <c r="G317" s="65"/>
      <c r="H317" s="82"/>
      <c r="I317" s="83">
        <f t="shared" si="3"/>
        <v>0</v>
      </c>
      <c r="J317" s="84">
        <f t="shared" si="4"/>
        <v>0</v>
      </c>
      <c r="K317" s="84">
        <f t="shared" si="5"/>
        <v>0</v>
      </c>
      <c r="L317" s="84">
        <f t="shared" si="6"/>
        <v>0</v>
      </c>
      <c r="M317" s="85">
        <f t="shared" si="7"/>
        <v>0</v>
      </c>
      <c r="N317" s="86">
        <f t="shared" si="8"/>
        <v>0</v>
      </c>
      <c r="O317" s="84">
        <f t="shared" si="9"/>
        <v>0</v>
      </c>
      <c r="P317" s="84">
        <f t="shared" si="10"/>
        <v>0</v>
      </c>
      <c r="Q317" s="84">
        <f t="shared" si="11"/>
        <v>0</v>
      </c>
      <c r="R317" s="85">
        <f t="shared" si="12"/>
        <v>0</v>
      </c>
      <c r="S317" s="87" t="str">
        <f t="shared" si="13"/>
        <v>-</v>
      </c>
      <c r="T317" s="88"/>
      <c r="U317" s="39"/>
      <c r="V317" s="90">
        <v>39759.0</v>
      </c>
      <c r="W317" s="90">
        <v>40125.0</v>
      </c>
      <c r="X317" s="90">
        <v>40490.0</v>
      </c>
      <c r="Y317" s="90">
        <v>40855.0</v>
      </c>
      <c r="Z317" s="90">
        <v>41220.0</v>
      </c>
      <c r="AA317" s="90">
        <v>41586.0</v>
      </c>
      <c r="AB317" s="90">
        <v>41951.0</v>
      </c>
      <c r="AC317" s="90">
        <v>42316.0</v>
      </c>
      <c r="AD317" s="90">
        <v>42681.0</v>
      </c>
      <c r="AE317" s="90">
        <v>43047.0</v>
      </c>
      <c r="AF317" s="90">
        <v>43412.0</v>
      </c>
      <c r="AG317" s="90">
        <v>43777.0</v>
      </c>
      <c r="AH317" s="90">
        <v>44142.0</v>
      </c>
    </row>
    <row r="318" ht="19.5" customHeight="1">
      <c r="A318" s="111"/>
      <c r="B318" s="119"/>
      <c r="C318" s="63"/>
      <c r="D318" s="69"/>
      <c r="E318" s="66" t="str">
        <f t="shared" si="2"/>
        <v>-</v>
      </c>
      <c r="F318" s="65"/>
      <c r="G318" s="65"/>
      <c r="H318" s="82"/>
      <c r="I318" s="83">
        <f t="shared" si="3"/>
        <v>0</v>
      </c>
      <c r="J318" s="84">
        <f t="shared" si="4"/>
        <v>0</v>
      </c>
      <c r="K318" s="84">
        <f t="shared" si="5"/>
        <v>0</v>
      </c>
      <c r="L318" s="84">
        <f t="shared" si="6"/>
        <v>0</v>
      </c>
      <c r="M318" s="85">
        <f t="shared" si="7"/>
        <v>0</v>
      </c>
      <c r="N318" s="86">
        <f t="shared" si="8"/>
        <v>0</v>
      </c>
      <c r="O318" s="84">
        <f t="shared" si="9"/>
        <v>0</v>
      </c>
      <c r="P318" s="84">
        <f t="shared" si="10"/>
        <v>0</v>
      </c>
      <c r="Q318" s="84">
        <f t="shared" si="11"/>
        <v>0</v>
      </c>
      <c r="R318" s="85">
        <f t="shared" si="12"/>
        <v>0</v>
      </c>
      <c r="S318" s="87" t="str">
        <f t="shared" si="13"/>
        <v>-</v>
      </c>
      <c r="T318" s="88"/>
      <c r="U318" s="39"/>
      <c r="V318" s="90">
        <v>39760.0</v>
      </c>
      <c r="W318" s="90">
        <v>40126.0</v>
      </c>
      <c r="X318" s="90">
        <v>40491.0</v>
      </c>
      <c r="Y318" s="90">
        <v>40856.0</v>
      </c>
      <c r="Z318" s="90">
        <v>41221.0</v>
      </c>
      <c r="AA318" s="90">
        <v>41587.0</v>
      </c>
      <c r="AB318" s="90">
        <v>41952.0</v>
      </c>
      <c r="AC318" s="90">
        <v>42317.0</v>
      </c>
      <c r="AD318" s="90">
        <v>42682.0</v>
      </c>
      <c r="AE318" s="90">
        <v>43048.0</v>
      </c>
      <c r="AF318" s="90">
        <v>43413.0</v>
      </c>
      <c r="AG318" s="90">
        <v>43778.0</v>
      </c>
      <c r="AH318" s="90">
        <v>44143.0</v>
      </c>
    </row>
    <row r="319" ht="19.5" customHeight="1">
      <c r="A319" s="111"/>
      <c r="B319" s="119"/>
      <c r="C319" s="63"/>
      <c r="D319" s="69"/>
      <c r="E319" s="66" t="str">
        <f t="shared" si="2"/>
        <v>-</v>
      </c>
      <c r="F319" s="65"/>
      <c r="G319" s="65"/>
      <c r="H319" s="82"/>
      <c r="I319" s="83">
        <f t="shared" si="3"/>
        <v>0</v>
      </c>
      <c r="J319" s="84">
        <f t="shared" si="4"/>
        <v>0</v>
      </c>
      <c r="K319" s="84">
        <f t="shared" si="5"/>
        <v>0</v>
      </c>
      <c r="L319" s="84">
        <f t="shared" si="6"/>
        <v>0</v>
      </c>
      <c r="M319" s="85">
        <f t="shared" si="7"/>
        <v>0</v>
      </c>
      <c r="N319" s="86">
        <f t="shared" si="8"/>
        <v>0</v>
      </c>
      <c r="O319" s="84">
        <f t="shared" si="9"/>
        <v>0</v>
      </c>
      <c r="P319" s="84">
        <f t="shared" si="10"/>
        <v>0</v>
      </c>
      <c r="Q319" s="84">
        <f t="shared" si="11"/>
        <v>0</v>
      </c>
      <c r="R319" s="85">
        <f t="shared" si="12"/>
        <v>0</v>
      </c>
      <c r="S319" s="87" t="str">
        <f t="shared" si="13"/>
        <v>-</v>
      </c>
      <c r="T319" s="88"/>
      <c r="U319" s="39"/>
      <c r="V319" s="90">
        <v>39761.0</v>
      </c>
      <c r="W319" s="90">
        <v>40127.0</v>
      </c>
      <c r="X319" s="90">
        <v>40492.0</v>
      </c>
      <c r="Y319" s="90">
        <v>40857.0</v>
      </c>
      <c r="Z319" s="90">
        <v>41222.0</v>
      </c>
      <c r="AA319" s="90">
        <v>41588.0</v>
      </c>
      <c r="AB319" s="90">
        <v>41953.0</v>
      </c>
      <c r="AC319" s="90">
        <v>42318.0</v>
      </c>
      <c r="AD319" s="90">
        <v>42683.0</v>
      </c>
      <c r="AE319" s="90">
        <v>43049.0</v>
      </c>
      <c r="AF319" s="90">
        <v>43414.0</v>
      </c>
      <c r="AG319" s="90">
        <v>43779.0</v>
      </c>
      <c r="AH319" s="90">
        <v>44144.0</v>
      </c>
    </row>
    <row r="320" ht="19.5" customHeight="1">
      <c r="A320" s="111"/>
      <c r="B320" s="119"/>
      <c r="C320" s="63"/>
      <c r="D320" s="69"/>
      <c r="E320" s="66" t="str">
        <f t="shared" si="2"/>
        <v>-</v>
      </c>
      <c r="F320" s="65"/>
      <c r="G320" s="65"/>
      <c r="H320" s="82"/>
      <c r="I320" s="83">
        <f t="shared" si="3"/>
        <v>0</v>
      </c>
      <c r="J320" s="84">
        <f t="shared" si="4"/>
        <v>0</v>
      </c>
      <c r="K320" s="84">
        <f t="shared" si="5"/>
        <v>0</v>
      </c>
      <c r="L320" s="84">
        <f t="shared" si="6"/>
        <v>0</v>
      </c>
      <c r="M320" s="85">
        <f t="shared" si="7"/>
        <v>0</v>
      </c>
      <c r="N320" s="86">
        <f t="shared" si="8"/>
        <v>0</v>
      </c>
      <c r="O320" s="84">
        <f t="shared" si="9"/>
        <v>0</v>
      </c>
      <c r="P320" s="84">
        <f t="shared" si="10"/>
        <v>0</v>
      </c>
      <c r="Q320" s="84">
        <f t="shared" si="11"/>
        <v>0</v>
      </c>
      <c r="R320" s="85">
        <f t="shared" si="12"/>
        <v>0</v>
      </c>
      <c r="S320" s="87" t="str">
        <f t="shared" si="13"/>
        <v>-</v>
      </c>
      <c r="T320" s="88"/>
      <c r="U320" s="39"/>
      <c r="V320" s="90">
        <v>39762.0</v>
      </c>
      <c r="W320" s="90">
        <v>40128.0</v>
      </c>
      <c r="X320" s="90">
        <v>40493.0</v>
      </c>
      <c r="Y320" s="90">
        <v>40858.0</v>
      </c>
      <c r="Z320" s="90">
        <v>41223.0</v>
      </c>
      <c r="AA320" s="90">
        <v>41589.0</v>
      </c>
      <c r="AB320" s="90">
        <v>41954.0</v>
      </c>
      <c r="AC320" s="90">
        <v>42319.0</v>
      </c>
      <c r="AD320" s="90">
        <v>42684.0</v>
      </c>
      <c r="AE320" s="90">
        <v>43050.0</v>
      </c>
      <c r="AF320" s="90">
        <v>43415.0</v>
      </c>
      <c r="AG320" s="90">
        <v>43780.0</v>
      </c>
      <c r="AH320" s="90">
        <v>44145.0</v>
      </c>
    </row>
    <row r="321" ht="19.5" customHeight="1">
      <c r="A321" s="111"/>
      <c r="B321" s="119"/>
      <c r="C321" s="63"/>
      <c r="D321" s="69"/>
      <c r="E321" s="66" t="str">
        <f t="shared" si="2"/>
        <v>-</v>
      </c>
      <c r="F321" s="65"/>
      <c r="G321" s="65"/>
      <c r="H321" s="82"/>
      <c r="I321" s="83">
        <f t="shared" si="3"/>
        <v>0</v>
      </c>
      <c r="J321" s="84">
        <f t="shared" si="4"/>
        <v>0</v>
      </c>
      <c r="K321" s="84">
        <f t="shared" si="5"/>
        <v>0</v>
      </c>
      <c r="L321" s="84">
        <f t="shared" si="6"/>
        <v>0</v>
      </c>
      <c r="M321" s="85">
        <f t="shared" si="7"/>
        <v>0</v>
      </c>
      <c r="N321" s="86">
        <f t="shared" si="8"/>
        <v>0</v>
      </c>
      <c r="O321" s="84">
        <f t="shared" si="9"/>
        <v>0</v>
      </c>
      <c r="P321" s="84">
        <f t="shared" si="10"/>
        <v>0</v>
      </c>
      <c r="Q321" s="84">
        <f t="shared" si="11"/>
        <v>0</v>
      </c>
      <c r="R321" s="85">
        <f t="shared" si="12"/>
        <v>0</v>
      </c>
      <c r="S321" s="87" t="str">
        <f t="shared" si="13"/>
        <v>-</v>
      </c>
      <c r="T321" s="88"/>
      <c r="U321" s="39"/>
      <c r="V321" s="90">
        <v>39763.0</v>
      </c>
      <c r="W321" s="90">
        <v>40129.0</v>
      </c>
      <c r="X321" s="90">
        <v>40494.0</v>
      </c>
      <c r="Y321" s="90">
        <v>40859.0</v>
      </c>
      <c r="Z321" s="90">
        <v>41224.0</v>
      </c>
      <c r="AA321" s="90">
        <v>41590.0</v>
      </c>
      <c r="AB321" s="90">
        <v>41955.0</v>
      </c>
      <c r="AC321" s="90">
        <v>42320.0</v>
      </c>
      <c r="AD321" s="90">
        <v>42685.0</v>
      </c>
      <c r="AE321" s="90">
        <v>43051.0</v>
      </c>
      <c r="AF321" s="90">
        <v>43416.0</v>
      </c>
      <c r="AG321" s="90">
        <v>43781.0</v>
      </c>
      <c r="AH321" s="90">
        <v>44146.0</v>
      </c>
    </row>
    <row r="322" ht="19.5" customHeight="1">
      <c r="A322" s="111"/>
      <c r="B322" s="119"/>
      <c r="C322" s="63"/>
      <c r="D322" s="69"/>
      <c r="E322" s="66" t="str">
        <f t="shared" si="2"/>
        <v>-</v>
      </c>
      <c r="F322" s="65"/>
      <c r="G322" s="65"/>
      <c r="H322" s="82"/>
      <c r="I322" s="83">
        <f t="shared" si="3"/>
        <v>0</v>
      </c>
      <c r="J322" s="84">
        <f t="shared" si="4"/>
        <v>0</v>
      </c>
      <c r="K322" s="84">
        <f t="shared" si="5"/>
        <v>0</v>
      </c>
      <c r="L322" s="84">
        <f t="shared" si="6"/>
        <v>0</v>
      </c>
      <c r="M322" s="85">
        <f t="shared" si="7"/>
        <v>0</v>
      </c>
      <c r="N322" s="86">
        <f t="shared" si="8"/>
        <v>0</v>
      </c>
      <c r="O322" s="84">
        <f t="shared" si="9"/>
        <v>0</v>
      </c>
      <c r="P322" s="84">
        <f t="shared" si="10"/>
        <v>0</v>
      </c>
      <c r="Q322" s="84">
        <f t="shared" si="11"/>
        <v>0</v>
      </c>
      <c r="R322" s="85">
        <f t="shared" si="12"/>
        <v>0</v>
      </c>
      <c r="S322" s="87" t="str">
        <f t="shared" si="13"/>
        <v>-</v>
      </c>
      <c r="T322" s="88"/>
      <c r="U322" s="39"/>
      <c r="V322" s="90">
        <v>39764.0</v>
      </c>
      <c r="W322" s="90">
        <v>40130.0</v>
      </c>
      <c r="X322" s="90">
        <v>40495.0</v>
      </c>
      <c r="Y322" s="90">
        <v>40860.0</v>
      </c>
      <c r="Z322" s="90">
        <v>41225.0</v>
      </c>
      <c r="AA322" s="90">
        <v>41591.0</v>
      </c>
      <c r="AB322" s="90">
        <v>41956.0</v>
      </c>
      <c r="AC322" s="90">
        <v>42321.0</v>
      </c>
      <c r="AD322" s="90">
        <v>42686.0</v>
      </c>
      <c r="AE322" s="90">
        <v>43052.0</v>
      </c>
      <c r="AF322" s="90">
        <v>43417.0</v>
      </c>
      <c r="AG322" s="90">
        <v>43782.0</v>
      </c>
      <c r="AH322" s="90">
        <v>44147.0</v>
      </c>
    </row>
    <row r="323" ht="19.5" customHeight="1">
      <c r="A323" s="111"/>
      <c r="B323" s="119"/>
      <c r="C323" s="63"/>
      <c r="D323" s="69"/>
      <c r="E323" s="66" t="str">
        <f t="shared" si="2"/>
        <v>-</v>
      </c>
      <c r="F323" s="65"/>
      <c r="G323" s="65"/>
      <c r="H323" s="82"/>
      <c r="I323" s="83">
        <f t="shared" si="3"/>
        <v>0</v>
      </c>
      <c r="J323" s="84">
        <f t="shared" si="4"/>
        <v>0</v>
      </c>
      <c r="K323" s="84">
        <f t="shared" si="5"/>
        <v>0</v>
      </c>
      <c r="L323" s="84">
        <f t="shared" si="6"/>
        <v>0</v>
      </c>
      <c r="M323" s="85">
        <f t="shared" si="7"/>
        <v>0</v>
      </c>
      <c r="N323" s="86">
        <f t="shared" si="8"/>
        <v>0</v>
      </c>
      <c r="O323" s="84">
        <f t="shared" si="9"/>
        <v>0</v>
      </c>
      <c r="P323" s="84">
        <f t="shared" si="10"/>
        <v>0</v>
      </c>
      <c r="Q323" s="84">
        <f t="shared" si="11"/>
        <v>0</v>
      </c>
      <c r="R323" s="85">
        <f t="shared" si="12"/>
        <v>0</v>
      </c>
      <c r="S323" s="87" t="str">
        <f t="shared" si="13"/>
        <v>-</v>
      </c>
      <c r="T323" s="88"/>
      <c r="U323" s="39"/>
      <c r="V323" s="90">
        <v>39765.0</v>
      </c>
      <c r="W323" s="90">
        <v>40131.0</v>
      </c>
      <c r="X323" s="90">
        <v>40496.0</v>
      </c>
      <c r="Y323" s="90">
        <v>40861.0</v>
      </c>
      <c r="Z323" s="90">
        <v>41226.0</v>
      </c>
      <c r="AA323" s="90">
        <v>41592.0</v>
      </c>
      <c r="AB323" s="90">
        <v>41957.0</v>
      </c>
      <c r="AC323" s="90">
        <v>42322.0</v>
      </c>
      <c r="AD323" s="90">
        <v>42687.0</v>
      </c>
      <c r="AE323" s="90">
        <v>43053.0</v>
      </c>
      <c r="AF323" s="90">
        <v>43418.0</v>
      </c>
      <c r="AG323" s="90">
        <v>43783.0</v>
      </c>
      <c r="AH323" s="90">
        <v>44148.0</v>
      </c>
    </row>
    <row r="324" ht="19.5" customHeight="1">
      <c r="A324" s="111"/>
      <c r="B324" s="119"/>
      <c r="C324" s="63"/>
      <c r="D324" s="69"/>
      <c r="E324" s="66" t="str">
        <f t="shared" si="2"/>
        <v>-</v>
      </c>
      <c r="F324" s="65"/>
      <c r="G324" s="65"/>
      <c r="H324" s="82"/>
      <c r="I324" s="83">
        <f t="shared" si="3"/>
        <v>0</v>
      </c>
      <c r="J324" s="84">
        <f t="shared" si="4"/>
        <v>0</v>
      </c>
      <c r="K324" s="84">
        <f t="shared" si="5"/>
        <v>0</v>
      </c>
      <c r="L324" s="84">
        <f t="shared" si="6"/>
        <v>0</v>
      </c>
      <c r="M324" s="85">
        <f t="shared" si="7"/>
        <v>0</v>
      </c>
      <c r="N324" s="86">
        <f t="shared" si="8"/>
        <v>0</v>
      </c>
      <c r="O324" s="84">
        <f t="shared" si="9"/>
        <v>0</v>
      </c>
      <c r="P324" s="84">
        <f t="shared" si="10"/>
        <v>0</v>
      </c>
      <c r="Q324" s="84">
        <f t="shared" si="11"/>
        <v>0</v>
      </c>
      <c r="R324" s="85">
        <f t="shared" si="12"/>
        <v>0</v>
      </c>
      <c r="S324" s="87" t="str">
        <f t="shared" si="13"/>
        <v>-</v>
      </c>
      <c r="T324" s="88"/>
      <c r="U324" s="39"/>
      <c r="V324" s="90">
        <v>39766.0</v>
      </c>
      <c r="W324" s="90">
        <v>40132.0</v>
      </c>
      <c r="X324" s="90">
        <v>40497.0</v>
      </c>
      <c r="Y324" s="90">
        <v>40862.0</v>
      </c>
      <c r="Z324" s="90">
        <v>41227.0</v>
      </c>
      <c r="AA324" s="90">
        <v>41593.0</v>
      </c>
      <c r="AB324" s="90">
        <v>41958.0</v>
      </c>
      <c r="AC324" s="90">
        <v>42323.0</v>
      </c>
      <c r="AD324" s="90">
        <v>42688.0</v>
      </c>
      <c r="AE324" s="90">
        <v>43054.0</v>
      </c>
      <c r="AF324" s="90">
        <v>43419.0</v>
      </c>
      <c r="AG324" s="90">
        <v>43784.0</v>
      </c>
      <c r="AH324" s="90">
        <v>44149.0</v>
      </c>
    </row>
    <row r="325" ht="19.5" customHeight="1">
      <c r="A325" s="111"/>
      <c r="B325" s="119"/>
      <c r="C325" s="63"/>
      <c r="D325" s="69"/>
      <c r="E325" s="66" t="str">
        <f t="shared" si="2"/>
        <v>-</v>
      </c>
      <c r="F325" s="65"/>
      <c r="G325" s="65"/>
      <c r="H325" s="82"/>
      <c r="I325" s="83">
        <f t="shared" si="3"/>
        <v>0</v>
      </c>
      <c r="J325" s="84">
        <f t="shared" si="4"/>
        <v>0</v>
      </c>
      <c r="K325" s="84">
        <f t="shared" si="5"/>
        <v>0</v>
      </c>
      <c r="L325" s="84">
        <f t="shared" si="6"/>
        <v>0</v>
      </c>
      <c r="M325" s="85">
        <f t="shared" si="7"/>
        <v>0</v>
      </c>
      <c r="N325" s="86">
        <f t="shared" si="8"/>
        <v>0</v>
      </c>
      <c r="O325" s="84">
        <f t="shared" si="9"/>
        <v>0</v>
      </c>
      <c r="P325" s="84">
        <f t="shared" si="10"/>
        <v>0</v>
      </c>
      <c r="Q325" s="84">
        <f t="shared" si="11"/>
        <v>0</v>
      </c>
      <c r="R325" s="85">
        <f t="shared" si="12"/>
        <v>0</v>
      </c>
      <c r="S325" s="87" t="str">
        <f t="shared" si="13"/>
        <v>-</v>
      </c>
      <c r="T325" s="88"/>
      <c r="U325" s="39"/>
      <c r="V325" s="90">
        <v>39767.0</v>
      </c>
      <c r="W325" s="90">
        <v>40133.0</v>
      </c>
      <c r="X325" s="90">
        <v>40498.0</v>
      </c>
      <c r="Y325" s="90">
        <v>40863.0</v>
      </c>
      <c r="Z325" s="90">
        <v>41228.0</v>
      </c>
      <c r="AA325" s="90">
        <v>41594.0</v>
      </c>
      <c r="AB325" s="90">
        <v>41959.0</v>
      </c>
      <c r="AC325" s="90">
        <v>42324.0</v>
      </c>
      <c r="AD325" s="90">
        <v>42689.0</v>
      </c>
      <c r="AE325" s="90">
        <v>43055.0</v>
      </c>
      <c r="AF325" s="90">
        <v>43420.0</v>
      </c>
      <c r="AG325" s="90">
        <v>43785.0</v>
      </c>
      <c r="AH325" s="90">
        <v>44150.0</v>
      </c>
    </row>
    <row r="326" ht="19.5" customHeight="1">
      <c r="A326" s="111"/>
      <c r="B326" s="119"/>
      <c r="C326" s="63"/>
      <c r="D326" s="69"/>
      <c r="E326" s="66" t="str">
        <f t="shared" si="2"/>
        <v>-</v>
      </c>
      <c r="F326" s="65"/>
      <c r="G326" s="65"/>
      <c r="H326" s="82"/>
      <c r="I326" s="83">
        <f t="shared" si="3"/>
        <v>0</v>
      </c>
      <c r="J326" s="84">
        <f t="shared" si="4"/>
        <v>0</v>
      </c>
      <c r="K326" s="84">
        <f t="shared" si="5"/>
        <v>0</v>
      </c>
      <c r="L326" s="84">
        <f t="shared" si="6"/>
        <v>0</v>
      </c>
      <c r="M326" s="85">
        <f t="shared" si="7"/>
        <v>0</v>
      </c>
      <c r="N326" s="86">
        <f t="shared" si="8"/>
        <v>0</v>
      </c>
      <c r="O326" s="84">
        <f t="shared" si="9"/>
        <v>0</v>
      </c>
      <c r="P326" s="84">
        <f t="shared" si="10"/>
        <v>0</v>
      </c>
      <c r="Q326" s="84">
        <f t="shared" si="11"/>
        <v>0</v>
      </c>
      <c r="R326" s="85">
        <f t="shared" si="12"/>
        <v>0</v>
      </c>
      <c r="S326" s="87" t="str">
        <f t="shared" si="13"/>
        <v>-</v>
      </c>
      <c r="T326" s="88"/>
      <c r="U326" s="39"/>
      <c r="V326" s="90">
        <v>39768.0</v>
      </c>
      <c r="W326" s="90">
        <v>40134.0</v>
      </c>
      <c r="X326" s="90">
        <v>40499.0</v>
      </c>
      <c r="Y326" s="90">
        <v>40864.0</v>
      </c>
      <c r="Z326" s="90">
        <v>41229.0</v>
      </c>
      <c r="AA326" s="90">
        <v>41595.0</v>
      </c>
      <c r="AB326" s="90">
        <v>41960.0</v>
      </c>
      <c r="AC326" s="90">
        <v>42325.0</v>
      </c>
      <c r="AD326" s="90">
        <v>42690.0</v>
      </c>
      <c r="AE326" s="90">
        <v>43056.0</v>
      </c>
      <c r="AF326" s="90">
        <v>43421.0</v>
      </c>
      <c r="AG326" s="90">
        <v>43786.0</v>
      </c>
      <c r="AH326" s="90">
        <v>44151.0</v>
      </c>
    </row>
    <row r="327" ht="19.5" customHeight="1">
      <c r="A327" s="111"/>
      <c r="B327" s="119"/>
      <c r="C327" s="63"/>
      <c r="D327" s="69"/>
      <c r="E327" s="66" t="str">
        <f t="shared" si="2"/>
        <v>-</v>
      </c>
      <c r="F327" s="65"/>
      <c r="G327" s="65"/>
      <c r="H327" s="82"/>
      <c r="I327" s="83">
        <f t="shared" si="3"/>
        <v>0</v>
      </c>
      <c r="J327" s="84">
        <f t="shared" si="4"/>
        <v>0</v>
      </c>
      <c r="K327" s="84">
        <f t="shared" si="5"/>
        <v>0</v>
      </c>
      <c r="L327" s="84">
        <f t="shared" si="6"/>
        <v>0</v>
      </c>
      <c r="M327" s="85">
        <f t="shared" si="7"/>
        <v>0</v>
      </c>
      <c r="N327" s="86">
        <f t="shared" si="8"/>
        <v>0</v>
      </c>
      <c r="O327" s="84">
        <f t="shared" si="9"/>
        <v>0</v>
      </c>
      <c r="P327" s="84">
        <f t="shared" si="10"/>
        <v>0</v>
      </c>
      <c r="Q327" s="84">
        <f t="shared" si="11"/>
        <v>0</v>
      </c>
      <c r="R327" s="85">
        <f t="shared" si="12"/>
        <v>0</v>
      </c>
      <c r="S327" s="87" t="str">
        <f t="shared" si="13"/>
        <v>-</v>
      </c>
      <c r="T327" s="88"/>
      <c r="U327" s="39"/>
      <c r="V327" s="90">
        <v>39769.0</v>
      </c>
      <c r="W327" s="90">
        <v>40135.0</v>
      </c>
      <c r="X327" s="90">
        <v>40500.0</v>
      </c>
      <c r="Y327" s="90">
        <v>40865.0</v>
      </c>
      <c r="Z327" s="90">
        <v>41230.0</v>
      </c>
      <c r="AA327" s="90">
        <v>41596.0</v>
      </c>
      <c r="AB327" s="90">
        <v>41961.0</v>
      </c>
      <c r="AC327" s="90">
        <v>42326.0</v>
      </c>
      <c r="AD327" s="90">
        <v>42691.0</v>
      </c>
      <c r="AE327" s="90">
        <v>43057.0</v>
      </c>
      <c r="AF327" s="90">
        <v>43422.0</v>
      </c>
      <c r="AG327" s="90">
        <v>43787.0</v>
      </c>
      <c r="AH327" s="90">
        <v>44152.0</v>
      </c>
    </row>
    <row r="328" ht="19.5" customHeight="1">
      <c r="A328" s="111"/>
      <c r="B328" s="119"/>
      <c r="C328" s="63"/>
      <c r="D328" s="69"/>
      <c r="E328" s="66" t="str">
        <f t="shared" si="2"/>
        <v>-</v>
      </c>
      <c r="F328" s="65"/>
      <c r="G328" s="65"/>
      <c r="H328" s="82"/>
      <c r="I328" s="83">
        <f t="shared" si="3"/>
        <v>0</v>
      </c>
      <c r="J328" s="84">
        <f t="shared" si="4"/>
        <v>0</v>
      </c>
      <c r="K328" s="84">
        <f t="shared" si="5"/>
        <v>0</v>
      </c>
      <c r="L328" s="84">
        <f t="shared" si="6"/>
        <v>0</v>
      </c>
      <c r="M328" s="85">
        <f t="shared" si="7"/>
        <v>0</v>
      </c>
      <c r="N328" s="86">
        <f t="shared" si="8"/>
        <v>0</v>
      </c>
      <c r="O328" s="84">
        <f t="shared" si="9"/>
        <v>0</v>
      </c>
      <c r="P328" s="84">
        <f t="shared" si="10"/>
        <v>0</v>
      </c>
      <c r="Q328" s="84">
        <f t="shared" si="11"/>
        <v>0</v>
      </c>
      <c r="R328" s="85">
        <f t="shared" si="12"/>
        <v>0</v>
      </c>
      <c r="S328" s="87" t="str">
        <f t="shared" si="13"/>
        <v>-</v>
      </c>
      <c r="T328" s="88"/>
      <c r="U328" s="39"/>
      <c r="V328" s="90">
        <v>39770.0</v>
      </c>
      <c r="W328" s="90">
        <v>40136.0</v>
      </c>
      <c r="X328" s="90">
        <v>40501.0</v>
      </c>
      <c r="Y328" s="90">
        <v>40866.0</v>
      </c>
      <c r="Z328" s="90">
        <v>41231.0</v>
      </c>
      <c r="AA328" s="90">
        <v>41597.0</v>
      </c>
      <c r="AB328" s="90">
        <v>41962.0</v>
      </c>
      <c r="AC328" s="90">
        <v>42327.0</v>
      </c>
      <c r="AD328" s="90">
        <v>42692.0</v>
      </c>
      <c r="AE328" s="90">
        <v>43058.0</v>
      </c>
      <c r="AF328" s="90">
        <v>43423.0</v>
      </c>
      <c r="AG328" s="90">
        <v>43788.0</v>
      </c>
      <c r="AH328" s="90">
        <v>44153.0</v>
      </c>
    </row>
    <row r="329" ht="19.5" customHeight="1">
      <c r="A329" s="111"/>
      <c r="B329" s="119"/>
      <c r="C329" s="63"/>
      <c r="D329" s="69"/>
      <c r="E329" s="66" t="str">
        <f t="shared" si="2"/>
        <v>-</v>
      </c>
      <c r="F329" s="65"/>
      <c r="G329" s="65"/>
      <c r="H329" s="82"/>
      <c r="I329" s="83">
        <f t="shared" si="3"/>
        <v>0</v>
      </c>
      <c r="J329" s="84">
        <f t="shared" si="4"/>
        <v>0</v>
      </c>
      <c r="K329" s="84">
        <f t="shared" si="5"/>
        <v>0</v>
      </c>
      <c r="L329" s="84">
        <f t="shared" si="6"/>
        <v>0</v>
      </c>
      <c r="M329" s="85">
        <f t="shared" si="7"/>
        <v>0</v>
      </c>
      <c r="N329" s="86">
        <f t="shared" si="8"/>
        <v>0</v>
      </c>
      <c r="O329" s="84">
        <f t="shared" si="9"/>
        <v>0</v>
      </c>
      <c r="P329" s="84">
        <f t="shared" si="10"/>
        <v>0</v>
      </c>
      <c r="Q329" s="84">
        <f t="shared" si="11"/>
        <v>0</v>
      </c>
      <c r="R329" s="85">
        <f t="shared" si="12"/>
        <v>0</v>
      </c>
      <c r="S329" s="87" t="str">
        <f t="shared" si="13"/>
        <v>-</v>
      </c>
      <c r="T329" s="88"/>
      <c r="U329" s="39"/>
      <c r="V329" s="90">
        <v>39771.0</v>
      </c>
      <c r="W329" s="90">
        <v>40137.0</v>
      </c>
      <c r="X329" s="90">
        <v>40502.0</v>
      </c>
      <c r="Y329" s="90">
        <v>40867.0</v>
      </c>
      <c r="Z329" s="90">
        <v>41232.0</v>
      </c>
      <c r="AA329" s="90">
        <v>41598.0</v>
      </c>
      <c r="AB329" s="90">
        <v>41963.0</v>
      </c>
      <c r="AC329" s="90">
        <v>42328.0</v>
      </c>
      <c r="AD329" s="90">
        <v>42693.0</v>
      </c>
      <c r="AE329" s="90">
        <v>43059.0</v>
      </c>
      <c r="AF329" s="90">
        <v>43424.0</v>
      </c>
      <c r="AG329" s="90">
        <v>43789.0</v>
      </c>
      <c r="AH329" s="90">
        <v>44154.0</v>
      </c>
    </row>
    <row r="330" ht="19.5" customHeight="1">
      <c r="A330" s="111"/>
      <c r="B330" s="119"/>
      <c r="C330" s="63"/>
      <c r="D330" s="69"/>
      <c r="E330" s="66" t="str">
        <f t="shared" si="2"/>
        <v>-</v>
      </c>
      <c r="F330" s="65"/>
      <c r="G330" s="65"/>
      <c r="H330" s="82"/>
      <c r="I330" s="83">
        <f t="shared" si="3"/>
        <v>0</v>
      </c>
      <c r="J330" s="84">
        <f t="shared" si="4"/>
        <v>0</v>
      </c>
      <c r="K330" s="84">
        <f t="shared" si="5"/>
        <v>0</v>
      </c>
      <c r="L330" s="84">
        <f t="shared" si="6"/>
        <v>0</v>
      </c>
      <c r="M330" s="85">
        <f t="shared" si="7"/>
        <v>0</v>
      </c>
      <c r="N330" s="86">
        <f t="shared" si="8"/>
        <v>0</v>
      </c>
      <c r="O330" s="84">
        <f t="shared" si="9"/>
        <v>0</v>
      </c>
      <c r="P330" s="84">
        <f t="shared" si="10"/>
        <v>0</v>
      </c>
      <c r="Q330" s="84">
        <f t="shared" si="11"/>
        <v>0</v>
      </c>
      <c r="R330" s="85">
        <f t="shared" si="12"/>
        <v>0</v>
      </c>
      <c r="S330" s="87" t="str">
        <f t="shared" si="13"/>
        <v>-</v>
      </c>
      <c r="T330" s="88"/>
      <c r="U330" s="39"/>
      <c r="V330" s="90">
        <v>39772.0</v>
      </c>
      <c r="W330" s="90">
        <v>40138.0</v>
      </c>
      <c r="X330" s="90">
        <v>40503.0</v>
      </c>
      <c r="Y330" s="90">
        <v>40868.0</v>
      </c>
      <c r="Z330" s="90">
        <v>41233.0</v>
      </c>
      <c r="AA330" s="90">
        <v>41599.0</v>
      </c>
      <c r="AB330" s="90">
        <v>41964.0</v>
      </c>
      <c r="AC330" s="90">
        <v>42329.0</v>
      </c>
      <c r="AD330" s="90">
        <v>42694.0</v>
      </c>
      <c r="AE330" s="90">
        <v>43060.0</v>
      </c>
      <c r="AF330" s="90">
        <v>43425.0</v>
      </c>
      <c r="AG330" s="90">
        <v>43790.0</v>
      </c>
      <c r="AH330" s="90">
        <v>44155.0</v>
      </c>
    </row>
    <row r="331" ht="19.5" customHeight="1">
      <c r="A331" s="111"/>
      <c r="B331" s="119"/>
      <c r="C331" s="63"/>
      <c r="D331" s="69"/>
      <c r="E331" s="66" t="str">
        <f t="shared" si="2"/>
        <v>-</v>
      </c>
      <c r="F331" s="65"/>
      <c r="G331" s="65"/>
      <c r="H331" s="82"/>
      <c r="I331" s="83">
        <f t="shared" si="3"/>
        <v>0</v>
      </c>
      <c r="J331" s="84">
        <f t="shared" si="4"/>
        <v>0</v>
      </c>
      <c r="K331" s="84">
        <f t="shared" si="5"/>
        <v>0</v>
      </c>
      <c r="L331" s="84">
        <f t="shared" si="6"/>
        <v>0</v>
      </c>
      <c r="M331" s="85">
        <f t="shared" si="7"/>
        <v>0</v>
      </c>
      <c r="N331" s="86">
        <f t="shared" si="8"/>
        <v>0</v>
      </c>
      <c r="O331" s="84">
        <f t="shared" si="9"/>
        <v>0</v>
      </c>
      <c r="P331" s="84">
        <f t="shared" si="10"/>
        <v>0</v>
      </c>
      <c r="Q331" s="84">
        <f t="shared" si="11"/>
        <v>0</v>
      </c>
      <c r="R331" s="85">
        <f t="shared" si="12"/>
        <v>0</v>
      </c>
      <c r="S331" s="87" t="str">
        <f t="shared" si="13"/>
        <v>-</v>
      </c>
      <c r="T331" s="88"/>
      <c r="U331" s="39"/>
      <c r="V331" s="90">
        <v>39773.0</v>
      </c>
      <c r="W331" s="90">
        <v>40139.0</v>
      </c>
      <c r="X331" s="90">
        <v>40504.0</v>
      </c>
      <c r="Y331" s="90">
        <v>40869.0</v>
      </c>
      <c r="Z331" s="90">
        <v>41234.0</v>
      </c>
      <c r="AA331" s="90">
        <v>41600.0</v>
      </c>
      <c r="AB331" s="90">
        <v>41965.0</v>
      </c>
      <c r="AC331" s="90">
        <v>42330.0</v>
      </c>
      <c r="AD331" s="90">
        <v>42695.0</v>
      </c>
      <c r="AE331" s="90">
        <v>43061.0</v>
      </c>
      <c r="AF331" s="90">
        <v>43426.0</v>
      </c>
      <c r="AG331" s="90">
        <v>43791.0</v>
      </c>
      <c r="AH331" s="90">
        <v>44156.0</v>
      </c>
    </row>
    <row r="332" ht="19.5" customHeight="1">
      <c r="A332" s="111"/>
      <c r="B332" s="119"/>
      <c r="C332" s="63"/>
      <c r="D332" s="69"/>
      <c r="E332" s="66" t="str">
        <f t="shared" si="2"/>
        <v>-</v>
      </c>
      <c r="F332" s="65"/>
      <c r="G332" s="65"/>
      <c r="H332" s="82"/>
      <c r="I332" s="83">
        <f t="shared" si="3"/>
        <v>0</v>
      </c>
      <c r="J332" s="84">
        <f t="shared" si="4"/>
        <v>0</v>
      </c>
      <c r="K332" s="84">
        <f t="shared" si="5"/>
        <v>0</v>
      </c>
      <c r="L332" s="84">
        <f t="shared" si="6"/>
        <v>0</v>
      </c>
      <c r="M332" s="85">
        <f t="shared" si="7"/>
        <v>0</v>
      </c>
      <c r="N332" s="86">
        <f t="shared" si="8"/>
        <v>0</v>
      </c>
      <c r="O332" s="84">
        <f t="shared" si="9"/>
        <v>0</v>
      </c>
      <c r="P332" s="84">
        <f t="shared" si="10"/>
        <v>0</v>
      </c>
      <c r="Q332" s="84">
        <f t="shared" si="11"/>
        <v>0</v>
      </c>
      <c r="R332" s="85">
        <f t="shared" si="12"/>
        <v>0</v>
      </c>
      <c r="S332" s="87" t="str">
        <f t="shared" si="13"/>
        <v>-</v>
      </c>
      <c r="T332" s="88"/>
      <c r="U332" s="39"/>
      <c r="V332" s="90">
        <v>39774.0</v>
      </c>
      <c r="W332" s="90">
        <v>40140.0</v>
      </c>
      <c r="X332" s="90">
        <v>40505.0</v>
      </c>
      <c r="Y332" s="90">
        <v>40870.0</v>
      </c>
      <c r="Z332" s="90">
        <v>41235.0</v>
      </c>
      <c r="AA332" s="90">
        <v>41601.0</v>
      </c>
      <c r="AB332" s="90">
        <v>41966.0</v>
      </c>
      <c r="AC332" s="90">
        <v>42331.0</v>
      </c>
      <c r="AD332" s="90">
        <v>42696.0</v>
      </c>
      <c r="AE332" s="90">
        <v>43062.0</v>
      </c>
      <c r="AF332" s="90">
        <v>43427.0</v>
      </c>
      <c r="AG332" s="90">
        <v>43792.0</v>
      </c>
      <c r="AH332" s="90">
        <v>44157.0</v>
      </c>
    </row>
    <row r="333" ht="19.5" customHeight="1">
      <c r="A333" s="111"/>
      <c r="B333" s="119"/>
      <c r="C333" s="63"/>
      <c r="D333" s="69"/>
      <c r="E333" s="66" t="str">
        <f t="shared" si="2"/>
        <v>-</v>
      </c>
      <c r="F333" s="65"/>
      <c r="G333" s="65"/>
      <c r="H333" s="82"/>
      <c r="I333" s="83">
        <f t="shared" si="3"/>
        <v>0</v>
      </c>
      <c r="J333" s="84">
        <f t="shared" si="4"/>
        <v>0</v>
      </c>
      <c r="K333" s="84">
        <f t="shared" si="5"/>
        <v>0</v>
      </c>
      <c r="L333" s="84">
        <f t="shared" si="6"/>
        <v>0</v>
      </c>
      <c r="M333" s="85">
        <f t="shared" si="7"/>
        <v>0</v>
      </c>
      <c r="N333" s="86">
        <f t="shared" si="8"/>
        <v>0</v>
      </c>
      <c r="O333" s="84">
        <f t="shared" si="9"/>
        <v>0</v>
      </c>
      <c r="P333" s="84">
        <f t="shared" si="10"/>
        <v>0</v>
      </c>
      <c r="Q333" s="84">
        <f t="shared" si="11"/>
        <v>0</v>
      </c>
      <c r="R333" s="85">
        <f t="shared" si="12"/>
        <v>0</v>
      </c>
      <c r="S333" s="87" t="str">
        <f t="shared" si="13"/>
        <v>-</v>
      </c>
      <c r="T333" s="88"/>
      <c r="U333" s="39"/>
      <c r="V333" s="90">
        <v>39775.0</v>
      </c>
      <c r="W333" s="90">
        <v>40141.0</v>
      </c>
      <c r="X333" s="90">
        <v>40506.0</v>
      </c>
      <c r="Y333" s="90">
        <v>40871.0</v>
      </c>
      <c r="Z333" s="90">
        <v>41236.0</v>
      </c>
      <c r="AA333" s="90">
        <v>41602.0</v>
      </c>
      <c r="AB333" s="90">
        <v>41967.0</v>
      </c>
      <c r="AC333" s="90">
        <v>42332.0</v>
      </c>
      <c r="AD333" s="90">
        <v>42697.0</v>
      </c>
      <c r="AE333" s="90">
        <v>43063.0</v>
      </c>
      <c r="AF333" s="90">
        <v>43428.0</v>
      </c>
      <c r="AG333" s="90">
        <v>43793.0</v>
      </c>
      <c r="AH333" s="90">
        <v>44158.0</v>
      </c>
    </row>
    <row r="334" ht="19.5" customHeight="1">
      <c r="A334" s="111"/>
      <c r="B334" s="119"/>
      <c r="C334" s="63"/>
      <c r="D334" s="69"/>
      <c r="E334" s="66" t="str">
        <f t="shared" si="2"/>
        <v>-</v>
      </c>
      <c r="F334" s="65"/>
      <c r="G334" s="65"/>
      <c r="H334" s="82"/>
      <c r="I334" s="83">
        <f t="shared" si="3"/>
        <v>0</v>
      </c>
      <c r="J334" s="84">
        <f t="shared" si="4"/>
        <v>0</v>
      </c>
      <c r="K334" s="84">
        <f t="shared" si="5"/>
        <v>0</v>
      </c>
      <c r="L334" s="84">
        <f t="shared" si="6"/>
        <v>0</v>
      </c>
      <c r="M334" s="85">
        <f t="shared" si="7"/>
        <v>0</v>
      </c>
      <c r="N334" s="86">
        <f t="shared" si="8"/>
        <v>0</v>
      </c>
      <c r="O334" s="84">
        <f t="shared" si="9"/>
        <v>0</v>
      </c>
      <c r="P334" s="84">
        <f t="shared" si="10"/>
        <v>0</v>
      </c>
      <c r="Q334" s="84">
        <f t="shared" si="11"/>
        <v>0</v>
      </c>
      <c r="R334" s="85">
        <f t="shared" si="12"/>
        <v>0</v>
      </c>
      <c r="S334" s="87" t="str">
        <f t="shared" si="13"/>
        <v>-</v>
      </c>
      <c r="T334" s="88"/>
      <c r="U334" s="39"/>
      <c r="V334" s="90">
        <v>39776.0</v>
      </c>
      <c r="W334" s="90">
        <v>40142.0</v>
      </c>
      <c r="X334" s="90">
        <v>40507.0</v>
      </c>
      <c r="Y334" s="90">
        <v>40872.0</v>
      </c>
      <c r="Z334" s="90">
        <v>41237.0</v>
      </c>
      <c r="AA334" s="90">
        <v>41603.0</v>
      </c>
      <c r="AB334" s="90">
        <v>41968.0</v>
      </c>
      <c r="AC334" s="90">
        <v>42333.0</v>
      </c>
      <c r="AD334" s="90">
        <v>42698.0</v>
      </c>
      <c r="AE334" s="90">
        <v>43064.0</v>
      </c>
      <c r="AF334" s="90">
        <v>43429.0</v>
      </c>
      <c r="AG334" s="90">
        <v>43794.0</v>
      </c>
      <c r="AH334" s="90">
        <v>44159.0</v>
      </c>
    </row>
    <row r="335" ht="19.5" customHeight="1">
      <c r="A335" s="111"/>
      <c r="B335" s="119"/>
      <c r="C335" s="63"/>
      <c r="D335" s="69"/>
      <c r="E335" s="66" t="str">
        <f t="shared" si="2"/>
        <v>-</v>
      </c>
      <c r="F335" s="65"/>
      <c r="G335" s="65"/>
      <c r="H335" s="82"/>
      <c r="I335" s="83">
        <f t="shared" si="3"/>
        <v>0</v>
      </c>
      <c r="J335" s="84">
        <f t="shared" si="4"/>
        <v>0</v>
      </c>
      <c r="K335" s="84">
        <f t="shared" si="5"/>
        <v>0</v>
      </c>
      <c r="L335" s="84">
        <f t="shared" si="6"/>
        <v>0</v>
      </c>
      <c r="M335" s="85">
        <f t="shared" si="7"/>
        <v>0</v>
      </c>
      <c r="N335" s="86">
        <f t="shared" si="8"/>
        <v>0</v>
      </c>
      <c r="O335" s="84">
        <f t="shared" si="9"/>
        <v>0</v>
      </c>
      <c r="P335" s="84">
        <f t="shared" si="10"/>
        <v>0</v>
      </c>
      <c r="Q335" s="84">
        <f t="shared" si="11"/>
        <v>0</v>
      </c>
      <c r="R335" s="85">
        <f t="shared" si="12"/>
        <v>0</v>
      </c>
      <c r="S335" s="87" t="str">
        <f t="shared" si="13"/>
        <v>-</v>
      </c>
      <c r="T335" s="88"/>
      <c r="U335" s="39"/>
      <c r="V335" s="90">
        <v>39777.0</v>
      </c>
      <c r="W335" s="90">
        <v>40143.0</v>
      </c>
      <c r="X335" s="90">
        <v>40508.0</v>
      </c>
      <c r="Y335" s="90">
        <v>40873.0</v>
      </c>
      <c r="Z335" s="90">
        <v>41238.0</v>
      </c>
      <c r="AA335" s="90">
        <v>41604.0</v>
      </c>
      <c r="AB335" s="90">
        <v>41969.0</v>
      </c>
      <c r="AC335" s="90">
        <v>42334.0</v>
      </c>
      <c r="AD335" s="90">
        <v>42699.0</v>
      </c>
      <c r="AE335" s="90">
        <v>43065.0</v>
      </c>
      <c r="AF335" s="90">
        <v>43430.0</v>
      </c>
      <c r="AG335" s="90">
        <v>43795.0</v>
      </c>
      <c r="AH335" s="90">
        <v>44160.0</v>
      </c>
    </row>
    <row r="336" ht="19.5" customHeight="1">
      <c r="A336" s="111"/>
      <c r="B336" s="119"/>
      <c r="C336" s="63"/>
      <c r="D336" s="69"/>
      <c r="E336" s="66" t="str">
        <f t="shared" si="2"/>
        <v>-</v>
      </c>
      <c r="F336" s="65"/>
      <c r="G336" s="65"/>
      <c r="H336" s="82"/>
      <c r="I336" s="83">
        <f t="shared" si="3"/>
        <v>0</v>
      </c>
      <c r="J336" s="84">
        <f t="shared" si="4"/>
        <v>0</v>
      </c>
      <c r="K336" s="84">
        <f t="shared" si="5"/>
        <v>0</v>
      </c>
      <c r="L336" s="84">
        <f t="shared" si="6"/>
        <v>0</v>
      </c>
      <c r="M336" s="85">
        <f t="shared" si="7"/>
        <v>0</v>
      </c>
      <c r="N336" s="86">
        <f t="shared" si="8"/>
        <v>0</v>
      </c>
      <c r="O336" s="84">
        <f t="shared" si="9"/>
        <v>0</v>
      </c>
      <c r="P336" s="84">
        <f t="shared" si="10"/>
        <v>0</v>
      </c>
      <c r="Q336" s="84">
        <f t="shared" si="11"/>
        <v>0</v>
      </c>
      <c r="R336" s="85">
        <f t="shared" si="12"/>
        <v>0</v>
      </c>
      <c r="S336" s="87" t="str">
        <f t="shared" si="13"/>
        <v>-</v>
      </c>
      <c r="T336" s="88"/>
      <c r="U336" s="39"/>
      <c r="V336" s="90">
        <v>39778.0</v>
      </c>
      <c r="W336" s="90">
        <v>40144.0</v>
      </c>
      <c r="X336" s="90">
        <v>40509.0</v>
      </c>
      <c r="Y336" s="90">
        <v>40874.0</v>
      </c>
      <c r="Z336" s="90">
        <v>41239.0</v>
      </c>
      <c r="AA336" s="90">
        <v>41605.0</v>
      </c>
      <c r="AB336" s="90">
        <v>41970.0</v>
      </c>
      <c r="AC336" s="90">
        <v>42335.0</v>
      </c>
      <c r="AD336" s="90">
        <v>42700.0</v>
      </c>
      <c r="AE336" s="90">
        <v>43066.0</v>
      </c>
      <c r="AF336" s="90">
        <v>43431.0</v>
      </c>
      <c r="AG336" s="90">
        <v>43796.0</v>
      </c>
      <c r="AH336" s="90">
        <v>44161.0</v>
      </c>
    </row>
    <row r="337" ht="19.5" customHeight="1">
      <c r="A337" s="111"/>
      <c r="B337" s="119"/>
      <c r="C337" s="63"/>
      <c r="D337" s="69"/>
      <c r="E337" s="66" t="str">
        <f t="shared" si="2"/>
        <v>-</v>
      </c>
      <c r="F337" s="65"/>
      <c r="G337" s="65"/>
      <c r="H337" s="82"/>
      <c r="I337" s="83">
        <f t="shared" si="3"/>
        <v>0</v>
      </c>
      <c r="J337" s="84">
        <f t="shared" si="4"/>
        <v>0</v>
      </c>
      <c r="K337" s="84">
        <f t="shared" si="5"/>
        <v>0</v>
      </c>
      <c r="L337" s="84">
        <f t="shared" si="6"/>
        <v>0</v>
      </c>
      <c r="M337" s="85">
        <f t="shared" si="7"/>
        <v>0</v>
      </c>
      <c r="N337" s="86">
        <f t="shared" si="8"/>
        <v>0</v>
      </c>
      <c r="O337" s="84">
        <f t="shared" si="9"/>
        <v>0</v>
      </c>
      <c r="P337" s="84">
        <f t="shared" si="10"/>
        <v>0</v>
      </c>
      <c r="Q337" s="84">
        <f t="shared" si="11"/>
        <v>0</v>
      </c>
      <c r="R337" s="85">
        <f t="shared" si="12"/>
        <v>0</v>
      </c>
      <c r="S337" s="87" t="str">
        <f t="shared" si="13"/>
        <v>-</v>
      </c>
      <c r="T337" s="88"/>
      <c r="U337" s="39"/>
      <c r="V337" s="90">
        <v>39779.0</v>
      </c>
      <c r="W337" s="90">
        <v>40145.0</v>
      </c>
      <c r="X337" s="90">
        <v>40510.0</v>
      </c>
      <c r="Y337" s="90">
        <v>40875.0</v>
      </c>
      <c r="Z337" s="90">
        <v>41240.0</v>
      </c>
      <c r="AA337" s="90">
        <v>41606.0</v>
      </c>
      <c r="AB337" s="90">
        <v>41971.0</v>
      </c>
      <c r="AC337" s="90">
        <v>42336.0</v>
      </c>
      <c r="AD337" s="90">
        <v>42701.0</v>
      </c>
      <c r="AE337" s="90">
        <v>43067.0</v>
      </c>
      <c r="AF337" s="90">
        <v>43432.0</v>
      </c>
      <c r="AG337" s="90">
        <v>43797.0</v>
      </c>
      <c r="AH337" s="90">
        <v>44162.0</v>
      </c>
    </row>
    <row r="338" ht="19.5" customHeight="1">
      <c r="A338" s="111"/>
      <c r="B338" s="119"/>
      <c r="C338" s="63"/>
      <c r="D338" s="69"/>
      <c r="E338" s="66" t="str">
        <f t="shared" si="2"/>
        <v>-</v>
      </c>
      <c r="F338" s="65"/>
      <c r="G338" s="65"/>
      <c r="H338" s="82"/>
      <c r="I338" s="83">
        <f t="shared" si="3"/>
        <v>0</v>
      </c>
      <c r="J338" s="84">
        <f t="shared" si="4"/>
        <v>0</v>
      </c>
      <c r="K338" s="84">
        <f t="shared" si="5"/>
        <v>0</v>
      </c>
      <c r="L338" s="84">
        <f t="shared" si="6"/>
        <v>0</v>
      </c>
      <c r="M338" s="85">
        <f t="shared" si="7"/>
        <v>0</v>
      </c>
      <c r="N338" s="86">
        <f t="shared" si="8"/>
        <v>0</v>
      </c>
      <c r="O338" s="84">
        <f t="shared" si="9"/>
        <v>0</v>
      </c>
      <c r="P338" s="84">
        <f t="shared" si="10"/>
        <v>0</v>
      </c>
      <c r="Q338" s="84">
        <f t="shared" si="11"/>
        <v>0</v>
      </c>
      <c r="R338" s="85">
        <f t="shared" si="12"/>
        <v>0</v>
      </c>
      <c r="S338" s="87" t="str">
        <f t="shared" si="13"/>
        <v>-</v>
      </c>
      <c r="T338" s="88"/>
      <c r="U338" s="39"/>
      <c r="V338" s="90">
        <v>39780.0</v>
      </c>
      <c r="W338" s="90">
        <v>40146.0</v>
      </c>
      <c r="X338" s="90">
        <v>40511.0</v>
      </c>
      <c r="Y338" s="90">
        <v>40876.0</v>
      </c>
      <c r="Z338" s="90">
        <v>41241.0</v>
      </c>
      <c r="AA338" s="90">
        <v>41607.0</v>
      </c>
      <c r="AB338" s="90">
        <v>41972.0</v>
      </c>
      <c r="AC338" s="90">
        <v>42337.0</v>
      </c>
      <c r="AD338" s="90">
        <v>42702.0</v>
      </c>
      <c r="AE338" s="90">
        <v>43068.0</v>
      </c>
      <c r="AF338" s="90">
        <v>43433.0</v>
      </c>
      <c r="AG338" s="90">
        <v>43798.0</v>
      </c>
      <c r="AH338" s="90">
        <v>44163.0</v>
      </c>
    </row>
    <row r="339" ht="19.5" customHeight="1">
      <c r="A339" s="111"/>
      <c r="B339" s="119"/>
      <c r="C339" s="63"/>
      <c r="D339" s="69"/>
      <c r="E339" s="66" t="str">
        <f t="shared" si="2"/>
        <v>-</v>
      </c>
      <c r="F339" s="65"/>
      <c r="G339" s="65"/>
      <c r="H339" s="82"/>
      <c r="I339" s="83">
        <f t="shared" si="3"/>
        <v>0</v>
      </c>
      <c r="J339" s="84">
        <f t="shared" si="4"/>
        <v>0</v>
      </c>
      <c r="K339" s="84">
        <f t="shared" si="5"/>
        <v>0</v>
      </c>
      <c r="L339" s="84">
        <f t="shared" si="6"/>
        <v>0</v>
      </c>
      <c r="M339" s="85">
        <f t="shared" si="7"/>
        <v>0</v>
      </c>
      <c r="N339" s="86">
        <f t="shared" si="8"/>
        <v>0</v>
      </c>
      <c r="O339" s="84">
        <f t="shared" si="9"/>
        <v>0</v>
      </c>
      <c r="P339" s="84">
        <f t="shared" si="10"/>
        <v>0</v>
      </c>
      <c r="Q339" s="84">
        <f t="shared" si="11"/>
        <v>0</v>
      </c>
      <c r="R339" s="85">
        <f t="shared" si="12"/>
        <v>0</v>
      </c>
      <c r="S339" s="87" t="str">
        <f t="shared" si="13"/>
        <v>-</v>
      </c>
      <c r="T339" s="88"/>
      <c r="U339" s="39"/>
      <c r="V339" s="90">
        <v>39781.0</v>
      </c>
      <c r="W339" s="90">
        <v>40147.0</v>
      </c>
      <c r="X339" s="90">
        <v>40512.0</v>
      </c>
      <c r="Y339" s="90">
        <v>40877.0</v>
      </c>
      <c r="Z339" s="90">
        <v>41242.0</v>
      </c>
      <c r="AA339" s="90">
        <v>41608.0</v>
      </c>
      <c r="AB339" s="90">
        <v>41973.0</v>
      </c>
      <c r="AC339" s="90">
        <v>42338.0</v>
      </c>
      <c r="AD339" s="90">
        <v>42703.0</v>
      </c>
      <c r="AE339" s="90">
        <v>43069.0</v>
      </c>
      <c r="AF339" s="90">
        <v>43434.0</v>
      </c>
      <c r="AG339" s="90">
        <v>43799.0</v>
      </c>
      <c r="AH339" s="90">
        <v>44164.0</v>
      </c>
    </row>
    <row r="340" ht="19.5" customHeight="1">
      <c r="A340" s="111"/>
      <c r="B340" s="119"/>
      <c r="C340" s="63"/>
      <c r="D340" s="69"/>
      <c r="E340" s="66" t="str">
        <f t="shared" si="2"/>
        <v>-</v>
      </c>
      <c r="F340" s="65"/>
      <c r="G340" s="65"/>
      <c r="H340" s="82"/>
      <c r="I340" s="83">
        <f t="shared" si="3"/>
        <v>0</v>
      </c>
      <c r="J340" s="84">
        <f t="shared" si="4"/>
        <v>0</v>
      </c>
      <c r="K340" s="84">
        <f t="shared" si="5"/>
        <v>0</v>
      </c>
      <c r="L340" s="84">
        <f t="shared" si="6"/>
        <v>0</v>
      </c>
      <c r="M340" s="85">
        <f t="shared" si="7"/>
        <v>0</v>
      </c>
      <c r="N340" s="86">
        <f t="shared" si="8"/>
        <v>0</v>
      </c>
      <c r="O340" s="84">
        <f t="shared" si="9"/>
        <v>0</v>
      </c>
      <c r="P340" s="84">
        <f t="shared" si="10"/>
        <v>0</v>
      </c>
      <c r="Q340" s="84">
        <f t="shared" si="11"/>
        <v>0</v>
      </c>
      <c r="R340" s="85">
        <f t="shared" si="12"/>
        <v>0</v>
      </c>
      <c r="S340" s="87" t="str">
        <f t="shared" si="13"/>
        <v>-</v>
      </c>
      <c r="T340" s="88"/>
      <c r="U340" s="39"/>
      <c r="V340" s="90">
        <v>39782.0</v>
      </c>
      <c r="W340" s="90">
        <v>40148.0</v>
      </c>
      <c r="X340" s="90">
        <v>40513.0</v>
      </c>
      <c r="Y340" s="90">
        <v>40878.0</v>
      </c>
      <c r="Z340" s="90">
        <v>41243.0</v>
      </c>
      <c r="AA340" s="90">
        <v>41609.0</v>
      </c>
      <c r="AB340" s="90">
        <v>41974.0</v>
      </c>
      <c r="AC340" s="90">
        <v>42339.0</v>
      </c>
      <c r="AD340" s="90">
        <v>42704.0</v>
      </c>
      <c r="AE340" s="90">
        <v>43070.0</v>
      </c>
      <c r="AF340" s="90">
        <v>43435.0</v>
      </c>
      <c r="AG340" s="90">
        <v>43800.0</v>
      </c>
      <c r="AH340" s="90">
        <v>44165.0</v>
      </c>
    </row>
    <row r="341" ht="19.5" customHeight="1">
      <c r="A341" s="111"/>
      <c r="B341" s="119"/>
      <c r="C341" s="63"/>
      <c r="D341" s="69"/>
      <c r="E341" s="66" t="str">
        <f t="shared" si="2"/>
        <v>-</v>
      </c>
      <c r="F341" s="65"/>
      <c r="G341" s="65"/>
      <c r="H341" s="82"/>
      <c r="I341" s="83">
        <f t="shared" si="3"/>
        <v>0</v>
      </c>
      <c r="J341" s="84">
        <f t="shared" si="4"/>
        <v>0</v>
      </c>
      <c r="K341" s="84">
        <f t="shared" si="5"/>
        <v>0</v>
      </c>
      <c r="L341" s="84">
        <f t="shared" si="6"/>
        <v>0</v>
      </c>
      <c r="M341" s="85">
        <f t="shared" si="7"/>
        <v>0</v>
      </c>
      <c r="N341" s="86">
        <f t="shared" si="8"/>
        <v>0</v>
      </c>
      <c r="O341" s="84">
        <f t="shared" si="9"/>
        <v>0</v>
      </c>
      <c r="P341" s="84">
        <f t="shared" si="10"/>
        <v>0</v>
      </c>
      <c r="Q341" s="84">
        <f t="shared" si="11"/>
        <v>0</v>
      </c>
      <c r="R341" s="85">
        <f t="shared" si="12"/>
        <v>0</v>
      </c>
      <c r="S341" s="87" t="str">
        <f t="shared" si="13"/>
        <v>-</v>
      </c>
      <c r="T341" s="88"/>
      <c r="U341" s="39"/>
      <c r="V341" s="90">
        <v>39783.0</v>
      </c>
      <c r="W341" s="90">
        <v>40149.0</v>
      </c>
      <c r="X341" s="90">
        <v>40514.0</v>
      </c>
      <c r="Y341" s="90">
        <v>40879.0</v>
      </c>
      <c r="Z341" s="90">
        <v>41244.0</v>
      </c>
      <c r="AA341" s="90">
        <v>41610.0</v>
      </c>
      <c r="AB341" s="90">
        <v>41975.0</v>
      </c>
      <c r="AC341" s="90">
        <v>42340.0</v>
      </c>
      <c r="AD341" s="90">
        <v>42705.0</v>
      </c>
      <c r="AE341" s="90">
        <v>43071.0</v>
      </c>
      <c r="AF341" s="90">
        <v>43436.0</v>
      </c>
      <c r="AG341" s="90">
        <v>43801.0</v>
      </c>
      <c r="AH341" s="90">
        <v>44166.0</v>
      </c>
    </row>
    <row r="342" ht="19.5" customHeight="1">
      <c r="A342" s="111"/>
      <c r="B342" s="119"/>
      <c r="C342" s="63"/>
      <c r="D342" s="69"/>
      <c r="E342" s="66" t="str">
        <f t="shared" si="2"/>
        <v>-</v>
      </c>
      <c r="F342" s="65"/>
      <c r="G342" s="65"/>
      <c r="H342" s="82"/>
      <c r="I342" s="83">
        <f t="shared" si="3"/>
        <v>0</v>
      </c>
      <c r="J342" s="84">
        <f t="shared" si="4"/>
        <v>0</v>
      </c>
      <c r="K342" s="84">
        <f t="shared" si="5"/>
        <v>0</v>
      </c>
      <c r="L342" s="84">
        <f t="shared" si="6"/>
        <v>0</v>
      </c>
      <c r="M342" s="85">
        <f t="shared" si="7"/>
        <v>0</v>
      </c>
      <c r="N342" s="86">
        <f t="shared" si="8"/>
        <v>0</v>
      </c>
      <c r="O342" s="84">
        <f t="shared" si="9"/>
        <v>0</v>
      </c>
      <c r="P342" s="84">
        <f t="shared" si="10"/>
        <v>0</v>
      </c>
      <c r="Q342" s="84">
        <f t="shared" si="11"/>
        <v>0</v>
      </c>
      <c r="R342" s="85">
        <f t="shared" si="12"/>
        <v>0</v>
      </c>
      <c r="S342" s="87" t="str">
        <f t="shared" si="13"/>
        <v>-</v>
      </c>
      <c r="T342" s="88"/>
      <c r="U342" s="39"/>
      <c r="V342" s="90">
        <v>39784.0</v>
      </c>
      <c r="W342" s="90">
        <v>40150.0</v>
      </c>
      <c r="X342" s="90">
        <v>40515.0</v>
      </c>
      <c r="Y342" s="90">
        <v>40880.0</v>
      </c>
      <c r="Z342" s="90">
        <v>41245.0</v>
      </c>
      <c r="AA342" s="90">
        <v>41611.0</v>
      </c>
      <c r="AB342" s="90">
        <v>41976.0</v>
      </c>
      <c r="AC342" s="90">
        <v>42341.0</v>
      </c>
      <c r="AD342" s="90">
        <v>42706.0</v>
      </c>
      <c r="AE342" s="90">
        <v>43072.0</v>
      </c>
      <c r="AF342" s="90">
        <v>43437.0</v>
      </c>
      <c r="AG342" s="90">
        <v>43802.0</v>
      </c>
      <c r="AH342" s="90">
        <v>44167.0</v>
      </c>
    </row>
    <row r="343" ht="19.5" customHeight="1">
      <c r="A343" s="111"/>
      <c r="B343" s="119"/>
      <c r="C343" s="63"/>
      <c r="D343" s="69"/>
      <c r="E343" s="66" t="str">
        <f t="shared" si="2"/>
        <v>-</v>
      </c>
      <c r="F343" s="65"/>
      <c r="G343" s="65"/>
      <c r="H343" s="82"/>
      <c r="I343" s="83">
        <f t="shared" si="3"/>
        <v>0</v>
      </c>
      <c r="J343" s="84">
        <f t="shared" si="4"/>
        <v>0</v>
      </c>
      <c r="K343" s="84">
        <f t="shared" si="5"/>
        <v>0</v>
      </c>
      <c r="L343" s="84">
        <f t="shared" si="6"/>
        <v>0</v>
      </c>
      <c r="M343" s="85">
        <f t="shared" si="7"/>
        <v>0</v>
      </c>
      <c r="N343" s="86">
        <f t="shared" si="8"/>
        <v>0</v>
      </c>
      <c r="O343" s="84">
        <f t="shared" si="9"/>
        <v>0</v>
      </c>
      <c r="P343" s="84">
        <f t="shared" si="10"/>
        <v>0</v>
      </c>
      <c r="Q343" s="84">
        <f t="shared" si="11"/>
        <v>0</v>
      </c>
      <c r="R343" s="85">
        <f t="shared" si="12"/>
        <v>0</v>
      </c>
      <c r="S343" s="87" t="str">
        <f t="shared" si="13"/>
        <v>-</v>
      </c>
      <c r="T343" s="88"/>
      <c r="U343" s="39"/>
      <c r="V343" s="90">
        <v>39785.0</v>
      </c>
      <c r="W343" s="90">
        <v>40151.0</v>
      </c>
      <c r="X343" s="90">
        <v>40516.0</v>
      </c>
      <c r="Y343" s="90">
        <v>40881.0</v>
      </c>
      <c r="Z343" s="90">
        <v>41246.0</v>
      </c>
      <c r="AA343" s="90">
        <v>41612.0</v>
      </c>
      <c r="AB343" s="90">
        <v>41977.0</v>
      </c>
      <c r="AC343" s="90">
        <v>42342.0</v>
      </c>
      <c r="AD343" s="90">
        <v>42707.0</v>
      </c>
      <c r="AE343" s="90">
        <v>43073.0</v>
      </c>
      <c r="AF343" s="90">
        <v>43438.0</v>
      </c>
      <c r="AG343" s="90">
        <v>43803.0</v>
      </c>
      <c r="AH343" s="90">
        <v>44168.0</v>
      </c>
    </row>
    <row r="344" ht="19.5" customHeight="1">
      <c r="A344" s="111"/>
      <c r="B344" s="119"/>
      <c r="C344" s="63"/>
      <c r="D344" s="69"/>
      <c r="E344" s="66" t="str">
        <f t="shared" si="2"/>
        <v>-</v>
      </c>
      <c r="F344" s="65"/>
      <c r="G344" s="65"/>
      <c r="H344" s="82"/>
      <c r="I344" s="83">
        <f t="shared" si="3"/>
        <v>0</v>
      </c>
      <c r="J344" s="84">
        <f t="shared" si="4"/>
        <v>0</v>
      </c>
      <c r="K344" s="84">
        <f t="shared" si="5"/>
        <v>0</v>
      </c>
      <c r="L344" s="84">
        <f t="shared" si="6"/>
        <v>0</v>
      </c>
      <c r="M344" s="85">
        <f t="shared" si="7"/>
        <v>0</v>
      </c>
      <c r="N344" s="86">
        <f t="shared" si="8"/>
        <v>0</v>
      </c>
      <c r="O344" s="84">
        <f t="shared" si="9"/>
        <v>0</v>
      </c>
      <c r="P344" s="84">
        <f t="shared" si="10"/>
        <v>0</v>
      </c>
      <c r="Q344" s="84">
        <f t="shared" si="11"/>
        <v>0</v>
      </c>
      <c r="R344" s="85">
        <f t="shared" si="12"/>
        <v>0</v>
      </c>
      <c r="S344" s="87" t="str">
        <f t="shared" si="13"/>
        <v>-</v>
      </c>
      <c r="T344" s="88"/>
      <c r="U344" s="39"/>
      <c r="V344" s="90">
        <v>39786.0</v>
      </c>
      <c r="W344" s="90">
        <v>40152.0</v>
      </c>
      <c r="X344" s="90">
        <v>40517.0</v>
      </c>
      <c r="Y344" s="90">
        <v>40882.0</v>
      </c>
      <c r="Z344" s="90">
        <v>41247.0</v>
      </c>
      <c r="AA344" s="90">
        <v>41613.0</v>
      </c>
      <c r="AB344" s="90">
        <v>41978.0</v>
      </c>
      <c r="AC344" s="90">
        <v>42343.0</v>
      </c>
      <c r="AD344" s="90">
        <v>42708.0</v>
      </c>
      <c r="AE344" s="90">
        <v>43074.0</v>
      </c>
      <c r="AF344" s="90">
        <v>43439.0</v>
      </c>
      <c r="AG344" s="90">
        <v>43804.0</v>
      </c>
      <c r="AH344" s="90">
        <v>44169.0</v>
      </c>
    </row>
    <row r="345" ht="19.5" customHeight="1">
      <c r="A345" s="111"/>
      <c r="B345" s="119"/>
      <c r="C345" s="63"/>
      <c r="D345" s="69"/>
      <c r="E345" s="66" t="str">
        <f t="shared" si="2"/>
        <v>-</v>
      </c>
      <c r="F345" s="65"/>
      <c r="G345" s="65"/>
      <c r="H345" s="82"/>
      <c r="I345" s="83">
        <f t="shared" si="3"/>
        <v>0</v>
      </c>
      <c r="J345" s="84">
        <f t="shared" si="4"/>
        <v>0</v>
      </c>
      <c r="K345" s="84">
        <f t="shared" si="5"/>
        <v>0</v>
      </c>
      <c r="L345" s="84">
        <f t="shared" si="6"/>
        <v>0</v>
      </c>
      <c r="M345" s="85">
        <f t="shared" si="7"/>
        <v>0</v>
      </c>
      <c r="N345" s="86">
        <f t="shared" si="8"/>
        <v>0</v>
      </c>
      <c r="O345" s="84">
        <f t="shared" si="9"/>
        <v>0</v>
      </c>
      <c r="P345" s="84">
        <f t="shared" si="10"/>
        <v>0</v>
      </c>
      <c r="Q345" s="84">
        <f t="shared" si="11"/>
        <v>0</v>
      </c>
      <c r="R345" s="85">
        <f t="shared" si="12"/>
        <v>0</v>
      </c>
      <c r="S345" s="87" t="str">
        <f t="shared" si="13"/>
        <v>-</v>
      </c>
      <c r="T345" s="88"/>
      <c r="U345" s="39"/>
      <c r="V345" s="90">
        <v>39787.0</v>
      </c>
      <c r="W345" s="90">
        <v>40153.0</v>
      </c>
      <c r="X345" s="90">
        <v>40518.0</v>
      </c>
      <c r="Y345" s="90">
        <v>40883.0</v>
      </c>
      <c r="Z345" s="90">
        <v>41248.0</v>
      </c>
      <c r="AA345" s="90">
        <v>41614.0</v>
      </c>
      <c r="AB345" s="90">
        <v>41979.0</v>
      </c>
      <c r="AC345" s="90">
        <v>42344.0</v>
      </c>
      <c r="AD345" s="90">
        <v>42709.0</v>
      </c>
      <c r="AE345" s="90">
        <v>43075.0</v>
      </c>
      <c r="AF345" s="90">
        <v>43440.0</v>
      </c>
      <c r="AG345" s="90">
        <v>43805.0</v>
      </c>
      <c r="AH345" s="90">
        <v>44170.0</v>
      </c>
    </row>
    <row r="346" ht="19.5" customHeight="1">
      <c r="A346" s="111"/>
      <c r="B346" s="119"/>
      <c r="C346" s="63"/>
      <c r="D346" s="69"/>
      <c r="E346" s="66" t="str">
        <f t="shared" si="2"/>
        <v>-</v>
      </c>
      <c r="F346" s="65"/>
      <c r="G346" s="65"/>
      <c r="H346" s="82"/>
      <c r="I346" s="83">
        <f t="shared" si="3"/>
        <v>0</v>
      </c>
      <c r="J346" s="84">
        <f t="shared" si="4"/>
        <v>0</v>
      </c>
      <c r="K346" s="84">
        <f t="shared" si="5"/>
        <v>0</v>
      </c>
      <c r="L346" s="84">
        <f t="shared" si="6"/>
        <v>0</v>
      </c>
      <c r="M346" s="85">
        <f t="shared" si="7"/>
        <v>0</v>
      </c>
      <c r="N346" s="86">
        <f t="shared" si="8"/>
        <v>0</v>
      </c>
      <c r="O346" s="84">
        <f t="shared" si="9"/>
        <v>0</v>
      </c>
      <c r="P346" s="84">
        <f t="shared" si="10"/>
        <v>0</v>
      </c>
      <c r="Q346" s="84">
        <f t="shared" si="11"/>
        <v>0</v>
      </c>
      <c r="R346" s="85">
        <f t="shared" si="12"/>
        <v>0</v>
      </c>
      <c r="S346" s="87" t="str">
        <f t="shared" si="13"/>
        <v>-</v>
      </c>
      <c r="T346" s="88"/>
      <c r="U346" s="39"/>
      <c r="V346" s="90">
        <v>39788.0</v>
      </c>
      <c r="W346" s="90">
        <v>40154.0</v>
      </c>
      <c r="X346" s="90">
        <v>40519.0</v>
      </c>
      <c r="Y346" s="90">
        <v>40884.0</v>
      </c>
      <c r="Z346" s="90">
        <v>41249.0</v>
      </c>
      <c r="AA346" s="90">
        <v>41615.0</v>
      </c>
      <c r="AB346" s="90">
        <v>41980.0</v>
      </c>
      <c r="AC346" s="90">
        <v>42345.0</v>
      </c>
      <c r="AD346" s="90">
        <v>42710.0</v>
      </c>
      <c r="AE346" s="90">
        <v>43076.0</v>
      </c>
      <c r="AF346" s="90">
        <v>43441.0</v>
      </c>
      <c r="AG346" s="90">
        <v>43806.0</v>
      </c>
      <c r="AH346" s="90">
        <v>44171.0</v>
      </c>
    </row>
    <row r="347" ht="19.5" customHeight="1">
      <c r="A347" s="111"/>
      <c r="B347" s="119"/>
      <c r="C347" s="63"/>
      <c r="D347" s="69"/>
      <c r="E347" s="66" t="str">
        <f t="shared" si="2"/>
        <v>-</v>
      </c>
      <c r="F347" s="65"/>
      <c r="G347" s="65"/>
      <c r="H347" s="82"/>
      <c r="I347" s="83">
        <f t="shared" si="3"/>
        <v>0</v>
      </c>
      <c r="J347" s="84">
        <f t="shared" si="4"/>
        <v>0</v>
      </c>
      <c r="K347" s="84">
        <f t="shared" si="5"/>
        <v>0</v>
      </c>
      <c r="L347" s="84">
        <f t="shared" si="6"/>
        <v>0</v>
      </c>
      <c r="M347" s="85">
        <f t="shared" si="7"/>
        <v>0</v>
      </c>
      <c r="N347" s="86">
        <f t="shared" si="8"/>
        <v>0</v>
      </c>
      <c r="O347" s="84">
        <f t="shared" si="9"/>
        <v>0</v>
      </c>
      <c r="P347" s="84">
        <f t="shared" si="10"/>
        <v>0</v>
      </c>
      <c r="Q347" s="84">
        <f t="shared" si="11"/>
        <v>0</v>
      </c>
      <c r="R347" s="85">
        <f t="shared" si="12"/>
        <v>0</v>
      </c>
      <c r="S347" s="87" t="str">
        <f t="shared" si="13"/>
        <v>-</v>
      </c>
      <c r="T347" s="88"/>
      <c r="U347" s="39"/>
      <c r="V347" s="90">
        <v>39789.0</v>
      </c>
      <c r="W347" s="90">
        <v>40155.0</v>
      </c>
      <c r="X347" s="90">
        <v>40520.0</v>
      </c>
      <c r="Y347" s="90">
        <v>40885.0</v>
      </c>
      <c r="Z347" s="90">
        <v>41250.0</v>
      </c>
      <c r="AA347" s="90">
        <v>41616.0</v>
      </c>
      <c r="AB347" s="90">
        <v>41981.0</v>
      </c>
      <c r="AC347" s="90">
        <v>42346.0</v>
      </c>
      <c r="AD347" s="90">
        <v>42711.0</v>
      </c>
      <c r="AE347" s="90">
        <v>43077.0</v>
      </c>
      <c r="AF347" s="90">
        <v>43442.0</v>
      </c>
      <c r="AG347" s="90">
        <v>43807.0</v>
      </c>
      <c r="AH347" s="90">
        <v>44172.0</v>
      </c>
    </row>
    <row r="348" ht="19.5" customHeight="1">
      <c r="A348" s="111"/>
      <c r="B348" s="119"/>
      <c r="C348" s="63"/>
      <c r="D348" s="69"/>
      <c r="E348" s="66" t="str">
        <f t="shared" si="2"/>
        <v>-</v>
      </c>
      <c r="F348" s="65"/>
      <c r="G348" s="65"/>
      <c r="H348" s="82"/>
      <c r="I348" s="83">
        <f t="shared" si="3"/>
        <v>0</v>
      </c>
      <c r="J348" s="84">
        <f t="shared" si="4"/>
        <v>0</v>
      </c>
      <c r="K348" s="84">
        <f t="shared" si="5"/>
        <v>0</v>
      </c>
      <c r="L348" s="84">
        <f t="shared" si="6"/>
        <v>0</v>
      </c>
      <c r="M348" s="85">
        <f t="shared" si="7"/>
        <v>0</v>
      </c>
      <c r="N348" s="86">
        <f t="shared" si="8"/>
        <v>0</v>
      </c>
      <c r="O348" s="84">
        <f t="shared" si="9"/>
        <v>0</v>
      </c>
      <c r="P348" s="84">
        <f t="shared" si="10"/>
        <v>0</v>
      </c>
      <c r="Q348" s="84">
        <f t="shared" si="11"/>
        <v>0</v>
      </c>
      <c r="R348" s="85">
        <f t="shared" si="12"/>
        <v>0</v>
      </c>
      <c r="S348" s="87" t="str">
        <f t="shared" si="13"/>
        <v>-</v>
      </c>
      <c r="T348" s="88"/>
      <c r="U348" s="39"/>
      <c r="V348" s="90">
        <v>39790.0</v>
      </c>
      <c r="W348" s="90">
        <v>40156.0</v>
      </c>
      <c r="X348" s="90">
        <v>40521.0</v>
      </c>
      <c r="Y348" s="90">
        <v>40886.0</v>
      </c>
      <c r="Z348" s="90">
        <v>41251.0</v>
      </c>
      <c r="AA348" s="90">
        <v>41617.0</v>
      </c>
      <c r="AB348" s="90">
        <v>41982.0</v>
      </c>
      <c r="AC348" s="90">
        <v>42347.0</v>
      </c>
      <c r="AD348" s="90">
        <v>42712.0</v>
      </c>
      <c r="AE348" s="90">
        <v>43078.0</v>
      </c>
      <c r="AF348" s="90">
        <v>43443.0</v>
      </c>
      <c r="AG348" s="90">
        <v>43808.0</v>
      </c>
      <c r="AH348" s="90">
        <v>44173.0</v>
      </c>
    </row>
    <row r="349" ht="19.5" customHeight="1">
      <c r="A349" s="111"/>
      <c r="B349" s="119"/>
      <c r="C349" s="63"/>
      <c r="D349" s="69"/>
      <c r="E349" s="66" t="str">
        <f t="shared" si="2"/>
        <v>-</v>
      </c>
      <c r="F349" s="65"/>
      <c r="G349" s="65"/>
      <c r="H349" s="82"/>
      <c r="I349" s="83">
        <f t="shared" si="3"/>
        <v>0</v>
      </c>
      <c r="J349" s="84">
        <f t="shared" si="4"/>
        <v>0</v>
      </c>
      <c r="K349" s="84">
        <f t="shared" si="5"/>
        <v>0</v>
      </c>
      <c r="L349" s="84">
        <f t="shared" si="6"/>
        <v>0</v>
      </c>
      <c r="M349" s="85">
        <f t="shared" si="7"/>
        <v>0</v>
      </c>
      <c r="N349" s="86">
        <f t="shared" si="8"/>
        <v>0</v>
      </c>
      <c r="O349" s="84">
        <f t="shared" si="9"/>
        <v>0</v>
      </c>
      <c r="P349" s="84">
        <f t="shared" si="10"/>
        <v>0</v>
      </c>
      <c r="Q349" s="84">
        <f t="shared" si="11"/>
        <v>0</v>
      </c>
      <c r="R349" s="85">
        <f t="shared" si="12"/>
        <v>0</v>
      </c>
      <c r="S349" s="87" t="str">
        <f t="shared" si="13"/>
        <v>-</v>
      </c>
      <c r="T349" s="88"/>
      <c r="U349" s="39"/>
      <c r="V349" s="90">
        <v>39791.0</v>
      </c>
      <c r="W349" s="90">
        <v>40157.0</v>
      </c>
      <c r="X349" s="90">
        <v>40522.0</v>
      </c>
      <c r="Y349" s="90">
        <v>40887.0</v>
      </c>
      <c r="Z349" s="90">
        <v>41252.0</v>
      </c>
      <c r="AA349" s="90">
        <v>41618.0</v>
      </c>
      <c r="AB349" s="90">
        <v>41983.0</v>
      </c>
      <c r="AC349" s="90">
        <v>42348.0</v>
      </c>
      <c r="AD349" s="90">
        <v>42713.0</v>
      </c>
      <c r="AE349" s="90">
        <v>43079.0</v>
      </c>
      <c r="AF349" s="90">
        <v>43444.0</v>
      </c>
      <c r="AG349" s="90">
        <v>43809.0</v>
      </c>
      <c r="AH349" s="90">
        <v>44174.0</v>
      </c>
    </row>
    <row r="350" ht="19.5" customHeight="1">
      <c r="A350" s="111"/>
      <c r="B350" s="119"/>
      <c r="C350" s="63"/>
      <c r="D350" s="69"/>
      <c r="E350" s="66" t="str">
        <f t="shared" si="2"/>
        <v>-</v>
      </c>
      <c r="F350" s="65"/>
      <c r="G350" s="65"/>
      <c r="H350" s="82"/>
      <c r="I350" s="83">
        <f t="shared" si="3"/>
        <v>0</v>
      </c>
      <c r="J350" s="84">
        <f t="shared" si="4"/>
        <v>0</v>
      </c>
      <c r="K350" s="84">
        <f t="shared" si="5"/>
        <v>0</v>
      </c>
      <c r="L350" s="84">
        <f t="shared" si="6"/>
        <v>0</v>
      </c>
      <c r="M350" s="85">
        <f t="shared" si="7"/>
        <v>0</v>
      </c>
      <c r="N350" s="86">
        <f t="shared" si="8"/>
        <v>0</v>
      </c>
      <c r="O350" s="84">
        <f t="shared" si="9"/>
        <v>0</v>
      </c>
      <c r="P350" s="84">
        <f t="shared" si="10"/>
        <v>0</v>
      </c>
      <c r="Q350" s="84">
        <f t="shared" si="11"/>
        <v>0</v>
      </c>
      <c r="R350" s="85">
        <f t="shared" si="12"/>
        <v>0</v>
      </c>
      <c r="S350" s="87" t="str">
        <f t="shared" si="13"/>
        <v>-</v>
      </c>
      <c r="T350" s="88"/>
      <c r="U350" s="39"/>
      <c r="V350" s="90">
        <v>39792.0</v>
      </c>
      <c r="W350" s="90">
        <v>40158.0</v>
      </c>
      <c r="X350" s="90">
        <v>40523.0</v>
      </c>
      <c r="Y350" s="90">
        <v>40888.0</v>
      </c>
      <c r="Z350" s="90">
        <v>41253.0</v>
      </c>
      <c r="AA350" s="90">
        <v>41619.0</v>
      </c>
      <c r="AB350" s="90">
        <v>41984.0</v>
      </c>
      <c r="AC350" s="90">
        <v>42349.0</v>
      </c>
      <c r="AD350" s="90">
        <v>42714.0</v>
      </c>
      <c r="AE350" s="90">
        <v>43080.0</v>
      </c>
      <c r="AF350" s="90">
        <v>43445.0</v>
      </c>
      <c r="AG350" s="90">
        <v>43810.0</v>
      </c>
      <c r="AH350" s="90">
        <v>44175.0</v>
      </c>
    </row>
    <row r="351" ht="19.5" customHeight="1">
      <c r="A351" s="111"/>
      <c r="B351" s="119"/>
      <c r="C351" s="63"/>
      <c r="D351" s="69"/>
      <c r="E351" s="66" t="str">
        <f t="shared" si="2"/>
        <v>-</v>
      </c>
      <c r="F351" s="65"/>
      <c r="G351" s="65"/>
      <c r="H351" s="82"/>
      <c r="I351" s="83">
        <f t="shared" si="3"/>
        <v>0</v>
      </c>
      <c r="J351" s="84">
        <f t="shared" si="4"/>
        <v>0</v>
      </c>
      <c r="K351" s="84">
        <f t="shared" si="5"/>
        <v>0</v>
      </c>
      <c r="L351" s="84">
        <f t="shared" si="6"/>
        <v>0</v>
      </c>
      <c r="M351" s="85">
        <f t="shared" si="7"/>
        <v>0</v>
      </c>
      <c r="N351" s="86">
        <f t="shared" si="8"/>
        <v>0</v>
      </c>
      <c r="O351" s="84">
        <f t="shared" si="9"/>
        <v>0</v>
      </c>
      <c r="P351" s="84">
        <f t="shared" si="10"/>
        <v>0</v>
      </c>
      <c r="Q351" s="84">
        <f t="shared" si="11"/>
        <v>0</v>
      </c>
      <c r="R351" s="85">
        <f t="shared" si="12"/>
        <v>0</v>
      </c>
      <c r="S351" s="87" t="str">
        <f t="shared" si="13"/>
        <v>-</v>
      </c>
      <c r="T351" s="88"/>
      <c r="U351" s="39"/>
      <c r="V351" s="90">
        <v>39793.0</v>
      </c>
      <c r="W351" s="90">
        <v>40159.0</v>
      </c>
      <c r="X351" s="90">
        <v>40524.0</v>
      </c>
      <c r="Y351" s="90">
        <v>40889.0</v>
      </c>
      <c r="Z351" s="90">
        <v>41254.0</v>
      </c>
      <c r="AA351" s="90">
        <v>41620.0</v>
      </c>
      <c r="AB351" s="90">
        <v>41985.0</v>
      </c>
      <c r="AC351" s="90">
        <v>42350.0</v>
      </c>
      <c r="AD351" s="90">
        <v>42715.0</v>
      </c>
      <c r="AE351" s="90">
        <v>43081.0</v>
      </c>
      <c r="AF351" s="90">
        <v>43446.0</v>
      </c>
      <c r="AG351" s="90">
        <v>43811.0</v>
      </c>
      <c r="AH351" s="90">
        <v>44176.0</v>
      </c>
    </row>
    <row r="352" ht="19.5" customHeight="1">
      <c r="A352" s="111"/>
      <c r="B352" s="119"/>
      <c r="C352" s="63"/>
      <c r="D352" s="69"/>
      <c r="E352" s="66" t="str">
        <f t="shared" si="2"/>
        <v>-</v>
      </c>
      <c r="F352" s="65"/>
      <c r="G352" s="65"/>
      <c r="H352" s="82"/>
      <c r="I352" s="83">
        <f t="shared" si="3"/>
        <v>0</v>
      </c>
      <c r="J352" s="84">
        <f t="shared" si="4"/>
        <v>0</v>
      </c>
      <c r="K352" s="84">
        <f t="shared" si="5"/>
        <v>0</v>
      </c>
      <c r="L352" s="84">
        <f t="shared" si="6"/>
        <v>0</v>
      </c>
      <c r="M352" s="85">
        <f t="shared" si="7"/>
        <v>0</v>
      </c>
      <c r="N352" s="86">
        <f t="shared" si="8"/>
        <v>0</v>
      </c>
      <c r="O352" s="84">
        <f t="shared" si="9"/>
        <v>0</v>
      </c>
      <c r="P352" s="84">
        <f t="shared" si="10"/>
        <v>0</v>
      </c>
      <c r="Q352" s="84">
        <f t="shared" si="11"/>
        <v>0</v>
      </c>
      <c r="R352" s="85">
        <f t="shared" si="12"/>
        <v>0</v>
      </c>
      <c r="S352" s="87" t="str">
        <f t="shared" si="13"/>
        <v>-</v>
      </c>
      <c r="T352" s="88"/>
      <c r="U352" s="39"/>
      <c r="V352" s="90">
        <v>39794.0</v>
      </c>
      <c r="W352" s="90">
        <v>40160.0</v>
      </c>
      <c r="X352" s="90">
        <v>40525.0</v>
      </c>
      <c r="Y352" s="90">
        <v>40890.0</v>
      </c>
      <c r="Z352" s="90">
        <v>41255.0</v>
      </c>
      <c r="AA352" s="90">
        <v>41621.0</v>
      </c>
      <c r="AB352" s="90">
        <v>41986.0</v>
      </c>
      <c r="AC352" s="90">
        <v>42351.0</v>
      </c>
      <c r="AD352" s="90">
        <v>42716.0</v>
      </c>
      <c r="AE352" s="90">
        <v>43082.0</v>
      </c>
      <c r="AF352" s="90">
        <v>43447.0</v>
      </c>
      <c r="AG352" s="90">
        <v>43812.0</v>
      </c>
      <c r="AH352" s="90">
        <v>44177.0</v>
      </c>
    </row>
    <row r="353" ht="19.5" customHeight="1">
      <c r="A353" s="111"/>
      <c r="B353" s="119"/>
      <c r="C353" s="63"/>
      <c r="D353" s="69"/>
      <c r="E353" s="66" t="str">
        <f t="shared" si="2"/>
        <v>-</v>
      </c>
      <c r="F353" s="65"/>
      <c r="G353" s="65"/>
      <c r="H353" s="82"/>
      <c r="I353" s="83">
        <f t="shared" si="3"/>
        <v>0</v>
      </c>
      <c r="J353" s="84">
        <f t="shared" si="4"/>
        <v>0</v>
      </c>
      <c r="K353" s="84">
        <f t="shared" si="5"/>
        <v>0</v>
      </c>
      <c r="L353" s="84">
        <f t="shared" si="6"/>
        <v>0</v>
      </c>
      <c r="M353" s="85">
        <f t="shared" si="7"/>
        <v>0</v>
      </c>
      <c r="N353" s="86">
        <f t="shared" si="8"/>
        <v>0</v>
      </c>
      <c r="O353" s="84">
        <f t="shared" si="9"/>
        <v>0</v>
      </c>
      <c r="P353" s="84">
        <f t="shared" si="10"/>
        <v>0</v>
      </c>
      <c r="Q353" s="84">
        <f t="shared" si="11"/>
        <v>0</v>
      </c>
      <c r="R353" s="85">
        <f t="shared" si="12"/>
        <v>0</v>
      </c>
      <c r="S353" s="87" t="str">
        <f t="shared" si="13"/>
        <v>-</v>
      </c>
      <c r="T353" s="88"/>
      <c r="U353" s="39"/>
      <c r="V353" s="90">
        <v>39795.0</v>
      </c>
      <c r="W353" s="90">
        <v>40161.0</v>
      </c>
      <c r="X353" s="90">
        <v>40526.0</v>
      </c>
      <c r="Y353" s="90">
        <v>40891.0</v>
      </c>
      <c r="Z353" s="90">
        <v>41256.0</v>
      </c>
      <c r="AA353" s="90">
        <v>41622.0</v>
      </c>
      <c r="AB353" s="90">
        <v>41987.0</v>
      </c>
      <c r="AC353" s="90">
        <v>42352.0</v>
      </c>
      <c r="AD353" s="90">
        <v>42717.0</v>
      </c>
      <c r="AE353" s="90">
        <v>43083.0</v>
      </c>
      <c r="AF353" s="90">
        <v>43448.0</v>
      </c>
      <c r="AG353" s="90">
        <v>43813.0</v>
      </c>
      <c r="AH353" s="90">
        <v>44178.0</v>
      </c>
    </row>
    <row r="354" ht="19.5" customHeight="1">
      <c r="A354" s="111"/>
      <c r="B354" s="119"/>
      <c r="C354" s="63"/>
      <c r="D354" s="69"/>
      <c r="E354" s="66" t="str">
        <f t="shared" si="2"/>
        <v>-</v>
      </c>
      <c r="F354" s="65"/>
      <c r="G354" s="65"/>
      <c r="H354" s="82"/>
      <c r="I354" s="83">
        <f t="shared" si="3"/>
        <v>0</v>
      </c>
      <c r="J354" s="84">
        <f t="shared" si="4"/>
        <v>0</v>
      </c>
      <c r="K354" s="84">
        <f t="shared" si="5"/>
        <v>0</v>
      </c>
      <c r="L354" s="84">
        <f t="shared" si="6"/>
        <v>0</v>
      </c>
      <c r="M354" s="85">
        <f t="shared" si="7"/>
        <v>0</v>
      </c>
      <c r="N354" s="86">
        <f t="shared" si="8"/>
        <v>0</v>
      </c>
      <c r="O354" s="84">
        <f t="shared" si="9"/>
        <v>0</v>
      </c>
      <c r="P354" s="84">
        <f t="shared" si="10"/>
        <v>0</v>
      </c>
      <c r="Q354" s="84">
        <f t="shared" si="11"/>
        <v>0</v>
      </c>
      <c r="R354" s="85">
        <f t="shared" si="12"/>
        <v>0</v>
      </c>
      <c r="S354" s="87" t="str">
        <f t="shared" si="13"/>
        <v>-</v>
      </c>
      <c r="T354" s="88"/>
      <c r="U354" s="39"/>
      <c r="V354" s="90">
        <v>39796.0</v>
      </c>
      <c r="W354" s="90">
        <v>40162.0</v>
      </c>
      <c r="X354" s="90">
        <v>40527.0</v>
      </c>
      <c r="Y354" s="90">
        <v>40892.0</v>
      </c>
      <c r="Z354" s="90">
        <v>41257.0</v>
      </c>
      <c r="AA354" s="90">
        <v>41623.0</v>
      </c>
      <c r="AB354" s="90">
        <v>41988.0</v>
      </c>
      <c r="AC354" s="90">
        <v>42353.0</v>
      </c>
      <c r="AD354" s="90">
        <v>42718.0</v>
      </c>
      <c r="AE354" s="90">
        <v>43084.0</v>
      </c>
      <c r="AF354" s="90">
        <v>43449.0</v>
      </c>
      <c r="AG354" s="90">
        <v>43814.0</v>
      </c>
      <c r="AH354" s="90">
        <v>44179.0</v>
      </c>
    </row>
    <row r="355" ht="19.5" customHeight="1">
      <c r="A355" s="111"/>
      <c r="B355" s="119"/>
      <c r="C355" s="63"/>
      <c r="D355" s="69"/>
      <c r="E355" s="66" t="str">
        <f t="shared" si="2"/>
        <v>-</v>
      </c>
      <c r="F355" s="65"/>
      <c r="G355" s="65"/>
      <c r="H355" s="82"/>
      <c r="I355" s="83">
        <f t="shared" si="3"/>
        <v>0</v>
      </c>
      <c r="J355" s="84">
        <f t="shared" si="4"/>
        <v>0</v>
      </c>
      <c r="K355" s="84">
        <f t="shared" si="5"/>
        <v>0</v>
      </c>
      <c r="L355" s="84">
        <f t="shared" si="6"/>
        <v>0</v>
      </c>
      <c r="M355" s="85">
        <f t="shared" si="7"/>
        <v>0</v>
      </c>
      <c r="N355" s="86">
        <f t="shared" si="8"/>
        <v>0</v>
      </c>
      <c r="O355" s="84">
        <f t="shared" si="9"/>
        <v>0</v>
      </c>
      <c r="P355" s="84">
        <f t="shared" si="10"/>
        <v>0</v>
      </c>
      <c r="Q355" s="84">
        <f t="shared" si="11"/>
        <v>0</v>
      </c>
      <c r="R355" s="85">
        <f t="shared" si="12"/>
        <v>0</v>
      </c>
      <c r="S355" s="87" t="str">
        <f t="shared" si="13"/>
        <v>-</v>
      </c>
      <c r="T355" s="88"/>
      <c r="U355" s="39"/>
      <c r="V355" s="90">
        <v>39797.0</v>
      </c>
      <c r="W355" s="90">
        <v>40163.0</v>
      </c>
      <c r="X355" s="90">
        <v>40528.0</v>
      </c>
      <c r="Y355" s="90">
        <v>40893.0</v>
      </c>
      <c r="Z355" s="90">
        <v>41258.0</v>
      </c>
      <c r="AA355" s="90">
        <v>41624.0</v>
      </c>
      <c r="AB355" s="90">
        <v>41989.0</v>
      </c>
      <c r="AC355" s="90">
        <v>42354.0</v>
      </c>
      <c r="AD355" s="90">
        <v>42719.0</v>
      </c>
      <c r="AE355" s="90">
        <v>43085.0</v>
      </c>
      <c r="AF355" s="90">
        <v>43450.0</v>
      </c>
      <c r="AG355" s="90">
        <v>43815.0</v>
      </c>
      <c r="AH355" s="90">
        <v>44180.0</v>
      </c>
    </row>
    <row r="356" ht="19.5" customHeight="1">
      <c r="A356" s="111"/>
      <c r="B356" s="119"/>
      <c r="C356" s="63"/>
      <c r="D356" s="69"/>
      <c r="E356" s="66" t="str">
        <f t="shared" si="2"/>
        <v>-</v>
      </c>
      <c r="F356" s="65"/>
      <c r="G356" s="65"/>
      <c r="H356" s="82"/>
      <c r="I356" s="83">
        <f t="shared" si="3"/>
        <v>0</v>
      </c>
      <c r="J356" s="84">
        <f t="shared" si="4"/>
        <v>0</v>
      </c>
      <c r="K356" s="84">
        <f t="shared" si="5"/>
        <v>0</v>
      </c>
      <c r="L356" s="84">
        <f t="shared" si="6"/>
        <v>0</v>
      </c>
      <c r="M356" s="85">
        <f t="shared" si="7"/>
        <v>0</v>
      </c>
      <c r="N356" s="86">
        <f t="shared" si="8"/>
        <v>0</v>
      </c>
      <c r="O356" s="84">
        <f t="shared" si="9"/>
        <v>0</v>
      </c>
      <c r="P356" s="84">
        <f t="shared" si="10"/>
        <v>0</v>
      </c>
      <c r="Q356" s="84">
        <f t="shared" si="11"/>
        <v>0</v>
      </c>
      <c r="R356" s="85">
        <f t="shared" si="12"/>
        <v>0</v>
      </c>
      <c r="S356" s="87" t="str">
        <f t="shared" si="13"/>
        <v>-</v>
      </c>
      <c r="T356" s="88"/>
      <c r="U356" s="39"/>
      <c r="V356" s="90">
        <v>39798.0</v>
      </c>
      <c r="W356" s="90">
        <v>40164.0</v>
      </c>
      <c r="X356" s="90">
        <v>40529.0</v>
      </c>
      <c r="Y356" s="90">
        <v>40894.0</v>
      </c>
      <c r="Z356" s="90">
        <v>41259.0</v>
      </c>
      <c r="AA356" s="90">
        <v>41625.0</v>
      </c>
      <c r="AB356" s="90">
        <v>41990.0</v>
      </c>
      <c r="AC356" s="90">
        <v>42355.0</v>
      </c>
      <c r="AD356" s="90">
        <v>42720.0</v>
      </c>
      <c r="AE356" s="90">
        <v>43086.0</v>
      </c>
      <c r="AF356" s="90">
        <v>43451.0</v>
      </c>
      <c r="AG356" s="90">
        <v>43816.0</v>
      </c>
      <c r="AH356" s="90">
        <v>44181.0</v>
      </c>
    </row>
    <row r="357" ht="19.5" customHeight="1">
      <c r="A357" s="111"/>
      <c r="B357" s="119"/>
      <c r="C357" s="63"/>
      <c r="D357" s="69"/>
      <c r="E357" s="66" t="str">
        <f t="shared" si="2"/>
        <v>-</v>
      </c>
      <c r="F357" s="65"/>
      <c r="G357" s="65"/>
      <c r="H357" s="82"/>
      <c r="I357" s="83">
        <f t="shared" si="3"/>
        <v>0</v>
      </c>
      <c r="J357" s="84">
        <f t="shared" si="4"/>
        <v>0</v>
      </c>
      <c r="K357" s="84">
        <f t="shared" si="5"/>
        <v>0</v>
      </c>
      <c r="L357" s="84">
        <f t="shared" si="6"/>
        <v>0</v>
      </c>
      <c r="M357" s="85">
        <f t="shared" si="7"/>
        <v>0</v>
      </c>
      <c r="N357" s="86">
        <f t="shared" si="8"/>
        <v>0</v>
      </c>
      <c r="O357" s="84">
        <f t="shared" si="9"/>
        <v>0</v>
      </c>
      <c r="P357" s="84">
        <f t="shared" si="10"/>
        <v>0</v>
      </c>
      <c r="Q357" s="84">
        <f t="shared" si="11"/>
        <v>0</v>
      </c>
      <c r="R357" s="85">
        <f t="shared" si="12"/>
        <v>0</v>
      </c>
      <c r="S357" s="87" t="str">
        <f t="shared" si="13"/>
        <v>-</v>
      </c>
      <c r="T357" s="88"/>
      <c r="U357" s="39"/>
      <c r="V357" s="90">
        <v>39799.0</v>
      </c>
      <c r="W357" s="90">
        <v>40165.0</v>
      </c>
      <c r="X357" s="90">
        <v>40530.0</v>
      </c>
      <c r="Y357" s="90">
        <v>40895.0</v>
      </c>
      <c r="Z357" s="90">
        <v>41260.0</v>
      </c>
      <c r="AA357" s="90">
        <v>41626.0</v>
      </c>
      <c r="AB357" s="90">
        <v>41991.0</v>
      </c>
      <c r="AC357" s="90">
        <v>42356.0</v>
      </c>
      <c r="AD357" s="90">
        <v>42721.0</v>
      </c>
      <c r="AE357" s="90">
        <v>43087.0</v>
      </c>
      <c r="AF357" s="90">
        <v>43452.0</v>
      </c>
      <c r="AG357" s="90">
        <v>43817.0</v>
      </c>
      <c r="AH357" s="90">
        <v>44182.0</v>
      </c>
    </row>
    <row r="358" ht="19.5" customHeight="1">
      <c r="A358" s="111"/>
      <c r="B358" s="119"/>
      <c r="C358" s="63"/>
      <c r="D358" s="69"/>
      <c r="E358" s="66" t="str">
        <f t="shared" si="2"/>
        <v>-</v>
      </c>
      <c r="F358" s="65"/>
      <c r="G358" s="65"/>
      <c r="H358" s="82"/>
      <c r="I358" s="83">
        <f t="shared" si="3"/>
        <v>0</v>
      </c>
      <c r="J358" s="84">
        <f t="shared" si="4"/>
        <v>0</v>
      </c>
      <c r="K358" s="84">
        <f t="shared" si="5"/>
        <v>0</v>
      </c>
      <c r="L358" s="84">
        <f t="shared" si="6"/>
        <v>0</v>
      </c>
      <c r="M358" s="85">
        <f t="shared" si="7"/>
        <v>0</v>
      </c>
      <c r="N358" s="86">
        <f t="shared" si="8"/>
        <v>0</v>
      </c>
      <c r="O358" s="84">
        <f t="shared" si="9"/>
        <v>0</v>
      </c>
      <c r="P358" s="84">
        <f t="shared" si="10"/>
        <v>0</v>
      </c>
      <c r="Q358" s="84">
        <f t="shared" si="11"/>
        <v>0</v>
      </c>
      <c r="R358" s="85">
        <f t="shared" si="12"/>
        <v>0</v>
      </c>
      <c r="S358" s="87" t="str">
        <f t="shared" si="13"/>
        <v>-</v>
      </c>
      <c r="T358" s="88"/>
      <c r="U358" s="39"/>
      <c r="V358" s="90">
        <v>39800.0</v>
      </c>
      <c r="W358" s="90">
        <v>40166.0</v>
      </c>
      <c r="X358" s="90">
        <v>40531.0</v>
      </c>
      <c r="Y358" s="90">
        <v>40896.0</v>
      </c>
      <c r="Z358" s="90">
        <v>41261.0</v>
      </c>
      <c r="AA358" s="90">
        <v>41627.0</v>
      </c>
      <c r="AB358" s="90">
        <v>41992.0</v>
      </c>
      <c r="AC358" s="90">
        <v>42357.0</v>
      </c>
      <c r="AD358" s="90">
        <v>42722.0</v>
      </c>
      <c r="AE358" s="90">
        <v>43088.0</v>
      </c>
      <c r="AF358" s="90">
        <v>43453.0</v>
      </c>
      <c r="AG358" s="90">
        <v>43818.0</v>
      </c>
      <c r="AH358" s="90">
        <v>44183.0</v>
      </c>
    </row>
    <row r="359" ht="19.5" customHeight="1">
      <c r="A359" s="111"/>
      <c r="B359" s="119"/>
      <c r="C359" s="63"/>
      <c r="D359" s="69"/>
      <c r="E359" s="66" t="str">
        <f t="shared" si="2"/>
        <v>-</v>
      </c>
      <c r="F359" s="65"/>
      <c r="G359" s="65"/>
      <c r="H359" s="82"/>
      <c r="I359" s="83">
        <f t="shared" si="3"/>
        <v>0</v>
      </c>
      <c r="J359" s="84">
        <f t="shared" si="4"/>
        <v>0</v>
      </c>
      <c r="K359" s="84">
        <f t="shared" si="5"/>
        <v>0</v>
      </c>
      <c r="L359" s="84">
        <f t="shared" si="6"/>
        <v>0</v>
      </c>
      <c r="M359" s="85">
        <f t="shared" si="7"/>
        <v>0</v>
      </c>
      <c r="N359" s="86">
        <f t="shared" si="8"/>
        <v>0</v>
      </c>
      <c r="O359" s="84">
        <f t="shared" si="9"/>
        <v>0</v>
      </c>
      <c r="P359" s="84">
        <f t="shared" si="10"/>
        <v>0</v>
      </c>
      <c r="Q359" s="84">
        <f t="shared" si="11"/>
        <v>0</v>
      </c>
      <c r="R359" s="85">
        <f t="shared" si="12"/>
        <v>0</v>
      </c>
      <c r="S359" s="87" t="str">
        <f t="shared" si="13"/>
        <v>-</v>
      </c>
      <c r="T359" s="88"/>
      <c r="U359" s="39"/>
      <c r="V359" s="90">
        <v>39801.0</v>
      </c>
      <c r="W359" s="90">
        <v>40167.0</v>
      </c>
      <c r="X359" s="90">
        <v>40532.0</v>
      </c>
      <c r="Y359" s="90">
        <v>40897.0</v>
      </c>
      <c r="Z359" s="90">
        <v>41262.0</v>
      </c>
      <c r="AA359" s="90">
        <v>41628.0</v>
      </c>
      <c r="AB359" s="90">
        <v>41993.0</v>
      </c>
      <c r="AC359" s="90">
        <v>42358.0</v>
      </c>
      <c r="AD359" s="90">
        <v>42723.0</v>
      </c>
      <c r="AE359" s="90">
        <v>43089.0</v>
      </c>
      <c r="AF359" s="90">
        <v>43454.0</v>
      </c>
      <c r="AG359" s="90">
        <v>43819.0</v>
      </c>
      <c r="AH359" s="90">
        <v>44184.0</v>
      </c>
    </row>
    <row r="360" ht="19.5" customHeight="1">
      <c r="A360" s="111"/>
      <c r="B360" s="119"/>
      <c r="C360" s="63"/>
      <c r="D360" s="69"/>
      <c r="E360" s="66" t="str">
        <f t="shared" si="2"/>
        <v>-</v>
      </c>
      <c r="F360" s="65"/>
      <c r="G360" s="65"/>
      <c r="H360" s="82"/>
      <c r="I360" s="83">
        <f t="shared" si="3"/>
        <v>0</v>
      </c>
      <c r="J360" s="84">
        <f t="shared" si="4"/>
        <v>0</v>
      </c>
      <c r="K360" s="84">
        <f t="shared" si="5"/>
        <v>0</v>
      </c>
      <c r="L360" s="84">
        <f t="shared" si="6"/>
        <v>0</v>
      </c>
      <c r="M360" s="85">
        <f t="shared" si="7"/>
        <v>0</v>
      </c>
      <c r="N360" s="86">
        <f t="shared" si="8"/>
        <v>0</v>
      </c>
      <c r="O360" s="84">
        <f t="shared" si="9"/>
        <v>0</v>
      </c>
      <c r="P360" s="84">
        <f t="shared" si="10"/>
        <v>0</v>
      </c>
      <c r="Q360" s="84">
        <f t="shared" si="11"/>
        <v>0</v>
      </c>
      <c r="R360" s="85">
        <f t="shared" si="12"/>
        <v>0</v>
      </c>
      <c r="S360" s="87" t="str">
        <f t="shared" si="13"/>
        <v>-</v>
      </c>
      <c r="T360" s="88"/>
      <c r="U360" s="39"/>
      <c r="V360" s="90">
        <v>39802.0</v>
      </c>
      <c r="W360" s="90">
        <v>40168.0</v>
      </c>
      <c r="X360" s="90">
        <v>40533.0</v>
      </c>
      <c r="Y360" s="90">
        <v>40898.0</v>
      </c>
      <c r="Z360" s="90">
        <v>41263.0</v>
      </c>
      <c r="AA360" s="90">
        <v>41629.0</v>
      </c>
      <c r="AB360" s="90">
        <v>41994.0</v>
      </c>
      <c r="AC360" s="90">
        <v>42359.0</v>
      </c>
      <c r="AD360" s="90">
        <v>42724.0</v>
      </c>
      <c r="AE360" s="90">
        <v>43090.0</v>
      </c>
      <c r="AF360" s="90">
        <v>43455.0</v>
      </c>
      <c r="AG360" s="90">
        <v>43820.0</v>
      </c>
      <c r="AH360" s="90">
        <v>44185.0</v>
      </c>
    </row>
    <row r="361" ht="19.5" customHeight="1">
      <c r="A361" s="111"/>
      <c r="B361" s="119"/>
      <c r="C361" s="63"/>
      <c r="D361" s="69"/>
      <c r="E361" s="66" t="str">
        <f t="shared" si="2"/>
        <v>-</v>
      </c>
      <c r="F361" s="65"/>
      <c r="G361" s="65"/>
      <c r="H361" s="82"/>
      <c r="I361" s="83">
        <f t="shared" si="3"/>
        <v>0</v>
      </c>
      <c r="J361" s="84">
        <f t="shared" si="4"/>
        <v>0</v>
      </c>
      <c r="K361" s="84">
        <f t="shared" si="5"/>
        <v>0</v>
      </c>
      <c r="L361" s="84">
        <f t="shared" si="6"/>
        <v>0</v>
      </c>
      <c r="M361" s="85">
        <f t="shared" si="7"/>
        <v>0</v>
      </c>
      <c r="N361" s="86">
        <f t="shared" si="8"/>
        <v>0</v>
      </c>
      <c r="O361" s="84">
        <f t="shared" si="9"/>
        <v>0</v>
      </c>
      <c r="P361" s="84">
        <f t="shared" si="10"/>
        <v>0</v>
      </c>
      <c r="Q361" s="84">
        <f t="shared" si="11"/>
        <v>0</v>
      </c>
      <c r="R361" s="85">
        <f t="shared" si="12"/>
        <v>0</v>
      </c>
      <c r="S361" s="87" t="str">
        <f t="shared" si="13"/>
        <v>-</v>
      </c>
      <c r="T361" s="88"/>
      <c r="U361" s="39"/>
      <c r="V361" s="90">
        <v>39803.0</v>
      </c>
      <c r="W361" s="90">
        <v>40169.0</v>
      </c>
      <c r="X361" s="90">
        <v>40534.0</v>
      </c>
      <c r="Y361" s="90">
        <v>40899.0</v>
      </c>
      <c r="Z361" s="90">
        <v>41264.0</v>
      </c>
      <c r="AA361" s="90">
        <v>41630.0</v>
      </c>
      <c r="AB361" s="90">
        <v>41995.0</v>
      </c>
      <c r="AC361" s="90">
        <v>42360.0</v>
      </c>
      <c r="AD361" s="90">
        <v>42725.0</v>
      </c>
      <c r="AE361" s="90">
        <v>43091.0</v>
      </c>
      <c r="AF361" s="90">
        <v>43456.0</v>
      </c>
      <c r="AG361" s="90">
        <v>43821.0</v>
      </c>
      <c r="AH361" s="90">
        <v>44186.0</v>
      </c>
    </row>
    <row r="362" ht="19.5" customHeight="1">
      <c r="A362" s="111"/>
      <c r="B362" s="119"/>
      <c r="C362" s="63"/>
      <c r="D362" s="69"/>
      <c r="E362" s="66" t="str">
        <f t="shared" si="2"/>
        <v>-</v>
      </c>
      <c r="F362" s="65"/>
      <c r="G362" s="65"/>
      <c r="H362" s="82"/>
      <c r="I362" s="83">
        <f t="shared" si="3"/>
        <v>0</v>
      </c>
      <c r="J362" s="84">
        <f t="shared" si="4"/>
        <v>0</v>
      </c>
      <c r="K362" s="84">
        <f t="shared" si="5"/>
        <v>0</v>
      </c>
      <c r="L362" s="84">
        <f t="shared" si="6"/>
        <v>0</v>
      </c>
      <c r="M362" s="85">
        <f t="shared" si="7"/>
        <v>0</v>
      </c>
      <c r="N362" s="86">
        <f t="shared" si="8"/>
        <v>0</v>
      </c>
      <c r="O362" s="84">
        <f t="shared" si="9"/>
        <v>0</v>
      </c>
      <c r="P362" s="84">
        <f t="shared" si="10"/>
        <v>0</v>
      </c>
      <c r="Q362" s="84">
        <f t="shared" si="11"/>
        <v>0</v>
      </c>
      <c r="R362" s="85">
        <f t="shared" si="12"/>
        <v>0</v>
      </c>
      <c r="S362" s="87" t="str">
        <f t="shared" si="13"/>
        <v>-</v>
      </c>
      <c r="T362" s="88"/>
      <c r="U362" s="39"/>
      <c r="V362" s="90">
        <v>39804.0</v>
      </c>
      <c r="W362" s="90">
        <v>40170.0</v>
      </c>
      <c r="X362" s="90">
        <v>40535.0</v>
      </c>
      <c r="Y362" s="90">
        <v>40900.0</v>
      </c>
      <c r="Z362" s="90">
        <v>41265.0</v>
      </c>
      <c r="AA362" s="90">
        <v>41631.0</v>
      </c>
      <c r="AB362" s="90">
        <v>41996.0</v>
      </c>
      <c r="AC362" s="90">
        <v>42361.0</v>
      </c>
      <c r="AD362" s="90">
        <v>42726.0</v>
      </c>
      <c r="AE362" s="90">
        <v>43092.0</v>
      </c>
      <c r="AF362" s="90">
        <v>43457.0</v>
      </c>
      <c r="AG362" s="90">
        <v>43822.0</v>
      </c>
      <c r="AH362" s="90">
        <v>44187.0</v>
      </c>
    </row>
    <row r="363" ht="19.5" customHeight="1">
      <c r="A363" s="111"/>
      <c r="B363" s="119"/>
      <c r="C363" s="63"/>
      <c r="D363" s="69"/>
      <c r="E363" s="66" t="str">
        <f t="shared" si="2"/>
        <v>-</v>
      </c>
      <c r="F363" s="65"/>
      <c r="G363" s="65"/>
      <c r="H363" s="82"/>
      <c r="I363" s="83">
        <f t="shared" si="3"/>
        <v>0</v>
      </c>
      <c r="J363" s="84">
        <f t="shared" si="4"/>
        <v>0</v>
      </c>
      <c r="K363" s="84">
        <f t="shared" si="5"/>
        <v>0</v>
      </c>
      <c r="L363" s="84">
        <f t="shared" si="6"/>
        <v>0</v>
      </c>
      <c r="M363" s="85">
        <f t="shared" si="7"/>
        <v>0</v>
      </c>
      <c r="N363" s="86">
        <f t="shared" si="8"/>
        <v>0</v>
      </c>
      <c r="O363" s="84">
        <f t="shared" si="9"/>
        <v>0</v>
      </c>
      <c r="P363" s="84">
        <f t="shared" si="10"/>
        <v>0</v>
      </c>
      <c r="Q363" s="84">
        <f t="shared" si="11"/>
        <v>0</v>
      </c>
      <c r="R363" s="85">
        <f t="shared" si="12"/>
        <v>0</v>
      </c>
      <c r="S363" s="87" t="str">
        <f t="shared" si="13"/>
        <v>-</v>
      </c>
      <c r="T363" s="88"/>
      <c r="U363" s="39"/>
      <c r="V363" s="90">
        <v>39805.0</v>
      </c>
      <c r="W363" s="90">
        <v>40171.0</v>
      </c>
      <c r="X363" s="90">
        <v>40536.0</v>
      </c>
      <c r="Y363" s="90">
        <v>40901.0</v>
      </c>
      <c r="Z363" s="90">
        <v>41266.0</v>
      </c>
      <c r="AA363" s="90">
        <v>41632.0</v>
      </c>
      <c r="AB363" s="90">
        <v>41997.0</v>
      </c>
      <c r="AC363" s="90">
        <v>42362.0</v>
      </c>
      <c r="AD363" s="90">
        <v>42727.0</v>
      </c>
      <c r="AE363" s="90">
        <v>43093.0</v>
      </c>
      <c r="AF363" s="90">
        <v>43458.0</v>
      </c>
      <c r="AG363" s="90">
        <v>43823.0</v>
      </c>
      <c r="AH363" s="90">
        <v>44188.0</v>
      </c>
    </row>
    <row r="364" ht="19.5" customHeight="1">
      <c r="A364" s="111"/>
      <c r="B364" s="119"/>
      <c r="C364" s="63"/>
      <c r="D364" s="69"/>
      <c r="E364" s="66" t="str">
        <f t="shared" si="2"/>
        <v>-</v>
      </c>
      <c r="F364" s="65"/>
      <c r="G364" s="65"/>
      <c r="H364" s="82"/>
      <c r="I364" s="83">
        <f t="shared" si="3"/>
        <v>0</v>
      </c>
      <c r="J364" s="84">
        <f t="shared" si="4"/>
        <v>0</v>
      </c>
      <c r="K364" s="84">
        <f t="shared" si="5"/>
        <v>0</v>
      </c>
      <c r="L364" s="84">
        <f t="shared" si="6"/>
        <v>0</v>
      </c>
      <c r="M364" s="85">
        <f t="shared" si="7"/>
        <v>0</v>
      </c>
      <c r="N364" s="86">
        <f t="shared" si="8"/>
        <v>0</v>
      </c>
      <c r="O364" s="84">
        <f t="shared" si="9"/>
        <v>0</v>
      </c>
      <c r="P364" s="84">
        <f t="shared" si="10"/>
        <v>0</v>
      </c>
      <c r="Q364" s="84">
        <f t="shared" si="11"/>
        <v>0</v>
      </c>
      <c r="R364" s="85">
        <f t="shared" si="12"/>
        <v>0</v>
      </c>
      <c r="S364" s="87" t="str">
        <f t="shared" si="13"/>
        <v>-</v>
      </c>
      <c r="T364" s="88"/>
      <c r="U364" s="39"/>
      <c r="V364" s="90">
        <v>39806.0</v>
      </c>
      <c r="W364" s="90">
        <v>40172.0</v>
      </c>
      <c r="X364" s="90">
        <v>40537.0</v>
      </c>
      <c r="Y364" s="90">
        <v>40902.0</v>
      </c>
      <c r="Z364" s="90">
        <v>41267.0</v>
      </c>
      <c r="AA364" s="90">
        <v>41633.0</v>
      </c>
      <c r="AB364" s="90">
        <v>41998.0</v>
      </c>
      <c r="AC364" s="90">
        <v>42363.0</v>
      </c>
      <c r="AD364" s="90">
        <v>42728.0</v>
      </c>
      <c r="AE364" s="90">
        <v>43094.0</v>
      </c>
      <c r="AF364" s="90">
        <v>43459.0</v>
      </c>
      <c r="AG364" s="90">
        <v>43824.0</v>
      </c>
      <c r="AH364" s="90">
        <v>44189.0</v>
      </c>
    </row>
    <row r="365" ht="19.5" customHeight="1">
      <c r="A365" s="111"/>
      <c r="B365" s="119"/>
      <c r="C365" s="63"/>
      <c r="D365" s="69"/>
      <c r="E365" s="66" t="str">
        <f t="shared" si="2"/>
        <v>-</v>
      </c>
      <c r="F365" s="65"/>
      <c r="G365" s="65"/>
      <c r="H365" s="82"/>
      <c r="I365" s="83">
        <f t="shared" si="3"/>
        <v>0</v>
      </c>
      <c r="J365" s="84">
        <f t="shared" si="4"/>
        <v>0</v>
      </c>
      <c r="K365" s="84">
        <f t="shared" si="5"/>
        <v>0</v>
      </c>
      <c r="L365" s="84">
        <f t="shared" si="6"/>
        <v>0</v>
      </c>
      <c r="M365" s="85">
        <f t="shared" si="7"/>
        <v>0</v>
      </c>
      <c r="N365" s="86">
        <f t="shared" si="8"/>
        <v>0</v>
      </c>
      <c r="O365" s="84">
        <f t="shared" si="9"/>
        <v>0</v>
      </c>
      <c r="P365" s="84">
        <f t="shared" si="10"/>
        <v>0</v>
      </c>
      <c r="Q365" s="84">
        <f t="shared" si="11"/>
        <v>0</v>
      </c>
      <c r="R365" s="85">
        <f t="shared" si="12"/>
        <v>0</v>
      </c>
      <c r="S365" s="87" t="str">
        <f t="shared" si="13"/>
        <v>-</v>
      </c>
      <c r="T365" s="88"/>
      <c r="U365" s="39"/>
      <c r="V365" s="90">
        <v>39807.0</v>
      </c>
      <c r="W365" s="90">
        <v>40173.0</v>
      </c>
      <c r="X365" s="90">
        <v>40538.0</v>
      </c>
      <c r="Y365" s="90">
        <v>40903.0</v>
      </c>
      <c r="Z365" s="90">
        <v>41268.0</v>
      </c>
      <c r="AA365" s="90">
        <v>41634.0</v>
      </c>
      <c r="AB365" s="90">
        <v>41999.0</v>
      </c>
      <c r="AC365" s="90">
        <v>42364.0</v>
      </c>
      <c r="AD365" s="90">
        <v>42729.0</v>
      </c>
      <c r="AE365" s="90">
        <v>43095.0</v>
      </c>
      <c r="AF365" s="90">
        <v>43460.0</v>
      </c>
      <c r="AG365" s="90">
        <v>43825.0</v>
      </c>
      <c r="AH365" s="90">
        <v>44190.0</v>
      </c>
    </row>
    <row r="366" ht="19.5" customHeight="1">
      <c r="A366" s="111"/>
      <c r="B366" s="119"/>
      <c r="C366" s="63"/>
      <c r="D366" s="69"/>
      <c r="E366" s="66" t="str">
        <f t="shared" si="2"/>
        <v>-</v>
      </c>
      <c r="F366" s="65"/>
      <c r="G366" s="65"/>
      <c r="H366" s="82"/>
      <c r="I366" s="83">
        <f t="shared" si="3"/>
        <v>0</v>
      </c>
      <c r="J366" s="84">
        <f t="shared" si="4"/>
        <v>0</v>
      </c>
      <c r="K366" s="84">
        <f t="shared" si="5"/>
        <v>0</v>
      </c>
      <c r="L366" s="84">
        <f t="shared" si="6"/>
        <v>0</v>
      </c>
      <c r="M366" s="85">
        <f t="shared" si="7"/>
        <v>0</v>
      </c>
      <c r="N366" s="86">
        <f t="shared" si="8"/>
        <v>0</v>
      </c>
      <c r="O366" s="84">
        <f t="shared" si="9"/>
        <v>0</v>
      </c>
      <c r="P366" s="84">
        <f t="shared" si="10"/>
        <v>0</v>
      </c>
      <c r="Q366" s="84">
        <f t="shared" si="11"/>
        <v>0</v>
      </c>
      <c r="R366" s="85">
        <f t="shared" si="12"/>
        <v>0</v>
      </c>
      <c r="S366" s="87" t="str">
        <f t="shared" si="13"/>
        <v>-</v>
      </c>
      <c r="T366" s="88"/>
      <c r="U366" s="39"/>
      <c r="V366" s="90">
        <v>39808.0</v>
      </c>
      <c r="W366" s="90">
        <v>40174.0</v>
      </c>
      <c r="X366" s="90">
        <v>40539.0</v>
      </c>
      <c r="Y366" s="90">
        <v>40904.0</v>
      </c>
      <c r="Z366" s="90">
        <v>41269.0</v>
      </c>
      <c r="AA366" s="90">
        <v>41635.0</v>
      </c>
      <c r="AB366" s="90">
        <v>42000.0</v>
      </c>
      <c r="AC366" s="90">
        <v>42365.0</v>
      </c>
      <c r="AD366" s="90">
        <v>42730.0</v>
      </c>
      <c r="AE366" s="90">
        <v>43096.0</v>
      </c>
      <c r="AF366" s="90">
        <v>43461.0</v>
      </c>
      <c r="AG366" s="90">
        <v>43826.0</v>
      </c>
      <c r="AH366" s="90">
        <v>44191.0</v>
      </c>
    </row>
    <row r="367" ht="19.5" customHeight="1">
      <c r="A367" s="111"/>
      <c r="B367" s="119"/>
      <c r="C367" s="63"/>
      <c r="D367" s="69"/>
      <c r="E367" s="66" t="str">
        <f t="shared" si="2"/>
        <v>-</v>
      </c>
      <c r="F367" s="65"/>
      <c r="G367" s="65"/>
      <c r="H367" s="82"/>
      <c r="I367" s="83">
        <f t="shared" si="3"/>
        <v>0</v>
      </c>
      <c r="J367" s="84">
        <f t="shared" si="4"/>
        <v>0</v>
      </c>
      <c r="K367" s="84">
        <f t="shared" si="5"/>
        <v>0</v>
      </c>
      <c r="L367" s="84">
        <f t="shared" si="6"/>
        <v>0</v>
      </c>
      <c r="M367" s="85">
        <f t="shared" si="7"/>
        <v>0</v>
      </c>
      <c r="N367" s="86">
        <f t="shared" si="8"/>
        <v>0</v>
      </c>
      <c r="O367" s="84">
        <f t="shared" si="9"/>
        <v>0</v>
      </c>
      <c r="P367" s="84">
        <f t="shared" si="10"/>
        <v>0</v>
      </c>
      <c r="Q367" s="84">
        <f t="shared" si="11"/>
        <v>0</v>
      </c>
      <c r="R367" s="85">
        <f t="shared" si="12"/>
        <v>0</v>
      </c>
      <c r="S367" s="87" t="str">
        <f t="shared" si="13"/>
        <v>-</v>
      </c>
      <c r="T367" s="88"/>
      <c r="U367" s="39"/>
      <c r="V367" s="90">
        <v>39809.0</v>
      </c>
      <c r="W367" s="90">
        <v>40175.0</v>
      </c>
      <c r="X367" s="90">
        <v>40540.0</v>
      </c>
      <c r="Y367" s="90">
        <v>40905.0</v>
      </c>
      <c r="Z367" s="90">
        <v>41270.0</v>
      </c>
      <c r="AA367" s="90">
        <v>41636.0</v>
      </c>
      <c r="AB367" s="90">
        <v>42001.0</v>
      </c>
      <c r="AC367" s="90">
        <v>42366.0</v>
      </c>
      <c r="AD367" s="90">
        <v>42731.0</v>
      </c>
      <c r="AE367" s="90">
        <v>43097.0</v>
      </c>
      <c r="AF367" s="90">
        <v>43462.0</v>
      </c>
      <c r="AG367" s="90">
        <v>43827.0</v>
      </c>
      <c r="AH367" s="90">
        <v>44192.0</v>
      </c>
    </row>
    <row r="368" ht="19.5" customHeight="1">
      <c r="A368" s="111"/>
      <c r="B368" s="119"/>
      <c r="C368" s="63"/>
      <c r="D368" s="69"/>
      <c r="E368" s="66" t="str">
        <f t="shared" si="2"/>
        <v>-</v>
      </c>
      <c r="F368" s="65"/>
      <c r="G368" s="65"/>
      <c r="H368" s="82"/>
      <c r="I368" s="83">
        <f t="shared" si="3"/>
        <v>0</v>
      </c>
      <c r="J368" s="84">
        <f t="shared" si="4"/>
        <v>0</v>
      </c>
      <c r="K368" s="84">
        <f t="shared" si="5"/>
        <v>0</v>
      </c>
      <c r="L368" s="84">
        <f t="shared" si="6"/>
        <v>0</v>
      </c>
      <c r="M368" s="85">
        <f t="shared" si="7"/>
        <v>0</v>
      </c>
      <c r="N368" s="86">
        <f t="shared" si="8"/>
        <v>0</v>
      </c>
      <c r="O368" s="84">
        <f t="shared" si="9"/>
        <v>0</v>
      </c>
      <c r="P368" s="84">
        <f t="shared" si="10"/>
        <v>0</v>
      </c>
      <c r="Q368" s="84">
        <f t="shared" si="11"/>
        <v>0</v>
      </c>
      <c r="R368" s="85">
        <f t="shared" si="12"/>
        <v>0</v>
      </c>
      <c r="S368" s="87" t="str">
        <f t="shared" si="13"/>
        <v>-</v>
      </c>
      <c r="T368" s="88"/>
      <c r="U368" s="39"/>
      <c r="V368" s="90">
        <v>39810.0</v>
      </c>
      <c r="W368" s="90">
        <v>40176.0</v>
      </c>
      <c r="X368" s="90">
        <v>40541.0</v>
      </c>
      <c r="Y368" s="90">
        <v>40906.0</v>
      </c>
      <c r="Z368" s="90">
        <v>41271.0</v>
      </c>
      <c r="AA368" s="90">
        <v>41637.0</v>
      </c>
      <c r="AB368" s="90">
        <v>42002.0</v>
      </c>
      <c r="AC368" s="90">
        <v>42367.0</v>
      </c>
      <c r="AD368" s="90">
        <v>42732.0</v>
      </c>
      <c r="AE368" s="90">
        <v>43098.0</v>
      </c>
      <c r="AF368" s="90">
        <v>43463.0</v>
      </c>
      <c r="AG368" s="90">
        <v>43828.0</v>
      </c>
      <c r="AH368" s="90">
        <v>44193.0</v>
      </c>
    </row>
    <row r="369" ht="19.5" customHeight="1">
      <c r="A369" s="111"/>
      <c r="B369" s="119"/>
      <c r="C369" s="63"/>
      <c r="D369" s="69"/>
      <c r="E369" s="66" t="str">
        <f t="shared" si="2"/>
        <v>-</v>
      </c>
      <c r="F369" s="65"/>
      <c r="G369" s="65"/>
      <c r="H369" s="82"/>
      <c r="I369" s="83">
        <f t="shared" si="3"/>
        <v>0</v>
      </c>
      <c r="J369" s="84">
        <f t="shared" si="4"/>
        <v>0</v>
      </c>
      <c r="K369" s="84">
        <f t="shared" si="5"/>
        <v>0</v>
      </c>
      <c r="L369" s="84">
        <f t="shared" si="6"/>
        <v>0</v>
      </c>
      <c r="M369" s="85">
        <f t="shared" si="7"/>
        <v>0</v>
      </c>
      <c r="N369" s="86">
        <f t="shared" si="8"/>
        <v>0</v>
      </c>
      <c r="O369" s="84">
        <f t="shared" si="9"/>
        <v>0</v>
      </c>
      <c r="P369" s="84">
        <f t="shared" si="10"/>
        <v>0</v>
      </c>
      <c r="Q369" s="84">
        <f t="shared" si="11"/>
        <v>0</v>
      </c>
      <c r="R369" s="85">
        <f t="shared" si="12"/>
        <v>0</v>
      </c>
      <c r="S369" s="87" t="str">
        <f t="shared" si="13"/>
        <v>-</v>
      </c>
      <c r="T369" s="88"/>
      <c r="U369" s="39"/>
      <c r="V369" s="90">
        <v>39811.0</v>
      </c>
      <c r="W369" s="90">
        <v>40177.0</v>
      </c>
      <c r="X369" s="90">
        <v>40542.0</v>
      </c>
      <c r="Y369" s="90">
        <v>40907.0</v>
      </c>
      <c r="Z369" s="90">
        <v>41272.0</v>
      </c>
      <c r="AA369" s="90">
        <v>41638.0</v>
      </c>
      <c r="AB369" s="90">
        <v>42003.0</v>
      </c>
      <c r="AC369" s="90">
        <v>42368.0</v>
      </c>
      <c r="AD369" s="90">
        <v>42733.0</v>
      </c>
      <c r="AE369" s="90">
        <v>43099.0</v>
      </c>
      <c r="AF369" s="90">
        <v>43464.0</v>
      </c>
      <c r="AG369" s="90">
        <v>43829.0</v>
      </c>
      <c r="AH369" s="90">
        <v>44194.0</v>
      </c>
    </row>
    <row r="370" ht="19.5" customHeight="1">
      <c r="A370" s="111"/>
      <c r="B370" s="119"/>
      <c r="C370" s="63"/>
      <c r="D370" s="69"/>
      <c r="E370" s="66" t="str">
        <f t="shared" si="2"/>
        <v>-</v>
      </c>
      <c r="F370" s="65"/>
      <c r="G370" s="65"/>
      <c r="H370" s="82"/>
      <c r="I370" s="83">
        <f t="shared" si="3"/>
        <v>0</v>
      </c>
      <c r="J370" s="84">
        <f t="shared" si="4"/>
        <v>0</v>
      </c>
      <c r="K370" s="84">
        <f t="shared" si="5"/>
        <v>0</v>
      </c>
      <c r="L370" s="84">
        <f t="shared" si="6"/>
        <v>0</v>
      </c>
      <c r="M370" s="85">
        <f t="shared" si="7"/>
        <v>0</v>
      </c>
      <c r="N370" s="86">
        <f t="shared" si="8"/>
        <v>0</v>
      </c>
      <c r="O370" s="84">
        <f t="shared" si="9"/>
        <v>0</v>
      </c>
      <c r="P370" s="84">
        <f t="shared" si="10"/>
        <v>0</v>
      </c>
      <c r="Q370" s="84">
        <f t="shared" si="11"/>
        <v>0</v>
      </c>
      <c r="R370" s="85">
        <f t="shared" si="12"/>
        <v>0</v>
      </c>
      <c r="S370" s="87" t="str">
        <f t="shared" si="13"/>
        <v>-</v>
      </c>
      <c r="T370" s="88"/>
      <c r="U370" s="39"/>
      <c r="V370" s="90">
        <v>39812.0</v>
      </c>
      <c r="W370" s="90">
        <v>40178.0</v>
      </c>
      <c r="X370" s="90">
        <v>40543.0</v>
      </c>
      <c r="Y370" s="90">
        <v>40908.0</v>
      </c>
      <c r="Z370" s="90">
        <v>41273.0</v>
      </c>
      <c r="AA370" s="90">
        <v>41639.0</v>
      </c>
      <c r="AB370" s="90">
        <v>42004.0</v>
      </c>
      <c r="AC370" s="90">
        <v>42369.0</v>
      </c>
      <c r="AD370" s="90">
        <v>42734.0</v>
      </c>
      <c r="AE370" s="90">
        <v>43100.0</v>
      </c>
      <c r="AF370" s="90">
        <v>43465.0</v>
      </c>
      <c r="AG370" s="90">
        <v>43830.0</v>
      </c>
      <c r="AH370" s="90">
        <v>44195.0</v>
      </c>
    </row>
    <row r="371" ht="19.5" customHeight="1">
      <c r="A371" s="111"/>
      <c r="B371" s="119"/>
      <c r="C371" s="63"/>
      <c r="D371" s="69"/>
      <c r="E371" s="66" t="str">
        <f t="shared" si="2"/>
        <v>-</v>
      </c>
      <c r="F371" s="65"/>
      <c r="G371" s="65"/>
      <c r="H371" s="82"/>
      <c r="I371" s="83">
        <f t="shared" si="3"/>
        <v>0</v>
      </c>
      <c r="J371" s="84">
        <f t="shared" si="4"/>
        <v>0</v>
      </c>
      <c r="K371" s="84">
        <f t="shared" si="5"/>
        <v>0</v>
      </c>
      <c r="L371" s="84">
        <f t="shared" si="6"/>
        <v>0</v>
      </c>
      <c r="M371" s="85">
        <f t="shared" si="7"/>
        <v>0</v>
      </c>
      <c r="N371" s="86">
        <f t="shared" si="8"/>
        <v>0</v>
      </c>
      <c r="O371" s="84">
        <f t="shared" si="9"/>
        <v>0</v>
      </c>
      <c r="P371" s="84">
        <f t="shared" si="10"/>
        <v>0</v>
      </c>
      <c r="Q371" s="84">
        <f t="shared" si="11"/>
        <v>0</v>
      </c>
      <c r="R371" s="85">
        <f t="shared" si="12"/>
        <v>0</v>
      </c>
      <c r="S371" s="87" t="str">
        <f t="shared" si="13"/>
        <v>-</v>
      </c>
      <c r="T371" s="88"/>
      <c r="U371" s="39"/>
      <c r="V371" s="90">
        <v>39813.0</v>
      </c>
      <c r="W371" s="90"/>
      <c r="X371" s="90"/>
      <c r="Y371" s="90"/>
      <c r="Z371" s="90">
        <v>41274.0</v>
      </c>
      <c r="AA371" s="90"/>
      <c r="AB371" s="90"/>
      <c r="AC371" s="90"/>
      <c r="AD371" s="90">
        <v>42735.0</v>
      </c>
      <c r="AE371" s="90"/>
      <c r="AF371" s="90"/>
      <c r="AG371" s="90"/>
      <c r="AH371" s="90">
        <v>44196.0</v>
      </c>
    </row>
    <row r="372" ht="19.5" customHeight="1">
      <c r="A372" s="111"/>
      <c r="B372" s="119"/>
      <c r="C372" s="63"/>
      <c r="D372" s="69"/>
      <c r="E372" s="66" t="str">
        <f t="shared" si="2"/>
        <v>-</v>
      </c>
      <c r="F372" s="65"/>
      <c r="G372" s="65"/>
      <c r="H372" s="82"/>
      <c r="I372" s="83">
        <f t="shared" si="3"/>
        <v>0</v>
      </c>
      <c r="J372" s="84">
        <f t="shared" si="4"/>
        <v>0</v>
      </c>
      <c r="K372" s="84">
        <f t="shared" si="5"/>
        <v>0</v>
      </c>
      <c r="L372" s="84">
        <f t="shared" si="6"/>
        <v>0</v>
      </c>
      <c r="M372" s="85">
        <f t="shared" si="7"/>
        <v>0</v>
      </c>
      <c r="N372" s="86">
        <f t="shared" si="8"/>
        <v>0</v>
      </c>
      <c r="O372" s="84">
        <f t="shared" si="9"/>
        <v>0</v>
      </c>
      <c r="P372" s="84">
        <f t="shared" si="10"/>
        <v>0</v>
      </c>
      <c r="Q372" s="84">
        <f t="shared" si="11"/>
        <v>0</v>
      </c>
      <c r="R372" s="85">
        <f t="shared" si="12"/>
        <v>0</v>
      </c>
      <c r="S372" s="87" t="str">
        <f t="shared" si="13"/>
        <v>-</v>
      </c>
      <c r="T372" s="88"/>
      <c r="U372" s="39"/>
      <c r="V372" s="90"/>
      <c r="W372" s="90"/>
      <c r="X372" s="90"/>
      <c r="Y372" s="90"/>
      <c r="Z372" s="90"/>
      <c r="AA372" s="90"/>
      <c r="AB372" s="90"/>
      <c r="AC372" s="90"/>
      <c r="AD372" s="90"/>
      <c r="AE372" s="90"/>
      <c r="AF372" s="90"/>
      <c r="AG372" s="90"/>
      <c r="AH372" s="90"/>
    </row>
    <row r="373" ht="19.5" customHeight="1">
      <c r="A373" s="111"/>
      <c r="B373" s="119"/>
      <c r="C373" s="63"/>
      <c r="D373" s="69"/>
      <c r="E373" s="66" t="str">
        <f t="shared" si="2"/>
        <v>-</v>
      </c>
      <c r="F373" s="65"/>
      <c r="G373" s="65"/>
      <c r="H373" s="82"/>
      <c r="I373" s="83">
        <f t="shared" si="3"/>
        <v>0</v>
      </c>
      <c r="J373" s="84">
        <f t="shared" si="4"/>
        <v>0</v>
      </c>
      <c r="K373" s="84">
        <f t="shared" si="5"/>
        <v>0</v>
      </c>
      <c r="L373" s="84">
        <f t="shared" si="6"/>
        <v>0</v>
      </c>
      <c r="M373" s="85">
        <f t="shared" si="7"/>
        <v>0</v>
      </c>
      <c r="N373" s="86">
        <f t="shared" si="8"/>
        <v>0</v>
      </c>
      <c r="O373" s="84">
        <f t="shared" si="9"/>
        <v>0</v>
      </c>
      <c r="P373" s="84">
        <f t="shared" si="10"/>
        <v>0</v>
      </c>
      <c r="Q373" s="84">
        <f t="shared" si="11"/>
        <v>0</v>
      </c>
      <c r="R373" s="85">
        <f t="shared" si="12"/>
        <v>0</v>
      </c>
      <c r="S373" s="87" t="str">
        <f t="shared" si="13"/>
        <v>-</v>
      </c>
      <c r="T373" s="88"/>
      <c r="U373" s="39"/>
      <c r="V373" s="40"/>
      <c r="W373" s="39"/>
      <c r="X373" s="39"/>
      <c r="Y373" s="39"/>
      <c r="Z373" s="39"/>
      <c r="AA373" s="39"/>
      <c r="AB373" s="39"/>
      <c r="AC373" s="39"/>
      <c r="AD373" s="39"/>
      <c r="AE373" s="39"/>
      <c r="AF373" s="39"/>
      <c r="AG373" s="39"/>
      <c r="AH373" s="39"/>
    </row>
    <row r="374" ht="19.5" customHeight="1">
      <c r="A374" s="111"/>
      <c r="B374" s="119"/>
      <c r="C374" s="63"/>
      <c r="D374" s="69"/>
      <c r="E374" s="66" t="str">
        <f t="shared" si="2"/>
        <v>-</v>
      </c>
      <c r="F374" s="65"/>
      <c r="G374" s="65"/>
      <c r="H374" s="82"/>
      <c r="I374" s="83">
        <f t="shared" si="3"/>
        <v>0</v>
      </c>
      <c r="J374" s="84">
        <f t="shared" si="4"/>
        <v>0</v>
      </c>
      <c r="K374" s="84">
        <f t="shared" si="5"/>
        <v>0</v>
      </c>
      <c r="L374" s="84">
        <f t="shared" si="6"/>
        <v>0</v>
      </c>
      <c r="M374" s="85">
        <f t="shared" si="7"/>
        <v>0</v>
      </c>
      <c r="N374" s="86">
        <f t="shared" si="8"/>
        <v>0</v>
      </c>
      <c r="O374" s="84">
        <f t="shared" si="9"/>
        <v>0</v>
      </c>
      <c r="P374" s="84">
        <f t="shared" si="10"/>
        <v>0</v>
      </c>
      <c r="Q374" s="84">
        <f t="shared" si="11"/>
        <v>0</v>
      </c>
      <c r="R374" s="85">
        <f t="shared" si="12"/>
        <v>0</v>
      </c>
      <c r="S374" s="87" t="str">
        <f t="shared" si="13"/>
        <v>-</v>
      </c>
      <c r="T374" s="88"/>
      <c r="U374" s="39"/>
      <c r="V374" s="40"/>
      <c r="W374" s="39"/>
      <c r="X374" s="39"/>
      <c r="Y374" s="39"/>
      <c r="Z374" s="39"/>
      <c r="AA374" s="39"/>
      <c r="AB374" s="39"/>
      <c r="AC374" s="39"/>
      <c r="AD374" s="39"/>
      <c r="AE374" s="39"/>
      <c r="AF374" s="39"/>
      <c r="AG374" s="39"/>
      <c r="AH374" s="39"/>
    </row>
    <row r="375" ht="19.5" customHeight="1">
      <c r="A375" s="111"/>
      <c r="B375" s="119"/>
      <c r="C375" s="63"/>
      <c r="D375" s="69"/>
      <c r="E375" s="66" t="str">
        <f t="shared" si="2"/>
        <v>-</v>
      </c>
      <c r="F375" s="65"/>
      <c r="G375" s="65"/>
      <c r="H375" s="82"/>
      <c r="I375" s="83">
        <f t="shared" si="3"/>
        <v>0</v>
      </c>
      <c r="J375" s="84">
        <f t="shared" si="4"/>
        <v>0</v>
      </c>
      <c r="K375" s="84">
        <f t="shared" si="5"/>
        <v>0</v>
      </c>
      <c r="L375" s="84">
        <f t="shared" si="6"/>
        <v>0</v>
      </c>
      <c r="M375" s="85">
        <f t="shared" si="7"/>
        <v>0</v>
      </c>
      <c r="N375" s="86">
        <f t="shared" si="8"/>
        <v>0</v>
      </c>
      <c r="O375" s="84">
        <f t="shared" si="9"/>
        <v>0</v>
      </c>
      <c r="P375" s="84">
        <f t="shared" si="10"/>
        <v>0</v>
      </c>
      <c r="Q375" s="84">
        <f t="shared" si="11"/>
        <v>0</v>
      </c>
      <c r="R375" s="85">
        <f t="shared" si="12"/>
        <v>0</v>
      </c>
      <c r="S375" s="87" t="str">
        <f t="shared" si="13"/>
        <v>-</v>
      </c>
      <c r="T375" s="88"/>
      <c r="U375" s="39"/>
      <c r="V375" s="40"/>
      <c r="W375" s="39"/>
      <c r="X375" s="39"/>
      <c r="Y375" s="39"/>
      <c r="Z375" s="39"/>
      <c r="AA375" s="39"/>
      <c r="AB375" s="39"/>
      <c r="AC375" s="39"/>
      <c r="AD375" s="39"/>
      <c r="AE375" s="39"/>
      <c r="AF375" s="39"/>
      <c r="AG375" s="39"/>
      <c r="AH375" s="39"/>
    </row>
    <row r="376" ht="19.5" customHeight="1">
      <c r="A376" s="111"/>
      <c r="B376" s="119"/>
      <c r="C376" s="63"/>
      <c r="D376" s="69"/>
      <c r="E376" s="66" t="str">
        <f t="shared" si="2"/>
        <v>-</v>
      </c>
      <c r="F376" s="65"/>
      <c r="G376" s="65"/>
      <c r="H376" s="82"/>
      <c r="I376" s="83">
        <f t="shared" si="3"/>
        <v>0</v>
      </c>
      <c r="J376" s="84">
        <f t="shared" si="4"/>
        <v>0</v>
      </c>
      <c r="K376" s="84">
        <f t="shared" si="5"/>
        <v>0</v>
      </c>
      <c r="L376" s="84">
        <f t="shared" si="6"/>
        <v>0</v>
      </c>
      <c r="M376" s="85">
        <f t="shared" si="7"/>
        <v>0</v>
      </c>
      <c r="N376" s="86">
        <f t="shared" si="8"/>
        <v>0</v>
      </c>
      <c r="O376" s="84">
        <f t="shared" si="9"/>
        <v>0</v>
      </c>
      <c r="P376" s="84">
        <f t="shared" si="10"/>
        <v>0</v>
      </c>
      <c r="Q376" s="84">
        <f t="shared" si="11"/>
        <v>0</v>
      </c>
      <c r="R376" s="85">
        <f t="shared" si="12"/>
        <v>0</v>
      </c>
      <c r="S376" s="87" t="str">
        <f t="shared" si="13"/>
        <v>-</v>
      </c>
      <c r="T376" s="88"/>
      <c r="U376" s="39"/>
      <c r="V376" s="40"/>
      <c r="W376" s="39"/>
      <c r="X376" s="39"/>
      <c r="Y376" s="39"/>
      <c r="Z376" s="39"/>
      <c r="AA376" s="39"/>
      <c r="AB376" s="39"/>
      <c r="AC376" s="39"/>
      <c r="AD376" s="39"/>
      <c r="AE376" s="39"/>
      <c r="AF376" s="39"/>
      <c r="AG376" s="39"/>
      <c r="AH376" s="39"/>
    </row>
    <row r="377" ht="19.5" customHeight="1">
      <c r="A377" s="111"/>
      <c r="B377" s="119"/>
      <c r="C377" s="63"/>
      <c r="D377" s="69"/>
      <c r="E377" s="66" t="str">
        <f t="shared" si="2"/>
        <v>-</v>
      </c>
      <c r="F377" s="65"/>
      <c r="G377" s="65"/>
      <c r="H377" s="82"/>
      <c r="I377" s="83">
        <f t="shared" si="3"/>
        <v>0</v>
      </c>
      <c r="J377" s="84">
        <f t="shared" si="4"/>
        <v>0</v>
      </c>
      <c r="K377" s="84">
        <f t="shared" si="5"/>
        <v>0</v>
      </c>
      <c r="L377" s="84">
        <f t="shared" si="6"/>
        <v>0</v>
      </c>
      <c r="M377" s="85">
        <f t="shared" si="7"/>
        <v>0</v>
      </c>
      <c r="N377" s="86">
        <f t="shared" si="8"/>
        <v>0</v>
      </c>
      <c r="O377" s="84">
        <f t="shared" si="9"/>
        <v>0</v>
      </c>
      <c r="P377" s="84">
        <f t="shared" si="10"/>
        <v>0</v>
      </c>
      <c r="Q377" s="84">
        <f t="shared" si="11"/>
        <v>0</v>
      </c>
      <c r="R377" s="85">
        <f t="shared" si="12"/>
        <v>0</v>
      </c>
      <c r="S377" s="87" t="str">
        <f t="shared" si="13"/>
        <v>-</v>
      </c>
      <c r="T377" s="88"/>
      <c r="U377" s="39"/>
      <c r="V377" s="40"/>
      <c r="W377" s="39"/>
      <c r="X377" s="39"/>
      <c r="Y377" s="39"/>
      <c r="Z377" s="39"/>
      <c r="AA377" s="39"/>
      <c r="AB377" s="39"/>
      <c r="AC377" s="39"/>
      <c r="AD377" s="39"/>
      <c r="AE377" s="39"/>
      <c r="AF377" s="39"/>
      <c r="AG377" s="39"/>
      <c r="AH377" s="39"/>
    </row>
    <row r="378" ht="19.5" customHeight="1">
      <c r="A378" s="111"/>
      <c r="B378" s="119"/>
      <c r="C378" s="63"/>
      <c r="D378" s="69"/>
      <c r="E378" s="66" t="str">
        <f t="shared" si="2"/>
        <v>-</v>
      </c>
      <c r="F378" s="65"/>
      <c r="G378" s="65"/>
      <c r="H378" s="82"/>
      <c r="I378" s="83">
        <f t="shared" si="3"/>
        <v>0</v>
      </c>
      <c r="J378" s="84">
        <f t="shared" si="4"/>
        <v>0</v>
      </c>
      <c r="K378" s="84">
        <f t="shared" si="5"/>
        <v>0</v>
      </c>
      <c r="L378" s="84">
        <f t="shared" si="6"/>
        <v>0</v>
      </c>
      <c r="M378" s="85">
        <f t="shared" si="7"/>
        <v>0</v>
      </c>
      <c r="N378" s="86">
        <f t="shared" si="8"/>
        <v>0</v>
      </c>
      <c r="O378" s="84">
        <f t="shared" si="9"/>
        <v>0</v>
      </c>
      <c r="P378" s="84">
        <f t="shared" si="10"/>
        <v>0</v>
      </c>
      <c r="Q378" s="84">
        <f t="shared" si="11"/>
        <v>0</v>
      </c>
      <c r="R378" s="85">
        <f t="shared" si="12"/>
        <v>0</v>
      </c>
      <c r="S378" s="87" t="str">
        <f t="shared" si="13"/>
        <v>-</v>
      </c>
      <c r="T378" s="88"/>
      <c r="U378" s="39"/>
      <c r="V378" s="40"/>
      <c r="W378" s="39"/>
      <c r="X378" s="39"/>
      <c r="Y378" s="39"/>
      <c r="Z378" s="39"/>
      <c r="AA378" s="39"/>
      <c r="AB378" s="39"/>
      <c r="AC378" s="39"/>
      <c r="AD378" s="39"/>
      <c r="AE378" s="39"/>
      <c r="AF378" s="39"/>
      <c r="AG378" s="39"/>
      <c r="AH378" s="39"/>
    </row>
    <row r="379" ht="19.5" customHeight="1">
      <c r="A379" s="111"/>
      <c r="B379" s="119"/>
      <c r="C379" s="63"/>
      <c r="D379" s="69"/>
      <c r="E379" s="66" t="str">
        <f t="shared" si="2"/>
        <v>-</v>
      </c>
      <c r="F379" s="65"/>
      <c r="G379" s="65"/>
      <c r="H379" s="82"/>
      <c r="I379" s="83">
        <f t="shared" si="3"/>
        <v>0</v>
      </c>
      <c r="J379" s="84">
        <f t="shared" si="4"/>
        <v>0</v>
      </c>
      <c r="K379" s="84">
        <f t="shared" si="5"/>
        <v>0</v>
      </c>
      <c r="L379" s="84">
        <f t="shared" si="6"/>
        <v>0</v>
      </c>
      <c r="M379" s="85">
        <f t="shared" si="7"/>
        <v>0</v>
      </c>
      <c r="N379" s="86">
        <f t="shared" si="8"/>
        <v>0</v>
      </c>
      <c r="O379" s="84">
        <f t="shared" si="9"/>
        <v>0</v>
      </c>
      <c r="P379" s="84">
        <f t="shared" si="10"/>
        <v>0</v>
      </c>
      <c r="Q379" s="84">
        <f t="shared" si="11"/>
        <v>0</v>
      </c>
      <c r="R379" s="85">
        <f t="shared" si="12"/>
        <v>0</v>
      </c>
      <c r="S379" s="87" t="str">
        <f t="shared" si="13"/>
        <v>-</v>
      </c>
      <c r="T379" s="88"/>
      <c r="U379" s="39"/>
      <c r="V379" s="40"/>
      <c r="W379" s="39"/>
      <c r="X379" s="39"/>
      <c r="Y379" s="39"/>
      <c r="Z379" s="39"/>
      <c r="AA379" s="39"/>
      <c r="AB379" s="39"/>
      <c r="AC379" s="39"/>
      <c r="AD379" s="39"/>
      <c r="AE379" s="39"/>
      <c r="AF379" s="39"/>
      <c r="AG379" s="39"/>
      <c r="AH379" s="39"/>
    </row>
    <row r="380" ht="19.5" customHeight="1">
      <c r="A380" s="111"/>
      <c r="B380" s="119"/>
      <c r="C380" s="63"/>
      <c r="D380" s="69"/>
      <c r="E380" s="66" t="str">
        <f t="shared" si="2"/>
        <v>-</v>
      </c>
      <c r="F380" s="65"/>
      <c r="G380" s="65"/>
      <c r="H380" s="82"/>
      <c r="I380" s="83">
        <f t="shared" si="3"/>
        <v>0</v>
      </c>
      <c r="J380" s="84">
        <f t="shared" si="4"/>
        <v>0</v>
      </c>
      <c r="K380" s="84">
        <f t="shared" si="5"/>
        <v>0</v>
      </c>
      <c r="L380" s="84">
        <f t="shared" si="6"/>
        <v>0</v>
      </c>
      <c r="M380" s="85">
        <f t="shared" si="7"/>
        <v>0</v>
      </c>
      <c r="N380" s="86">
        <f t="shared" si="8"/>
        <v>0</v>
      </c>
      <c r="O380" s="84">
        <f t="shared" si="9"/>
        <v>0</v>
      </c>
      <c r="P380" s="84">
        <f t="shared" si="10"/>
        <v>0</v>
      </c>
      <c r="Q380" s="84">
        <f t="shared" si="11"/>
        <v>0</v>
      </c>
      <c r="R380" s="85">
        <f t="shared" si="12"/>
        <v>0</v>
      </c>
      <c r="S380" s="87" t="str">
        <f t="shared" si="13"/>
        <v>-</v>
      </c>
      <c r="T380" s="88"/>
      <c r="U380" s="39"/>
      <c r="V380" s="40"/>
      <c r="W380" s="39"/>
      <c r="X380" s="39"/>
      <c r="Y380" s="39"/>
      <c r="Z380" s="39"/>
      <c r="AA380" s="39"/>
      <c r="AB380" s="39"/>
      <c r="AC380" s="39"/>
      <c r="AD380" s="39"/>
      <c r="AE380" s="39"/>
      <c r="AF380" s="39"/>
      <c r="AG380" s="39"/>
      <c r="AH380" s="39"/>
    </row>
    <row r="381" ht="19.5" customHeight="1">
      <c r="A381" s="111"/>
      <c r="B381" s="119"/>
      <c r="C381" s="63"/>
      <c r="D381" s="69"/>
      <c r="E381" s="66" t="str">
        <f t="shared" si="2"/>
        <v>-</v>
      </c>
      <c r="F381" s="65"/>
      <c r="G381" s="65"/>
      <c r="H381" s="82"/>
      <c r="I381" s="83">
        <f t="shared" si="3"/>
        <v>0</v>
      </c>
      <c r="J381" s="84">
        <f t="shared" si="4"/>
        <v>0</v>
      </c>
      <c r="K381" s="84">
        <f t="shared" si="5"/>
        <v>0</v>
      </c>
      <c r="L381" s="84">
        <f t="shared" si="6"/>
        <v>0</v>
      </c>
      <c r="M381" s="85">
        <f t="shared" si="7"/>
        <v>0</v>
      </c>
      <c r="N381" s="86">
        <f t="shared" si="8"/>
        <v>0</v>
      </c>
      <c r="O381" s="84">
        <f t="shared" si="9"/>
        <v>0</v>
      </c>
      <c r="P381" s="84">
        <f t="shared" si="10"/>
        <v>0</v>
      </c>
      <c r="Q381" s="84">
        <f t="shared" si="11"/>
        <v>0</v>
      </c>
      <c r="R381" s="85">
        <f t="shared" si="12"/>
        <v>0</v>
      </c>
      <c r="S381" s="87" t="str">
        <f t="shared" si="13"/>
        <v>-</v>
      </c>
      <c r="T381" s="88"/>
      <c r="U381" s="39"/>
      <c r="V381" s="40"/>
      <c r="W381" s="39"/>
      <c r="X381" s="39"/>
      <c r="Y381" s="39"/>
      <c r="Z381" s="39"/>
      <c r="AA381" s="39"/>
      <c r="AB381" s="39"/>
      <c r="AC381" s="39"/>
      <c r="AD381" s="39"/>
      <c r="AE381" s="39"/>
      <c r="AF381" s="39"/>
      <c r="AG381" s="39"/>
      <c r="AH381" s="39"/>
    </row>
    <row r="382" ht="19.5" customHeight="1">
      <c r="A382" s="111"/>
      <c r="B382" s="119"/>
      <c r="C382" s="63"/>
      <c r="D382" s="69"/>
      <c r="E382" s="66" t="str">
        <f t="shared" si="2"/>
        <v>-</v>
      </c>
      <c r="F382" s="65"/>
      <c r="G382" s="65"/>
      <c r="H382" s="82"/>
      <c r="I382" s="83">
        <f t="shared" si="3"/>
        <v>0</v>
      </c>
      <c r="J382" s="84">
        <f t="shared" si="4"/>
        <v>0</v>
      </c>
      <c r="K382" s="84">
        <f t="shared" si="5"/>
        <v>0</v>
      </c>
      <c r="L382" s="84">
        <f t="shared" si="6"/>
        <v>0</v>
      </c>
      <c r="M382" s="85">
        <f t="shared" si="7"/>
        <v>0</v>
      </c>
      <c r="N382" s="86">
        <f t="shared" si="8"/>
        <v>0</v>
      </c>
      <c r="O382" s="84">
        <f t="shared" si="9"/>
        <v>0</v>
      </c>
      <c r="P382" s="84">
        <f t="shared" si="10"/>
        <v>0</v>
      </c>
      <c r="Q382" s="84">
        <f t="shared" si="11"/>
        <v>0</v>
      </c>
      <c r="R382" s="85">
        <f t="shared" si="12"/>
        <v>0</v>
      </c>
      <c r="S382" s="87" t="str">
        <f t="shared" si="13"/>
        <v>-</v>
      </c>
      <c r="T382" s="88"/>
      <c r="U382" s="39"/>
      <c r="V382" s="40"/>
      <c r="W382" s="39"/>
      <c r="X382" s="39"/>
      <c r="Y382" s="39"/>
      <c r="Z382" s="39"/>
      <c r="AA382" s="39"/>
      <c r="AB382" s="39"/>
      <c r="AC382" s="39"/>
      <c r="AD382" s="39"/>
      <c r="AE382" s="39"/>
      <c r="AF382" s="39"/>
      <c r="AG382" s="39"/>
      <c r="AH382" s="39"/>
    </row>
    <row r="383" ht="19.5" customHeight="1">
      <c r="A383" s="111"/>
      <c r="B383" s="119"/>
      <c r="C383" s="63"/>
      <c r="D383" s="69"/>
      <c r="E383" s="66" t="str">
        <f t="shared" si="2"/>
        <v>-</v>
      </c>
      <c r="F383" s="65"/>
      <c r="G383" s="65"/>
      <c r="H383" s="82"/>
      <c r="I383" s="83">
        <f t="shared" si="3"/>
        <v>0</v>
      </c>
      <c r="J383" s="84">
        <f t="shared" si="4"/>
        <v>0</v>
      </c>
      <c r="K383" s="84">
        <f t="shared" si="5"/>
        <v>0</v>
      </c>
      <c r="L383" s="84">
        <f t="shared" si="6"/>
        <v>0</v>
      </c>
      <c r="M383" s="85">
        <f t="shared" si="7"/>
        <v>0</v>
      </c>
      <c r="N383" s="86">
        <f t="shared" si="8"/>
        <v>0</v>
      </c>
      <c r="O383" s="84">
        <f t="shared" si="9"/>
        <v>0</v>
      </c>
      <c r="P383" s="84">
        <f t="shared" si="10"/>
        <v>0</v>
      </c>
      <c r="Q383" s="84">
        <f t="shared" si="11"/>
        <v>0</v>
      </c>
      <c r="R383" s="85">
        <f t="shared" si="12"/>
        <v>0</v>
      </c>
      <c r="S383" s="87" t="str">
        <f t="shared" si="13"/>
        <v>-</v>
      </c>
      <c r="T383" s="88"/>
      <c r="U383" s="39"/>
      <c r="V383" s="40"/>
      <c r="W383" s="39"/>
      <c r="X383" s="39"/>
      <c r="Y383" s="39"/>
      <c r="Z383" s="39"/>
      <c r="AA383" s="39"/>
      <c r="AB383" s="39"/>
      <c r="AC383" s="39"/>
      <c r="AD383" s="39"/>
      <c r="AE383" s="39"/>
      <c r="AF383" s="39"/>
      <c r="AG383" s="39"/>
      <c r="AH383" s="39"/>
    </row>
    <row r="384" ht="19.5" customHeight="1">
      <c r="A384" s="111"/>
      <c r="B384" s="119"/>
      <c r="C384" s="63"/>
      <c r="D384" s="69"/>
      <c r="E384" s="66" t="str">
        <f t="shared" si="2"/>
        <v>-</v>
      </c>
      <c r="F384" s="65"/>
      <c r="G384" s="65"/>
      <c r="H384" s="82"/>
      <c r="I384" s="83">
        <f t="shared" si="3"/>
        <v>0</v>
      </c>
      <c r="J384" s="84">
        <f t="shared" si="4"/>
        <v>0</v>
      </c>
      <c r="K384" s="84">
        <f t="shared" si="5"/>
        <v>0</v>
      </c>
      <c r="L384" s="84">
        <f t="shared" si="6"/>
        <v>0</v>
      </c>
      <c r="M384" s="85">
        <f t="shared" si="7"/>
        <v>0</v>
      </c>
      <c r="N384" s="86">
        <f t="shared" si="8"/>
        <v>0</v>
      </c>
      <c r="O384" s="84">
        <f t="shared" si="9"/>
        <v>0</v>
      </c>
      <c r="P384" s="84">
        <f t="shared" si="10"/>
        <v>0</v>
      </c>
      <c r="Q384" s="84">
        <f t="shared" si="11"/>
        <v>0</v>
      </c>
      <c r="R384" s="85">
        <f t="shared" si="12"/>
        <v>0</v>
      </c>
      <c r="S384" s="87" t="str">
        <f t="shared" si="13"/>
        <v>-</v>
      </c>
      <c r="T384" s="88"/>
      <c r="U384" s="39"/>
      <c r="V384" s="40"/>
      <c r="W384" s="39"/>
      <c r="X384" s="39"/>
      <c r="Y384" s="39"/>
      <c r="Z384" s="39"/>
      <c r="AA384" s="39"/>
      <c r="AB384" s="39"/>
      <c r="AC384" s="39"/>
      <c r="AD384" s="39"/>
      <c r="AE384" s="39"/>
      <c r="AF384" s="39"/>
      <c r="AG384" s="39"/>
      <c r="AH384" s="39"/>
    </row>
    <row r="385" ht="19.5" customHeight="1">
      <c r="A385" s="111"/>
      <c r="B385" s="119"/>
      <c r="C385" s="63"/>
      <c r="D385" s="69"/>
      <c r="E385" s="66" t="str">
        <f t="shared" si="2"/>
        <v>-</v>
      </c>
      <c r="F385" s="65"/>
      <c r="G385" s="65"/>
      <c r="H385" s="82"/>
      <c r="I385" s="83">
        <f t="shared" si="3"/>
        <v>0</v>
      </c>
      <c r="J385" s="84">
        <f t="shared" si="4"/>
        <v>0</v>
      </c>
      <c r="K385" s="84">
        <f t="shared" si="5"/>
        <v>0</v>
      </c>
      <c r="L385" s="84">
        <f t="shared" si="6"/>
        <v>0</v>
      </c>
      <c r="M385" s="85">
        <f t="shared" si="7"/>
        <v>0</v>
      </c>
      <c r="N385" s="86">
        <f t="shared" si="8"/>
        <v>0</v>
      </c>
      <c r="O385" s="84">
        <f t="shared" si="9"/>
        <v>0</v>
      </c>
      <c r="P385" s="84">
        <f t="shared" si="10"/>
        <v>0</v>
      </c>
      <c r="Q385" s="84">
        <f t="shared" si="11"/>
        <v>0</v>
      </c>
      <c r="R385" s="85">
        <f t="shared" si="12"/>
        <v>0</v>
      </c>
      <c r="S385" s="87" t="str">
        <f t="shared" si="13"/>
        <v>-</v>
      </c>
      <c r="T385" s="88"/>
      <c r="U385" s="39"/>
      <c r="V385" s="40"/>
      <c r="W385" s="39"/>
      <c r="X385" s="39"/>
      <c r="Y385" s="39"/>
      <c r="Z385" s="39"/>
      <c r="AA385" s="39"/>
      <c r="AB385" s="39"/>
      <c r="AC385" s="39"/>
      <c r="AD385" s="39"/>
      <c r="AE385" s="39"/>
      <c r="AF385" s="39"/>
      <c r="AG385" s="39"/>
      <c r="AH385" s="39"/>
    </row>
    <row r="386" ht="19.5" customHeight="1">
      <c r="A386" s="111"/>
      <c r="B386" s="119"/>
      <c r="C386" s="63"/>
      <c r="D386" s="69"/>
      <c r="E386" s="66" t="str">
        <f t="shared" si="2"/>
        <v>-</v>
      </c>
      <c r="F386" s="65"/>
      <c r="G386" s="65"/>
      <c r="H386" s="82"/>
      <c r="I386" s="83">
        <f t="shared" si="3"/>
        <v>0</v>
      </c>
      <c r="J386" s="84">
        <f t="shared" si="4"/>
        <v>0</v>
      </c>
      <c r="K386" s="84">
        <f t="shared" si="5"/>
        <v>0</v>
      </c>
      <c r="L386" s="84">
        <f t="shared" si="6"/>
        <v>0</v>
      </c>
      <c r="M386" s="85">
        <f t="shared" si="7"/>
        <v>0</v>
      </c>
      <c r="N386" s="86">
        <f t="shared" si="8"/>
        <v>0</v>
      </c>
      <c r="O386" s="84">
        <f t="shared" si="9"/>
        <v>0</v>
      </c>
      <c r="P386" s="84">
        <f t="shared" si="10"/>
        <v>0</v>
      </c>
      <c r="Q386" s="84">
        <f t="shared" si="11"/>
        <v>0</v>
      </c>
      <c r="R386" s="85">
        <f t="shared" si="12"/>
        <v>0</v>
      </c>
      <c r="S386" s="87" t="str">
        <f t="shared" si="13"/>
        <v>-</v>
      </c>
      <c r="T386" s="88"/>
      <c r="U386" s="39"/>
      <c r="V386" s="40"/>
      <c r="W386" s="39"/>
      <c r="X386" s="39"/>
      <c r="Y386" s="39"/>
      <c r="Z386" s="39"/>
      <c r="AA386" s="39"/>
      <c r="AB386" s="39"/>
      <c r="AC386" s="39"/>
      <c r="AD386" s="39"/>
      <c r="AE386" s="39"/>
      <c r="AF386" s="39"/>
      <c r="AG386" s="39"/>
      <c r="AH386" s="39"/>
    </row>
    <row r="387" ht="19.5" customHeight="1">
      <c r="A387" s="111"/>
      <c r="B387" s="119"/>
      <c r="C387" s="63"/>
      <c r="D387" s="69"/>
      <c r="E387" s="66" t="str">
        <f t="shared" si="2"/>
        <v>-</v>
      </c>
      <c r="F387" s="65"/>
      <c r="G387" s="65"/>
      <c r="H387" s="82"/>
      <c r="I387" s="83">
        <f t="shared" si="3"/>
        <v>0</v>
      </c>
      <c r="J387" s="84">
        <f t="shared" si="4"/>
        <v>0</v>
      </c>
      <c r="K387" s="84">
        <f t="shared" si="5"/>
        <v>0</v>
      </c>
      <c r="L387" s="84">
        <f t="shared" si="6"/>
        <v>0</v>
      </c>
      <c r="M387" s="85">
        <f t="shared" si="7"/>
        <v>0</v>
      </c>
      <c r="N387" s="86">
        <f t="shared" si="8"/>
        <v>0</v>
      </c>
      <c r="O387" s="84">
        <f t="shared" si="9"/>
        <v>0</v>
      </c>
      <c r="P387" s="84">
        <f t="shared" si="10"/>
        <v>0</v>
      </c>
      <c r="Q387" s="84">
        <f t="shared" si="11"/>
        <v>0</v>
      </c>
      <c r="R387" s="85">
        <f t="shared" si="12"/>
        <v>0</v>
      </c>
      <c r="S387" s="87" t="str">
        <f t="shared" si="13"/>
        <v>-</v>
      </c>
      <c r="T387" s="88"/>
      <c r="U387" s="39"/>
      <c r="V387" s="40"/>
      <c r="W387" s="39"/>
      <c r="X387" s="39"/>
      <c r="Y387" s="39"/>
      <c r="Z387" s="39"/>
      <c r="AA387" s="39"/>
      <c r="AB387" s="39"/>
      <c r="AC387" s="39"/>
      <c r="AD387" s="39"/>
      <c r="AE387" s="39"/>
      <c r="AF387" s="39"/>
      <c r="AG387" s="39"/>
      <c r="AH387" s="39"/>
    </row>
    <row r="388" ht="19.5" customHeight="1">
      <c r="A388" s="111"/>
      <c r="B388" s="119"/>
      <c r="C388" s="63"/>
      <c r="D388" s="69"/>
      <c r="E388" s="66" t="str">
        <f t="shared" si="2"/>
        <v>-</v>
      </c>
      <c r="F388" s="65"/>
      <c r="G388" s="65"/>
      <c r="H388" s="82"/>
      <c r="I388" s="83">
        <f t="shared" si="3"/>
        <v>0</v>
      </c>
      <c r="J388" s="84">
        <f t="shared" si="4"/>
        <v>0</v>
      </c>
      <c r="K388" s="84">
        <f t="shared" si="5"/>
        <v>0</v>
      </c>
      <c r="L388" s="84">
        <f t="shared" si="6"/>
        <v>0</v>
      </c>
      <c r="M388" s="85">
        <f t="shared" si="7"/>
        <v>0</v>
      </c>
      <c r="N388" s="86">
        <f t="shared" si="8"/>
        <v>0</v>
      </c>
      <c r="O388" s="84">
        <f t="shared" si="9"/>
        <v>0</v>
      </c>
      <c r="P388" s="84">
        <f t="shared" si="10"/>
        <v>0</v>
      </c>
      <c r="Q388" s="84">
        <f t="shared" si="11"/>
        <v>0</v>
      </c>
      <c r="R388" s="85">
        <f t="shared" si="12"/>
        <v>0</v>
      </c>
      <c r="S388" s="87" t="str">
        <f t="shared" si="13"/>
        <v>-</v>
      </c>
      <c r="T388" s="88"/>
      <c r="U388" s="39"/>
      <c r="V388" s="40"/>
      <c r="W388" s="39"/>
      <c r="X388" s="39"/>
      <c r="Y388" s="39"/>
      <c r="Z388" s="39"/>
      <c r="AA388" s="39"/>
      <c r="AB388" s="39"/>
      <c r="AC388" s="39"/>
      <c r="AD388" s="39"/>
      <c r="AE388" s="39"/>
      <c r="AF388" s="39"/>
      <c r="AG388" s="39"/>
      <c r="AH388" s="39"/>
    </row>
    <row r="389" ht="19.5" customHeight="1">
      <c r="A389" s="111"/>
      <c r="B389" s="119"/>
      <c r="C389" s="63"/>
      <c r="D389" s="69"/>
      <c r="E389" s="66" t="str">
        <f t="shared" si="2"/>
        <v>-</v>
      </c>
      <c r="F389" s="65"/>
      <c r="G389" s="65"/>
      <c r="H389" s="82"/>
      <c r="I389" s="83">
        <f t="shared" si="3"/>
        <v>0</v>
      </c>
      <c r="J389" s="84">
        <f t="shared" si="4"/>
        <v>0</v>
      </c>
      <c r="K389" s="84">
        <f t="shared" si="5"/>
        <v>0</v>
      </c>
      <c r="L389" s="84">
        <f t="shared" si="6"/>
        <v>0</v>
      </c>
      <c r="M389" s="85">
        <f t="shared" si="7"/>
        <v>0</v>
      </c>
      <c r="N389" s="86">
        <f t="shared" si="8"/>
        <v>0</v>
      </c>
      <c r="O389" s="84">
        <f t="shared" si="9"/>
        <v>0</v>
      </c>
      <c r="P389" s="84">
        <f t="shared" si="10"/>
        <v>0</v>
      </c>
      <c r="Q389" s="84">
        <f t="shared" si="11"/>
        <v>0</v>
      </c>
      <c r="R389" s="85">
        <f t="shared" si="12"/>
        <v>0</v>
      </c>
      <c r="S389" s="87" t="str">
        <f t="shared" si="13"/>
        <v>-</v>
      </c>
      <c r="T389" s="88"/>
      <c r="U389" s="39"/>
      <c r="V389" s="40"/>
      <c r="W389" s="39"/>
      <c r="X389" s="39"/>
      <c r="Y389" s="39"/>
      <c r="Z389" s="39"/>
      <c r="AA389" s="39"/>
      <c r="AB389" s="39"/>
      <c r="AC389" s="39"/>
      <c r="AD389" s="39"/>
      <c r="AE389" s="39"/>
      <c r="AF389" s="39"/>
      <c r="AG389" s="39"/>
      <c r="AH389" s="39"/>
    </row>
    <row r="390" ht="19.5" customHeight="1">
      <c r="A390" s="111"/>
      <c r="B390" s="119"/>
      <c r="C390" s="63"/>
      <c r="D390" s="69"/>
      <c r="E390" s="66" t="str">
        <f t="shared" si="2"/>
        <v>-</v>
      </c>
      <c r="F390" s="65"/>
      <c r="G390" s="65"/>
      <c r="H390" s="82"/>
      <c r="I390" s="83">
        <f t="shared" si="3"/>
        <v>0</v>
      </c>
      <c r="J390" s="84">
        <f t="shared" si="4"/>
        <v>0</v>
      </c>
      <c r="K390" s="84">
        <f t="shared" si="5"/>
        <v>0</v>
      </c>
      <c r="L390" s="84">
        <f t="shared" si="6"/>
        <v>0</v>
      </c>
      <c r="M390" s="85">
        <f t="shared" si="7"/>
        <v>0</v>
      </c>
      <c r="N390" s="86">
        <f t="shared" si="8"/>
        <v>0</v>
      </c>
      <c r="O390" s="84">
        <f t="shared" si="9"/>
        <v>0</v>
      </c>
      <c r="P390" s="84">
        <f t="shared" si="10"/>
        <v>0</v>
      </c>
      <c r="Q390" s="84">
        <f t="shared" si="11"/>
        <v>0</v>
      </c>
      <c r="R390" s="85">
        <f t="shared" si="12"/>
        <v>0</v>
      </c>
      <c r="S390" s="87" t="str">
        <f t="shared" si="13"/>
        <v>-</v>
      </c>
      <c r="T390" s="88"/>
      <c r="U390" s="39"/>
      <c r="V390" s="40"/>
      <c r="W390" s="39"/>
      <c r="X390" s="39"/>
      <c r="Y390" s="39"/>
      <c r="Z390" s="39"/>
      <c r="AA390" s="39"/>
      <c r="AB390" s="39"/>
      <c r="AC390" s="39"/>
      <c r="AD390" s="39"/>
      <c r="AE390" s="39"/>
      <c r="AF390" s="39"/>
      <c r="AG390" s="39"/>
      <c r="AH390" s="39"/>
    </row>
    <row r="391" ht="19.5" customHeight="1">
      <c r="A391" s="111"/>
      <c r="B391" s="119"/>
      <c r="C391" s="63"/>
      <c r="D391" s="69"/>
      <c r="E391" s="66" t="str">
        <f t="shared" si="2"/>
        <v>-</v>
      </c>
      <c r="F391" s="65"/>
      <c r="G391" s="65"/>
      <c r="H391" s="82"/>
      <c r="I391" s="83">
        <f t="shared" si="3"/>
        <v>0</v>
      </c>
      <c r="J391" s="84">
        <f t="shared" si="4"/>
        <v>0</v>
      </c>
      <c r="K391" s="84">
        <f t="shared" si="5"/>
        <v>0</v>
      </c>
      <c r="L391" s="84">
        <f t="shared" si="6"/>
        <v>0</v>
      </c>
      <c r="M391" s="85">
        <f t="shared" si="7"/>
        <v>0</v>
      </c>
      <c r="N391" s="86">
        <f t="shared" si="8"/>
        <v>0</v>
      </c>
      <c r="O391" s="84">
        <f t="shared" si="9"/>
        <v>0</v>
      </c>
      <c r="P391" s="84">
        <f t="shared" si="10"/>
        <v>0</v>
      </c>
      <c r="Q391" s="84">
        <f t="shared" si="11"/>
        <v>0</v>
      </c>
      <c r="R391" s="85">
        <f t="shared" si="12"/>
        <v>0</v>
      </c>
      <c r="S391" s="87" t="str">
        <f t="shared" si="13"/>
        <v>-</v>
      </c>
      <c r="T391" s="88"/>
      <c r="U391" s="39"/>
      <c r="V391" s="40"/>
      <c r="W391" s="39"/>
      <c r="X391" s="39"/>
      <c r="Y391" s="39"/>
      <c r="Z391" s="39"/>
      <c r="AA391" s="39"/>
      <c r="AB391" s="39"/>
      <c r="AC391" s="39"/>
      <c r="AD391" s="39"/>
      <c r="AE391" s="39"/>
      <c r="AF391" s="39"/>
      <c r="AG391" s="39"/>
      <c r="AH391" s="39"/>
    </row>
    <row r="392" ht="19.5" customHeight="1">
      <c r="A392" s="111"/>
      <c r="B392" s="119"/>
      <c r="C392" s="63"/>
      <c r="D392" s="69"/>
      <c r="E392" s="66" t="str">
        <f t="shared" si="2"/>
        <v>-</v>
      </c>
      <c r="F392" s="65"/>
      <c r="G392" s="65"/>
      <c r="H392" s="82"/>
      <c r="I392" s="83">
        <f t="shared" si="3"/>
        <v>0</v>
      </c>
      <c r="J392" s="84">
        <f t="shared" si="4"/>
        <v>0</v>
      </c>
      <c r="K392" s="84">
        <f t="shared" si="5"/>
        <v>0</v>
      </c>
      <c r="L392" s="84">
        <f t="shared" si="6"/>
        <v>0</v>
      </c>
      <c r="M392" s="85">
        <f t="shared" si="7"/>
        <v>0</v>
      </c>
      <c r="N392" s="86">
        <f t="shared" si="8"/>
        <v>0</v>
      </c>
      <c r="O392" s="84">
        <f t="shared" si="9"/>
        <v>0</v>
      </c>
      <c r="P392" s="84">
        <f t="shared" si="10"/>
        <v>0</v>
      </c>
      <c r="Q392" s="84">
        <f t="shared" si="11"/>
        <v>0</v>
      </c>
      <c r="R392" s="85">
        <f t="shared" si="12"/>
        <v>0</v>
      </c>
      <c r="S392" s="87" t="str">
        <f t="shared" si="13"/>
        <v>-</v>
      </c>
      <c r="T392" s="88"/>
      <c r="U392" s="39"/>
      <c r="V392" s="40"/>
      <c r="W392" s="39"/>
      <c r="X392" s="39"/>
      <c r="Y392" s="39"/>
      <c r="Z392" s="39"/>
      <c r="AA392" s="39"/>
      <c r="AB392" s="39"/>
      <c r="AC392" s="39"/>
      <c r="AD392" s="39"/>
      <c r="AE392" s="39"/>
      <c r="AF392" s="39"/>
      <c r="AG392" s="39"/>
      <c r="AH392" s="39"/>
    </row>
    <row r="393" ht="19.5" customHeight="1">
      <c r="A393" s="111"/>
      <c r="B393" s="119"/>
      <c r="C393" s="63"/>
      <c r="D393" s="69"/>
      <c r="E393" s="66" t="str">
        <f t="shared" si="2"/>
        <v>-</v>
      </c>
      <c r="F393" s="65"/>
      <c r="G393" s="65"/>
      <c r="H393" s="82"/>
      <c r="I393" s="83">
        <f t="shared" si="3"/>
        <v>0</v>
      </c>
      <c r="J393" s="84">
        <f t="shared" si="4"/>
        <v>0</v>
      </c>
      <c r="K393" s="84">
        <f t="shared" si="5"/>
        <v>0</v>
      </c>
      <c r="L393" s="84">
        <f t="shared" si="6"/>
        <v>0</v>
      </c>
      <c r="M393" s="85">
        <f t="shared" si="7"/>
        <v>0</v>
      </c>
      <c r="N393" s="86">
        <f t="shared" si="8"/>
        <v>0</v>
      </c>
      <c r="O393" s="84">
        <f t="shared" si="9"/>
        <v>0</v>
      </c>
      <c r="P393" s="84">
        <f t="shared" si="10"/>
        <v>0</v>
      </c>
      <c r="Q393" s="84">
        <f t="shared" si="11"/>
        <v>0</v>
      </c>
      <c r="R393" s="85">
        <f t="shared" si="12"/>
        <v>0</v>
      </c>
      <c r="S393" s="87" t="str">
        <f t="shared" si="13"/>
        <v>-</v>
      </c>
      <c r="T393" s="88"/>
      <c r="U393" s="39"/>
      <c r="V393" s="40"/>
      <c r="W393" s="39"/>
      <c r="X393" s="39"/>
      <c r="Y393" s="39"/>
      <c r="Z393" s="39"/>
      <c r="AA393" s="39"/>
      <c r="AB393" s="39"/>
      <c r="AC393" s="39"/>
      <c r="AD393" s="39"/>
      <c r="AE393" s="39"/>
      <c r="AF393" s="39"/>
      <c r="AG393" s="39"/>
      <c r="AH393" s="39"/>
    </row>
    <row r="394" ht="19.5" customHeight="1">
      <c r="A394" s="111"/>
      <c r="B394" s="119"/>
      <c r="C394" s="63"/>
      <c r="D394" s="69"/>
      <c r="E394" s="66" t="str">
        <f t="shared" si="2"/>
        <v>-</v>
      </c>
      <c r="F394" s="65"/>
      <c r="G394" s="65"/>
      <c r="H394" s="82"/>
      <c r="I394" s="83">
        <f t="shared" si="3"/>
        <v>0</v>
      </c>
      <c r="J394" s="84">
        <f t="shared" si="4"/>
        <v>0</v>
      </c>
      <c r="K394" s="84">
        <f t="shared" si="5"/>
        <v>0</v>
      </c>
      <c r="L394" s="84">
        <f t="shared" si="6"/>
        <v>0</v>
      </c>
      <c r="M394" s="85">
        <f t="shared" si="7"/>
        <v>0</v>
      </c>
      <c r="N394" s="86">
        <f t="shared" si="8"/>
        <v>0</v>
      </c>
      <c r="O394" s="84">
        <f t="shared" si="9"/>
        <v>0</v>
      </c>
      <c r="P394" s="84">
        <f t="shared" si="10"/>
        <v>0</v>
      </c>
      <c r="Q394" s="84">
        <f t="shared" si="11"/>
        <v>0</v>
      </c>
      <c r="R394" s="85">
        <f t="shared" si="12"/>
        <v>0</v>
      </c>
      <c r="S394" s="87" t="str">
        <f t="shared" si="13"/>
        <v>-</v>
      </c>
      <c r="T394" s="88"/>
      <c r="U394" s="39"/>
      <c r="V394" s="40"/>
      <c r="W394" s="39"/>
      <c r="X394" s="39"/>
      <c r="Y394" s="39"/>
      <c r="Z394" s="39"/>
      <c r="AA394" s="39"/>
      <c r="AB394" s="39"/>
      <c r="AC394" s="39"/>
      <c r="AD394" s="39"/>
      <c r="AE394" s="39"/>
      <c r="AF394" s="39"/>
      <c r="AG394" s="39"/>
      <c r="AH394" s="39"/>
    </row>
    <row r="395" ht="19.5" customHeight="1">
      <c r="A395" s="111"/>
      <c r="B395" s="119"/>
      <c r="C395" s="63"/>
      <c r="D395" s="69"/>
      <c r="E395" s="66" t="str">
        <f t="shared" si="2"/>
        <v>-</v>
      </c>
      <c r="F395" s="65"/>
      <c r="G395" s="65"/>
      <c r="H395" s="82"/>
      <c r="I395" s="83">
        <f t="shared" si="3"/>
        <v>0</v>
      </c>
      <c r="J395" s="84">
        <f t="shared" si="4"/>
        <v>0</v>
      </c>
      <c r="K395" s="84">
        <f t="shared" si="5"/>
        <v>0</v>
      </c>
      <c r="L395" s="84">
        <f t="shared" si="6"/>
        <v>0</v>
      </c>
      <c r="M395" s="85">
        <f t="shared" si="7"/>
        <v>0</v>
      </c>
      <c r="N395" s="86">
        <f t="shared" si="8"/>
        <v>0</v>
      </c>
      <c r="O395" s="84">
        <f t="shared" si="9"/>
        <v>0</v>
      </c>
      <c r="P395" s="84">
        <f t="shared" si="10"/>
        <v>0</v>
      </c>
      <c r="Q395" s="84">
        <f t="shared" si="11"/>
        <v>0</v>
      </c>
      <c r="R395" s="85">
        <f t="shared" si="12"/>
        <v>0</v>
      </c>
      <c r="S395" s="87" t="str">
        <f t="shared" si="13"/>
        <v>-</v>
      </c>
      <c r="T395" s="88"/>
      <c r="U395" s="39"/>
      <c r="V395" s="40"/>
      <c r="W395" s="39"/>
      <c r="X395" s="39"/>
      <c r="Y395" s="39"/>
      <c r="Z395" s="39"/>
      <c r="AA395" s="39"/>
      <c r="AB395" s="39"/>
      <c r="AC395" s="39"/>
      <c r="AD395" s="39"/>
      <c r="AE395" s="39"/>
      <c r="AF395" s="39"/>
      <c r="AG395" s="39"/>
      <c r="AH395" s="39"/>
    </row>
    <row r="396" ht="19.5" customHeight="1">
      <c r="A396" s="111"/>
      <c r="B396" s="119"/>
      <c r="C396" s="63"/>
      <c r="D396" s="69"/>
      <c r="E396" s="66" t="str">
        <f t="shared" si="2"/>
        <v>-</v>
      </c>
      <c r="F396" s="65"/>
      <c r="G396" s="65"/>
      <c r="H396" s="82"/>
      <c r="I396" s="83">
        <f t="shared" si="3"/>
        <v>0</v>
      </c>
      <c r="J396" s="84">
        <f t="shared" si="4"/>
        <v>0</v>
      </c>
      <c r="K396" s="84">
        <f t="shared" si="5"/>
        <v>0</v>
      </c>
      <c r="L396" s="84">
        <f t="shared" si="6"/>
        <v>0</v>
      </c>
      <c r="M396" s="85">
        <f t="shared" si="7"/>
        <v>0</v>
      </c>
      <c r="N396" s="86">
        <f t="shared" si="8"/>
        <v>0</v>
      </c>
      <c r="O396" s="84">
        <f t="shared" si="9"/>
        <v>0</v>
      </c>
      <c r="P396" s="84">
        <f t="shared" si="10"/>
        <v>0</v>
      </c>
      <c r="Q396" s="84">
        <f t="shared" si="11"/>
        <v>0</v>
      </c>
      <c r="R396" s="85">
        <f t="shared" si="12"/>
        <v>0</v>
      </c>
      <c r="S396" s="87" t="str">
        <f t="shared" si="13"/>
        <v>-</v>
      </c>
      <c r="T396" s="88"/>
      <c r="U396" s="39"/>
      <c r="V396" s="40"/>
      <c r="W396" s="39"/>
      <c r="X396" s="39"/>
      <c r="Y396" s="39"/>
      <c r="Z396" s="39"/>
      <c r="AA396" s="39"/>
      <c r="AB396" s="39"/>
      <c r="AC396" s="39"/>
      <c r="AD396" s="39"/>
      <c r="AE396" s="39"/>
      <c r="AF396" s="39"/>
      <c r="AG396" s="39"/>
      <c r="AH396" s="39"/>
    </row>
    <row r="397" ht="19.5" customHeight="1">
      <c r="A397" s="111"/>
      <c r="B397" s="119"/>
      <c r="C397" s="63"/>
      <c r="D397" s="69"/>
      <c r="E397" s="66" t="str">
        <f t="shared" si="2"/>
        <v>-</v>
      </c>
      <c r="F397" s="65"/>
      <c r="G397" s="65"/>
      <c r="H397" s="82"/>
      <c r="I397" s="83">
        <f t="shared" si="3"/>
        <v>0</v>
      </c>
      <c r="J397" s="84">
        <f t="shared" si="4"/>
        <v>0</v>
      </c>
      <c r="K397" s="84">
        <f t="shared" si="5"/>
        <v>0</v>
      </c>
      <c r="L397" s="84">
        <f t="shared" si="6"/>
        <v>0</v>
      </c>
      <c r="M397" s="85">
        <f t="shared" si="7"/>
        <v>0</v>
      </c>
      <c r="N397" s="86">
        <f t="shared" si="8"/>
        <v>0</v>
      </c>
      <c r="O397" s="84">
        <f t="shared" si="9"/>
        <v>0</v>
      </c>
      <c r="P397" s="84">
        <f t="shared" si="10"/>
        <v>0</v>
      </c>
      <c r="Q397" s="84">
        <f t="shared" si="11"/>
        <v>0</v>
      </c>
      <c r="R397" s="85">
        <f t="shared" si="12"/>
        <v>0</v>
      </c>
      <c r="S397" s="87" t="str">
        <f t="shared" si="13"/>
        <v>-</v>
      </c>
      <c r="T397" s="88"/>
      <c r="U397" s="39"/>
      <c r="V397" s="40"/>
      <c r="W397" s="39"/>
      <c r="X397" s="39"/>
      <c r="Y397" s="39"/>
      <c r="Z397" s="39"/>
      <c r="AA397" s="39"/>
      <c r="AB397" s="39"/>
      <c r="AC397" s="39"/>
      <c r="AD397" s="39"/>
      <c r="AE397" s="39"/>
      <c r="AF397" s="39"/>
      <c r="AG397" s="39"/>
      <c r="AH397" s="39"/>
    </row>
    <row r="398" ht="19.5" customHeight="1">
      <c r="A398" s="111"/>
      <c r="B398" s="119"/>
      <c r="C398" s="63"/>
      <c r="D398" s="69"/>
      <c r="E398" s="66" t="str">
        <f t="shared" si="2"/>
        <v>-</v>
      </c>
      <c r="F398" s="65"/>
      <c r="G398" s="65"/>
      <c r="H398" s="82"/>
      <c r="I398" s="83">
        <f t="shared" si="3"/>
        <v>0</v>
      </c>
      <c r="J398" s="84">
        <f t="shared" si="4"/>
        <v>0</v>
      </c>
      <c r="K398" s="84">
        <f t="shared" si="5"/>
        <v>0</v>
      </c>
      <c r="L398" s="84">
        <f t="shared" si="6"/>
        <v>0</v>
      </c>
      <c r="M398" s="85">
        <f t="shared" si="7"/>
        <v>0</v>
      </c>
      <c r="N398" s="86">
        <f t="shared" si="8"/>
        <v>0</v>
      </c>
      <c r="O398" s="84">
        <f t="shared" si="9"/>
        <v>0</v>
      </c>
      <c r="P398" s="84">
        <f t="shared" si="10"/>
        <v>0</v>
      </c>
      <c r="Q398" s="84">
        <f t="shared" si="11"/>
        <v>0</v>
      </c>
      <c r="R398" s="85">
        <f t="shared" si="12"/>
        <v>0</v>
      </c>
      <c r="S398" s="87" t="str">
        <f t="shared" si="13"/>
        <v>-</v>
      </c>
      <c r="T398" s="88"/>
      <c r="U398" s="39"/>
      <c r="V398" s="40"/>
      <c r="W398" s="39"/>
      <c r="X398" s="39"/>
      <c r="Y398" s="39"/>
      <c r="Z398" s="39"/>
      <c r="AA398" s="39"/>
      <c r="AB398" s="39"/>
      <c r="AC398" s="39"/>
      <c r="AD398" s="39"/>
      <c r="AE398" s="39"/>
      <c r="AF398" s="39"/>
      <c r="AG398" s="39"/>
      <c r="AH398" s="39"/>
    </row>
    <row r="399" ht="19.5" customHeight="1">
      <c r="A399" s="111"/>
      <c r="B399" s="119"/>
      <c r="C399" s="63"/>
      <c r="D399" s="69"/>
      <c r="E399" s="66" t="str">
        <f t="shared" si="2"/>
        <v>-</v>
      </c>
      <c r="F399" s="65"/>
      <c r="G399" s="65"/>
      <c r="H399" s="82"/>
      <c r="I399" s="83">
        <f t="shared" si="3"/>
        <v>0</v>
      </c>
      <c r="J399" s="84">
        <f t="shared" si="4"/>
        <v>0</v>
      </c>
      <c r="K399" s="84">
        <f t="shared" si="5"/>
        <v>0</v>
      </c>
      <c r="L399" s="84">
        <f t="shared" si="6"/>
        <v>0</v>
      </c>
      <c r="M399" s="85">
        <f t="shared" si="7"/>
        <v>0</v>
      </c>
      <c r="N399" s="86">
        <f t="shared" si="8"/>
        <v>0</v>
      </c>
      <c r="O399" s="84">
        <f t="shared" si="9"/>
        <v>0</v>
      </c>
      <c r="P399" s="84">
        <f t="shared" si="10"/>
        <v>0</v>
      </c>
      <c r="Q399" s="84">
        <f t="shared" si="11"/>
        <v>0</v>
      </c>
      <c r="R399" s="85">
        <f t="shared" si="12"/>
        <v>0</v>
      </c>
      <c r="S399" s="87" t="str">
        <f t="shared" si="13"/>
        <v>-</v>
      </c>
      <c r="T399" s="88"/>
      <c r="U399" s="39"/>
      <c r="V399" s="40"/>
      <c r="W399" s="39"/>
      <c r="X399" s="39"/>
      <c r="Y399" s="39"/>
      <c r="Z399" s="39"/>
      <c r="AA399" s="39"/>
      <c r="AB399" s="39"/>
      <c r="AC399" s="39"/>
      <c r="AD399" s="39"/>
      <c r="AE399" s="39"/>
      <c r="AF399" s="39"/>
      <c r="AG399" s="39"/>
      <c r="AH399" s="39"/>
    </row>
    <row r="400" ht="19.5" customHeight="1">
      <c r="A400" s="111"/>
      <c r="B400" s="119"/>
      <c r="C400" s="63"/>
      <c r="D400" s="69"/>
      <c r="E400" s="66" t="str">
        <f t="shared" si="2"/>
        <v>-</v>
      </c>
      <c r="F400" s="65"/>
      <c r="G400" s="65"/>
      <c r="H400" s="82"/>
      <c r="I400" s="83">
        <f t="shared" si="3"/>
        <v>0</v>
      </c>
      <c r="J400" s="84">
        <f t="shared" si="4"/>
        <v>0</v>
      </c>
      <c r="K400" s="84">
        <f t="shared" si="5"/>
        <v>0</v>
      </c>
      <c r="L400" s="84">
        <f t="shared" si="6"/>
        <v>0</v>
      </c>
      <c r="M400" s="85">
        <f t="shared" si="7"/>
        <v>0</v>
      </c>
      <c r="N400" s="86">
        <f t="shared" si="8"/>
        <v>0</v>
      </c>
      <c r="O400" s="84">
        <f t="shared" si="9"/>
        <v>0</v>
      </c>
      <c r="P400" s="84">
        <f t="shared" si="10"/>
        <v>0</v>
      </c>
      <c r="Q400" s="84">
        <f t="shared" si="11"/>
        <v>0</v>
      </c>
      <c r="R400" s="85">
        <f t="shared" si="12"/>
        <v>0</v>
      </c>
      <c r="S400" s="87" t="str">
        <f t="shared" si="13"/>
        <v>-</v>
      </c>
      <c r="T400" s="88"/>
      <c r="U400" s="39"/>
      <c r="V400" s="40"/>
      <c r="W400" s="39"/>
      <c r="X400" s="39"/>
      <c r="Y400" s="39"/>
      <c r="Z400" s="39"/>
      <c r="AA400" s="39"/>
      <c r="AB400" s="39"/>
      <c r="AC400" s="39"/>
      <c r="AD400" s="39"/>
      <c r="AE400" s="39"/>
      <c r="AF400" s="39"/>
      <c r="AG400" s="39"/>
      <c r="AH400" s="39"/>
    </row>
    <row r="401" ht="19.5" customHeight="1">
      <c r="A401" s="111"/>
      <c r="B401" s="119"/>
      <c r="C401" s="63"/>
      <c r="D401" s="69"/>
      <c r="E401" s="66" t="str">
        <f t="shared" si="2"/>
        <v>-</v>
      </c>
      <c r="F401" s="65"/>
      <c r="G401" s="65"/>
      <c r="H401" s="82"/>
      <c r="I401" s="83">
        <f t="shared" si="3"/>
        <v>0</v>
      </c>
      <c r="J401" s="84">
        <f t="shared" si="4"/>
        <v>0</v>
      </c>
      <c r="K401" s="84">
        <f t="shared" si="5"/>
        <v>0</v>
      </c>
      <c r="L401" s="84">
        <f t="shared" si="6"/>
        <v>0</v>
      </c>
      <c r="M401" s="85">
        <f t="shared" si="7"/>
        <v>0</v>
      </c>
      <c r="N401" s="86">
        <f t="shared" si="8"/>
        <v>0</v>
      </c>
      <c r="O401" s="84">
        <f t="shared" si="9"/>
        <v>0</v>
      </c>
      <c r="P401" s="84">
        <f t="shared" si="10"/>
        <v>0</v>
      </c>
      <c r="Q401" s="84">
        <f t="shared" si="11"/>
        <v>0</v>
      </c>
      <c r="R401" s="85">
        <f t="shared" si="12"/>
        <v>0</v>
      </c>
      <c r="S401" s="87" t="str">
        <f t="shared" si="13"/>
        <v>-</v>
      </c>
      <c r="T401" s="88"/>
      <c r="U401" s="39"/>
      <c r="V401" s="40"/>
      <c r="W401" s="39"/>
      <c r="X401" s="39"/>
      <c r="Y401" s="39"/>
      <c r="Z401" s="39"/>
      <c r="AA401" s="39"/>
      <c r="AB401" s="39"/>
      <c r="AC401" s="39"/>
      <c r="AD401" s="39"/>
      <c r="AE401" s="39"/>
      <c r="AF401" s="39"/>
      <c r="AG401" s="39"/>
      <c r="AH401" s="39"/>
    </row>
    <row r="402" ht="19.5" customHeight="1">
      <c r="A402" s="111"/>
      <c r="B402" s="119"/>
      <c r="C402" s="63"/>
      <c r="D402" s="69"/>
      <c r="E402" s="66" t="str">
        <f t="shared" si="2"/>
        <v>-</v>
      </c>
      <c r="F402" s="65"/>
      <c r="G402" s="65"/>
      <c r="H402" s="82"/>
      <c r="I402" s="83">
        <f t="shared" si="3"/>
        <v>0</v>
      </c>
      <c r="J402" s="84">
        <f t="shared" si="4"/>
        <v>0</v>
      </c>
      <c r="K402" s="84">
        <f t="shared" si="5"/>
        <v>0</v>
      </c>
      <c r="L402" s="84">
        <f t="shared" si="6"/>
        <v>0</v>
      </c>
      <c r="M402" s="85">
        <f t="shared" si="7"/>
        <v>0</v>
      </c>
      <c r="N402" s="86">
        <f t="shared" si="8"/>
        <v>0</v>
      </c>
      <c r="O402" s="84">
        <f t="shared" si="9"/>
        <v>0</v>
      </c>
      <c r="P402" s="84">
        <f t="shared" si="10"/>
        <v>0</v>
      </c>
      <c r="Q402" s="84">
        <f t="shared" si="11"/>
        <v>0</v>
      </c>
      <c r="R402" s="85">
        <f t="shared" si="12"/>
        <v>0</v>
      </c>
      <c r="S402" s="87" t="str">
        <f t="shared" si="13"/>
        <v>-</v>
      </c>
      <c r="T402" s="88"/>
      <c r="U402" s="39"/>
      <c r="V402" s="40"/>
      <c r="W402" s="39"/>
      <c r="X402" s="39"/>
      <c r="Y402" s="39"/>
      <c r="Z402" s="39"/>
      <c r="AA402" s="39"/>
      <c r="AB402" s="39"/>
      <c r="AC402" s="39"/>
      <c r="AD402" s="39"/>
      <c r="AE402" s="39"/>
      <c r="AF402" s="39"/>
      <c r="AG402" s="39"/>
      <c r="AH402" s="39"/>
    </row>
    <row r="403" ht="19.5" customHeight="1">
      <c r="A403" s="111"/>
      <c r="B403" s="119"/>
      <c r="C403" s="63"/>
      <c r="D403" s="69"/>
      <c r="E403" s="66" t="str">
        <f t="shared" si="2"/>
        <v>-</v>
      </c>
      <c r="F403" s="65"/>
      <c r="G403" s="65"/>
      <c r="H403" s="82"/>
      <c r="I403" s="83">
        <f t="shared" si="3"/>
        <v>0</v>
      </c>
      <c r="J403" s="84">
        <f t="shared" si="4"/>
        <v>0</v>
      </c>
      <c r="K403" s="84">
        <f t="shared" si="5"/>
        <v>0</v>
      </c>
      <c r="L403" s="84">
        <f t="shared" si="6"/>
        <v>0</v>
      </c>
      <c r="M403" s="85">
        <f t="shared" si="7"/>
        <v>0</v>
      </c>
      <c r="N403" s="86">
        <f t="shared" si="8"/>
        <v>0</v>
      </c>
      <c r="O403" s="84">
        <f t="shared" si="9"/>
        <v>0</v>
      </c>
      <c r="P403" s="84">
        <f t="shared" si="10"/>
        <v>0</v>
      </c>
      <c r="Q403" s="84">
        <f t="shared" si="11"/>
        <v>0</v>
      </c>
      <c r="R403" s="85">
        <f t="shared" si="12"/>
        <v>0</v>
      </c>
      <c r="S403" s="87" t="str">
        <f t="shared" si="13"/>
        <v>-</v>
      </c>
      <c r="T403" s="88"/>
      <c r="U403" s="39"/>
      <c r="V403" s="40"/>
      <c r="W403" s="39"/>
      <c r="X403" s="39"/>
      <c r="Y403" s="39"/>
      <c r="Z403" s="39"/>
      <c r="AA403" s="39"/>
      <c r="AB403" s="39"/>
      <c r="AC403" s="39"/>
      <c r="AD403" s="39"/>
      <c r="AE403" s="39"/>
      <c r="AF403" s="39"/>
      <c r="AG403" s="39"/>
      <c r="AH403" s="39"/>
    </row>
    <row r="404" ht="19.5" customHeight="1">
      <c r="A404" s="111"/>
      <c r="B404" s="119"/>
      <c r="C404" s="63"/>
      <c r="D404" s="69"/>
      <c r="E404" s="66" t="str">
        <f t="shared" si="2"/>
        <v>-</v>
      </c>
      <c r="F404" s="65"/>
      <c r="G404" s="65"/>
      <c r="H404" s="82"/>
      <c r="I404" s="83">
        <f t="shared" si="3"/>
        <v>0</v>
      </c>
      <c r="J404" s="84">
        <f t="shared" si="4"/>
        <v>0</v>
      </c>
      <c r="K404" s="84">
        <f t="shared" si="5"/>
        <v>0</v>
      </c>
      <c r="L404" s="84">
        <f t="shared" si="6"/>
        <v>0</v>
      </c>
      <c r="M404" s="85">
        <f t="shared" si="7"/>
        <v>0</v>
      </c>
      <c r="N404" s="86">
        <f t="shared" si="8"/>
        <v>0</v>
      </c>
      <c r="O404" s="84">
        <f t="shared" si="9"/>
        <v>0</v>
      </c>
      <c r="P404" s="84">
        <f t="shared" si="10"/>
        <v>0</v>
      </c>
      <c r="Q404" s="84">
        <f t="shared" si="11"/>
        <v>0</v>
      </c>
      <c r="R404" s="85">
        <f t="shared" si="12"/>
        <v>0</v>
      </c>
      <c r="S404" s="87" t="str">
        <f t="shared" si="13"/>
        <v>-</v>
      </c>
      <c r="T404" s="88"/>
      <c r="U404" s="39"/>
      <c r="V404" s="40"/>
      <c r="W404" s="39"/>
      <c r="X404" s="39"/>
      <c r="Y404" s="39"/>
      <c r="Z404" s="39"/>
      <c r="AA404" s="39"/>
      <c r="AB404" s="39"/>
      <c r="AC404" s="39"/>
      <c r="AD404" s="39"/>
      <c r="AE404" s="39"/>
      <c r="AF404" s="39"/>
      <c r="AG404" s="39"/>
      <c r="AH404" s="39"/>
    </row>
    <row r="405" ht="19.5" customHeight="1">
      <c r="A405" s="111"/>
      <c r="B405" s="119"/>
      <c r="C405" s="63"/>
      <c r="D405" s="69"/>
      <c r="E405" s="66" t="str">
        <f t="shared" si="2"/>
        <v>-</v>
      </c>
      <c r="F405" s="65"/>
      <c r="G405" s="65"/>
      <c r="H405" s="82"/>
      <c r="I405" s="83">
        <f t="shared" si="3"/>
        <v>0</v>
      </c>
      <c r="J405" s="84">
        <f t="shared" si="4"/>
        <v>0</v>
      </c>
      <c r="K405" s="84">
        <f t="shared" si="5"/>
        <v>0</v>
      </c>
      <c r="L405" s="84">
        <f t="shared" si="6"/>
        <v>0</v>
      </c>
      <c r="M405" s="85">
        <f t="shared" si="7"/>
        <v>0</v>
      </c>
      <c r="N405" s="86">
        <f t="shared" si="8"/>
        <v>0</v>
      </c>
      <c r="O405" s="84">
        <f t="shared" si="9"/>
        <v>0</v>
      </c>
      <c r="P405" s="84">
        <f t="shared" si="10"/>
        <v>0</v>
      </c>
      <c r="Q405" s="84">
        <f t="shared" si="11"/>
        <v>0</v>
      </c>
      <c r="R405" s="85">
        <f t="shared" si="12"/>
        <v>0</v>
      </c>
      <c r="S405" s="87" t="str">
        <f t="shared" si="13"/>
        <v>-</v>
      </c>
      <c r="T405" s="88"/>
      <c r="U405" s="39"/>
      <c r="V405" s="40"/>
      <c r="W405" s="39"/>
      <c r="X405" s="39"/>
      <c r="Y405" s="39"/>
      <c r="Z405" s="39"/>
      <c r="AA405" s="39"/>
      <c r="AB405" s="39"/>
      <c r="AC405" s="39"/>
      <c r="AD405" s="39"/>
      <c r="AE405" s="39"/>
      <c r="AF405" s="39"/>
      <c r="AG405" s="39"/>
      <c r="AH405" s="39"/>
    </row>
    <row r="406" ht="19.5" customHeight="1">
      <c r="A406" s="111"/>
      <c r="B406" s="119"/>
      <c r="C406" s="63"/>
      <c r="D406" s="69"/>
      <c r="E406" s="66" t="str">
        <f t="shared" si="2"/>
        <v>-</v>
      </c>
      <c r="F406" s="65"/>
      <c r="G406" s="65"/>
      <c r="H406" s="82"/>
      <c r="I406" s="83">
        <f t="shared" si="3"/>
        <v>0</v>
      </c>
      <c r="J406" s="84">
        <f t="shared" si="4"/>
        <v>0</v>
      </c>
      <c r="K406" s="84">
        <f t="shared" si="5"/>
        <v>0</v>
      </c>
      <c r="L406" s="84">
        <f t="shared" si="6"/>
        <v>0</v>
      </c>
      <c r="M406" s="85">
        <f t="shared" si="7"/>
        <v>0</v>
      </c>
      <c r="N406" s="86">
        <f t="shared" si="8"/>
        <v>0</v>
      </c>
      <c r="O406" s="84">
        <f t="shared" si="9"/>
        <v>0</v>
      </c>
      <c r="P406" s="84">
        <f t="shared" si="10"/>
        <v>0</v>
      </c>
      <c r="Q406" s="84">
        <f t="shared" si="11"/>
        <v>0</v>
      </c>
      <c r="R406" s="85">
        <f t="shared" si="12"/>
        <v>0</v>
      </c>
      <c r="S406" s="87" t="str">
        <f t="shared" si="13"/>
        <v>-</v>
      </c>
      <c r="T406" s="88"/>
      <c r="U406" s="39"/>
      <c r="V406" s="40"/>
      <c r="W406" s="39"/>
      <c r="X406" s="39"/>
      <c r="Y406" s="39"/>
      <c r="Z406" s="39"/>
      <c r="AA406" s="39"/>
      <c r="AB406" s="39"/>
      <c r="AC406" s="39"/>
      <c r="AD406" s="39"/>
      <c r="AE406" s="39"/>
      <c r="AF406" s="39"/>
      <c r="AG406" s="39"/>
      <c r="AH406" s="39"/>
    </row>
    <row r="407" ht="19.5" customHeight="1">
      <c r="A407" s="111"/>
      <c r="B407" s="119"/>
      <c r="C407" s="63"/>
      <c r="D407" s="69"/>
      <c r="E407" s="66" t="str">
        <f t="shared" si="2"/>
        <v>-</v>
      </c>
      <c r="F407" s="65"/>
      <c r="G407" s="65"/>
      <c r="H407" s="82"/>
      <c r="I407" s="83">
        <f t="shared" si="3"/>
        <v>0</v>
      </c>
      <c r="J407" s="84">
        <f t="shared" si="4"/>
        <v>0</v>
      </c>
      <c r="K407" s="84">
        <f t="shared" si="5"/>
        <v>0</v>
      </c>
      <c r="L407" s="84">
        <f t="shared" si="6"/>
        <v>0</v>
      </c>
      <c r="M407" s="85">
        <f t="shared" si="7"/>
        <v>0</v>
      </c>
      <c r="N407" s="86">
        <f t="shared" si="8"/>
        <v>0</v>
      </c>
      <c r="O407" s="84">
        <f t="shared" si="9"/>
        <v>0</v>
      </c>
      <c r="P407" s="84">
        <f t="shared" si="10"/>
        <v>0</v>
      </c>
      <c r="Q407" s="84">
        <f t="shared" si="11"/>
        <v>0</v>
      </c>
      <c r="R407" s="85">
        <f t="shared" si="12"/>
        <v>0</v>
      </c>
      <c r="S407" s="87" t="str">
        <f t="shared" si="13"/>
        <v>-</v>
      </c>
      <c r="T407" s="88"/>
      <c r="U407" s="39"/>
      <c r="V407" s="40"/>
      <c r="W407" s="39"/>
      <c r="X407" s="39"/>
      <c r="Y407" s="39"/>
      <c r="Z407" s="39"/>
      <c r="AA407" s="39"/>
      <c r="AB407" s="39"/>
      <c r="AC407" s="39"/>
      <c r="AD407" s="39"/>
      <c r="AE407" s="39"/>
      <c r="AF407" s="39"/>
      <c r="AG407" s="39"/>
      <c r="AH407" s="39"/>
    </row>
    <row r="408" ht="19.5" customHeight="1">
      <c r="A408" s="111"/>
      <c r="B408" s="119"/>
      <c r="C408" s="63"/>
      <c r="D408" s="69"/>
      <c r="E408" s="66" t="str">
        <f t="shared" si="2"/>
        <v>-</v>
      </c>
      <c r="F408" s="65"/>
      <c r="G408" s="65"/>
      <c r="H408" s="82"/>
      <c r="I408" s="83">
        <f t="shared" si="3"/>
        <v>0</v>
      </c>
      <c r="J408" s="84">
        <f t="shared" si="4"/>
        <v>0</v>
      </c>
      <c r="K408" s="84">
        <f t="shared" si="5"/>
        <v>0</v>
      </c>
      <c r="L408" s="84">
        <f t="shared" si="6"/>
        <v>0</v>
      </c>
      <c r="M408" s="85">
        <f t="shared" si="7"/>
        <v>0</v>
      </c>
      <c r="N408" s="86">
        <f t="shared" si="8"/>
        <v>0</v>
      </c>
      <c r="O408" s="84">
        <f t="shared" si="9"/>
        <v>0</v>
      </c>
      <c r="P408" s="84">
        <f t="shared" si="10"/>
        <v>0</v>
      </c>
      <c r="Q408" s="84">
        <f t="shared" si="11"/>
        <v>0</v>
      </c>
      <c r="R408" s="85">
        <f t="shared" si="12"/>
        <v>0</v>
      </c>
      <c r="S408" s="87" t="str">
        <f t="shared" si="13"/>
        <v>-</v>
      </c>
      <c r="T408" s="88"/>
      <c r="U408" s="39"/>
      <c r="V408" s="40"/>
      <c r="W408" s="39"/>
      <c r="X408" s="39"/>
      <c r="Y408" s="39"/>
      <c r="Z408" s="39"/>
      <c r="AA408" s="39"/>
      <c r="AB408" s="39"/>
      <c r="AC408" s="39"/>
      <c r="AD408" s="39"/>
      <c r="AE408" s="39"/>
      <c r="AF408" s="39"/>
      <c r="AG408" s="39"/>
      <c r="AH408" s="39"/>
    </row>
    <row r="409" ht="19.5" customHeight="1">
      <c r="A409" s="111"/>
      <c r="B409" s="119"/>
      <c r="C409" s="63"/>
      <c r="D409" s="69"/>
      <c r="E409" s="66" t="str">
        <f t="shared" si="2"/>
        <v>-</v>
      </c>
      <c r="F409" s="65"/>
      <c r="G409" s="65"/>
      <c r="H409" s="82"/>
      <c r="I409" s="83">
        <f t="shared" si="3"/>
        <v>0</v>
      </c>
      <c r="J409" s="84">
        <f t="shared" si="4"/>
        <v>0</v>
      </c>
      <c r="K409" s="84">
        <f t="shared" si="5"/>
        <v>0</v>
      </c>
      <c r="L409" s="84">
        <f t="shared" si="6"/>
        <v>0</v>
      </c>
      <c r="M409" s="85">
        <f t="shared" si="7"/>
        <v>0</v>
      </c>
      <c r="N409" s="86">
        <f t="shared" si="8"/>
        <v>0</v>
      </c>
      <c r="O409" s="84">
        <f t="shared" si="9"/>
        <v>0</v>
      </c>
      <c r="P409" s="84">
        <f t="shared" si="10"/>
        <v>0</v>
      </c>
      <c r="Q409" s="84">
        <f t="shared" si="11"/>
        <v>0</v>
      </c>
      <c r="R409" s="85">
        <f t="shared" si="12"/>
        <v>0</v>
      </c>
      <c r="S409" s="87" t="str">
        <f t="shared" si="13"/>
        <v>-</v>
      </c>
      <c r="T409" s="88"/>
      <c r="U409" s="39"/>
      <c r="V409" s="40"/>
      <c r="W409" s="39"/>
      <c r="X409" s="39"/>
      <c r="Y409" s="39"/>
      <c r="Z409" s="39"/>
      <c r="AA409" s="39"/>
      <c r="AB409" s="39"/>
      <c r="AC409" s="39"/>
      <c r="AD409" s="39"/>
      <c r="AE409" s="39"/>
      <c r="AF409" s="39"/>
      <c r="AG409" s="39"/>
      <c r="AH409" s="39"/>
    </row>
    <row r="410" ht="19.5" customHeight="1">
      <c r="A410" s="111"/>
      <c r="B410" s="119"/>
      <c r="C410" s="63"/>
      <c r="D410" s="69"/>
      <c r="E410" s="66" t="str">
        <f t="shared" si="2"/>
        <v>-</v>
      </c>
      <c r="F410" s="65"/>
      <c r="G410" s="65"/>
      <c r="H410" s="82"/>
      <c r="I410" s="83">
        <f t="shared" si="3"/>
        <v>0</v>
      </c>
      <c r="J410" s="84">
        <f t="shared" si="4"/>
        <v>0</v>
      </c>
      <c r="K410" s="84">
        <f t="shared" si="5"/>
        <v>0</v>
      </c>
      <c r="L410" s="84">
        <f t="shared" si="6"/>
        <v>0</v>
      </c>
      <c r="M410" s="85">
        <f t="shared" si="7"/>
        <v>0</v>
      </c>
      <c r="N410" s="86">
        <f t="shared" si="8"/>
        <v>0</v>
      </c>
      <c r="O410" s="84">
        <f t="shared" si="9"/>
        <v>0</v>
      </c>
      <c r="P410" s="84">
        <f t="shared" si="10"/>
        <v>0</v>
      </c>
      <c r="Q410" s="84">
        <f t="shared" si="11"/>
        <v>0</v>
      </c>
      <c r="R410" s="85">
        <f t="shared" si="12"/>
        <v>0</v>
      </c>
      <c r="S410" s="87" t="str">
        <f t="shared" si="13"/>
        <v>-</v>
      </c>
      <c r="T410" s="88"/>
      <c r="U410" s="39"/>
      <c r="V410" s="40"/>
      <c r="W410" s="39"/>
      <c r="X410" s="39"/>
      <c r="Y410" s="39"/>
      <c r="Z410" s="39"/>
      <c r="AA410" s="39"/>
      <c r="AB410" s="39"/>
      <c r="AC410" s="39"/>
      <c r="AD410" s="39"/>
      <c r="AE410" s="39"/>
      <c r="AF410" s="39"/>
      <c r="AG410" s="39"/>
      <c r="AH410" s="39"/>
    </row>
    <row r="411" ht="19.5" customHeight="1">
      <c r="A411" s="111"/>
      <c r="B411" s="119"/>
      <c r="C411" s="63"/>
      <c r="D411" s="69"/>
      <c r="E411" s="66" t="str">
        <f t="shared" si="2"/>
        <v>-</v>
      </c>
      <c r="F411" s="65"/>
      <c r="G411" s="65"/>
      <c r="H411" s="82"/>
      <c r="I411" s="83">
        <f t="shared" si="3"/>
        <v>0</v>
      </c>
      <c r="J411" s="84">
        <f t="shared" si="4"/>
        <v>0</v>
      </c>
      <c r="K411" s="84">
        <f t="shared" si="5"/>
        <v>0</v>
      </c>
      <c r="L411" s="84">
        <f t="shared" si="6"/>
        <v>0</v>
      </c>
      <c r="M411" s="85">
        <f t="shared" si="7"/>
        <v>0</v>
      </c>
      <c r="N411" s="86">
        <f t="shared" si="8"/>
        <v>0</v>
      </c>
      <c r="O411" s="84">
        <f t="shared" si="9"/>
        <v>0</v>
      </c>
      <c r="P411" s="84">
        <f t="shared" si="10"/>
        <v>0</v>
      </c>
      <c r="Q411" s="84">
        <f t="shared" si="11"/>
        <v>0</v>
      </c>
      <c r="R411" s="85">
        <f t="shared" si="12"/>
        <v>0</v>
      </c>
      <c r="S411" s="87" t="str">
        <f t="shared" si="13"/>
        <v>-</v>
      </c>
      <c r="T411" s="88"/>
      <c r="U411" s="39"/>
      <c r="V411" s="40"/>
      <c r="W411" s="39"/>
      <c r="X411" s="39"/>
      <c r="Y411" s="39"/>
      <c r="Z411" s="39"/>
      <c r="AA411" s="39"/>
      <c r="AB411" s="39"/>
      <c r="AC411" s="39"/>
      <c r="AD411" s="39"/>
      <c r="AE411" s="39"/>
      <c r="AF411" s="39"/>
      <c r="AG411" s="39"/>
      <c r="AH411" s="39"/>
    </row>
    <row r="412" ht="19.5" customHeight="1">
      <c r="A412" s="111"/>
      <c r="B412" s="119"/>
      <c r="C412" s="63"/>
      <c r="D412" s="69"/>
      <c r="E412" s="66" t="str">
        <f t="shared" si="2"/>
        <v>-</v>
      </c>
      <c r="F412" s="65"/>
      <c r="G412" s="65"/>
      <c r="H412" s="82"/>
      <c r="I412" s="83">
        <f t="shared" si="3"/>
        <v>0</v>
      </c>
      <c r="J412" s="84">
        <f t="shared" si="4"/>
        <v>0</v>
      </c>
      <c r="K412" s="84">
        <f t="shared" si="5"/>
        <v>0</v>
      </c>
      <c r="L412" s="84">
        <f t="shared" si="6"/>
        <v>0</v>
      </c>
      <c r="M412" s="85">
        <f t="shared" si="7"/>
        <v>0</v>
      </c>
      <c r="N412" s="86">
        <f t="shared" si="8"/>
        <v>0</v>
      </c>
      <c r="O412" s="84">
        <f t="shared" si="9"/>
        <v>0</v>
      </c>
      <c r="P412" s="84">
        <f t="shared" si="10"/>
        <v>0</v>
      </c>
      <c r="Q412" s="84">
        <f t="shared" si="11"/>
        <v>0</v>
      </c>
      <c r="R412" s="85">
        <f t="shared" si="12"/>
        <v>0</v>
      </c>
      <c r="S412" s="87" t="str">
        <f t="shared" si="13"/>
        <v>-</v>
      </c>
      <c r="T412" s="88"/>
      <c r="U412" s="39"/>
      <c r="V412" s="40"/>
      <c r="W412" s="39"/>
      <c r="X412" s="39"/>
      <c r="Y412" s="39"/>
      <c r="Z412" s="39"/>
      <c r="AA412" s="39"/>
      <c r="AB412" s="39"/>
      <c r="AC412" s="39"/>
      <c r="AD412" s="39"/>
      <c r="AE412" s="39"/>
      <c r="AF412" s="39"/>
      <c r="AG412" s="39"/>
      <c r="AH412" s="39"/>
    </row>
    <row r="413" ht="19.5" customHeight="1">
      <c r="A413" s="111"/>
      <c r="B413" s="119"/>
      <c r="C413" s="63"/>
      <c r="D413" s="69"/>
      <c r="E413" s="66" t="str">
        <f t="shared" si="2"/>
        <v>-</v>
      </c>
      <c r="F413" s="65"/>
      <c r="G413" s="65"/>
      <c r="H413" s="82"/>
      <c r="I413" s="83">
        <f t="shared" si="3"/>
        <v>0</v>
      </c>
      <c r="J413" s="84">
        <f t="shared" si="4"/>
        <v>0</v>
      </c>
      <c r="K413" s="84">
        <f t="shared" si="5"/>
        <v>0</v>
      </c>
      <c r="L413" s="84">
        <f t="shared" si="6"/>
        <v>0</v>
      </c>
      <c r="M413" s="85">
        <f t="shared" si="7"/>
        <v>0</v>
      </c>
      <c r="N413" s="86">
        <f t="shared" si="8"/>
        <v>0</v>
      </c>
      <c r="O413" s="84">
        <f t="shared" si="9"/>
        <v>0</v>
      </c>
      <c r="P413" s="84">
        <f t="shared" si="10"/>
        <v>0</v>
      </c>
      <c r="Q413" s="84">
        <f t="shared" si="11"/>
        <v>0</v>
      </c>
      <c r="R413" s="85">
        <f t="shared" si="12"/>
        <v>0</v>
      </c>
      <c r="S413" s="87" t="str">
        <f t="shared" si="13"/>
        <v>-</v>
      </c>
      <c r="T413" s="88"/>
      <c r="U413" s="39"/>
      <c r="V413" s="40"/>
      <c r="W413" s="39"/>
      <c r="X413" s="39"/>
      <c r="Y413" s="39"/>
      <c r="Z413" s="39"/>
      <c r="AA413" s="39"/>
      <c r="AB413" s="39"/>
      <c r="AC413" s="39"/>
      <c r="AD413" s="39"/>
      <c r="AE413" s="39"/>
      <c r="AF413" s="39"/>
      <c r="AG413" s="39"/>
      <c r="AH413" s="39"/>
    </row>
    <row r="414" ht="19.5" customHeight="1">
      <c r="A414" s="111"/>
      <c r="B414" s="119"/>
      <c r="C414" s="63"/>
      <c r="D414" s="69"/>
      <c r="E414" s="66" t="str">
        <f t="shared" si="2"/>
        <v>-</v>
      </c>
      <c r="F414" s="65"/>
      <c r="G414" s="65"/>
      <c r="H414" s="82"/>
      <c r="I414" s="83">
        <f t="shared" si="3"/>
        <v>0</v>
      </c>
      <c r="J414" s="84">
        <f t="shared" si="4"/>
        <v>0</v>
      </c>
      <c r="K414" s="84">
        <f t="shared" si="5"/>
        <v>0</v>
      </c>
      <c r="L414" s="84">
        <f t="shared" si="6"/>
        <v>0</v>
      </c>
      <c r="M414" s="85">
        <f t="shared" si="7"/>
        <v>0</v>
      </c>
      <c r="N414" s="86">
        <f t="shared" si="8"/>
        <v>0</v>
      </c>
      <c r="O414" s="84">
        <f t="shared" si="9"/>
        <v>0</v>
      </c>
      <c r="P414" s="84">
        <f t="shared" si="10"/>
        <v>0</v>
      </c>
      <c r="Q414" s="84">
        <f t="shared" si="11"/>
        <v>0</v>
      </c>
      <c r="R414" s="85">
        <f t="shared" si="12"/>
        <v>0</v>
      </c>
      <c r="S414" s="87" t="str">
        <f t="shared" si="13"/>
        <v>-</v>
      </c>
      <c r="T414" s="88"/>
      <c r="U414" s="39"/>
      <c r="V414" s="40"/>
      <c r="W414" s="39"/>
      <c r="X414" s="39"/>
      <c r="Y414" s="39"/>
      <c r="Z414" s="39"/>
      <c r="AA414" s="39"/>
      <c r="AB414" s="39"/>
      <c r="AC414" s="39"/>
      <c r="AD414" s="39"/>
      <c r="AE414" s="39"/>
      <c r="AF414" s="39"/>
      <c r="AG414" s="39"/>
      <c r="AH414" s="39"/>
    </row>
    <row r="415" ht="19.5" customHeight="1">
      <c r="A415" s="111"/>
      <c r="B415" s="119"/>
      <c r="C415" s="63"/>
      <c r="D415" s="69"/>
      <c r="E415" s="66" t="str">
        <f t="shared" si="2"/>
        <v>-</v>
      </c>
      <c r="F415" s="65"/>
      <c r="G415" s="65"/>
      <c r="H415" s="82"/>
      <c r="I415" s="83">
        <f t="shared" si="3"/>
        <v>0</v>
      </c>
      <c r="J415" s="84">
        <f t="shared" si="4"/>
        <v>0</v>
      </c>
      <c r="K415" s="84">
        <f t="shared" si="5"/>
        <v>0</v>
      </c>
      <c r="L415" s="84">
        <f t="shared" si="6"/>
        <v>0</v>
      </c>
      <c r="M415" s="85">
        <f t="shared" si="7"/>
        <v>0</v>
      </c>
      <c r="N415" s="86">
        <f t="shared" si="8"/>
        <v>0</v>
      </c>
      <c r="O415" s="84">
        <f t="shared" si="9"/>
        <v>0</v>
      </c>
      <c r="P415" s="84">
        <f t="shared" si="10"/>
        <v>0</v>
      </c>
      <c r="Q415" s="84">
        <f t="shared" si="11"/>
        <v>0</v>
      </c>
      <c r="R415" s="85">
        <f t="shared" si="12"/>
        <v>0</v>
      </c>
      <c r="S415" s="87" t="str">
        <f t="shared" si="13"/>
        <v>-</v>
      </c>
      <c r="T415" s="88"/>
      <c r="U415" s="39"/>
      <c r="V415" s="40"/>
      <c r="W415" s="39"/>
      <c r="X415" s="39"/>
      <c r="Y415" s="39"/>
      <c r="Z415" s="39"/>
      <c r="AA415" s="39"/>
      <c r="AB415" s="39"/>
      <c r="AC415" s="39"/>
      <c r="AD415" s="39"/>
      <c r="AE415" s="39"/>
      <c r="AF415" s="39"/>
      <c r="AG415" s="39"/>
      <c r="AH415" s="39"/>
    </row>
    <row r="416" ht="19.5" customHeight="1">
      <c r="A416" s="111"/>
      <c r="B416" s="119"/>
      <c r="C416" s="63"/>
      <c r="D416" s="69"/>
      <c r="E416" s="66" t="str">
        <f t="shared" si="2"/>
        <v>-</v>
      </c>
      <c r="F416" s="65"/>
      <c r="G416" s="65"/>
      <c r="H416" s="82"/>
      <c r="I416" s="83">
        <f t="shared" si="3"/>
        <v>0</v>
      </c>
      <c r="J416" s="84">
        <f t="shared" si="4"/>
        <v>0</v>
      </c>
      <c r="K416" s="84">
        <f t="shared" si="5"/>
        <v>0</v>
      </c>
      <c r="L416" s="84">
        <f t="shared" si="6"/>
        <v>0</v>
      </c>
      <c r="M416" s="85">
        <f t="shared" si="7"/>
        <v>0</v>
      </c>
      <c r="N416" s="86">
        <f t="shared" si="8"/>
        <v>0</v>
      </c>
      <c r="O416" s="84">
        <f t="shared" si="9"/>
        <v>0</v>
      </c>
      <c r="P416" s="84">
        <f t="shared" si="10"/>
        <v>0</v>
      </c>
      <c r="Q416" s="84">
        <f t="shared" si="11"/>
        <v>0</v>
      </c>
      <c r="R416" s="85">
        <f t="shared" si="12"/>
        <v>0</v>
      </c>
      <c r="S416" s="87" t="str">
        <f t="shared" si="13"/>
        <v>-</v>
      </c>
      <c r="T416" s="88"/>
      <c r="U416" s="39"/>
      <c r="V416" s="40"/>
      <c r="W416" s="39"/>
      <c r="X416" s="39"/>
      <c r="Y416" s="39"/>
      <c r="Z416" s="39"/>
      <c r="AA416" s="39"/>
      <c r="AB416" s="39"/>
      <c r="AC416" s="39"/>
      <c r="AD416" s="39"/>
      <c r="AE416" s="39"/>
      <c r="AF416" s="39"/>
      <c r="AG416" s="39"/>
      <c r="AH416" s="39"/>
    </row>
    <row r="417" ht="19.5" customHeight="1">
      <c r="A417" s="111"/>
      <c r="B417" s="119"/>
      <c r="C417" s="63"/>
      <c r="D417" s="69"/>
      <c r="E417" s="66" t="str">
        <f t="shared" si="2"/>
        <v>-</v>
      </c>
      <c r="F417" s="65"/>
      <c r="G417" s="65"/>
      <c r="H417" s="82"/>
      <c r="I417" s="83">
        <f t="shared" si="3"/>
        <v>0</v>
      </c>
      <c r="J417" s="84">
        <f t="shared" si="4"/>
        <v>0</v>
      </c>
      <c r="K417" s="84">
        <f t="shared" si="5"/>
        <v>0</v>
      </c>
      <c r="L417" s="84">
        <f t="shared" si="6"/>
        <v>0</v>
      </c>
      <c r="M417" s="85">
        <f t="shared" si="7"/>
        <v>0</v>
      </c>
      <c r="N417" s="86">
        <f t="shared" si="8"/>
        <v>0</v>
      </c>
      <c r="O417" s="84">
        <f t="shared" si="9"/>
        <v>0</v>
      </c>
      <c r="P417" s="84">
        <f t="shared" si="10"/>
        <v>0</v>
      </c>
      <c r="Q417" s="84">
        <f t="shared" si="11"/>
        <v>0</v>
      </c>
      <c r="R417" s="85">
        <f t="shared" si="12"/>
        <v>0</v>
      </c>
      <c r="S417" s="87" t="str">
        <f t="shared" si="13"/>
        <v>-</v>
      </c>
      <c r="T417" s="88"/>
      <c r="U417" s="39"/>
      <c r="V417" s="40"/>
      <c r="W417" s="39"/>
      <c r="X417" s="39"/>
      <c r="Y417" s="39"/>
      <c r="Z417" s="39"/>
      <c r="AA417" s="39"/>
      <c r="AB417" s="39"/>
      <c r="AC417" s="39"/>
      <c r="AD417" s="39"/>
      <c r="AE417" s="39"/>
      <c r="AF417" s="39"/>
      <c r="AG417" s="39"/>
      <c r="AH417" s="39"/>
    </row>
    <row r="418" ht="19.5" customHeight="1">
      <c r="A418" s="111"/>
      <c r="B418" s="119"/>
      <c r="C418" s="63"/>
      <c r="D418" s="69"/>
      <c r="E418" s="66" t="str">
        <f t="shared" si="2"/>
        <v>-</v>
      </c>
      <c r="F418" s="65"/>
      <c r="G418" s="65"/>
      <c r="H418" s="82"/>
      <c r="I418" s="83">
        <f t="shared" si="3"/>
        <v>0</v>
      </c>
      <c r="J418" s="84">
        <f t="shared" si="4"/>
        <v>0</v>
      </c>
      <c r="K418" s="84">
        <f t="shared" si="5"/>
        <v>0</v>
      </c>
      <c r="L418" s="84">
        <f t="shared" si="6"/>
        <v>0</v>
      </c>
      <c r="M418" s="85">
        <f t="shared" si="7"/>
        <v>0</v>
      </c>
      <c r="N418" s="86">
        <f t="shared" si="8"/>
        <v>0</v>
      </c>
      <c r="O418" s="84">
        <f t="shared" si="9"/>
        <v>0</v>
      </c>
      <c r="P418" s="84">
        <f t="shared" si="10"/>
        <v>0</v>
      </c>
      <c r="Q418" s="84">
        <f t="shared" si="11"/>
        <v>0</v>
      </c>
      <c r="R418" s="85">
        <f t="shared" si="12"/>
        <v>0</v>
      </c>
      <c r="S418" s="87" t="str">
        <f t="shared" si="13"/>
        <v>-</v>
      </c>
      <c r="T418" s="88"/>
      <c r="U418" s="39"/>
      <c r="V418" s="40"/>
      <c r="W418" s="39"/>
      <c r="X418" s="39"/>
      <c r="Y418" s="39"/>
      <c r="Z418" s="39"/>
      <c r="AA418" s="39"/>
      <c r="AB418" s="39"/>
      <c r="AC418" s="39"/>
      <c r="AD418" s="39"/>
      <c r="AE418" s="39"/>
      <c r="AF418" s="39"/>
      <c r="AG418" s="39"/>
      <c r="AH418" s="39"/>
    </row>
    <row r="419" ht="19.5" customHeight="1">
      <c r="A419" s="111"/>
      <c r="B419" s="119"/>
      <c r="C419" s="63"/>
      <c r="D419" s="69"/>
      <c r="E419" s="66" t="str">
        <f t="shared" si="2"/>
        <v>-</v>
      </c>
      <c r="F419" s="65"/>
      <c r="G419" s="65"/>
      <c r="H419" s="82"/>
      <c r="I419" s="83">
        <f t="shared" si="3"/>
        <v>0</v>
      </c>
      <c r="J419" s="84">
        <f t="shared" si="4"/>
        <v>0</v>
      </c>
      <c r="K419" s="84">
        <f t="shared" si="5"/>
        <v>0</v>
      </c>
      <c r="L419" s="84">
        <f t="shared" si="6"/>
        <v>0</v>
      </c>
      <c r="M419" s="85">
        <f t="shared" si="7"/>
        <v>0</v>
      </c>
      <c r="N419" s="86">
        <f t="shared" si="8"/>
        <v>0</v>
      </c>
      <c r="O419" s="84">
        <f t="shared" si="9"/>
        <v>0</v>
      </c>
      <c r="P419" s="84">
        <f t="shared" si="10"/>
        <v>0</v>
      </c>
      <c r="Q419" s="84">
        <f t="shared" si="11"/>
        <v>0</v>
      </c>
      <c r="R419" s="85">
        <f t="shared" si="12"/>
        <v>0</v>
      </c>
      <c r="S419" s="87" t="str">
        <f t="shared" si="13"/>
        <v>-</v>
      </c>
      <c r="T419" s="88"/>
      <c r="U419" s="39"/>
      <c r="V419" s="40"/>
      <c r="W419" s="39"/>
      <c r="X419" s="39"/>
      <c r="Y419" s="39"/>
      <c r="Z419" s="39"/>
      <c r="AA419" s="39"/>
      <c r="AB419" s="39"/>
      <c r="AC419" s="39"/>
      <c r="AD419" s="39"/>
      <c r="AE419" s="39"/>
      <c r="AF419" s="39"/>
      <c r="AG419" s="39"/>
      <c r="AH419" s="39"/>
    </row>
    <row r="420" ht="19.5" customHeight="1">
      <c r="A420" s="111"/>
      <c r="B420" s="119"/>
      <c r="C420" s="63"/>
      <c r="D420" s="69"/>
      <c r="E420" s="66" t="str">
        <f t="shared" si="2"/>
        <v>-</v>
      </c>
      <c r="F420" s="65"/>
      <c r="G420" s="65"/>
      <c r="H420" s="82"/>
      <c r="I420" s="83">
        <f t="shared" si="3"/>
        <v>0</v>
      </c>
      <c r="J420" s="84">
        <f t="shared" si="4"/>
        <v>0</v>
      </c>
      <c r="K420" s="84">
        <f t="shared" si="5"/>
        <v>0</v>
      </c>
      <c r="L420" s="84">
        <f t="shared" si="6"/>
        <v>0</v>
      </c>
      <c r="M420" s="85">
        <f t="shared" si="7"/>
        <v>0</v>
      </c>
      <c r="N420" s="86">
        <f t="shared" si="8"/>
        <v>0</v>
      </c>
      <c r="O420" s="84">
        <f t="shared" si="9"/>
        <v>0</v>
      </c>
      <c r="P420" s="84">
        <f t="shared" si="10"/>
        <v>0</v>
      </c>
      <c r="Q420" s="84">
        <f t="shared" si="11"/>
        <v>0</v>
      </c>
      <c r="R420" s="85">
        <f t="shared" si="12"/>
        <v>0</v>
      </c>
      <c r="S420" s="87" t="str">
        <f t="shared" si="13"/>
        <v>-</v>
      </c>
      <c r="T420" s="88"/>
      <c r="U420" s="39"/>
      <c r="V420" s="40"/>
      <c r="W420" s="39"/>
      <c r="X420" s="39"/>
      <c r="Y420" s="39"/>
      <c r="Z420" s="39"/>
      <c r="AA420" s="39"/>
      <c r="AB420" s="39"/>
      <c r="AC420" s="39"/>
      <c r="AD420" s="39"/>
      <c r="AE420" s="39"/>
      <c r="AF420" s="39"/>
      <c r="AG420" s="39"/>
      <c r="AH420" s="39"/>
    </row>
    <row r="421" ht="19.5" customHeight="1">
      <c r="A421" s="111"/>
      <c r="B421" s="119"/>
      <c r="C421" s="63"/>
      <c r="D421" s="69"/>
      <c r="E421" s="66" t="str">
        <f t="shared" si="2"/>
        <v>-</v>
      </c>
      <c r="F421" s="65"/>
      <c r="G421" s="65"/>
      <c r="H421" s="82"/>
      <c r="I421" s="83">
        <f t="shared" si="3"/>
        <v>0</v>
      </c>
      <c r="J421" s="84">
        <f t="shared" si="4"/>
        <v>0</v>
      </c>
      <c r="K421" s="84">
        <f t="shared" si="5"/>
        <v>0</v>
      </c>
      <c r="L421" s="84">
        <f t="shared" si="6"/>
        <v>0</v>
      </c>
      <c r="M421" s="85">
        <f t="shared" si="7"/>
        <v>0</v>
      </c>
      <c r="N421" s="86">
        <f t="shared" si="8"/>
        <v>0</v>
      </c>
      <c r="O421" s="84">
        <f t="shared" si="9"/>
        <v>0</v>
      </c>
      <c r="P421" s="84">
        <f t="shared" si="10"/>
        <v>0</v>
      </c>
      <c r="Q421" s="84">
        <f t="shared" si="11"/>
        <v>0</v>
      </c>
      <c r="R421" s="85">
        <f t="shared" si="12"/>
        <v>0</v>
      </c>
      <c r="S421" s="87" t="str">
        <f t="shared" si="13"/>
        <v>-</v>
      </c>
      <c r="T421" s="88"/>
      <c r="U421" s="39"/>
      <c r="V421" s="40"/>
      <c r="W421" s="39"/>
      <c r="X421" s="39"/>
      <c r="Y421" s="39"/>
      <c r="Z421" s="39"/>
      <c r="AA421" s="39"/>
      <c r="AB421" s="39"/>
      <c r="AC421" s="39"/>
      <c r="AD421" s="39"/>
      <c r="AE421" s="39"/>
      <c r="AF421" s="39"/>
      <c r="AG421" s="39"/>
      <c r="AH421" s="39"/>
    </row>
    <row r="422" ht="19.5" customHeight="1">
      <c r="A422" s="111"/>
      <c r="B422" s="119"/>
      <c r="C422" s="63"/>
      <c r="D422" s="69"/>
      <c r="E422" s="66" t="str">
        <f t="shared" si="2"/>
        <v>-</v>
      </c>
      <c r="F422" s="65"/>
      <c r="G422" s="65"/>
      <c r="H422" s="82"/>
      <c r="I422" s="83">
        <f t="shared" si="3"/>
        <v>0</v>
      </c>
      <c r="J422" s="84">
        <f t="shared" si="4"/>
        <v>0</v>
      </c>
      <c r="K422" s="84">
        <f t="shared" si="5"/>
        <v>0</v>
      </c>
      <c r="L422" s="84">
        <f t="shared" si="6"/>
        <v>0</v>
      </c>
      <c r="M422" s="85">
        <f t="shared" si="7"/>
        <v>0</v>
      </c>
      <c r="N422" s="86">
        <f t="shared" si="8"/>
        <v>0</v>
      </c>
      <c r="O422" s="84">
        <f t="shared" si="9"/>
        <v>0</v>
      </c>
      <c r="P422" s="84">
        <f t="shared" si="10"/>
        <v>0</v>
      </c>
      <c r="Q422" s="84">
        <f t="shared" si="11"/>
        <v>0</v>
      </c>
      <c r="R422" s="85">
        <f t="shared" si="12"/>
        <v>0</v>
      </c>
      <c r="S422" s="87" t="str">
        <f t="shared" si="13"/>
        <v>-</v>
      </c>
      <c r="T422" s="88"/>
      <c r="U422" s="39"/>
      <c r="V422" s="40"/>
      <c r="W422" s="39"/>
      <c r="X422" s="39"/>
      <c r="Y422" s="39"/>
      <c r="Z422" s="39"/>
      <c r="AA422" s="39"/>
      <c r="AB422" s="39"/>
      <c r="AC422" s="39"/>
      <c r="AD422" s="39"/>
      <c r="AE422" s="39"/>
      <c r="AF422" s="39"/>
      <c r="AG422" s="39"/>
      <c r="AH422" s="39"/>
    </row>
    <row r="423" ht="19.5" customHeight="1">
      <c r="A423" s="111"/>
      <c r="B423" s="119"/>
      <c r="C423" s="63"/>
      <c r="D423" s="69"/>
      <c r="E423" s="66" t="str">
        <f t="shared" si="2"/>
        <v>-</v>
      </c>
      <c r="F423" s="65"/>
      <c r="G423" s="65"/>
      <c r="H423" s="82"/>
      <c r="I423" s="83">
        <f t="shared" si="3"/>
        <v>0</v>
      </c>
      <c r="J423" s="84">
        <f t="shared" si="4"/>
        <v>0</v>
      </c>
      <c r="K423" s="84">
        <f t="shared" si="5"/>
        <v>0</v>
      </c>
      <c r="L423" s="84">
        <f t="shared" si="6"/>
        <v>0</v>
      </c>
      <c r="M423" s="85">
        <f t="shared" si="7"/>
        <v>0</v>
      </c>
      <c r="N423" s="86">
        <f t="shared" si="8"/>
        <v>0</v>
      </c>
      <c r="O423" s="84">
        <f t="shared" si="9"/>
        <v>0</v>
      </c>
      <c r="P423" s="84">
        <f t="shared" si="10"/>
        <v>0</v>
      </c>
      <c r="Q423" s="84">
        <f t="shared" si="11"/>
        <v>0</v>
      </c>
      <c r="R423" s="85">
        <f t="shared" si="12"/>
        <v>0</v>
      </c>
      <c r="S423" s="87" t="str">
        <f t="shared" si="13"/>
        <v>-</v>
      </c>
      <c r="T423" s="88"/>
      <c r="U423" s="39"/>
      <c r="V423" s="40"/>
      <c r="W423" s="39"/>
      <c r="X423" s="39"/>
      <c r="Y423" s="39"/>
      <c r="Z423" s="39"/>
      <c r="AA423" s="39"/>
      <c r="AB423" s="39"/>
      <c r="AC423" s="39"/>
      <c r="AD423" s="39"/>
      <c r="AE423" s="39"/>
      <c r="AF423" s="39"/>
      <c r="AG423" s="39"/>
      <c r="AH423" s="39"/>
    </row>
    <row r="424" ht="19.5" customHeight="1">
      <c r="A424" s="111"/>
      <c r="B424" s="119"/>
      <c r="C424" s="63"/>
      <c r="D424" s="69"/>
      <c r="E424" s="66" t="str">
        <f t="shared" si="2"/>
        <v>-</v>
      </c>
      <c r="F424" s="65"/>
      <c r="G424" s="65"/>
      <c r="H424" s="82"/>
      <c r="I424" s="83">
        <f t="shared" si="3"/>
        <v>0</v>
      </c>
      <c r="J424" s="84">
        <f t="shared" si="4"/>
        <v>0</v>
      </c>
      <c r="K424" s="84">
        <f t="shared" si="5"/>
        <v>0</v>
      </c>
      <c r="L424" s="84">
        <f t="shared" si="6"/>
        <v>0</v>
      </c>
      <c r="M424" s="85">
        <f t="shared" si="7"/>
        <v>0</v>
      </c>
      <c r="N424" s="86">
        <f t="shared" si="8"/>
        <v>0</v>
      </c>
      <c r="O424" s="84">
        <f t="shared" si="9"/>
        <v>0</v>
      </c>
      <c r="P424" s="84">
        <f t="shared" si="10"/>
        <v>0</v>
      </c>
      <c r="Q424" s="84">
        <f t="shared" si="11"/>
        <v>0</v>
      </c>
      <c r="R424" s="85">
        <f t="shared" si="12"/>
        <v>0</v>
      </c>
      <c r="S424" s="87" t="str">
        <f t="shared" si="13"/>
        <v>-</v>
      </c>
      <c r="T424" s="88"/>
      <c r="U424" s="39"/>
      <c r="V424" s="40"/>
      <c r="W424" s="39"/>
      <c r="X424" s="39"/>
      <c r="Y424" s="39"/>
      <c r="Z424" s="39"/>
      <c r="AA424" s="39"/>
      <c r="AB424" s="39"/>
      <c r="AC424" s="39"/>
      <c r="AD424" s="39"/>
      <c r="AE424" s="39"/>
      <c r="AF424" s="39"/>
      <c r="AG424" s="39"/>
      <c r="AH424" s="39"/>
    </row>
    <row r="425" ht="19.5" customHeight="1">
      <c r="A425" s="111"/>
      <c r="B425" s="119"/>
      <c r="C425" s="63"/>
      <c r="D425" s="69"/>
      <c r="E425" s="66" t="str">
        <f t="shared" si="2"/>
        <v>-</v>
      </c>
      <c r="F425" s="65"/>
      <c r="G425" s="65"/>
      <c r="H425" s="82"/>
      <c r="I425" s="83">
        <f t="shared" si="3"/>
        <v>0</v>
      </c>
      <c r="J425" s="84">
        <f t="shared" si="4"/>
        <v>0</v>
      </c>
      <c r="K425" s="84">
        <f t="shared" si="5"/>
        <v>0</v>
      </c>
      <c r="L425" s="84">
        <f t="shared" si="6"/>
        <v>0</v>
      </c>
      <c r="M425" s="85">
        <f t="shared" si="7"/>
        <v>0</v>
      </c>
      <c r="N425" s="86">
        <f t="shared" si="8"/>
        <v>0</v>
      </c>
      <c r="O425" s="84">
        <f t="shared" si="9"/>
        <v>0</v>
      </c>
      <c r="P425" s="84">
        <f t="shared" si="10"/>
        <v>0</v>
      </c>
      <c r="Q425" s="84">
        <f t="shared" si="11"/>
        <v>0</v>
      </c>
      <c r="R425" s="85">
        <f t="shared" si="12"/>
        <v>0</v>
      </c>
      <c r="S425" s="87" t="str">
        <f t="shared" si="13"/>
        <v>-</v>
      </c>
      <c r="T425" s="88"/>
      <c r="U425" s="39"/>
      <c r="V425" s="40"/>
      <c r="W425" s="39"/>
      <c r="X425" s="39"/>
      <c r="Y425" s="39"/>
      <c r="Z425" s="39"/>
      <c r="AA425" s="39"/>
      <c r="AB425" s="39"/>
      <c r="AC425" s="39"/>
      <c r="AD425" s="39"/>
      <c r="AE425" s="39"/>
      <c r="AF425" s="39"/>
      <c r="AG425" s="39"/>
      <c r="AH425" s="39"/>
    </row>
    <row r="426" ht="19.5" customHeight="1">
      <c r="A426" s="111"/>
      <c r="B426" s="119"/>
      <c r="C426" s="63"/>
      <c r="D426" s="69"/>
      <c r="E426" s="66" t="str">
        <f t="shared" si="2"/>
        <v>-</v>
      </c>
      <c r="F426" s="65"/>
      <c r="G426" s="65"/>
      <c r="H426" s="82"/>
      <c r="I426" s="83">
        <f t="shared" si="3"/>
        <v>0</v>
      </c>
      <c r="J426" s="84">
        <f t="shared" si="4"/>
        <v>0</v>
      </c>
      <c r="K426" s="84">
        <f t="shared" si="5"/>
        <v>0</v>
      </c>
      <c r="L426" s="84">
        <f t="shared" si="6"/>
        <v>0</v>
      </c>
      <c r="M426" s="85">
        <f t="shared" si="7"/>
        <v>0</v>
      </c>
      <c r="N426" s="86">
        <f t="shared" si="8"/>
        <v>0</v>
      </c>
      <c r="O426" s="84">
        <f t="shared" si="9"/>
        <v>0</v>
      </c>
      <c r="P426" s="84">
        <f t="shared" si="10"/>
        <v>0</v>
      </c>
      <c r="Q426" s="84">
        <f t="shared" si="11"/>
        <v>0</v>
      </c>
      <c r="R426" s="85">
        <f t="shared" si="12"/>
        <v>0</v>
      </c>
      <c r="S426" s="87" t="str">
        <f t="shared" si="13"/>
        <v>-</v>
      </c>
      <c r="T426" s="88"/>
      <c r="U426" s="39"/>
      <c r="V426" s="40"/>
      <c r="W426" s="39"/>
      <c r="X426" s="39"/>
      <c r="Y426" s="39"/>
      <c r="Z426" s="39"/>
      <c r="AA426" s="39"/>
      <c r="AB426" s="39"/>
      <c r="AC426" s="39"/>
      <c r="AD426" s="39"/>
      <c r="AE426" s="39"/>
      <c r="AF426" s="39"/>
      <c r="AG426" s="39"/>
      <c r="AH426" s="39"/>
    </row>
    <row r="427" ht="19.5" customHeight="1">
      <c r="A427" s="111"/>
      <c r="B427" s="119"/>
      <c r="C427" s="63"/>
      <c r="D427" s="69"/>
      <c r="E427" s="66" t="str">
        <f t="shared" si="2"/>
        <v>-</v>
      </c>
      <c r="F427" s="65"/>
      <c r="G427" s="65"/>
      <c r="H427" s="82"/>
      <c r="I427" s="83">
        <f t="shared" si="3"/>
        <v>0</v>
      </c>
      <c r="J427" s="84">
        <f t="shared" si="4"/>
        <v>0</v>
      </c>
      <c r="K427" s="84">
        <f t="shared" si="5"/>
        <v>0</v>
      </c>
      <c r="L427" s="84">
        <f t="shared" si="6"/>
        <v>0</v>
      </c>
      <c r="M427" s="85">
        <f t="shared" si="7"/>
        <v>0</v>
      </c>
      <c r="N427" s="86">
        <f t="shared" si="8"/>
        <v>0</v>
      </c>
      <c r="O427" s="84">
        <f t="shared" si="9"/>
        <v>0</v>
      </c>
      <c r="P427" s="84">
        <f t="shared" si="10"/>
        <v>0</v>
      </c>
      <c r="Q427" s="84">
        <f t="shared" si="11"/>
        <v>0</v>
      </c>
      <c r="R427" s="85">
        <f t="shared" si="12"/>
        <v>0</v>
      </c>
      <c r="S427" s="87" t="str">
        <f t="shared" si="13"/>
        <v>-</v>
      </c>
      <c r="T427" s="88"/>
      <c r="U427" s="39"/>
      <c r="V427" s="40"/>
      <c r="W427" s="39"/>
      <c r="X427" s="39"/>
      <c r="Y427" s="39"/>
      <c r="Z427" s="39"/>
      <c r="AA427" s="39"/>
      <c r="AB427" s="39"/>
      <c r="AC427" s="39"/>
      <c r="AD427" s="39"/>
      <c r="AE427" s="39"/>
      <c r="AF427" s="39"/>
      <c r="AG427" s="39"/>
      <c r="AH427" s="39"/>
    </row>
    <row r="428" ht="19.5" customHeight="1">
      <c r="A428" s="111"/>
      <c r="B428" s="119"/>
      <c r="C428" s="63"/>
      <c r="D428" s="69"/>
      <c r="E428" s="66" t="str">
        <f t="shared" si="2"/>
        <v>-</v>
      </c>
      <c r="F428" s="65"/>
      <c r="G428" s="65"/>
      <c r="H428" s="82"/>
      <c r="I428" s="83">
        <f t="shared" si="3"/>
        <v>0</v>
      </c>
      <c r="J428" s="84">
        <f t="shared" si="4"/>
        <v>0</v>
      </c>
      <c r="K428" s="84">
        <f t="shared" si="5"/>
        <v>0</v>
      </c>
      <c r="L428" s="84">
        <f t="shared" si="6"/>
        <v>0</v>
      </c>
      <c r="M428" s="85">
        <f t="shared" si="7"/>
        <v>0</v>
      </c>
      <c r="N428" s="86">
        <f t="shared" si="8"/>
        <v>0</v>
      </c>
      <c r="O428" s="84">
        <f t="shared" si="9"/>
        <v>0</v>
      </c>
      <c r="P428" s="84">
        <f t="shared" si="10"/>
        <v>0</v>
      </c>
      <c r="Q428" s="84">
        <f t="shared" si="11"/>
        <v>0</v>
      </c>
      <c r="R428" s="85">
        <f t="shared" si="12"/>
        <v>0</v>
      </c>
      <c r="S428" s="87" t="str">
        <f t="shared" si="13"/>
        <v>-</v>
      </c>
      <c r="T428" s="88"/>
      <c r="U428" s="39"/>
      <c r="V428" s="40"/>
      <c r="W428" s="39"/>
      <c r="X428" s="39"/>
      <c r="Y428" s="39"/>
      <c r="Z428" s="39"/>
      <c r="AA428" s="39"/>
      <c r="AB428" s="39"/>
      <c r="AC428" s="39"/>
      <c r="AD428" s="39"/>
      <c r="AE428" s="39"/>
      <c r="AF428" s="39"/>
      <c r="AG428" s="39"/>
      <c r="AH428" s="39"/>
    </row>
    <row r="429" ht="19.5" customHeight="1">
      <c r="A429" s="111"/>
      <c r="B429" s="119"/>
      <c r="C429" s="63"/>
      <c r="D429" s="69"/>
      <c r="E429" s="66" t="str">
        <f t="shared" si="2"/>
        <v>-</v>
      </c>
      <c r="F429" s="65"/>
      <c r="G429" s="65"/>
      <c r="H429" s="82"/>
      <c r="I429" s="83">
        <f t="shared" si="3"/>
        <v>0</v>
      </c>
      <c r="J429" s="84">
        <f t="shared" si="4"/>
        <v>0</v>
      </c>
      <c r="K429" s="84">
        <f t="shared" si="5"/>
        <v>0</v>
      </c>
      <c r="L429" s="84">
        <f t="shared" si="6"/>
        <v>0</v>
      </c>
      <c r="M429" s="85">
        <f t="shared" si="7"/>
        <v>0</v>
      </c>
      <c r="N429" s="86">
        <f t="shared" si="8"/>
        <v>0</v>
      </c>
      <c r="O429" s="84">
        <f t="shared" si="9"/>
        <v>0</v>
      </c>
      <c r="P429" s="84">
        <f t="shared" si="10"/>
        <v>0</v>
      </c>
      <c r="Q429" s="84">
        <f t="shared" si="11"/>
        <v>0</v>
      </c>
      <c r="R429" s="85">
        <f t="shared" si="12"/>
        <v>0</v>
      </c>
      <c r="S429" s="87" t="str">
        <f t="shared" si="13"/>
        <v>-</v>
      </c>
      <c r="T429" s="88"/>
      <c r="U429" s="39"/>
      <c r="V429" s="40"/>
      <c r="W429" s="39"/>
      <c r="X429" s="39"/>
      <c r="Y429" s="39"/>
      <c r="Z429" s="39"/>
      <c r="AA429" s="39"/>
      <c r="AB429" s="39"/>
      <c r="AC429" s="39"/>
      <c r="AD429" s="39"/>
      <c r="AE429" s="39"/>
      <c r="AF429" s="39"/>
      <c r="AG429" s="39"/>
      <c r="AH429" s="39"/>
    </row>
    <row r="430" ht="19.5" customHeight="1">
      <c r="A430" s="111"/>
      <c r="B430" s="119"/>
      <c r="C430" s="63"/>
      <c r="D430" s="69"/>
      <c r="E430" s="66" t="str">
        <f t="shared" si="2"/>
        <v>-</v>
      </c>
      <c r="F430" s="65"/>
      <c r="G430" s="65"/>
      <c r="H430" s="82"/>
      <c r="I430" s="83">
        <f t="shared" si="3"/>
        <v>0</v>
      </c>
      <c r="J430" s="84">
        <f t="shared" si="4"/>
        <v>0</v>
      </c>
      <c r="K430" s="84">
        <f t="shared" si="5"/>
        <v>0</v>
      </c>
      <c r="L430" s="84">
        <f t="shared" si="6"/>
        <v>0</v>
      </c>
      <c r="M430" s="85">
        <f t="shared" si="7"/>
        <v>0</v>
      </c>
      <c r="N430" s="86">
        <f t="shared" si="8"/>
        <v>0</v>
      </c>
      <c r="O430" s="84">
        <f t="shared" si="9"/>
        <v>0</v>
      </c>
      <c r="P430" s="84">
        <f t="shared" si="10"/>
        <v>0</v>
      </c>
      <c r="Q430" s="84">
        <f t="shared" si="11"/>
        <v>0</v>
      </c>
      <c r="R430" s="85">
        <f t="shared" si="12"/>
        <v>0</v>
      </c>
      <c r="S430" s="87" t="str">
        <f t="shared" si="13"/>
        <v>-</v>
      </c>
      <c r="T430" s="88"/>
      <c r="U430" s="39"/>
      <c r="V430" s="40"/>
      <c r="W430" s="39"/>
      <c r="X430" s="39"/>
      <c r="Y430" s="39"/>
      <c r="Z430" s="39"/>
      <c r="AA430" s="39"/>
      <c r="AB430" s="39"/>
      <c r="AC430" s="39"/>
      <c r="AD430" s="39"/>
      <c r="AE430" s="39"/>
      <c r="AF430" s="39"/>
      <c r="AG430" s="39"/>
      <c r="AH430" s="39"/>
    </row>
    <row r="431" ht="19.5" customHeight="1">
      <c r="A431" s="111"/>
      <c r="B431" s="119"/>
      <c r="C431" s="63"/>
      <c r="D431" s="69"/>
      <c r="E431" s="66" t="str">
        <f t="shared" si="2"/>
        <v>-</v>
      </c>
      <c r="F431" s="65"/>
      <c r="G431" s="65"/>
      <c r="H431" s="82"/>
      <c r="I431" s="83">
        <f t="shared" si="3"/>
        <v>0</v>
      </c>
      <c r="J431" s="84">
        <f t="shared" si="4"/>
        <v>0</v>
      </c>
      <c r="K431" s="84">
        <f t="shared" si="5"/>
        <v>0</v>
      </c>
      <c r="L431" s="84">
        <f t="shared" si="6"/>
        <v>0</v>
      </c>
      <c r="M431" s="85">
        <f t="shared" si="7"/>
        <v>0</v>
      </c>
      <c r="N431" s="86">
        <f t="shared" si="8"/>
        <v>0</v>
      </c>
      <c r="O431" s="84">
        <f t="shared" si="9"/>
        <v>0</v>
      </c>
      <c r="P431" s="84">
        <f t="shared" si="10"/>
        <v>0</v>
      </c>
      <c r="Q431" s="84">
        <f t="shared" si="11"/>
        <v>0</v>
      </c>
      <c r="R431" s="85">
        <f t="shared" si="12"/>
        <v>0</v>
      </c>
      <c r="S431" s="87" t="str">
        <f t="shared" si="13"/>
        <v>-</v>
      </c>
      <c r="T431" s="88"/>
      <c r="U431" s="39"/>
      <c r="V431" s="40"/>
      <c r="W431" s="39"/>
      <c r="X431" s="39"/>
      <c r="Y431" s="39"/>
      <c r="Z431" s="39"/>
      <c r="AA431" s="39"/>
      <c r="AB431" s="39"/>
      <c r="AC431" s="39"/>
      <c r="AD431" s="39"/>
      <c r="AE431" s="39"/>
      <c r="AF431" s="39"/>
      <c r="AG431" s="39"/>
      <c r="AH431" s="39"/>
    </row>
    <row r="432" ht="19.5" customHeight="1">
      <c r="A432" s="111"/>
      <c r="B432" s="119"/>
      <c r="C432" s="63"/>
      <c r="D432" s="69"/>
      <c r="E432" s="66" t="str">
        <f t="shared" si="2"/>
        <v>-</v>
      </c>
      <c r="F432" s="65"/>
      <c r="G432" s="65"/>
      <c r="H432" s="82"/>
      <c r="I432" s="83">
        <f t="shared" si="3"/>
        <v>0</v>
      </c>
      <c r="J432" s="84">
        <f t="shared" si="4"/>
        <v>0</v>
      </c>
      <c r="K432" s="84">
        <f t="shared" si="5"/>
        <v>0</v>
      </c>
      <c r="L432" s="84">
        <f t="shared" si="6"/>
        <v>0</v>
      </c>
      <c r="M432" s="85">
        <f t="shared" si="7"/>
        <v>0</v>
      </c>
      <c r="N432" s="86">
        <f t="shared" si="8"/>
        <v>0</v>
      </c>
      <c r="O432" s="84">
        <f t="shared" si="9"/>
        <v>0</v>
      </c>
      <c r="P432" s="84">
        <f t="shared" si="10"/>
        <v>0</v>
      </c>
      <c r="Q432" s="84">
        <f t="shared" si="11"/>
        <v>0</v>
      </c>
      <c r="R432" s="85">
        <f t="shared" si="12"/>
        <v>0</v>
      </c>
      <c r="S432" s="87" t="str">
        <f t="shared" si="13"/>
        <v>-</v>
      </c>
      <c r="T432" s="88"/>
      <c r="U432" s="39"/>
      <c r="V432" s="40"/>
      <c r="W432" s="39"/>
      <c r="X432" s="39"/>
      <c r="Y432" s="39"/>
      <c r="Z432" s="39"/>
      <c r="AA432" s="39"/>
      <c r="AB432" s="39"/>
      <c r="AC432" s="39"/>
      <c r="AD432" s="39"/>
      <c r="AE432" s="39"/>
      <c r="AF432" s="39"/>
      <c r="AG432" s="39"/>
      <c r="AH432" s="39"/>
    </row>
    <row r="433" ht="19.5" customHeight="1">
      <c r="A433" s="111"/>
      <c r="B433" s="119"/>
      <c r="C433" s="63"/>
      <c r="D433" s="69"/>
      <c r="E433" s="66" t="str">
        <f t="shared" si="2"/>
        <v>-</v>
      </c>
      <c r="F433" s="65"/>
      <c r="G433" s="65"/>
      <c r="H433" s="82"/>
      <c r="I433" s="83">
        <f t="shared" si="3"/>
        <v>0</v>
      </c>
      <c r="J433" s="84">
        <f t="shared" si="4"/>
        <v>0</v>
      </c>
      <c r="K433" s="84">
        <f t="shared" si="5"/>
        <v>0</v>
      </c>
      <c r="L433" s="84">
        <f t="shared" si="6"/>
        <v>0</v>
      </c>
      <c r="M433" s="85">
        <f t="shared" si="7"/>
        <v>0</v>
      </c>
      <c r="N433" s="86">
        <f t="shared" si="8"/>
        <v>0</v>
      </c>
      <c r="O433" s="84">
        <f t="shared" si="9"/>
        <v>0</v>
      </c>
      <c r="P433" s="84">
        <f t="shared" si="10"/>
        <v>0</v>
      </c>
      <c r="Q433" s="84">
        <f t="shared" si="11"/>
        <v>0</v>
      </c>
      <c r="R433" s="85">
        <f t="shared" si="12"/>
        <v>0</v>
      </c>
      <c r="S433" s="87" t="str">
        <f t="shared" si="13"/>
        <v>-</v>
      </c>
      <c r="T433" s="88"/>
      <c r="U433" s="39"/>
      <c r="V433" s="40"/>
      <c r="W433" s="39"/>
      <c r="X433" s="39"/>
      <c r="Y433" s="39"/>
      <c r="Z433" s="39"/>
      <c r="AA433" s="39"/>
      <c r="AB433" s="39"/>
      <c r="AC433" s="39"/>
      <c r="AD433" s="39"/>
      <c r="AE433" s="39"/>
      <c r="AF433" s="39"/>
      <c r="AG433" s="39"/>
      <c r="AH433" s="39"/>
    </row>
    <row r="434" ht="19.5" customHeight="1">
      <c r="A434" s="111"/>
      <c r="B434" s="119"/>
      <c r="C434" s="63"/>
      <c r="D434" s="69"/>
      <c r="E434" s="66" t="str">
        <f t="shared" si="2"/>
        <v>-</v>
      </c>
      <c r="F434" s="65"/>
      <c r="G434" s="65"/>
      <c r="H434" s="82"/>
      <c r="I434" s="83">
        <f t="shared" si="3"/>
        <v>0</v>
      </c>
      <c r="J434" s="84">
        <f t="shared" si="4"/>
        <v>0</v>
      </c>
      <c r="K434" s="84">
        <f t="shared" si="5"/>
        <v>0</v>
      </c>
      <c r="L434" s="84">
        <f t="shared" si="6"/>
        <v>0</v>
      </c>
      <c r="M434" s="85">
        <f t="shared" si="7"/>
        <v>0</v>
      </c>
      <c r="N434" s="86">
        <f t="shared" si="8"/>
        <v>0</v>
      </c>
      <c r="O434" s="84">
        <f t="shared" si="9"/>
        <v>0</v>
      </c>
      <c r="P434" s="84">
        <f t="shared" si="10"/>
        <v>0</v>
      </c>
      <c r="Q434" s="84">
        <f t="shared" si="11"/>
        <v>0</v>
      </c>
      <c r="R434" s="85">
        <f t="shared" si="12"/>
        <v>0</v>
      </c>
      <c r="S434" s="87" t="str">
        <f t="shared" si="13"/>
        <v>-</v>
      </c>
      <c r="T434" s="88"/>
      <c r="U434" s="39"/>
      <c r="V434" s="40"/>
      <c r="W434" s="39"/>
      <c r="X434" s="39"/>
      <c r="Y434" s="39"/>
      <c r="Z434" s="39"/>
      <c r="AA434" s="39"/>
      <c r="AB434" s="39"/>
      <c r="AC434" s="39"/>
      <c r="AD434" s="39"/>
      <c r="AE434" s="39"/>
      <c r="AF434" s="39"/>
      <c r="AG434" s="39"/>
      <c r="AH434" s="39"/>
    </row>
    <row r="435" ht="19.5" customHeight="1">
      <c r="A435" s="111"/>
      <c r="B435" s="119"/>
      <c r="C435" s="63"/>
      <c r="D435" s="69"/>
      <c r="E435" s="66" t="str">
        <f t="shared" si="2"/>
        <v>-</v>
      </c>
      <c r="F435" s="65"/>
      <c r="G435" s="65"/>
      <c r="H435" s="82"/>
      <c r="I435" s="83">
        <f t="shared" si="3"/>
        <v>0</v>
      </c>
      <c r="J435" s="84">
        <f t="shared" si="4"/>
        <v>0</v>
      </c>
      <c r="K435" s="84">
        <f t="shared" si="5"/>
        <v>0</v>
      </c>
      <c r="L435" s="84">
        <f t="shared" si="6"/>
        <v>0</v>
      </c>
      <c r="M435" s="85">
        <f t="shared" si="7"/>
        <v>0</v>
      </c>
      <c r="N435" s="86">
        <f t="shared" si="8"/>
        <v>0</v>
      </c>
      <c r="O435" s="84">
        <f t="shared" si="9"/>
        <v>0</v>
      </c>
      <c r="P435" s="84">
        <f t="shared" si="10"/>
        <v>0</v>
      </c>
      <c r="Q435" s="84">
        <f t="shared" si="11"/>
        <v>0</v>
      </c>
      <c r="R435" s="85">
        <f t="shared" si="12"/>
        <v>0</v>
      </c>
      <c r="S435" s="87" t="str">
        <f t="shared" si="13"/>
        <v>-</v>
      </c>
      <c r="T435" s="88"/>
      <c r="U435" s="39"/>
      <c r="V435" s="40"/>
      <c r="W435" s="39"/>
      <c r="X435" s="39"/>
      <c r="Y435" s="39"/>
      <c r="Z435" s="39"/>
      <c r="AA435" s="39"/>
      <c r="AB435" s="39"/>
      <c r="AC435" s="39"/>
      <c r="AD435" s="39"/>
      <c r="AE435" s="39"/>
      <c r="AF435" s="39"/>
      <c r="AG435" s="39"/>
      <c r="AH435" s="39"/>
    </row>
    <row r="436" ht="19.5" customHeight="1">
      <c r="A436" s="111"/>
      <c r="B436" s="119"/>
      <c r="C436" s="63"/>
      <c r="D436" s="69"/>
      <c r="E436" s="66" t="str">
        <f t="shared" si="2"/>
        <v>-</v>
      </c>
      <c r="F436" s="65"/>
      <c r="G436" s="65"/>
      <c r="H436" s="82"/>
      <c r="I436" s="83">
        <f t="shared" si="3"/>
        <v>0</v>
      </c>
      <c r="J436" s="84">
        <f t="shared" si="4"/>
        <v>0</v>
      </c>
      <c r="K436" s="84">
        <f t="shared" si="5"/>
        <v>0</v>
      </c>
      <c r="L436" s="84">
        <f t="shared" si="6"/>
        <v>0</v>
      </c>
      <c r="M436" s="85">
        <f t="shared" si="7"/>
        <v>0</v>
      </c>
      <c r="N436" s="86">
        <f t="shared" si="8"/>
        <v>0</v>
      </c>
      <c r="O436" s="84">
        <f t="shared" si="9"/>
        <v>0</v>
      </c>
      <c r="P436" s="84">
        <f t="shared" si="10"/>
        <v>0</v>
      </c>
      <c r="Q436" s="84">
        <f t="shared" si="11"/>
        <v>0</v>
      </c>
      <c r="R436" s="85">
        <f t="shared" si="12"/>
        <v>0</v>
      </c>
      <c r="S436" s="87" t="str">
        <f t="shared" si="13"/>
        <v>-</v>
      </c>
      <c r="T436" s="88"/>
      <c r="U436" s="39"/>
      <c r="V436" s="40"/>
      <c r="W436" s="39"/>
      <c r="X436" s="39"/>
      <c r="Y436" s="39"/>
      <c r="Z436" s="39"/>
      <c r="AA436" s="39"/>
      <c r="AB436" s="39"/>
      <c r="AC436" s="39"/>
      <c r="AD436" s="39"/>
      <c r="AE436" s="39"/>
      <c r="AF436" s="39"/>
      <c r="AG436" s="39"/>
      <c r="AH436" s="39"/>
    </row>
    <row r="437" ht="19.5" customHeight="1">
      <c r="A437" s="111"/>
      <c r="B437" s="119"/>
      <c r="C437" s="63"/>
      <c r="D437" s="69"/>
      <c r="E437" s="66" t="str">
        <f t="shared" si="2"/>
        <v>-</v>
      </c>
      <c r="F437" s="65"/>
      <c r="G437" s="65"/>
      <c r="H437" s="82"/>
      <c r="I437" s="83">
        <f t="shared" si="3"/>
        <v>0</v>
      </c>
      <c r="J437" s="84">
        <f t="shared" si="4"/>
        <v>0</v>
      </c>
      <c r="K437" s="84">
        <f t="shared" si="5"/>
        <v>0</v>
      </c>
      <c r="L437" s="84">
        <f t="shared" si="6"/>
        <v>0</v>
      </c>
      <c r="M437" s="85">
        <f t="shared" si="7"/>
        <v>0</v>
      </c>
      <c r="N437" s="86">
        <f t="shared" si="8"/>
        <v>0</v>
      </c>
      <c r="O437" s="84">
        <f t="shared" si="9"/>
        <v>0</v>
      </c>
      <c r="P437" s="84">
        <f t="shared" si="10"/>
        <v>0</v>
      </c>
      <c r="Q437" s="84">
        <f t="shared" si="11"/>
        <v>0</v>
      </c>
      <c r="R437" s="85">
        <f t="shared" si="12"/>
        <v>0</v>
      </c>
      <c r="S437" s="87" t="str">
        <f t="shared" si="13"/>
        <v>-</v>
      </c>
      <c r="T437" s="88"/>
      <c r="U437" s="39"/>
      <c r="V437" s="40"/>
      <c r="W437" s="39"/>
      <c r="X437" s="39"/>
      <c r="Y437" s="39"/>
      <c r="Z437" s="39"/>
      <c r="AA437" s="39"/>
      <c r="AB437" s="39"/>
      <c r="AC437" s="39"/>
      <c r="AD437" s="39"/>
      <c r="AE437" s="39"/>
      <c r="AF437" s="39"/>
      <c r="AG437" s="39"/>
      <c r="AH437" s="39"/>
    </row>
    <row r="438" ht="19.5" customHeight="1">
      <c r="A438" s="111"/>
      <c r="B438" s="119"/>
      <c r="C438" s="63"/>
      <c r="D438" s="69"/>
      <c r="E438" s="66" t="str">
        <f t="shared" si="2"/>
        <v>-</v>
      </c>
      <c r="F438" s="65"/>
      <c r="G438" s="65"/>
      <c r="H438" s="82"/>
      <c r="I438" s="83">
        <f t="shared" si="3"/>
        <v>0</v>
      </c>
      <c r="J438" s="84">
        <f t="shared" si="4"/>
        <v>0</v>
      </c>
      <c r="K438" s="84">
        <f t="shared" si="5"/>
        <v>0</v>
      </c>
      <c r="L438" s="84">
        <f t="shared" si="6"/>
        <v>0</v>
      </c>
      <c r="M438" s="85">
        <f t="shared" si="7"/>
        <v>0</v>
      </c>
      <c r="N438" s="86">
        <f t="shared" si="8"/>
        <v>0</v>
      </c>
      <c r="O438" s="84">
        <f t="shared" si="9"/>
        <v>0</v>
      </c>
      <c r="P438" s="84">
        <f t="shared" si="10"/>
        <v>0</v>
      </c>
      <c r="Q438" s="84">
        <f t="shared" si="11"/>
        <v>0</v>
      </c>
      <c r="R438" s="85">
        <f t="shared" si="12"/>
        <v>0</v>
      </c>
      <c r="S438" s="87" t="str">
        <f t="shared" si="13"/>
        <v>-</v>
      </c>
      <c r="T438" s="88"/>
      <c r="U438" s="39"/>
      <c r="V438" s="40"/>
      <c r="W438" s="39"/>
      <c r="X438" s="39"/>
      <c r="Y438" s="39"/>
      <c r="Z438" s="39"/>
      <c r="AA438" s="39"/>
      <c r="AB438" s="39"/>
      <c r="AC438" s="39"/>
      <c r="AD438" s="39"/>
      <c r="AE438" s="39"/>
      <c r="AF438" s="39"/>
      <c r="AG438" s="39"/>
      <c r="AH438" s="39"/>
    </row>
    <row r="439" ht="19.5" customHeight="1">
      <c r="A439" s="111"/>
      <c r="B439" s="119"/>
      <c r="C439" s="63"/>
      <c r="D439" s="69"/>
      <c r="E439" s="66" t="str">
        <f t="shared" si="2"/>
        <v>-</v>
      </c>
      <c r="F439" s="65"/>
      <c r="G439" s="65"/>
      <c r="H439" s="82"/>
      <c r="I439" s="83">
        <f t="shared" si="3"/>
        <v>0</v>
      </c>
      <c r="J439" s="84">
        <f t="shared" si="4"/>
        <v>0</v>
      </c>
      <c r="K439" s="84">
        <f t="shared" si="5"/>
        <v>0</v>
      </c>
      <c r="L439" s="84">
        <f t="shared" si="6"/>
        <v>0</v>
      </c>
      <c r="M439" s="85">
        <f t="shared" si="7"/>
        <v>0</v>
      </c>
      <c r="N439" s="86">
        <f t="shared" si="8"/>
        <v>0</v>
      </c>
      <c r="O439" s="84">
        <f t="shared" si="9"/>
        <v>0</v>
      </c>
      <c r="P439" s="84">
        <f t="shared" si="10"/>
        <v>0</v>
      </c>
      <c r="Q439" s="84">
        <f t="shared" si="11"/>
        <v>0</v>
      </c>
      <c r="R439" s="85">
        <f t="shared" si="12"/>
        <v>0</v>
      </c>
      <c r="S439" s="87" t="str">
        <f t="shared" si="13"/>
        <v>-</v>
      </c>
      <c r="T439" s="88"/>
      <c r="U439" s="39"/>
      <c r="V439" s="40"/>
      <c r="W439" s="39"/>
      <c r="X439" s="39"/>
      <c r="Y439" s="39"/>
      <c r="Z439" s="39"/>
      <c r="AA439" s="39"/>
      <c r="AB439" s="39"/>
      <c r="AC439" s="39"/>
      <c r="AD439" s="39"/>
      <c r="AE439" s="39"/>
      <c r="AF439" s="39"/>
      <c r="AG439" s="39"/>
      <c r="AH439" s="39"/>
    </row>
    <row r="440" ht="19.5" customHeight="1">
      <c r="A440" s="111"/>
      <c r="B440" s="119"/>
      <c r="C440" s="63"/>
      <c r="D440" s="69"/>
      <c r="E440" s="66" t="str">
        <f t="shared" si="2"/>
        <v>-</v>
      </c>
      <c r="F440" s="65"/>
      <c r="G440" s="65"/>
      <c r="H440" s="82"/>
      <c r="I440" s="83">
        <f t="shared" si="3"/>
        <v>0</v>
      </c>
      <c r="J440" s="84">
        <f t="shared" si="4"/>
        <v>0</v>
      </c>
      <c r="K440" s="84">
        <f t="shared" si="5"/>
        <v>0</v>
      </c>
      <c r="L440" s="84">
        <f t="shared" si="6"/>
        <v>0</v>
      </c>
      <c r="M440" s="85">
        <f t="shared" si="7"/>
        <v>0</v>
      </c>
      <c r="N440" s="86">
        <f t="shared" si="8"/>
        <v>0</v>
      </c>
      <c r="O440" s="84">
        <f t="shared" si="9"/>
        <v>0</v>
      </c>
      <c r="P440" s="84">
        <f t="shared" si="10"/>
        <v>0</v>
      </c>
      <c r="Q440" s="84">
        <f t="shared" si="11"/>
        <v>0</v>
      </c>
      <c r="R440" s="85">
        <f t="shared" si="12"/>
        <v>0</v>
      </c>
      <c r="S440" s="87" t="str">
        <f t="shared" si="13"/>
        <v>-</v>
      </c>
      <c r="T440" s="88"/>
      <c r="U440" s="39"/>
      <c r="V440" s="40"/>
      <c r="W440" s="39"/>
      <c r="X440" s="39"/>
      <c r="Y440" s="39"/>
      <c r="Z440" s="39"/>
      <c r="AA440" s="39"/>
      <c r="AB440" s="39"/>
      <c r="AC440" s="39"/>
      <c r="AD440" s="39"/>
      <c r="AE440" s="39"/>
      <c r="AF440" s="39"/>
      <c r="AG440" s="39"/>
      <c r="AH440" s="39"/>
    </row>
    <row r="441" ht="19.5" customHeight="1">
      <c r="A441" s="111"/>
      <c r="B441" s="119"/>
      <c r="C441" s="63"/>
      <c r="D441" s="69"/>
      <c r="E441" s="66" t="str">
        <f t="shared" si="2"/>
        <v>-</v>
      </c>
      <c r="F441" s="65"/>
      <c r="G441" s="65"/>
      <c r="H441" s="82"/>
      <c r="I441" s="83">
        <f t="shared" si="3"/>
        <v>0</v>
      </c>
      <c r="J441" s="84">
        <f t="shared" si="4"/>
        <v>0</v>
      </c>
      <c r="K441" s="84">
        <f t="shared" si="5"/>
        <v>0</v>
      </c>
      <c r="L441" s="84">
        <f t="shared" si="6"/>
        <v>0</v>
      </c>
      <c r="M441" s="85">
        <f t="shared" si="7"/>
        <v>0</v>
      </c>
      <c r="N441" s="86">
        <f t="shared" si="8"/>
        <v>0</v>
      </c>
      <c r="O441" s="84">
        <f t="shared" si="9"/>
        <v>0</v>
      </c>
      <c r="P441" s="84">
        <f t="shared" si="10"/>
        <v>0</v>
      </c>
      <c r="Q441" s="84">
        <f t="shared" si="11"/>
        <v>0</v>
      </c>
      <c r="R441" s="85">
        <f t="shared" si="12"/>
        <v>0</v>
      </c>
      <c r="S441" s="87" t="str">
        <f t="shared" si="13"/>
        <v>-</v>
      </c>
      <c r="T441" s="88"/>
      <c r="U441" s="39"/>
      <c r="V441" s="40"/>
      <c r="W441" s="39"/>
      <c r="X441" s="39"/>
      <c r="Y441" s="39"/>
      <c r="Z441" s="39"/>
      <c r="AA441" s="39"/>
      <c r="AB441" s="39"/>
      <c r="AC441" s="39"/>
      <c r="AD441" s="39"/>
      <c r="AE441" s="39"/>
      <c r="AF441" s="39"/>
      <c r="AG441" s="39"/>
      <c r="AH441" s="39"/>
    </row>
    <row r="442" ht="19.5" customHeight="1">
      <c r="A442" s="111"/>
      <c r="B442" s="119"/>
      <c r="C442" s="63"/>
      <c r="D442" s="69"/>
      <c r="E442" s="66" t="str">
        <f t="shared" si="2"/>
        <v>-</v>
      </c>
      <c r="F442" s="65"/>
      <c r="G442" s="65"/>
      <c r="H442" s="82"/>
      <c r="I442" s="83">
        <f t="shared" si="3"/>
        <v>0</v>
      </c>
      <c r="J442" s="84">
        <f t="shared" si="4"/>
        <v>0</v>
      </c>
      <c r="K442" s="84">
        <f t="shared" si="5"/>
        <v>0</v>
      </c>
      <c r="L442" s="84">
        <f t="shared" si="6"/>
        <v>0</v>
      </c>
      <c r="M442" s="85">
        <f t="shared" si="7"/>
        <v>0</v>
      </c>
      <c r="N442" s="86">
        <f t="shared" si="8"/>
        <v>0</v>
      </c>
      <c r="O442" s="84">
        <f t="shared" si="9"/>
        <v>0</v>
      </c>
      <c r="P442" s="84">
        <f t="shared" si="10"/>
        <v>0</v>
      </c>
      <c r="Q442" s="84">
        <f t="shared" si="11"/>
        <v>0</v>
      </c>
      <c r="R442" s="85">
        <f t="shared" si="12"/>
        <v>0</v>
      </c>
      <c r="S442" s="87" t="str">
        <f t="shared" si="13"/>
        <v>-</v>
      </c>
      <c r="T442" s="88"/>
      <c r="U442" s="39"/>
      <c r="V442" s="40"/>
      <c r="W442" s="39"/>
      <c r="X442" s="39"/>
      <c r="Y442" s="39"/>
      <c r="Z442" s="39"/>
      <c r="AA442" s="39"/>
      <c r="AB442" s="39"/>
      <c r="AC442" s="39"/>
      <c r="AD442" s="39"/>
      <c r="AE442" s="39"/>
      <c r="AF442" s="39"/>
      <c r="AG442" s="39"/>
      <c r="AH442" s="39"/>
    </row>
    <row r="443" ht="19.5" customHeight="1">
      <c r="A443" s="111"/>
      <c r="B443" s="119"/>
      <c r="C443" s="63"/>
      <c r="D443" s="69"/>
      <c r="E443" s="66" t="str">
        <f t="shared" si="2"/>
        <v>-</v>
      </c>
      <c r="F443" s="65"/>
      <c r="G443" s="65"/>
      <c r="H443" s="82"/>
      <c r="I443" s="83">
        <f t="shared" si="3"/>
        <v>0</v>
      </c>
      <c r="J443" s="84">
        <f t="shared" si="4"/>
        <v>0</v>
      </c>
      <c r="K443" s="84">
        <f t="shared" si="5"/>
        <v>0</v>
      </c>
      <c r="L443" s="84">
        <f t="shared" si="6"/>
        <v>0</v>
      </c>
      <c r="M443" s="85">
        <f t="shared" si="7"/>
        <v>0</v>
      </c>
      <c r="N443" s="86">
        <f t="shared" si="8"/>
        <v>0</v>
      </c>
      <c r="O443" s="84">
        <f t="shared" si="9"/>
        <v>0</v>
      </c>
      <c r="P443" s="84">
        <f t="shared" si="10"/>
        <v>0</v>
      </c>
      <c r="Q443" s="84">
        <f t="shared" si="11"/>
        <v>0</v>
      </c>
      <c r="R443" s="85">
        <f t="shared" si="12"/>
        <v>0</v>
      </c>
      <c r="S443" s="87" t="str">
        <f t="shared" si="13"/>
        <v>-</v>
      </c>
      <c r="T443" s="88"/>
      <c r="U443" s="39"/>
      <c r="V443" s="40"/>
      <c r="W443" s="39"/>
      <c r="X443" s="39"/>
      <c r="Y443" s="39"/>
      <c r="Z443" s="39"/>
      <c r="AA443" s="39"/>
      <c r="AB443" s="39"/>
      <c r="AC443" s="39"/>
      <c r="AD443" s="39"/>
      <c r="AE443" s="39"/>
      <c r="AF443" s="39"/>
      <c r="AG443" s="39"/>
      <c r="AH443" s="39"/>
    </row>
    <row r="444" ht="19.5" customHeight="1">
      <c r="A444" s="111"/>
      <c r="B444" s="119"/>
      <c r="C444" s="63"/>
      <c r="D444" s="69"/>
      <c r="E444" s="66" t="str">
        <f t="shared" si="2"/>
        <v>-</v>
      </c>
      <c r="F444" s="65"/>
      <c r="G444" s="65"/>
      <c r="H444" s="82"/>
      <c r="I444" s="83">
        <f t="shared" si="3"/>
        <v>0</v>
      </c>
      <c r="J444" s="84">
        <f t="shared" si="4"/>
        <v>0</v>
      </c>
      <c r="K444" s="84">
        <f t="shared" si="5"/>
        <v>0</v>
      </c>
      <c r="L444" s="84">
        <f t="shared" si="6"/>
        <v>0</v>
      </c>
      <c r="M444" s="85">
        <f t="shared" si="7"/>
        <v>0</v>
      </c>
      <c r="N444" s="86">
        <f t="shared" si="8"/>
        <v>0</v>
      </c>
      <c r="O444" s="84">
        <f t="shared" si="9"/>
        <v>0</v>
      </c>
      <c r="P444" s="84">
        <f t="shared" si="10"/>
        <v>0</v>
      </c>
      <c r="Q444" s="84">
        <f t="shared" si="11"/>
        <v>0</v>
      </c>
      <c r="R444" s="85">
        <f t="shared" si="12"/>
        <v>0</v>
      </c>
      <c r="S444" s="87" t="str">
        <f t="shared" si="13"/>
        <v>-</v>
      </c>
      <c r="T444" s="88"/>
      <c r="U444" s="39"/>
      <c r="V444" s="40"/>
      <c r="W444" s="39"/>
      <c r="X444" s="39"/>
      <c r="Y444" s="39"/>
      <c r="Z444" s="39"/>
      <c r="AA444" s="39"/>
      <c r="AB444" s="39"/>
      <c r="AC444" s="39"/>
      <c r="AD444" s="39"/>
      <c r="AE444" s="39"/>
      <c r="AF444" s="39"/>
      <c r="AG444" s="39"/>
      <c r="AH444" s="39"/>
    </row>
    <row r="445" ht="19.5" customHeight="1">
      <c r="A445" s="111"/>
      <c r="B445" s="119"/>
      <c r="C445" s="63"/>
      <c r="D445" s="69"/>
      <c r="E445" s="66" t="str">
        <f t="shared" si="2"/>
        <v>-</v>
      </c>
      <c r="F445" s="65"/>
      <c r="G445" s="65"/>
      <c r="H445" s="82"/>
      <c r="I445" s="83">
        <f t="shared" si="3"/>
        <v>0</v>
      </c>
      <c r="J445" s="84">
        <f t="shared" si="4"/>
        <v>0</v>
      </c>
      <c r="K445" s="84">
        <f t="shared" si="5"/>
        <v>0</v>
      </c>
      <c r="L445" s="84">
        <f t="shared" si="6"/>
        <v>0</v>
      </c>
      <c r="M445" s="85">
        <f t="shared" si="7"/>
        <v>0</v>
      </c>
      <c r="N445" s="86">
        <f t="shared" si="8"/>
        <v>0</v>
      </c>
      <c r="O445" s="84">
        <f t="shared" si="9"/>
        <v>0</v>
      </c>
      <c r="P445" s="84">
        <f t="shared" si="10"/>
        <v>0</v>
      </c>
      <c r="Q445" s="84">
        <f t="shared" si="11"/>
        <v>0</v>
      </c>
      <c r="R445" s="85">
        <f t="shared" si="12"/>
        <v>0</v>
      </c>
      <c r="S445" s="87" t="str">
        <f t="shared" si="13"/>
        <v>-</v>
      </c>
      <c r="T445" s="88"/>
      <c r="U445" s="39"/>
      <c r="V445" s="40"/>
      <c r="W445" s="39"/>
      <c r="X445" s="39"/>
      <c r="Y445" s="39"/>
      <c r="Z445" s="39"/>
      <c r="AA445" s="39"/>
      <c r="AB445" s="39"/>
      <c r="AC445" s="39"/>
      <c r="AD445" s="39"/>
      <c r="AE445" s="39"/>
      <c r="AF445" s="39"/>
      <c r="AG445" s="39"/>
      <c r="AH445" s="39"/>
    </row>
    <row r="446" ht="19.5" customHeight="1">
      <c r="A446" s="111"/>
      <c r="B446" s="119"/>
      <c r="C446" s="63"/>
      <c r="D446" s="69"/>
      <c r="E446" s="66" t="str">
        <f t="shared" si="2"/>
        <v>-</v>
      </c>
      <c r="F446" s="65"/>
      <c r="G446" s="65"/>
      <c r="H446" s="82"/>
      <c r="I446" s="83">
        <f t="shared" si="3"/>
        <v>0</v>
      </c>
      <c r="J446" s="84">
        <f t="shared" si="4"/>
        <v>0</v>
      </c>
      <c r="K446" s="84">
        <f t="shared" si="5"/>
        <v>0</v>
      </c>
      <c r="L446" s="84">
        <f t="shared" si="6"/>
        <v>0</v>
      </c>
      <c r="M446" s="85">
        <f t="shared" si="7"/>
        <v>0</v>
      </c>
      <c r="N446" s="86">
        <f t="shared" si="8"/>
        <v>0</v>
      </c>
      <c r="O446" s="84">
        <f t="shared" si="9"/>
        <v>0</v>
      </c>
      <c r="P446" s="84">
        <f t="shared" si="10"/>
        <v>0</v>
      </c>
      <c r="Q446" s="84">
        <f t="shared" si="11"/>
        <v>0</v>
      </c>
      <c r="R446" s="85">
        <f t="shared" si="12"/>
        <v>0</v>
      </c>
      <c r="S446" s="87" t="str">
        <f t="shared" si="13"/>
        <v>-</v>
      </c>
      <c r="T446" s="88"/>
      <c r="U446" s="39"/>
      <c r="V446" s="40"/>
      <c r="W446" s="39"/>
      <c r="X446" s="39"/>
      <c r="Y446" s="39"/>
      <c r="Z446" s="39"/>
      <c r="AA446" s="39"/>
      <c r="AB446" s="39"/>
      <c r="AC446" s="39"/>
      <c r="AD446" s="39"/>
      <c r="AE446" s="39"/>
      <c r="AF446" s="39"/>
      <c r="AG446" s="39"/>
      <c r="AH446" s="39"/>
    </row>
    <row r="447" ht="19.5" customHeight="1">
      <c r="A447" s="111"/>
      <c r="B447" s="119"/>
      <c r="C447" s="63"/>
      <c r="D447" s="69"/>
      <c r="E447" s="66" t="str">
        <f t="shared" si="2"/>
        <v>-</v>
      </c>
      <c r="F447" s="65"/>
      <c r="G447" s="65"/>
      <c r="H447" s="82"/>
      <c r="I447" s="83">
        <f t="shared" si="3"/>
        <v>0</v>
      </c>
      <c r="J447" s="84">
        <f t="shared" si="4"/>
        <v>0</v>
      </c>
      <c r="K447" s="84">
        <f t="shared" si="5"/>
        <v>0</v>
      </c>
      <c r="L447" s="84">
        <f t="shared" si="6"/>
        <v>0</v>
      </c>
      <c r="M447" s="85">
        <f t="shared" si="7"/>
        <v>0</v>
      </c>
      <c r="N447" s="86">
        <f t="shared" si="8"/>
        <v>0</v>
      </c>
      <c r="O447" s="84">
        <f t="shared" si="9"/>
        <v>0</v>
      </c>
      <c r="P447" s="84">
        <f t="shared" si="10"/>
        <v>0</v>
      </c>
      <c r="Q447" s="84">
        <f t="shared" si="11"/>
        <v>0</v>
      </c>
      <c r="R447" s="85">
        <f t="shared" si="12"/>
        <v>0</v>
      </c>
      <c r="S447" s="87" t="str">
        <f t="shared" si="13"/>
        <v>-</v>
      </c>
      <c r="T447" s="88"/>
      <c r="U447" s="39"/>
      <c r="V447" s="40"/>
      <c r="W447" s="39"/>
      <c r="X447" s="39"/>
      <c r="Y447" s="39"/>
      <c r="Z447" s="39"/>
      <c r="AA447" s="39"/>
      <c r="AB447" s="39"/>
      <c r="AC447" s="39"/>
      <c r="AD447" s="39"/>
      <c r="AE447" s="39"/>
      <c r="AF447" s="39"/>
      <c r="AG447" s="39"/>
      <c r="AH447" s="39"/>
    </row>
    <row r="448" ht="19.5" customHeight="1">
      <c r="A448" s="111"/>
      <c r="B448" s="119"/>
      <c r="C448" s="63"/>
      <c r="D448" s="69"/>
      <c r="E448" s="66" t="str">
        <f t="shared" si="2"/>
        <v>-</v>
      </c>
      <c r="F448" s="65"/>
      <c r="G448" s="65"/>
      <c r="H448" s="82"/>
      <c r="I448" s="83">
        <f t="shared" si="3"/>
        <v>0</v>
      </c>
      <c r="J448" s="84">
        <f t="shared" si="4"/>
        <v>0</v>
      </c>
      <c r="K448" s="84">
        <f t="shared" si="5"/>
        <v>0</v>
      </c>
      <c r="L448" s="84">
        <f t="shared" si="6"/>
        <v>0</v>
      </c>
      <c r="M448" s="85">
        <f t="shared" si="7"/>
        <v>0</v>
      </c>
      <c r="N448" s="86">
        <f t="shared" si="8"/>
        <v>0</v>
      </c>
      <c r="O448" s="84">
        <f t="shared" si="9"/>
        <v>0</v>
      </c>
      <c r="P448" s="84">
        <f t="shared" si="10"/>
        <v>0</v>
      </c>
      <c r="Q448" s="84">
        <f t="shared" si="11"/>
        <v>0</v>
      </c>
      <c r="R448" s="85">
        <f t="shared" si="12"/>
        <v>0</v>
      </c>
      <c r="S448" s="87" t="str">
        <f t="shared" si="13"/>
        <v>-</v>
      </c>
      <c r="T448" s="88"/>
      <c r="U448" s="39"/>
      <c r="V448" s="40"/>
      <c r="W448" s="39"/>
      <c r="X448" s="39"/>
      <c r="Y448" s="39"/>
      <c r="Z448" s="39"/>
      <c r="AA448" s="39"/>
      <c r="AB448" s="39"/>
      <c r="AC448" s="39"/>
      <c r="AD448" s="39"/>
      <c r="AE448" s="39"/>
      <c r="AF448" s="39"/>
      <c r="AG448" s="39"/>
      <c r="AH448" s="39"/>
    </row>
    <row r="449" ht="19.5" customHeight="1">
      <c r="A449" s="111"/>
      <c r="B449" s="119"/>
      <c r="C449" s="63"/>
      <c r="D449" s="69"/>
      <c r="E449" s="66" t="str">
        <f t="shared" si="2"/>
        <v>-</v>
      </c>
      <c r="F449" s="65"/>
      <c r="G449" s="65"/>
      <c r="H449" s="82"/>
      <c r="I449" s="83">
        <f t="shared" si="3"/>
        <v>0</v>
      </c>
      <c r="J449" s="84">
        <f t="shared" si="4"/>
        <v>0</v>
      </c>
      <c r="K449" s="84">
        <f t="shared" si="5"/>
        <v>0</v>
      </c>
      <c r="L449" s="84">
        <f t="shared" si="6"/>
        <v>0</v>
      </c>
      <c r="M449" s="85">
        <f t="shared" si="7"/>
        <v>0</v>
      </c>
      <c r="N449" s="86">
        <f t="shared" si="8"/>
        <v>0</v>
      </c>
      <c r="O449" s="84">
        <f t="shared" si="9"/>
        <v>0</v>
      </c>
      <c r="P449" s="84">
        <f t="shared" si="10"/>
        <v>0</v>
      </c>
      <c r="Q449" s="84">
        <f t="shared" si="11"/>
        <v>0</v>
      </c>
      <c r="R449" s="85">
        <f t="shared" si="12"/>
        <v>0</v>
      </c>
      <c r="S449" s="87" t="str">
        <f t="shared" si="13"/>
        <v>-</v>
      </c>
      <c r="T449" s="88"/>
      <c r="U449" s="39"/>
      <c r="V449" s="40"/>
      <c r="W449" s="39"/>
      <c r="X449" s="39"/>
      <c r="Y449" s="39"/>
      <c r="Z449" s="39"/>
      <c r="AA449" s="39"/>
      <c r="AB449" s="39"/>
      <c r="AC449" s="39"/>
      <c r="AD449" s="39"/>
      <c r="AE449" s="39"/>
      <c r="AF449" s="39"/>
      <c r="AG449" s="39"/>
      <c r="AH449" s="39"/>
    </row>
    <row r="450" ht="19.5" customHeight="1">
      <c r="A450" s="111"/>
      <c r="B450" s="119"/>
      <c r="C450" s="63"/>
      <c r="D450" s="69"/>
      <c r="E450" s="66" t="str">
        <f t="shared" si="2"/>
        <v>-</v>
      </c>
      <c r="F450" s="65"/>
      <c r="G450" s="65"/>
      <c r="H450" s="82"/>
      <c r="I450" s="83">
        <f t="shared" si="3"/>
        <v>0</v>
      </c>
      <c r="J450" s="84">
        <f t="shared" si="4"/>
        <v>0</v>
      </c>
      <c r="K450" s="84">
        <f t="shared" si="5"/>
        <v>0</v>
      </c>
      <c r="L450" s="84">
        <f t="shared" si="6"/>
        <v>0</v>
      </c>
      <c r="M450" s="85">
        <f t="shared" si="7"/>
        <v>0</v>
      </c>
      <c r="N450" s="86">
        <f t="shared" si="8"/>
        <v>0</v>
      </c>
      <c r="O450" s="84">
        <f t="shared" si="9"/>
        <v>0</v>
      </c>
      <c r="P450" s="84">
        <f t="shared" si="10"/>
        <v>0</v>
      </c>
      <c r="Q450" s="84">
        <f t="shared" si="11"/>
        <v>0</v>
      </c>
      <c r="R450" s="85">
        <f t="shared" si="12"/>
        <v>0</v>
      </c>
      <c r="S450" s="87" t="str">
        <f t="shared" si="13"/>
        <v>-</v>
      </c>
      <c r="T450" s="88"/>
      <c r="U450" s="39"/>
      <c r="V450" s="40"/>
      <c r="W450" s="39"/>
      <c r="X450" s="39"/>
      <c r="Y450" s="39"/>
      <c r="Z450" s="39"/>
      <c r="AA450" s="39"/>
      <c r="AB450" s="39"/>
      <c r="AC450" s="39"/>
      <c r="AD450" s="39"/>
      <c r="AE450" s="39"/>
      <c r="AF450" s="39"/>
      <c r="AG450" s="39"/>
      <c r="AH450" s="39"/>
    </row>
    <row r="451" ht="19.5" customHeight="1">
      <c r="A451" s="111"/>
      <c r="B451" s="119"/>
      <c r="C451" s="63"/>
      <c r="D451" s="69"/>
      <c r="E451" s="66" t="str">
        <f t="shared" si="2"/>
        <v>-</v>
      </c>
      <c r="F451" s="65"/>
      <c r="G451" s="65"/>
      <c r="H451" s="82"/>
      <c r="I451" s="83">
        <f t="shared" si="3"/>
        <v>0</v>
      </c>
      <c r="J451" s="84">
        <f t="shared" si="4"/>
        <v>0</v>
      </c>
      <c r="K451" s="84">
        <f t="shared" si="5"/>
        <v>0</v>
      </c>
      <c r="L451" s="84">
        <f t="shared" si="6"/>
        <v>0</v>
      </c>
      <c r="M451" s="85">
        <f t="shared" si="7"/>
        <v>0</v>
      </c>
      <c r="N451" s="86">
        <f t="shared" si="8"/>
        <v>0</v>
      </c>
      <c r="O451" s="84">
        <f t="shared" si="9"/>
        <v>0</v>
      </c>
      <c r="P451" s="84">
        <f t="shared" si="10"/>
        <v>0</v>
      </c>
      <c r="Q451" s="84">
        <f t="shared" si="11"/>
        <v>0</v>
      </c>
      <c r="R451" s="85">
        <f t="shared" si="12"/>
        <v>0</v>
      </c>
      <c r="S451" s="87" t="str">
        <f t="shared" si="13"/>
        <v>-</v>
      </c>
      <c r="T451" s="88"/>
      <c r="U451" s="39"/>
      <c r="V451" s="40"/>
      <c r="W451" s="39"/>
      <c r="X451" s="39"/>
      <c r="Y451" s="39"/>
      <c r="Z451" s="39"/>
      <c r="AA451" s="39"/>
      <c r="AB451" s="39"/>
      <c r="AC451" s="39"/>
      <c r="AD451" s="39"/>
      <c r="AE451" s="39"/>
      <c r="AF451" s="39"/>
      <c r="AG451" s="39"/>
      <c r="AH451" s="39"/>
    </row>
    <row r="452" ht="19.5" customHeight="1">
      <c r="A452" s="111"/>
      <c r="B452" s="119"/>
      <c r="C452" s="63"/>
      <c r="D452" s="69"/>
      <c r="E452" s="66" t="str">
        <f t="shared" si="2"/>
        <v>-</v>
      </c>
      <c r="F452" s="65"/>
      <c r="G452" s="65"/>
      <c r="H452" s="82"/>
      <c r="I452" s="83">
        <f t="shared" si="3"/>
        <v>0</v>
      </c>
      <c r="J452" s="84">
        <f t="shared" si="4"/>
        <v>0</v>
      </c>
      <c r="K452" s="84">
        <f t="shared" si="5"/>
        <v>0</v>
      </c>
      <c r="L452" s="84">
        <f t="shared" si="6"/>
        <v>0</v>
      </c>
      <c r="M452" s="85">
        <f t="shared" si="7"/>
        <v>0</v>
      </c>
      <c r="N452" s="86">
        <f t="shared" si="8"/>
        <v>0</v>
      </c>
      <c r="O452" s="84">
        <f t="shared" si="9"/>
        <v>0</v>
      </c>
      <c r="P452" s="84">
        <f t="shared" si="10"/>
        <v>0</v>
      </c>
      <c r="Q452" s="84">
        <f t="shared" si="11"/>
        <v>0</v>
      </c>
      <c r="R452" s="85">
        <f t="shared" si="12"/>
        <v>0</v>
      </c>
      <c r="S452" s="87" t="str">
        <f t="shared" si="13"/>
        <v>-</v>
      </c>
      <c r="T452" s="88"/>
      <c r="U452" s="39"/>
      <c r="V452" s="40"/>
      <c r="W452" s="39"/>
      <c r="X452" s="39"/>
      <c r="Y452" s="39"/>
      <c r="Z452" s="39"/>
      <c r="AA452" s="39"/>
      <c r="AB452" s="39"/>
      <c r="AC452" s="39"/>
      <c r="AD452" s="39"/>
      <c r="AE452" s="39"/>
      <c r="AF452" s="39"/>
      <c r="AG452" s="39"/>
      <c r="AH452" s="39"/>
    </row>
    <row r="453" ht="19.5" customHeight="1">
      <c r="A453" s="111"/>
      <c r="B453" s="119"/>
      <c r="C453" s="63"/>
      <c r="D453" s="69"/>
      <c r="E453" s="66" t="str">
        <f t="shared" si="2"/>
        <v>-</v>
      </c>
      <c r="F453" s="65"/>
      <c r="G453" s="65"/>
      <c r="H453" s="82"/>
      <c r="I453" s="83">
        <f t="shared" si="3"/>
        <v>0</v>
      </c>
      <c r="J453" s="84">
        <f t="shared" si="4"/>
        <v>0</v>
      </c>
      <c r="K453" s="84">
        <f t="shared" si="5"/>
        <v>0</v>
      </c>
      <c r="L453" s="84">
        <f t="shared" si="6"/>
        <v>0</v>
      </c>
      <c r="M453" s="85">
        <f t="shared" si="7"/>
        <v>0</v>
      </c>
      <c r="N453" s="86">
        <f t="shared" si="8"/>
        <v>0</v>
      </c>
      <c r="O453" s="84">
        <f t="shared" si="9"/>
        <v>0</v>
      </c>
      <c r="P453" s="84">
        <f t="shared" si="10"/>
        <v>0</v>
      </c>
      <c r="Q453" s="84">
        <f t="shared" si="11"/>
        <v>0</v>
      </c>
      <c r="R453" s="85">
        <f t="shared" si="12"/>
        <v>0</v>
      </c>
      <c r="S453" s="87" t="str">
        <f t="shared" si="13"/>
        <v>-</v>
      </c>
      <c r="T453" s="88"/>
      <c r="U453" s="39"/>
      <c r="V453" s="40"/>
      <c r="W453" s="39"/>
      <c r="X453" s="39"/>
      <c r="Y453" s="39"/>
      <c r="Z453" s="39"/>
      <c r="AA453" s="39"/>
      <c r="AB453" s="39"/>
      <c r="AC453" s="39"/>
      <c r="AD453" s="39"/>
      <c r="AE453" s="39"/>
      <c r="AF453" s="39"/>
      <c r="AG453" s="39"/>
      <c r="AH453" s="39"/>
    </row>
    <row r="454" ht="19.5" customHeight="1">
      <c r="A454" s="111"/>
      <c r="B454" s="119"/>
      <c r="C454" s="63"/>
      <c r="D454" s="69"/>
      <c r="E454" s="66" t="str">
        <f t="shared" si="2"/>
        <v>-</v>
      </c>
      <c r="F454" s="65"/>
      <c r="G454" s="65"/>
      <c r="H454" s="82"/>
      <c r="I454" s="83">
        <f t="shared" si="3"/>
        <v>0</v>
      </c>
      <c r="J454" s="84">
        <f t="shared" si="4"/>
        <v>0</v>
      </c>
      <c r="K454" s="84">
        <f t="shared" si="5"/>
        <v>0</v>
      </c>
      <c r="L454" s="84">
        <f t="shared" si="6"/>
        <v>0</v>
      </c>
      <c r="M454" s="85">
        <f t="shared" si="7"/>
        <v>0</v>
      </c>
      <c r="N454" s="86">
        <f t="shared" si="8"/>
        <v>0</v>
      </c>
      <c r="O454" s="84">
        <f t="shared" si="9"/>
        <v>0</v>
      </c>
      <c r="P454" s="84">
        <f t="shared" si="10"/>
        <v>0</v>
      </c>
      <c r="Q454" s="84">
        <f t="shared" si="11"/>
        <v>0</v>
      </c>
      <c r="R454" s="85">
        <f t="shared" si="12"/>
        <v>0</v>
      </c>
      <c r="S454" s="87" t="str">
        <f t="shared" si="13"/>
        <v>-</v>
      </c>
      <c r="T454" s="88"/>
      <c r="U454" s="39"/>
      <c r="V454" s="40"/>
      <c r="W454" s="39"/>
      <c r="X454" s="39"/>
      <c r="Y454" s="39"/>
      <c r="Z454" s="39"/>
      <c r="AA454" s="39"/>
      <c r="AB454" s="39"/>
      <c r="AC454" s="39"/>
      <c r="AD454" s="39"/>
      <c r="AE454" s="39"/>
      <c r="AF454" s="39"/>
      <c r="AG454" s="39"/>
      <c r="AH454" s="39"/>
    </row>
    <row r="455" ht="19.5" customHeight="1">
      <c r="A455" s="111"/>
      <c r="B455" s="119"/>
      <c r="C455" s="63"/>
      <c r="D455" s="69"/>
      <c r="E455" s="66" t="str">
        <f t="shared" si="2"/>
        <v>-</v>
      </c>
      <c r="F455" s="65"/>
      <c r="G455" s="65"/>
      <c r="H455" s="82"/>
      <c r="I455" s="83">
        <f t="shared" si="3"/>
        <v>0</v>
      </c>
      <c r="J455" s="84">
        <f t="shared" si="4"/>
        <v>0</v>
      </c>
      <c r="K455" s="84">
        <f t="shared" si="5"/>
        <v>0</v>
      </c>
      <c r="L455" s="84">
        <f t="shared" si="6"/>
        <v>0</v>
      </c>
      <c r="M455" s="85">
        <f t="shared" si="7"/>
        <v>0</v>
      </c>
      <c r="N455" s="86">
        <f t="shared" si="8"/>
        <v>0</v>
      </c>
      <c r="O455" s="84">
        <f t="shared" si="9"/>
        <v>0</v>
      </c>
      <c r="P455" s="84">
        <f t="shared" si="10"/>
        <v>0</v>
      </c>
      <c r="Q455" s="84">
        <f t="shared" si="11"/>
        <v>0</v>
      </c>
      <c r="R455" s="85">
        <f t="shared" si="12"/>
        <v>0</v>
      </c>
      <c r="S455" s="87" t="str">
        <f t="shared" si="13"/>
        <v>-</v>
      </c>
      <c r="T455" s="88"/>
      <c r="U455" s="39"/>
      <c r="V455" s="40"/>
      <c r="W455" s="39"/>
      <c r="X455" s="39"/>
      <c r="Y455" s="39"/>
      <c r="Z455" s="39"/>
      <c r="AA455" s="39"/>
      <c r="AB455" s="39"/>
      <c r="AC455" s="39"/>
      <c r="AD455" s="39"/>
      <c r="AE455" s="39"/>
      <c r="AF455" s="39"/>
      <c r="AG455" s="39"/>
      <c r="AH455" s="39"/>
    </row>
    <row r="456" ht="19.5" customHeight="1">
      <c r="A456" s="111"/>
      <c r="B456" s="119"/>
      <c r="C456" s="63"/>
      <c r="D456" s="69"/>
      <c r="E456" s="66" t="str">
        <f t="shared" si="2"/>
        <v>-</v>
      </c>
      <c r="F456" s="65"/>
      <c r="G456" s="65"/>
      <c r="H456" s="82"/>
      <c r="I456" s="83">
        <f t="shared" si="3"/>
        <v>0</v>
      </c>
      <c r="J456" s="84">
        <f t="shared" si="4"/>
        <v>0</v>
      </c>
      <c r="K456" s="84">
        <f t="shared" si="5"/>
        <v>0</v>
      </c>
      <c r="L456" s="84">
        <f t="shared" si="6"/>
        <v>0</v>
      </c>
      <c r="M456" s="85">
        <f t="shared" si="7"/>
        <v>0</v>
      </c>
      <c r="N456" s="86">
        <f t="shared" si="8"/>
        <v>0</v>
      </c>
      <c r="O456" s="84">
        <f t="shared" si="9"/>
        <v>0</v>
      </c>
      <c r="P456" s="84">
        <f t="shared" si="10"/>
        <v>0</v>
      </c>
      <c r="Q456" s="84">
        <f t="shared" si="11"/>
        <v>0</v>
      </c>
      <c r="R456" s="85">
        <f t="shared" si="12"/>
        <v>0</v>
      </c>
      <c r="S456" s="87" t="str">
        <f t="shared" si="13"/>
        <v>-</v>
      </c>
      <c r="T456" s="88"/>
      <c r="U456" s="39"/>
      <c r="V456" s="40"/>
      <c r="W456" s="39"/>
      <c r="X456" s="39"/>
      <c r="Y456" s="39"/>
      <c r="Z456" s="39"/>
      <c r="AA456" s="39"/>
      <c r="AB456" s="39"/>
      <c r="AC456" s="39"/>
      <c r="AD456" s="39"/>
      <c r="AE456" s="39"/>
      <c r="AF456" s="39"/>
      <c r="AG456" s="39"/>
      <c r="AH456" s="39"/>
    </row>
    <row r="457" ht="19.5" customHeight="1">
      <c r="A457" s="111"/>
      <c r="B457" s="119"/>
      <c r="C457" s="63"/>
      <c r="D457" s="69"/>
      <c r="E457" s="66" t="str">
        <f t="shared" si="2"/>
        <v>-</v>
      </c>
      <c r="F457" s="65"/>
      <c r="G457" s="65"/>
      <c r="H457" s="82"/>
      <c r="I457" s="83">
        <f t="shared" si="3"/>
        <v>0</v>
      </c>
      <c r="J457" s="84">
        <f t="shared" si="4"/>
        <v>0</v>
      </c>
      <c r="K457" s="84">
        <f t="shared" si="5"/>
        <v>0</v>
      </c>
      <c r="L457" s="84">
        <f t="shared" si="6"/>
        <v>0</v>
      </c>
      <c r="M457" s="85">
        <f t="shared" si="7"/>
        <v>0</v>
      </c>
      <c r="N457" s="86">
        <f t="shared" si="8"/>
        <v>0</v>
      </c>
      <c r="O457" s="84">
        <f t="shared" si="9"/>
        <v>0</v>
      </c>
      <c r="P457" s="84">
        <f t="shared" si="10"/>
        <v>0</v>
      </c>
      <c r="Q457" s="84">
        <f t="shared" si="11"/>
        <v>0</v>
      </c>
      <c r="R457" s="85">
        <f t="shared" si="12"/>
        <v>0</v>
      </c>
      <c r="S457" s="87" t="str">
        <f t="shared" si="13"/>
        <v>-</v>
      </c>
      <c r="T457" s="88"/>
      <c r="U457" s="39"/>
      <c r="V457" s="40"/>
      <c r="W457" s="39"/>
      <c r="X457" s="39"/>
      <c r="Y457" s="39"/>
      <c r="Z457" s="39"/>
      <c r="AA457" s="39"/>
      <c r="AB457" s="39"/>
      <c r="AC457" s="39"/>
      <c r="AD457" s="39"/>
      <c r="AE457" s="39"/>
      <c r="AF457" s="39"/>
      <c r="AG457" s="39"/>
      <c r="AH457" s="39"/>
    </row>
    <row r="458" ht="19.5" customHeight="1">
      <c r="A458" s="111"/>
      <c r="B458" s="119"/>
      <c r="C458" s="63"/>
      <c r="D458" s="69"/>
      <c r="E458" s="66" t="str">
        <f t="shared" si="2"/>
        <v>-</v>
      </c>
      <c r="F458" s="65"/>
      <c r="G458" s="65"/>
      <c r="H458" s="82"/>
      <c r="I458" s="83">
        <f t="shared" si="3"/>
        <v>0</v>
      </c>
      <c r="J458" s="84">
        <f t="shared" si="4"/>
        <v>0</v>
      </c>
      <c r="K458" s="84">
        <f t="shared" si="5"/>
        <v>0</v>
      </c>
      <c r="L458" s="84">
        <f t="shared" si="6"/>
        <v>0</v>
      </c>
      <c r="M458" s="85">
        <f t="shared" si="7"/>
        <v>0</v>
      </c>
      <c r="N458" s="86">
        <f t="shared" si="8"/>
        <v>0</v>
      </c>
      <c r="O458" s="84">
        <f t="shared" si="9"/>
        <v>0</v>
      </c>
      <c r="P458" s="84">
        <f t="shared" si="10"/>
        <v>0</v>
      </c>
      <c r="Q458" s="84">
        <f t="shared" si="11"/>
        <v>0</v>
      </c>
      <c r="R458" s="85">
        <f t="shared" si="12"/>
        <v>0</v>
      </c>
      <c r="S458" s="87" t="str">
        <f t="shared" si="13"/>
        <v>-</v>
      </c>
      <c r="T458" s="88"/>
      <c r="U458" s="39"/>
      <c r="V458" s="40"/>
      <c r="W458" s="39"/>
      <c r="X458" s="39"/>
      <c r="Y458" s="39"/>
      <c r="Z458" s="39"/>
      <c r="AA458" s="39"/>
      <c r="AB458" s="39"/>
      <c r="AC458" s="39"/>
      <c r="AD458" s="39"/>
      <c r="AE458" s="39"/>
      <c r="AF458" s="39"/>
      <c r="AG458" s="39"/>
      <c r="AH458" s="39"/>
    </row>
    <row r="459" ht="19.5" customHeight="1">
      <c r="A459" s="111"/>
      <c r="B459" s="119"/>
      <c r="C459" s="63"/>
      <c r="D459" s="69"/>
      <c r="E459" s="66" t="str">
        <f t="shared" si="2"/>
        <v>-</v>
      </c>
      <c r="F459" s="65"/>
      <c r="G459" s="65"/>
      <c r="H459" s="82"/>
      <c r="I459" s="83">
        <f t="shared" si="3"/>
        <v>0</v>
      </c>
      <c r="J459" s="84">
        <f t="shared" si="4"/>
        <v>0</v>
      </c>
      <c r="K459" s="84">
        <f t="shared" si="5"/>
        <v>0</v>
      </c>
      <c r="L459" s="84">
        <f t="shared" si="6"/>
        <v>0</v>
      </c>
      <c r="M459" s="85">
        <f t="shared" si="7"/>
        <v>0</v>
      </c>
      <c r="N459" s="86">
        <f t="shared" si="8"/>
        <v>0</v>
      </c>
      <c r="O459" s="84">
        <f t="shared" si="9"/>
        <v>0</v>
      </c>
      <c r="P459" s="84">
        <f t="shared" si="10"/>
        <v>0</v>
      </c>
      <c r="Q459" s="84">
        <f t="shared" si="11"/>
        <v>0</v>
      </c>
      <c r="R459" s="85">
        <f t="shared" si="12"/>
        <v>0</v>
      </c>
      <c r="S459" s="87" t="str">
        <f t="shared" si="13"/>
        <v>-</v>
      </c>
      <c r="T459" s="88"/>
      <c r="U459" s="39"/>
      <c r="V459" s="40"/>
      <c r="W459" s="39"/>
      <c r="X459" s="39"/>
      <c r="Y459" s="39"/>
      <c r="Z459" s="39"/>
      <c r="AA459" s="39"/>
      <c r="AB459" s="39"/>
      <c r="AC459" s="39"/>
      <c r="AD459" s="39"/>
      <c r="AE459" s="39"/>
      <c r="AF459" s="39"/>
      <c r="AG459" s="39"/>
      <c r="AH459" s="39"/>
    </row>
    <row r="460" ht="19.5" customHeight="1">
      <c r="A460" s="111"/>
      <c r="B460" s="119"/>
      <c r="C460" s="63"/>
      <c r="D460" s="69"/>
      <c r="E460" s="66" t="str">
        <f t="shared" si="2"/>
        <v>-</v>
      </c>
      <c r="F460" s="65"/>
      <c r="G460" s="65"/>
      <c r="H460" s="82"/>
      <c r="I460" s="83">
        <f t="shared" si="3"/>
        <v>0</v>
      </c>
      <c r="J460" s="84">
        <f t="shared" si="4"/>
        <v>0</v>
      </c>
      <c r="K460" s="84">
        <f t="shared" si="5"/>
        <v>0</v>
      </c>
      <c r="L460" s="84">
        <f t="shared" si="6"/>
        <v>0</v>
      </c>
      <c r="M460" s="85">
        <f t="shared" si="7"/>
        <v>0</v>
      </c>
      <c r="N460" s="86">
        <f t="shared" si="8"/>
        <v>0</v>
      </c>
      <c r="O460" s="84">
        <f t="shared" si="9"/>
        <v>0</v>
      </c>
      <c r="P460" s="84">
        <f t="shared" si="10"/>
        <v>0</v>
      </c>
      <c r="Q460" s="84">
        <f t="shared" si="11"/>
        <v>0</v>
      </c>
      <c r="R460" s="85">
        <f t="shared" si="12"/>
        <v>0</v>
      </c>
      <c r="S460" s="87" t="str">
        <f t="shared" si="13"/>
        <v>-</v>
      </c>
      <c r="T460" s="88"/>
      <c r="U460" s="39"/>
      <c r="V460" s="40"/>
      <c r="W460" s="39"/>
      <c r="X460" s="39"/>
      <c r="Y460" s="39"/>
      <c r="Z460" s="39"/>
      <c r="AA460" s="39"/>
      <c r="AB460" s="39"/>
      <c r="AC460" s="39"/>
      <c r="AD460" s="39"/>
      <c r="AE460" s="39"/>
      <c r="AF460" s="39"/>
      <c r="AG460" s="39"/>
      <c r="AH460" s="39"/>
    </row>
    <row r="461" ht="19.5" customHeight="1">
      <c r="A461" s="111"/>
      <c r="B461" s="119"/>
      <c r="C461" s="63"/>
      <c r="D461" s="69"/>
      <c r="E461" s="66" t="str">
        <f t="shared" si="2"/>
        <v>-</v>
      </c>
      <c r="F461" s="65"/>
      <c r="G461" s="65"/>
      <c r="H461" s="82"/>
      <c r="I461" s="83">
        <f t="shared" si="3"/>
        <v>0</v>
      </c>
      <c r="J461" s="84">
        <f t="shared" si="4"/>
        <v>0</v>
      </c>
      <c r="K461" s="84">
        <f t="shared" si="5"/>
        <v>0</v>
      </c>
      <c r="L461" s="84">
        <f t="shared" si="6"/>
        <v>0</v>
      </c>
      <c r="M461" s="85">
        <f t="shared" si="7"/>
        <v>0</v>
      </c>
      <c r="N461" s="86">
        <f t="shared" si="8"/>
        <v>0</v>
      </c>
      <c r="O461" s="84">
        <f t="shared" si="9"/>
        <v>0</v>
      </c>
      <c r="P461" s="84">
        <f t="shared" si="10"/>
        <v>0</v>
      </c>
      <c r="Q461" s="84">
        <f t="shared" si="11"/>
        <v>0</v>
      </c>
      <c r="R461" s="85">
        <f t="shared" si="12"/>
        <v>0</v>
      </c>
      <c r="S461" s="87" t="str">
        <f t="shared" si="13"/>
        <v>-</v>
      </c>
      <c r="T461" s="88"/>
      <c r="U461" s="39"/>
      <c r="V461" s="40"/>
      <c r="W461" s="39"/>
      <c r="X461" s="39"/>
      <c r="Y461" s="39"/>
      <c r="Z461" s="39"/>
      <c r="AA461" s="39"/>
      <c r="AB461" s="39"/>
      <c r="AC461" s="39"/>
      <c r="AD461" s="39"/>
      <c r="AE461" s="39"/>
      <c r="AF461" s="39"/>
      <c r="AG461" s="39"/>
      <c r="AH461" s="39"/>
    </row>
    <row r="462" ht="19.5" customHeight="1">
      <c r="A462" s="111"/>
      <c r="B462" s="119"/>
      <c r="C462" s="63"/>
      <c r="D462" s="69"/>
      <c r="E462" s="66" t="str">
        <f t="shared" si="2"/>
        <v>-</v>
      </c>
      <c r="F462" s="65"/>
      <c r="G462" s="65"/>
      <c r="H462" s="82"/>
      <c r="I462" s="83">
        <f t="shared" si="3"/>
        <v>0</v>
      </c>
      <c r="J462" s="84">
        <f t="shared" si="4"/>
        <v>0</v>
      </c>
      <c r="K462" s="84">
        <f t="shared" si="5"/>
        <v>0</v>
      </c>
      <c r="L462" s="84">
        <f t="shared" si="6"/>
        <v>0</v>
      </c>
      <c r="M462" s="85">
        <f t="shared" si="7"/>
        <v>0</v>
      </c>
      <c r="N462" s="86">
        <f t="shared" si="8"/>
        <v>0</v>
      </c>
      <c r="O462" s="84">
        <f t="shared" si="9"/>
        <v>0</v>
      </c>
      <c r="P462" s="84">
        <f t="shared" si="10"/>
        <v>0</v>
      </c>
      <c r="Q462" s="84">
        <f t="shared" si="11"/>
        <v>0</v>
      </c>
      <c r="R462" s="85">
        <f t="shared" si="12"/>
        <v>0</v>
      </c>
      <c r="S462" s="87" t="str">
        <f t="shared" si="13"/>
        <v>-</v>
      </c>
      <c r="T462" s="88"/>
      <c r="U462" s="39"/>
      <c r="V462" s="40"/>
      <c r="W462" s="39"/>
      <c r="X462" s="39"/>
      <c r="Y462" s="39"/>
      <c r="Z462" s="39"/>
      <c r="AA462" s="39"/>
      <c r="AB462" s="39"/>
      <c r="AC462" s="39"/>
      <c r="AD462" s="39"/>
      <c r="AE462" s="39"/>
      <c r="AF462" s="39"/>
      <c r="AG462" s="39"/>
      <c r="AH462" s="39"/>
    </row>
    <row r="463" ht="19.5" customHeight="1">
      <c r="A463" s="111"/>
      <c r="B463" s="119"/>
      <c r="C463" s="63"/>
      <c r="D463" s="69"/>
      <c r="E463" s="66" t="str">
        <f t="shared" si="2"/>
        <v>-</v>
      </c>
      <c r="F463" s="65"/>
      <c r="G463" s="65"/>
      <c r="H463" s="82"/>
      <c r="I463" s="83">
        <f t="shared" si="3"/>
        <v>0</v>
      </c>
      <c r="J463" s="84">
        <f t="shared" si="4"/>
        <v>0</v>
      </c>
      <c r="K463" s="84">
        <f t="shared" si="5"/>
        <v>0</v>
      </c>
      <c r="L463" s="84">
        <f t="shared" si="6"/>
        <v>0</v>
      </c>
      <c r="M463" s="85">
        <f t="shared" si="7"/>
        <v>0</v>
      </c>
      <c r="N463" s="86">
        <f t="shared" si="8"/>
        <v>0</v>
      </c>
      <c r="O463" s="84">
        <f t="shared" si="9"/>
        <v>0</v>
      </c>
      <c r="P463" s="84">
        <f t="shared" si="10"/>
        <v>0</v>
      </c>
      <c r="Q463" s="84">
        <f t="shared" si="11"/>
        <v>0</v>
      </c>
      <c r="R463" s="85">
        <f t="shared" si="12"/>
        <v>0</v>
      </c>
      <c r="S463" s="87" t="str">
        <f t="shared" si="13"/>
        <v>-</v>
      </c>
      <c r="T463" s="88"/>
      <c r="U463" s="39"/>
      <c r="V463" s="40"/>
      <c r="W463" s="39"/>
      <c r="X463" s="39"/>
      <c r="Y463" s="39"/>
      <c r="Z463" s="39"/>
      <c r="AA463" s="39"/>
      <c r="AB463" s="39"/>
      <c r="AC463" s="39"/>
      <c r="AD463" s="39"/>
      <c r="AE463" s="39"/>
      <c r="AF463" s="39"/>
      <c r="AG463" s="39"/>
      <c r="AH463" s="39"/>
    </row>
    <row r="464" ht="19.5" customHeight="1">
      <c r="A464" s="111"/>
      <c r="B464" s="119"/>
      <c r="C464" s="63"/>
      <c r="D464" s="69"/>
      <c r="E464" s="66" t="str">
        <f t="shared" si="2"/>
        <v>-</v>
      </c>
      <c r="F464" s="65"/>
      <c r="G464" s="65"/>
      <c r="H464" s="82"/>
      <c r="I464" s="83">
        <f t="shared" si="3"/>
        <v>0</v>
      </c>
      <c r="J464" s="84">
        <f t="shared" si="4"/>
        <v>0</v>
      </c>
      <c r="K464" s="84">
        <f t="shared" si="5"/>
        <v>0</v>
      </c>
      <c r="L464" s="84">
        <f t="shared" si="6"/>
        <v>0</v>
      </c>
      <c r="M464" s="85">
        <f t="shared" si="7"/>
        <v>0</v>
      </c>
      <c r="N464" s="86">
        <f t="shared" si="8"/>
        <v>0</v>
      </c>
      <c r="O464" s="84">
        <f t="shared" si="9"/>
        <v>0</v>
      </c>
      <c r="P464" s="84">
        <f t="shared" si="10"/>
        <v>0</v>
      </c>
      <c r="Q464" s="84">
        <f t="shared" si="11"/>
        <v>0</v>
      </c>
      <c r="R464" s="85">
        <f t="shared" si="12"/>
        <v>0</v>
      </c>
      <c r="S464" s="87" t="str">
        <f t="shared" si="13"/>
        <v>-</v>
      </c>
      <c r="T464" s="88"/>
      <c r="U464" s="39"/>
      <c r="V464" s="40"/>
      <c r="W464" s="39"/>
      <c r="X464" s="39"/>
      <c r="Y464" s="39"/>
      <c r="Z464" s="39"/>
      <c r="AA464" s="39"/>
      <c r="AB464" s="39"/>
      <c r="AC464" s="39"/>
      <c r="AD464" s="39"/>
      <c r="AE464" s="39"/>
      <c r="AF464" s="39"/>
      <c r="AG464" s="39"/>
      <c r="AH464" s="39"/>
    </row>
    <row r="465" ht="19.5" customHeight="1">
      <c r="A465" s="111"/>
      <c r="B465" s="119"/>
      <c r="C465" s="63"/>
      <c r="D465" s="69"/>
      <c r="E465" s="66" t="str">
        <f t="shared" si="2"/>
        <v>-</v>
      </c>
      <c r="F465" s="65"/>
      <c r="G465" s="65"/>
      <c r="H465" s="82"/>
      <c r="I465" s="83">
        <f t="shared" si="3"/>
        <v>0</v>
      </c>
      <c r="J465" s="84">
        <f t="shared" si="4"/>
        <v>0</v>
      </c>
      <c r="K465" s="84">
        <f t="shared" si="5"/>
        <v>0</v>
      </c>
      <c r="L465" s="84">
        <f t="shared" si="6"/>
        <v>0</v>
      </c>
      <c r="M465" s="85">
        <f t="shared" si="7"/>
        <v>0</v>
      </c>
      <c r="N465" s="86">
        <f t="shared" si="8"/>
        <v>0</v>
      </c>
      <c r="O465" s="84">
        <f t="shared" si="9"/>
        <v>0</v>
      </c>
      <c r="P465" s="84">
        <f t="shared" si="10"/>
        <v>0</v>
      </c>
      <c r="Q465" s="84">
        <f t="shared" si="11"/>
        <v>0</v>
      </c>
      <c r="R465" s="85">
        <f t="shared" si="12"/>
        <v>0</v>
      </c>
      <c r="S465" s="87" t="str">
        <f t="shared" si="13"/>
        <v>-</v>
      </c>
      <c r="T465" s="88"/>
      <c r="U465" s="39"/>
      <c r="V465" s="40"/>
      <c r="W465" s="39"/>
      <c r="X465" s="39"/>
      <c r="Y465" s="39"/>
      <c r="Z465" s="39"/>
      <c r="AA465" s="39"/>
      <c r="AB465" s="39"/>
      <c r="AC465" s="39"/>
      <c r="AD465" s="39"/>
      <c r="AE465" s="39"/>
      <c r="AF465" s="39"/>
      <c r="AG465" s="39"/>
      <c r="AH465" s="39"/>
    </row>
    <row r="466" ht="19.5" customHeight="1">
      <c r="A466" s="111"/>
      <c r="B466" s="119"/>
      <c r="C466" s="63"/>
      <c r="D466" s="69"/>
      <c r="E466" s="66" t="str">
        <f t="shared" si="2"/>
        <v>-</v>
      </c>
      <c r="F466" s="65"/>
      <c r="G466" s="65"/>
      <c r="H466" s="82"/>
      <c r="I466" s="83">
        <f t="shared" si="3"/>
        <v>0</v>
      </c>
      <c r="J466" s="84">
        <f t="shared" si="4"/>
        <v>0</v>
      </c>
      <c r="K466" s="84">
        <f t="shared" si="5"/>
        <v>0</v>
      </c>
      <c r="L466" s="84">
        <f t="shared" si="6"/>
        <v>0</v>
      </c>
      <c r="M466" s="85">
        <f t="shared" si="7"/>
        <v>0</v>
      </c>
      <c r="N466" s="86">
        <f t="shared" si="8"/>
        <v>0</v>
      </c>
      <c r="O466" s="84">
        <f t="shared" si="9"/>
        <v>0</v>
      </c>
      <c r="P466" s="84">
        <f t="shared" si="10"/>
        <v>0</v>
      </c>
      <c r="Q466" s="84">
        <f t="shared" si="11"/>
        <v>0</v>
      </c>
      <c r="R466" s="85">
        <f t="shared" si="12"/>
        <v>0</v>
      </c>
      <c r="S466" s="87" t="str">
        <f t="shared" si="13"/>
        <v>-</v>
      </c>
      <c r="T466" s="88"/>
      <c r="U466" s="39"/>
      <c r="V466" s="40"/>
      <c r="W466" s="39"/>
      <c r="X466" s="39"/>
      <c r="Y466" s="39"/>
      <c r="Z466" s="39"/>
      <c r="AA466" s="39"/>
      <c r="AB466" s="39"/>
      <c r="AC466" s="39"/>
      <c r="AD466" s="39"/>
      <c r="AE466" s="39"/>
      <c r="AF466" s="39"/>
      <c r="AG466" s="39"/>
      <c r="AH466" s="39"/>
    </row>
    <row r="467" ht="19.5" customHeight="1">
      <c r="A467" s="111"/>
      <c r="B467" s="119"/>
      <c r="C467" s="63"/>
      <c r="D467" s="69"/>
      <c r="E467" s="66" t="str">
        <f t="shared" si="2"/>
        <v>-</v>
      </c>
      <c r="F467" s="65"/>
      <c r="G467" s="65"/>
      <c r="H467" s="82"/>
      <c r="I467" s="83">
        <f t="shared" si="3"/>
        <v>0</v>
      </c>
      <c r="J467" s="84">
        <f t="shared" si="4"/>
        <v>0</v>
      </c>
      <c r="K467" s="84">
        <f t="shared" si="5"/>
        <v>0</v>
      </c>
      <c r="L467" s="84">
        <f t="shared" si="6"/>
        <v>0</v>
      </c>
      <c r="M467" s="85">
        <f t="shared" si="7"/>
        <v>0</v>
      </c>
      <c r="N467" s="86">
        <f t="shared" si="8"/>
        <v>0</v>
      </c>
      <c r="O467" s="84">
        <f t="shared" si="9"/>
        <v>0</v>
      </c>
      <c r="P467" s="84">
        <f t="shared" si="10"/>
        <v>0</v>
      </c>
      <c r="Q467" s="84">
        <f t="shared" si="11"/>
        <v>0</v>
      </c>
      <c r="R467" s="85">
        <f t="shared" si="12"/>
        <v>0</v>
      </c>
      <c r="S467" s="87" t="str">
        <f t="shared" si="13"/>
        <v>-</v>
      </c>
      <c r="T467" s="88"/>
      <c r="U467" s="39"/>
      <c r="V467" s="40"/>
      <c r="W467" s="39"/>
      <c r="X467" s="39"/>
      <c r="Y467" s="39"/>
      <c r="Z467" s="39"/>
      <c r="AA467" s="39"/>
      <c r="AB467" s="39"/>
      <c r="AC467" s="39"/>
      <c r="AD467" s="39"/>
      <c r="AE467" s="39"/>
      <c r="AF467" s="39"/>
      <c r="AG467" s="39"/>
      <c r="AH467" s="39"/>
    </row>
    <row r="468" ht="19.5" customHeight="1">
      <c r="A468" s="111"/>
      <c r="B468" s="119"/>
      <c r="C468" s="63"/>
      <c r="D468" s="69"/>
      <c r="E468" s="66" t="str">
        <f t="shared" si="2"/>
        <v>-</v>
      </c>
      <c r="F468" s="65"/>
      <c r="G468" s="65"/>
      <c r="H468" s="82"/>
      <c r="I468" s="83">
        <f t="shared" si="3"/>
        <v>0</v>
      </c>
      <c r="J468" s="84">
        <f t="shared" si="4"/>
        <v>0</v>
      </c>
      <c r="K468" s="84">
        <f t="shared" si="5"/>
        <v>0</v>
      </c>
      <c r="L468" s="84">
        <f t="shared" si="6"/>
        <v>0</v>
      </c>
      <c r="M468" s="85">
        <f t="shared" si="7"/>
        <v>0</v>
      </c>
      <c r="N468" s="86">
        <f t="shared" si="8"/>
        <v>0</v>
      </c>
      <c r="O468" s="84">
        <f t="shared" si="9"/>
        <v>0</v>
      </c>
      <c r="P468" s="84">
        <f t="shared" si="10"/>
        <v>0</v>
      </c>
      <c r="Q468" s="84">
        <f t="shared" si="11"/>
        <v>0</v>
      </c>
      <c r="R468" s="85">
        <f t="shared" si="12"/>
        <v>0</v>
      </c>
      <c r="S468" s="87" t="str">
        <f t="shared" si="13"/>
        <v>-</v>
      </c>
      <c r="T468" s="88"/>
      <c r="U468" s="39"/>
      <c r="V468" s="40"/>
      <c r="W468" s="39"/>
      <c r="X468" s="39"/>
      <c r="Y468" s="39"/>
      <c r="Z468" s="39"/>
      <c r="AA468" s="39"/>
      <c r="AB468" s="39"/>
      <c r="AC468" s="39"/>
      <c r="AD468" s="39"/>
      <c r="AE468" s="39"/>
      <c r="AF468" s="39"/>
      <c r="AG468" s="39"/>
      <c r="AH468" s="39"/>
    </row>
    <row r="469" ht="19.5" customHeight="1">
      <c r="A469" s="111"/>
      <c r="B469" s="119"/>
      <c r="C469" s="63"/>
      <c r="D469" s="69"/>
      <c r="E469" s="66" t="str">
        <f t="shared" si="2"/>
        <v>-</v>
      </c>
      <c r="F469" s="65"/>
      <c r="G469" s="65"/>
      <c r="H469" s="82"/>
      <c r="I469" s="83">
        <f t="shared" si="3"/>
        <v>0</v>
      </c>
      <c r="J469" s="84">
        <f t="shared" si="4"/>
        <v>0</v>
      </c>
      <c r="K469" s="84">
        <f t="shared" si="5"/>
        <v>0</v>
      </c>
      <c r="L469" s="84">
        <f t="shared" si="6"/>
        <v>0</v>
      </c>
      <c r="M469" s="85">
        <f t="shared" si="7"/>
        <v>0</v>
      </c>
      <c r="N469" s="86">
        <f t="shared" si="8"/>
        <v>0</v>
      </c>
      <c r="O469" s="84">
        <f t="shared" si="9"/>
        <v>0</v>
      </c>
      <c r="P469" s="84">
        <f t="shared" si="10"/>
        <v>0</v>
      </c>
      <c r="Q469" s="84">
        <f t="shared" si="11"/>
        <v>0</v>
      </c>
      <c r="R469" s="85">
        <f t="shared" si="12"/>
        <v>0</v>
      </c>
      <c r="S469" s="87" t="str">
        <f t="shared" si="13"/>
        <v>-</v>
      </c>
      <c r="T469" s="88"/>
      <c r="U469" s="39"/>
      <c r="V469" s="40"/>
      <c r="W469" s="39"/>
      <c r="X469" s="39"/>
      <c r="Y469" s="39"/>
      <c r="Z469" s="39"/>
      <c r="AA469" s="39"/>
      <c r="AB469" s="39"/>
      <c r="AC469" s="39"/>
      <c r="AD469" s="39"/>
      <c r="AE469" s="39"/>
      <c r="AF469" s="39"/>
      <c r="AG469" s="39"/>
      <c r="AH469" s="39"/>
    </row>
    <row r="470" ht="19.5" customHeight="1">
      <c r="A470" s="111"/>
      <c r="B470" s="119"/>
      <c r="C470" s="63"/>
      <c r="D470" s="69"/>
      <c r="E470" s="66" t="str">
        <f t="shared" si="2"/>
        <v>-</v>
      </c>
      <c r="F470" s="65"/>
      <c r="G470" s="65"/>
      <c r="H470" s="82"/>
      <c r="I470" s="83">
        <f t="shared" si="3"/>
        <v>0</v>
      </c>
      <c r="J470" s="84">
        <f t="shared" si="4"/>
        <v>0</v>
      </c>
      <c r="K470" s="84">
        <f t="shared" si="5"/>
        <v>0</v>
      </c>
      <c r="L470" s="84">
        <f t="shared" si="6"/>
        <v>0</v>
      </c>
      <c r="M470" s="85">
        <f t="shared" si="7"/>
        <v>0</v>
      </c>
      <c r="N470" s="86">
        <f t="shared" si="8"/>
        <v>0</v>
      </c>
      <c r="O470" s="84">
        <f t="shared" si="9"/>
        <v>0</v>
      </c>
      <c r="P470" s="84">
        <f t="shared" si="10"/>
        <v>0</v>
      </c>
      <c r="Q470" s="84">
        <f t="shared" si="11"/>
        <v>0</v>
      </c>
      <c r="R470" s="85">
        <f t="shared" si="12"/>
        <v>0</v>
      </c>
      <c r="S470" s="87" t="str">
        <f t="shared" si="13"/>
        <v>-</v>
      </c>
      <c r="T470" s="88"/>
      <c r="U470" s="39"/>
      <c r="V470" s="40"/>
      <c r="W470" s="39"/>
      <c r="X470" s="39"/>
      <c r="Y470" s="39"/>
      <c r="Z470" s="39"/>
      <c r="AA470" s="39"/>
      <c r="AB470" s="39"/>
      <c r="AC470" s="39"/>
      <c r="AD470" s="39"/>
      <c r="AE470" s="39"/>
      <c r="AF470" s="39"/>
      <c r="AG470" s="39"/>
      <c r="AH470" s="39"/>
    </row>
    <row r="471" ht="19.5" customHeight="1">
      <c r="A471" s="111"/>
      <c r="B471" s="119"/>
      <c r="C471" s="63"/>
      <c r="D471" s="69"/>
      <c r="E471" s="66" t="str">
        <f t="shared" si="2"/>
        <v>-</v>
      </c>
      <c r="F471" s="65"/>
      <c r="G471" s="65"/>
      <c r="H471" s="82"/>
      <c r="I471" s="83">
        <f t="shared" si="3"/>
        <v>0</v>
      </c>
      <c r="J471" s="84">
        <f t="shared" si="4"/>
        <v>0</v>
      </c>
      <c r="K471" s="84">
        <f t="shared" si="5"/>
        <v>0</v>
      </c>
      <c r="L471" s="84">
        <f t="shared" si="6"/>
        <v>0</v>
      </c>
      <c r="M471" s="85">
        <f t="shared" si="7"/>
        <v>0</v>
      </c>
      <c r="N471" s="86">
        <f t="shared" si="8"/>
        <v>0</v>
      </c>
      <c r="O471" s="84">
        <f t="shared" si="9"/>
        <v>0</v>
      </c>
      <c r="P471" s="84">
        <f t="shared" si="10"/>
        <v>0</v>
      </c>
      <c r="Q471" s="84">
        <f t="shared" si="11"/>
        <v>0</v>
      </c>
      <c r="R471" s="85">
        <f t="shared" si="12"/>
        <v>0</v>
      </c>
      <c r="S471" s="87" t="str">
        <f t="shared" si="13"/>
        <v>-</v>
      </c>
      <c r="T471" s="88"/>
      <c r="U471" s="39"/>
      <c r="V471" s="40"/>
      <c r="W471" s="39"/>
      <c r="X471" s="39"/>
      <c r="Y471" s="39"/>
      <c r="Z471" s="39"/>
      <c r="AA471" s="39"/>
      <c r="AB471" s="39"/>
      <c r="AC471" s="39"/>
      <c r="AD471" s="39"/>
      <c r="AE471" s="39"/>
      <c r="AF471" s="39"/>
      <c r="AG471" s="39"/>
      <c r="AH471" s="39"/>
    </row>
    <row r="472" ht="19.5" customHeight="1">
      <c r="A472" s="111"/>
      <c r="B472" s="119"/>
      <c r="C472" s="63"/>
      <c r="D472" s="69"/>
      <c r="E472" s="66" t="str">
        <f t="shared" si="2"/>
        <v>-</v>
      </c>
      <c r="F472" s="65"/>
      <c r="G472" s="65"/>
      <c r="H472" s="82"/>
      <c r="I472" s="83">
        <f t="shared" si="3"/>
        <v>0</v>
      </c>
      <c r="J472" s="84">
        <f t="shared" si="4"/>
        <v>0</v>
      </c>
      <c r="K472" s="84">
        <f t="shared" si="5"/>
        <v>0</v>
      </c>
      <c r="L472" s="84">
        <f t="shared" si="6"/>
        <v>0</v>
      </c>
      <c r="M472" s="85">
        <f t="shared" si="7"/>
        <v>0</v>
      </c>
      <c r="N472" s="86">
        <f t="shared" si="8"/>
        <v>0</v>
      </c>
      <c r="O472" s="84">
        <f t="shared" si="9"/>
        <v>0</v>
      </c>
      <c r="P472" s="84">
        <f t="shared" si="10"/>
        <v>0</v>
      </c>
      <c r="Q472" s="84">
        <f t="shared" si="11"/>
        <v>0</v>
      </c>
      <c r="R472" s="85">
        <f t="shared" si="12"/>
        <v>0</v>
      </c>
      <c r="S472" s="87" t="str">
        <f t="shared" si="13"/>
        <v>-</v>
      </c>
      <c r="T472" s="88"/>
      <c r="U472" s="39"/>
      <c r="V472" s="40"/>
      <c r="W472" s="39"/>
      <c r="X472" s="39"/>
      <c r="Y472" s="39"/>
      <c r="Z472" s="39"/>
      <c r="AA472" s="39"/>
      <c r="AB472" s="39"/>
      <c r="AC472" s="39"/>
      <c r="AD472" s="39"/>
      <c r="AE472" s="39"/>
      <c r="AF472" s="39"/>
      <c r="AG472" s="39"/>
      <c r="AH472" s="39"/>
    </row>
    <row r="473" ht="19.5" customHeight="1">
      <c r="A473" s="111"/>
      <c r="B473" s="119"/>
      <c r="C473" s="63"/>
      <c r="D473" s="69"/>
      <c r="E473" s="66" t="str">
        <f t="shared" si="2"/>
        <v>-</v>
      </c>
      <c r="F473" s="65"/>
      <c r="G473" s="65"/>
      <c r="H473" s="82"/>
      <c r="I473" s="83">
        <f t="shared" si="3"/>
        <v>0</v>
      </c>
      <c r="J473" s="84">
        <f t="shared" si="4"/>
        <v>0</v>
      </c>
      <c r="K473" s="84">
        <f t="shared" si="5"/>
        <v>0</v>
      </c>
      <c r="L473" s="84">
        <f t="shared" si="6"/>
        <v>0</v>
      </c>
      <c r="M473" s="85">
        <f t="shared" si="7"/>
        <v>0</v>
      </c>
      <c r="N473" s="86">
        <f t="shared" si="8"/>
        <v>0</v>
      </c>
      <c r="O473" s="84">
        <f t="shared" si="9"/>
        <v>0</v>
      </c>
      <c r="P473" s="84">
        <f t="shared" si="10"/>
        <v>0</v>
      </c>
      <c r="Q473" s="84">
        <f t="shared" si="11"/>
        <v>0</v>
      </c>
      <c r="R473" s="85">
        <f t="shared" si="12"/>
        <v>0</v>
      </c>
      <c r="S473" s="87" t="str">
        <f t="shared" si="13"/>
        <v>-</v>
      </c>
      <c r="T473" s="88"/>
      <c r="U473" s="39"/>
      <c r="V473" s="40"/>
      <c r="W473" s="39"/>
      <c r="X473" s="39"/>
      <c r="Y473" s="39"/>
      <c r="Z473" s="39"/>
      <c r="AA473" s="39"/>
      <c r="AB473" s="39"/>
      <c r="AC473" s="39"/>
      <c r="AD473" s="39"/>
      <c r="AE473" s="39"/>
      <c r="AF473" s="39"/>
      <c r="AG473" s="39"/>
      <c r="AH473" s="39"/>
    </row>
    <row r="474" ht="19.5" customHeight="1">
      <c r="A474" s="111"/>
      <c r="B474" s="119"/>
      <c r="C474" s="63"/>
      <c r="D474" s="69"/>
      <c r="E474" s="66" t="str">
        <f t="shared" si="2"/>
        <v>-</v>
      </c>
      <c r="F474" s="65"/>
      <c r="G474" s="65"/>
      <c r="H474" s="82"/>
      <c r="I474" s="83">
        <f t="shared" si="3"/>
        <v>0</v>
      </c>
      <c r="J474" s="84">
        <f t="shared" si="4"/>
        <v>0</v>
      </c>
      <c r="K474" s="84">
        <f t="shared" si="5"/>
        <v>0</v>
      </c>
      <c r="L474" s="84">
        <f t="shared" si="6"/>
        <v>0</v>
      </c>
      <c r="M474" s="85">
        <f t="shared" si="7"/>
        <v>0</v>
      </c>
      <c r="N474" s="86">
        <f t="shared" si="8"/>
        <v>0</v>
      </c>
      <c r="O474" s="84">
        <f t="shared" si="9"/>
        <v>0</v>
      </c>
      <c r="P474" s="84">
        <f t="shared" si="10"/>
        <v>0</v>
      </c>
      <c r="Q474" s="84">
        <f t="shared" si="11"/>
        <v>0</v>
      </c>
      <c r="R474" s="85">
        <f t="shared" si="12"/>
        <v>0</v>
      </c>
      <c r="S474" s="87" t="str">
        <f t="shared" si="13"/>
        <v>-</v>
      </c>
      <c r="T474" s="88"/>
      <c r="U474" s="39"/>
      <c r="V474" s="40"/>
      <c r="W474" s="39"/>
      <c r="X474" s="39"/>
      <c r="Y474" s="39"/>
      <c r="Z474" s="39"/>
      <c r="AA474" s="39"/>
      <c r="AB474" s="39"/>
      <c r="AC474" s="39"/>
      <c r="AD474" s="39"/>
      <c r="AE474" s="39"/>
      <c r="AF474" s="39"/>
      <c r="AG474" s="39"/>
      <c r="AH474" s="39"/>
    </row>
    <row r="475" ht="19.5" customHeight="1">
      <c r="A475" s="111"/>
      <c r="B475" s="119"/>
      <c r="C475" s="63"/>
      <c r="D475" s="69"/>
      <c r="E475" s="66" t="str">
        <f t="shared" si="2"/>
        <v>-</v>
      </c>
      <c r="F475" s="65"/>
      <c r="G475" s="65"/>
      <c r="H475" s="82"/>
      <c r="I475" s="83">
        <f t="shared" si="3"/>
        <v>0</v>
      </c>
      <c r="J475" s="84">
        <f t="shared" si="4"/>
        <v>0</v>
      </c>
      <c r="K475" s="84">
        <f t="shared" si="5"/>
        <v>0</v>
      </c>
      <c r="L475" s="84">
        <f t="shared" si="6"/>
        <v>0</v>
      </c>
      <c r="M475" s="85">
        <f t="shared" si="7"/>
        <v>0</v>
      </c>
      <c r="N475" s="86">
        <f t="shared" si="8"/>
        <v>0</v>
      </c>
      <c r="O475" s="84">
        <f t="shared" si="9"/>
        <v>0</v>
      </c>
      <c r="P475" s="84">
        <f t="shared" si="10"/>
        <v>0</v>
      </c>
      <c r="Q475" s="84">
        <f t="shared" si="11"/>
        <v>0</v>
      </c>
      <c r="R475" s="85">
        <f t="shared" si="12"/>
        <v>0</v>
      </c>
      <c r="S475" s="87" t="str">
        <f t="shared" si="13"/>
        <v>-</v>
      </c>
      <c r="T475" s="88"/>
      <c r="U475" s="39"/>
      <c r="V475" s="40"/>
      <c r="W475" s="39"/>
      <c r="X475" s="39"/>
      <c r="Y475" s="39"/>
      <c r="Z475" s="39"/>
      <c r="AA475" s="39"/>
      <c r="AB475" s="39"/>
      <c r="AC475" s="39"/>
      <c r="AD475" s="39"/>
      <c r="AE475" s="39"/>
      <c r="AF475" s="39"/>
      <c r="AG475" s="39"/>
      <c r="AH475" s="39"/>
    </row>
    <row r="476" ht="19.5" customHeight="1">
      <c r="A476" s="111"/>
      <c r="B476" s="119"/>
      <c r="C476" s="63"/>
      <c r="D476" s="69"/>
      <c r="E476" s="66" t="str">
        <f t="shared" si="2"/>
        <v>-</v>
      </c>
      <c r="F476" s="65"/>
      <c r="G476" s="65"/>
      <c r="H476" s="82"/>
      <c r="I476" s="83">
        <f t="shared" si="3"/>
        <v>0</v>
      </c>
      <c r="J476" s="84">
        <f t="shared" si="4"/>
        <v>0</v>
      </c>
      <c r="K476" s="84">
        <f t="shared" si="5"/>
        <v>0</v>
      </c>
      <c r="L476" s="84">
        <f t="shared" si="6"/>
        <v>0</v>
      </c>
      <c r="M476" s="85">
        <f t="shared" si="7"/>
        <v>0</v>
      </c>
      <c r="N476" s="86">
        <f t="shared" si="8"/>
        <v>0</v>
      </c>
      <c r="O476" s="84">
        <f t="shared" si="9"/>
        <v>0</v>
      </c>
      <c r="P476" s="84">
        <f t="shared" si="10"/>
        <v>0</v>
      </c>
      <c r="Q476" s="84">
        <f t="shared" si="11"/>
        <v>0</v>
      </c>
      <c r="R476" s="85">
        <f t="shared" si="12"/>
        <v>0</v>
      </c>
      <c r="S476" s="87" t="str">
        <f t="shared" si="13"/>
        <v>-</v>
      </c>
      <c r="T476" s="88"/>
      <c r="U476" s="39"/>
      <c r="V476" s="40"/>
      <c r="W476" s="39"/>
      <c r="X476" s="39"/>
      <c r="Y476" s="39"/>
      <c r="Z476" s="39"/>
      <c r="AA476" s="39"/>
      <c r="AB476" s="39"/>
      <c r="AC476" s="39"/>
      <c r="AD476" s="39"/>
      <c r="AE476" s="39"/>
      <c r="AF476" s="39"/>
      <c r="AG476" s="39"/>
      <c r="AH476" s="39"/>
    </row>
    <row r="477" ht="19.5" customHeight="1">
      <c r="A477" s="111"/>
      <c r="B477" s="119"/>
      <c r="C477" s="63"/>
      <c r="D477" s="69"/>
      <c r="E477" s="66" t="str">
        <f t="shared" si="2"/>
        <v>-</v>
      </c>
      <c r="F477" s="65"/>
      <c r="G477" s="65"/>
      <c r="H477" s="82"/>
      <c r="I477" s="83">
        <f t="shared" si="3"/>
        <v>0</v>
      </c>
      <c r="J477" s="84">
        <f t="shared" si="4"/>
        <v>0</v>
      </c>
      <c r="K477" s="84">
        <f t="shared" si="5"/>
        <v>0</v>
      </c>
      <c r="L477" s="84">
        <f t="shared" si="6"/>
        <v>0</v>
      </c>
      <c r="M477" s="85">
        <f t="shared" si="7"/>
        <v>0</v>
      </c>
      <c r="N477" s="86">
        <f t="shared" si="8"/>
        <v>0</v>
      </c>
      <c r="O477" s="84">
        <f t="shared" si="9"/>
        <v>0</v>
      </c>
      <c r="P477" s="84">
        <f t="shared" si="10"/>
        <v>0</v>
      </c>
      <c r="Q477" s="84">
        <f t="shared" si="11"/>
        <v>0</v>
      </c>
      <c r="R477" s="85">
        <f t="shared" si="12"/>
        <v>0</v>
      </c>
      <c r="S477" s="87" t="str">
        <f t="shared" si="13"/>
        <v>-</v>
      </c>
      <c r="T477" s="88"/>
      <c r="U477" s="39"/>
      <c r="V477" s="40"/>
      <c r="W477" s="39"/>
      <c r="X477" s="39"/>
      <c r="Y477" s="39"/>
      <c r="Z477" s="39"/>
      <c r="AA477" s="39"/>
      <c r="AB477" s="39"/>
      <c r="AC477" s="39"/>
      <c r="AD477" s="39"/>
      <c r="AE477" s="39"/>
      <c r="AF477" s="39"/>
      <c r="AG477" s="39"/>
      <c r="AH477" s="39"/>
    </row>
    <row r="478" ht="19.5" customHeight="1">
      <c r="A478" s="111"/>
      <c r="B478" s="119"/>
      <c r="C478" s="63"/>
      <c r="D478" s="69"/>
      <c r="E478" s="66" t="str">
        <f t="shared" si="2"/>
        <v>-</v>
      </c>
      <c r="F478" s="65"/>
      <c r="G478" s="65"/>
      <c r="H478" s="82"/>
      <c r="I478" s="83">
        <f t="shared" si="3"/>
        <v>0</v>
      </c>
      <c r="J478" s="84">
        <f t="shared" si="4"/>
        <v>0</v>
      </c>
      <c r="K478" s="84">
        <f t="shared" si="5"/>
        <v>0</v>
      </c>
      <c r="L478" s="84">
        <f t="shared" si="6"/>
        <v>0</v>
      </c>
      <c r="M478" s="85">
        <f t="shared" si="7"/>
        <v>0</v>
      </c>
      <c r="N478" s="86">
        <f t="shared" si="8"/>
        <v>0</v>
      </c>
      <c r="O478" s="84">
        <f t="shared" si="9"/>
        <v>0</v>
      </c>
      <c r="P478" s="84">
        <f t="shared" si="10"/>
        <v>0</v>
      </c>
      <c r="Q478" s="84">
        <f t="shared" si="11"/>
        <v>0</v>
      </c>
      <c r="R478" s="85">
        <f t="shared" si="12"/>
        <v>0</v>
      </c>
      <c r="S478" s="87" t="str">
        <f t="shared" si="13"/>
        <v>-</v>
      </c>
      <c r="T478" s="88"/>
      <c r="U478" s="39"/>
      <c r="V478" s="40"/>
      <c r="W478" s="39"/>
      <c r="X478" s="39"/>
      <c r="Y478" s="39"/>
      <c r="Z478" s="39"/>
      <c r="AA478" s="39"/>
      <c r="AB478" s="39"/>
      <c r="AC478" s="39"/>
      <c r="AD478" s="39"/>
      <c r="AE478" s="39"/>
      <c r="AF478" s="39"/>
      <c r="AG478" s="39"/>
      <c r="AH478" s="39"/>
    </row>
    <row r="479" ht="19.5" customHeight="1">
      <c r="A479" s="111"/>
      <c r="B479" s="119"/>
      <c r="C479" s="63"/>
      <c r="D479" s="69"/>
      <c r="E479" s="66" t="str">
        <f t="shared" si="2"/>
        <v>-</v>
      </c>
      <c r="F479" s="65"/>
      <c r="G479" s="65"/>
      <c r="H479" s="82"/>
      <c r="I479" s="83">
        <f t="shared" si="3"/>
        <v>0</v>
      </c>
      <c r="J479" s="84">
        <f t="shared" si="4"/>
        <v>0</v>
      </c>
      <c r="K479" s="84">
        <f t="shared" si="5"/>
        <v>0</v>
      </c>
      <c r="L479" s="84">
        <f t="shared" si="6"/>
        <v>0</v>
      </c>
      <c r="M479" s="85">
        <f t="shared" si="7"/>
        <v>0</v>
      </c>
      <c r="N479" s="86">
        <f t="shared" si="8"/>
        <v>0</v>
      </c>
      <c r="O479" s="84">
        <f t="shared" si="9"/>
        <v>0</v>
      </c>
      <c r="P479" s="84">
        <f t="shared" si="10"/>
        <v>0</v>
      </c>
      <c r="Q479" s="84">
        <f t="shared" si="11"/>
        <v>0</v>
      </c>
      <c r="R479" s="85">
        <f t="shared" si="12"/>
        <v>0</v>
      </c>
      <c r="S479" s="87" t="str">
        <f t="shared" si="13"/>
        <v>-</v>
      </c>
      <c r="T479" s="88"/>
      <c r="U479" s="39"/>
      <c r="V479" s="40"/>
      <c r="W479" s="39"/>
      <c r="X479" s="39"/>
      <c r="Y479" s="39"/>
      <c r="Z479" s="39"/>
      <c r="AA479" s="39"/>
      <c r="AB479" s="39"/>
      <c r="AC479" s="39"/>
      <c r="AD479" s="39"/>
      <c r="AE479" s="39"/>
      <c r="AF479" s="39"/>
      <c r="AG479" s="39"/>
      <c r="AH479" s="39"/>
    </row>
    <row r="480" ht="19.5" customHeight="1">
      <c r="A480" s="111"/>
      <c r="B480" s="119"/>
      <c r="C480" s="63"/>
      <c r="D480" s="69"/>
      <c r="E480" s="66" t="str">
        <f t="shared" si="2"/>
        <v>-</v>
      </c>
      <c r="F480" s="65"/>
      <c r="G480" s="65"/>
      <c r="H480" s="82"/>
      <c r="I480" s="83">
        <f t="shared" si="3"/>
        <v>0</v>
      </c>
      <c r="J480" s="84">
        <f t="shared" si="4"/>
        <v>0</v>
      </c>
      <c r="K480" s="84">
        <f t="shared" si="5"/>
        <v>0</v>
      </c>
      <c r="L480" s="84">
        <f t="shared" si="6"/>
        <v>0</v>
      </c>
      <c r="M480" s="85">
        <f t="shared" si="7"/>
        <v>0</v>
      </c>
      <c r="N480" s="86">
        <f t="shared" si="8"/>
        <v>0</v>
      </c>
      <c r="O480" s="84">
        <f t="shared" si="9"/>
        <v>0</v>
      </c>
      <c r="P480" s="84">
        <f t="shared" si="10"/>
        <v>0</v>
      </c>
      <c r="Q480" s="84">
        <f t="shared" si="11"/>
        <v>0</v>
      </c>
      <c r="R480" s="85">
        <f t="shared" si="12"/>
        <v>0</v>
      </c>
      <c r="S480" s="87" t="str">
        <f t="shared" si="13"/>
        <v>-</v>
      </c>
      <c r="T480" s="88"/>
      <c r="U480" s="39"/>
      <c r="V480" s="40"/>
      <c r="W480" s="39"/>
      <c r="X480" s="39"/>
      <c r="Y480" s="39"/>
      <c r="Z480" s="39"/>
      <c r="AA480" s="39"/>
      <c r="AB480" s="39"/>
      <c r="AC480" s="39"/>
      <c r="AD480" s="39"/>
      <c r="AE480" s="39"/>
      <c r="AF480" s="39"/>
      <c r="AG480" s="39"/>
      <c r="AH480" s="39"/>
    </row>
    <row r="481" ht="19.5" customHeight="1">
      <c r="A481" s="111"/>
      <c r="B481" s="119"/>
      <c r="C481" s="63"/>
      <c r="D481" s="69"/>
      <c r="E481" s="66" t="str">
        <f t="shared" si="2"/>
        <v>-</v>
      </c>
      <c r="F481" s="65"/>
      <c r="G481" s="65"/>
      <c r="H481" s="82"/>
      <c r="I481" s="83">
        <f t="shared" si="3"/>
        <v>0</v>
      </c>
      <c r="J481" s="84">
        <f t="shared" si="4"/>
        <v>0</v>
      </c>
      <c r="K481" s="84">
        <f t="shared" si="5"/>
        <v>0</v>
      </c>
      <c r="L481" s="84">
        <f t="shared" si="6"/>
        <v>0</v>
      </c>
      <c r="M481" s="85">
        <f t="shared" si="7"/>
        <v>0</v>
      </c>
      <c r="N481" s="86">
        <f t="shared" si="8"/>
        <v>0</v>
      </c>
      <c r="O481" s="84">
        <f t="shared" si="9"/>
        <v>0</v>
      </c>
      <c r="P481" s="84">
        <f t="shared" si="10"/>
        <v>0</v>
      </c>
      <c r="Q481" s="84">
        <f t="shared" si="11"/>
        <v>0</v>
      </c>
      <c r="R481" s="85">
        <f t="shared" si="12"/>
        <v>0</v>
      </c>
      <c r="S481" s="87" t="str">
        <f t="shared" si="13"/>
        <v>-</v>
      </c>
      <c r="T481" s="88"/>
      <c r="U481" s="39"/>
      <c r="V481" s="40"/>
      <c r="W481" s="39"/>
      <c r="X481" s="39"/>
      <c r="Y481" s="39"/>
      <c r="Z481" s="39"/>
      <c r="AA481" s="39"/>
      <c r="AB481" s="39"/>
      <c r="AC481" s="39"/>
      <c r="AD481" s="39"/>
      <c r="AE481" s="39"/>
      <c r="AF481" s="39"/>
      <c r="AG481" s="39"/>
      <c r="AH481" s="39"/>
    </row>
    <row r="482" ht="19.5" customHeight="1">
      <c r="A482" s="111"/>
      <c r="B482" s="119"/>
      <c r="C482" s="63"/>
      <c r="D482" s="69"/>
      <c r="E482" s="66" t="str">
        <f t="shared" si="2"/>
        <v>-</v>
      </c>
      <c r="F482" s="65"/>
      <c r="G482" s="65"/>
      <c r="H482" s="82"/>
      <c r="I482" s="83">
        <f t="shared" si="3"/>
        <v>0</v>
      </c>
      <c r="J482" s="84">
        <f t="shared" si="4"/>
        <v>0</v>
      </c>
      <c r="K482" s="84">
        <f t="shared" si="5"/>
        <v>0</v>
      </c>
      <c r="L482" s="84">
        <f t="shared" si="6"/>
        <v>0</v>
      </c>
      <c r="M482" s="85">
        <f t="shared" si="7"/>
        <v>0</v>
      </c>
      <c r="N482" s="86">
        <f t="shared" si="8"/>
        <v>0</v>
      </c>
      <c r="O482" s="84">
        <f t="shared" si="9"/>
        <v>0</v>
      </c>
      <c r="P482" s="84">
        <f t="shared" si="10"/>
        <v>0</v>
      </c>
      <c r="Q482" s="84">
        <f t="shared" si="11"/>
        <v>0</v>
      </c>
      <c r="R482" s="85">
        <f t="shared" si="12"/>
        <v>0</v>
      </c>
      <c r="S482" s="87" t="str">
        <f t="shared" si="13"/>
        <v>-</v>
      </c>
      <c r="T482" s="88"/>
      <c r="U482" s="39"/>
      <c r="V482" s="40"/>
      <c r="W482" s="39"/>
      <c r="X482" s="39"/>
      <c r="Y482" s="39"/>
      <c r="Z482" s="39"/>
      <c r="AA482" s="39"/>
      <c r="AB482" s="39"/>
      <c r="AC482" s="39"/>
      <c r="AD482" s="39"/>
      <c r="AE482" s="39"/>
      <c r="AF482" s="39"/>
      <c r="AG482" s="39"/>
      <c r="AH482" s="39"/>
    </row>
    <row r="483" ht="19.5" customHeight="1">
      <c r="A483" s="111"/>
      <c r="B483" s="119"/>
      <c r="C483" s="63"/>
      <c r="D483" s="69"/>
      <c r="E483" s="66" t="str">
        <f t="shared" si="2"/>
        <v>-</v>
      </c>
      <c r="F483" s="65"/>
      <c r="G483" s="65"/>
      <c r="H483" s="82"/>
      <c r="I483" s="83">
        <f t="shared" si="3"/>
        <v>0</v>
      </c>
      <c r="J483" s="84">
        <f t="shared" si="4"/>
        <v>0</v>
      </c>
      <c r="K483" s="84">
        <f t="shared" si="5"/>
        <v>0</v>
      </c>
      <c r="L483" s="84">
        <f t="shared" si="6"/>
        <v>0</v>
      </c>
      <c r="M483" s="85">
        <f t="shared" si="7"/>
        <v>0</v>
      </c>
      <c r="N483" s="86">
        <f t="shared" si="8"/>
        <v>0</v>
      </c>
      <c r="O483" s="84">
        <f t="shared" si="9"/>
        <v>0</v>
      </c>
      <c r="P483" s="84">
        <f t="shared" si="10"/>
        <v>0</v>
      </c>
      <c r="Q483" s="84">
        <f t="shared" si="11"/>
        <v>0</v>
      </c>
      <c r="R483" s="85">
        <f t="shared" si="12"/>
        <v>0</v>
      </c>
      <c r="S483" s="87" t="str">
        <f t="shared" si="13"/>
        <v>-</v>
      </c>
      <c r="T483" s="88"/>
      <c r="U483" s="39"/>
      <c r="V483" s="40"/>
      <c r="W483" s="39"/>
      <c r="X483" s="39"/>
      <c r="Y483" s="39"/>
      <c r="Z483" s="39"/>
      <c r="AA483" s="39"/>
      <c r="AB483" s="39"/>
      <c r="AC483" s="39"/>
      <c r="AD483" s="39"/>
      <c r="AE483" s="39"/>
      <c r="AF483" s="39"/>
      <c r="AG483" s="39"/>
      <c r="AH483" s="39"/>
    </row>
    <row r="484" ht="19.5" customHeight="1">
      <c r="A484" s="111"/>
      <c r="B484" s="119"/>
      <c r="C484" s="63"/>
      <c r="D484" s="69"/>
      <c r="E484" s="66" t="str">
        <f t="shared" si="2"/>
        <v>-</v>
      </c>
      <c r="F484" s="65"/>
      <c r="G484" s="65"/>
      <c r="H484" s="82"/>
      <c r="I484" s="83">
        <f t="shared" si="3"/>
        <v>0</v>
      </c>
      <c r="J484" s="84">
        <f t="shared" si="4"/>
        <v>0</v>
      </c>
      <c r="K484" s="84">
        <f t="shared" si="5"/>
        <v>0</v>
      </c>
      <c r="L484" s="84">
        <f t="shared" si="6"/>
        <v>0</v>
      </c>
      <c r="M484" s="85">
        <f t="shared" si="7"/>
        <v>0</v>
      </c>
      <c r="N484" s="86">
        <f t="shared" si="8"/>
        <v>0</v>
      </c>
      <c r="O484" s="84">
        <f t="shared" si="9"/>
        <v>0</v>
      </c>
      <c r="P484" s="84">
        <f t="shared" si="10"/>
        <v>0</v>
      </c>
      <c r="Q484" s="84">
        <f t="shared" si="11"/>
        <v>0</v>
      </c>
      <c r="R484" s="85">
        <f t="shared" si="12"/>
        <v>0</v>
      </c>
      <c r="S484" s="87" t="str">
        <f t="shared" si="13"/>
        <v>-</v>
      </c>
      <c r="T484" s="88"/>
      <c r="U484" s="39"/>
      <c r="V484" s="40"/>
      <c r="W484" s="39"/>
      <c r="X484" s="39"/>
      <c r="Y484" s="39"/>
      <c r="Z484" s="39"/>
      <c r="AA484" s="39"/>
      <c r="AB484" s="39"/>
      <c r="AC484" s="39"/>
      <c r="AD484" s="39"/>
      <c r="AE484" s="39"/>
      <c r="AF484" s="39"/>
      <c r="AG484" s="39"/>
      <c r="AH484" s="39"/>
    </row>
    <row r="485" ht="19.5" customHeight="1">
      <c r="A485" s="111"/>
      <c r="B485" s="119"/>
      <c r="C485" s="63"/>
      <c r="D485" s="69"/>
      <c r="E485" s="66" t="str">
        <f t="shared" si="2"/>
        <v>-</v>
      </c>
      <c r="F485" s="65"/>
      <c r="G485" s="65"/>
      <c r="H485" s="82"/>
      <c r="I485" s="83">
        <f t="shared" si="3"/>
        <v>0</v>
      </c>
      <c r="J485" s="84">
        <f t="shared" si="4"/>
        <v>0</v>
      </c>
      <c r="K485" s="84">
        <f t="shared" si="5"/>
        <v>0</v>
      </c>
      <c r="L485" s="84">
        <f t="shared" si="6"/>
        <v>0</v>
      </c>
      <c r="M485" s="85">
        <f t="shared" si="7"/>
        <v>0</v>
      </c>
      <c r="N485" s="86">
        <f t="shared" si="8"/>
        <v>0</v>
      </c>
      <c r="O485" s="84">
        <f t="shared" si="9"/>
        <v>0</v>
      </c>
      <c r="P485" s="84">
        <f t="shared" si="10"/>
        <v>0</v>
      </c>
      <c r="Q485" s="84">
        <f t="shared" si="11"/>
        <v>0</v>
      </c>
      <c r="R485" s="85">
        <f t="shared" si="12"/>
        <v>0</v>
      </c>
      <c r="S485" s="87" t="str">
        <f t="shared" si="13"/>
        <v>-</v>
      </c>
      <c r="T485" s="88"/>
      <c r="U485" s="39"/>
      <c r="V485" s="40"/>
      <c r="W485" s="39"/>
      <c r="X485" s="39"/>
      <c r="Y485" s="39"/>
      <c r="Z485" s="39"/>
      <c r="AA485" s="39"/>
      <c r="AB485" s="39"/>
      <c r="AC485" s="39"/>
      <c r="AD485" s="39"/>
      <c r="AE485" s="39"/>
      <c r="AF485" s="39"/>
      <c r="AG485" s="39"/>
      <c r="AH485" s="39"/>
    </row>
    <row r="486" ht="19.5" customHeight="1">
      <c r="A486" s="111"/>
      <c r="B486" s="119"/>
      <c r="C486" s="63"/>
      <c r="D486" s="69"/>
      <c r="E486" s="66" t="str">
        <f t="shared" si="2"/>
        <v>-</v>
      </c>
      <c r="F486" s="65"/>
      <c r="G486" s="65"/>
      <c r="H486" s="82"/>
      <c r="I486" s="83">
        <f t="shared" si="3"/>
        <v>0</v>
      </c>
      <c r="J486" s="84">
        <f t="shared" si="4"/>
        <v>0</v>
      </c>
      <c r="K486" s="84">
        <f t="shared" si="5"/>
        <v>0</v>
      </c>
      <c r="L486" s="84">
        <f t="shared" si="6"/>
        <v>0</v>
      </c>
      <c r="M486" s="85">
        <f t="shared" si="7"/>
        <v>0</v>
      </c>
      <c r="N486" s="86">
        <f t="shared" si="8"/>
        <v>0</v>
      </c>
      <c r="O486" s="84">
        <f t="shared" si="9"/>
        <v>0</v>
      </c>
      <c r="P486" s="84">
        <f t="shared" si="10"/>
        <v>0</v>
      </c>
      <c r="Q486" s="84">
        <f t="shared" si="11"/>
        <v>0</v>
      </c>
      <c r="R486" s="85">
        <f t="shared" si="12"/>
        <v>0</v>
      </c>
      <c r="S486" s="87" t="str">
        <f t="shared" si="13"/>
        <v>-</v>
      </c>
      <c r="T486" s="88"/>
      <c r="U486" s="39"/>
      <c r="V486" s="40"/>
      <c r="W486" s="39"/>
      <c r="X486" s="39"/>
      <c r="Y486" s="39"/>
      <c r="Z486" s="39"/>
      <c r="AA486" s="39"/>
      <c r="AB486" s="39"/>
      <c r="AC486" s="39"/>
      <c r="AD486" s="39"/>
      <c r="AE486" s="39"/>
      <c r="AF486" s="39"/>
      <c r="AG486" s="39"/>
      <c r="AH486" s="39"/>
    </row>
    <row r="487" ht="19.5" customHeight="1">
      <c r="A487" s="111"/>
      <c r="B487" s="119"/>
      <c r="C487" s="63"/>
      <c r="D487" s="69"/>
      <c r="E487" s="66" t="str">
        <f t="shared" si="2"/>
        <v>-</v>
      </c>
      <c r="F487" s="65"/>
      <c r="G487" s="65"/>
      <c r="H487" s="82"/>
      <c r="I487" s="83">
        <f t="shared" si="3"/>
        <v>0</v>
      </c>
      <c r="J487" s="84">
        <f t="shared" si="4"/>
        <v>0</v>
      </c>
      <c r="K487" s="84">
        <f t="shared" si="5"/>
        <v>0</v>
      </c>
      <c r="L487" s="84">
        <f t="shared" si="6"/>
        <v>0</v>
      </c>
      <c r="M487" s="85">
        <f t="shared" si="7"/>
        <v>0</v>
      </c>
      <c r="N487" s="86">
        <f t="shared" si="8"/>
        <v>0</v>
      </c>
      <c r="O487" s="84">
        <f t="shared" si="9"/>
        <v>0</v>
      </c>
      <c r="P487" s="84">
        <f t="shared" si="10"/>
        <v>0</v>
      </c>
      <c r="Q487" s="84">
        <f t="shared" si="11"/>
        <v>0</v>
      </c>
      <c r="R487" s="85">
        <f t="shared" si="12"/>
        <v>0</v>
      </c>
      <c r="S487" s="87" t="str">
        <f t="shared" si="13"/>
        <v>-</v>
      </c>
      <c r="T487" s="88"/>
      <c r="U487" s="39"/>
      <c r="V487" s="40"/>
      <c r="W487" s="39"/>
      <c r="X487" s="39"/>
      <c r="Y487" s="39"/>
      <c r="Z487" s="39"/>
      <c r="AA487" s="39"/>
      <c r="AB487" s="39"/>
      <c r="AC487" s="39"/>
      <c r="AD487" s="39"/>
      <c r="AE487" s="39"/>
      <c r="AF487" s="39"/>
      <c r="AG487" s="39"/>
      <c r="AH487" s="39"/>
    </row>
    <row r="488" ht="19.5" customHeight="1">
      <c r="A488" s="111"/>
      <c r="B488" s="119"/>
      <c r="C488" s="63"/>
      <c r="D488" s="69"/>
      <c r="E488" s="66" t="str">
        <f t="shared" si="2"/>
        <v>-</v>
      </c>
      <c r="F488" s="65"/>
      <c r="G488" s="65"/>
      <c r="H488" s="82"/>
      <c r="I488" s="83">
        <f t="shared" si="3"/>
        <v>0</v>
      </c>
      <c r="J488" s="84">
        <f t="shared" si="4"/>
        <v>0</v>
      </c>
      <c r="K488" s="84">
        <f t="shared" si="5"/>
        <v>0</v>
      </c>
      <c r="L488" s="84">
        <f t="shared" si="6"/>
        <v>0</v>
      </c>
      <c r="M488" s="85">
        <f t="shared" si="7"/>
        <v>0</v>
      </c>
      <c r="N488" s="86">
        <f t="shared" si="8"/>
        <v>0</v>
      </c>
      <c r="O488" s="84">
        <f t="shared" si="9"/>
        <v>0</v>
      </c>
      <c r="P488" s="84">
        <f t="shared" si="10"/>
        <v>0</v>
      </c>
      <c r="Q488" s="84">
        <f t="shared" si="11"/>
        <v>0</v>
      </c>
      <c r="R488" s="85">
        <f t="shared" si="12"/>
        <v>0</v>
      </c>
      <c r="S488" s="87" t="str">
        <f t="shared" si="13"/>
        <v>-</v>
      </c>
      <c r="T488" s="88"/>
      <c r="U488" s="39"/>
      <c r="V488" s="40"/>
      <c r="W488" s="39"/>
      <c r="X488" s="39"/>
      <c r="Y488" s="39"/>
      <c r="Z488" s="39"/>
      <c r="AA488" s="39"/>
      <c r="AB488" s="39"/>
      <c r="AC488" s="39"/>
      <c r="AD488" s="39"/>
      <c r="AE488" s="39"/>
      <c r="AF488" s="39"/>
      <c r="AG488" s="39"/>
      <c r="AH488" s="39"/>
    </row>
    <row r="489" ht="19.5" customHeight="1">
      <c r="A489" s="111"/>
      <c r="B489" s="119"/>
      <c r="C489" s="63"/>
      <c r="D489" s="69"/>
      <c r="E489" s="66" t="str">
        <f t="shared" si="2"/>
        <v>-</v>
      </c>
      <c r="F489" s="65"/>
      <c r="G489" s="65"/>
      <c r="H489" s="82"/>
      <c r="I489" s="83">
        <f t="shared" si="3"/>
        <v>0</v>
      </c>
      <c r="J489" s="84">
        <f t="shared" si="4"/>
        <v>0</v>
      </c>
      <c r="K489" s="84">
        <f t="shared" si="5"/>
        <v>0</v>
      </c>
      <c r="L489" s="84">
        <f t="shared" si="6"/>
        <v>0</v>
      </c>
      <c r="M489" s="85">
        <f t="shared" si="7"/>
        <v>0</v>
      </c>
      <c r="N489" s="86">
        <f t="shared" si="8"/>
        <v>0</v>
      </c>
      <c r="O489" s="84">
        <f t="shared" si="9"/>
        <v>0</v>
      </c>
      <c r="P489" s="84">
        <f t="shared" si="10"/>
        <v>0</v>
      </c>
      <c r="Q489" s="84">
        <f t="shared" si="11"/>
        <v>0</v>
      </c>
      <c r="R489" s="85">
        <f t="shared" si="12"/>
        <v>0</v>
      </c>
      <c r="S489" s="87" t="str">
        <f t="shared" si="13"/>
        <v>-</v>
      </c>
      <c r="T489" s="88"/>
      <c r="U489" s="39"/>
      <c r="V489" s="40"/>
      <c r="W489" s="39"/>
      <c r="X489" s="39"/>
      <c r="Y489" s="39"/>
      <c r="Z489" s="39"/>
      <c r="AA489" s="39"/>
      <c r="AB489" s="39"/>
      <c r="AC489" s="39"/>
      <c r="AD489" s="39"/>
      <c r="AE489" s="39"/>
      <c r="AF489" s="39"/>
      <c r="AG489" s="39"/>
      <c r="AH489" s="39"/>
    </row>
    <row r="490" ht="19.5" customHeight="1">
      <c r="A490" s="111"/>
      <c r="B490" s="119"/>
      <c r="C490" s="63"/>
      <c r="D490" s="69"/>
      <c r="E490" s="66" t="str">
        <f t="shared" si="2"/>
        <v>-</v>
      </c>
      <c r="F490" s="65"/>
      <c r="G490" s="65"/>
      <c r="H490" s="82"/>
      <c r="I490" s="83">
        <f t="shared" si="3"/>
        <v>0</v>
      </c>
      <c r="J490" s="84">
        <f t="shared" si="4"/>
        <v>0</v>
      </c>
      <c r="K490" s="84">
        <f t="shared" si="5"/>
        <v>0</v>
      </c>
      <c r="L490" s="84">
        <f t="shared" si="6"/>
        <v>0</v>
      </c>
      <c r="M490" s="85">
        <f t="shared" si="7"/>
        <v>0</v>
      </c>
      <c r="N490" s="86">
        <f t="shared" si="8"/>
        <v>0</v>
      </c>
      <c r="O490" s="84">
        <f t="shared" si="9"/>
        <v>0</v>
      </c>
      <c r="P490" s="84">
        <f t="shared" si="10"/>
        <v>0</v>
      </c>
      <c r="Q490" s="84">
        <f t="shared" si="11"/>
        <v>0</v>
      </c>
      <c r="R490" s="85">
        <f t="shared" si="12"/>
        <v>0</v>
      </c>
      <c r="S490" s="87" t="str">
        <f t="shared" si="13"/>
        <v>-</v>
      </c>
      <c r="T490" s="88"/>
      <c r="U490" s="39"/>
      <c r="V490" s="40"/>
      <c r="W490" s="39"/>
      <c r="X490" s="39"/>
      <c r="Y490" s="39"/>
      <c r="Z490" s="39"/>
      <c r="AA490" s="39"/>
      <c r="AB490" s="39"/>
      <c r="AC490" s="39"/>
      <c r="AD490" s="39"/>
      <c r="AE490" s="39"/>
      <c r="AF490" s="39"/>
      <c r="AG490" s="39"/>
      <c r="AH490" s="39"/>
    </row>
    <row r="491" ht="19.5" customHeight="1">
      <c r="A491" s="111"/>
      <c r="B491" s="119"/>
      <c r="C491" s="63"/>
      <c r="D491" s="69"/>
      <c r="E491" s="66" t="str">
        <f t="shared" si="2"/>
        <v>-</v>
      </c>
      <c r="F491" s="65"/>
      <c r="G491" s="65"/>
      <c r="H491" s="82"/>
      <c r="I491" s="83">
        <f t="shared" si="3"/>
        <v>0</v>
      </c>
      <c r="J491" s="84">
        <f t="shared" si="4"/>
        <v>0</v>
      </c>
      <c r="K491" s="84">
        <f t="shared" si="5"/>
        <v>0</v>
      </c>
      <c r="L491" s="84">
        <f t="shared" si="6"/>
        <v>0</v>
      </c>
      <c r="M491" s="85">
        <f t="shared" si="7"/>
        <v>0</v>
      </c>
      <c r="N491" s="86">
        <f t="shared" si="8"/>
        <v>0</v>
      </c>
      <c r="O491" s="84">
        <f t="shared" si="9"/>
        <v>0</v>
      </c>
      <c r="P491" s="84">
        <f t="shared" si="10"/>
        <v>0</v>
      </c>
      <c r="Q491" s="84">
        <f t="shared" si="11"/>
        <v>0</v>
      </c>
      <c r="R491" s="85">
        <f t="shared" si="12"/>
        <v>0</v>
      </c>
      <c r="S491" s="87" t="str">
        <f t="shared" si="13"/>
        <v>-</v>
      </c>
      <c r="T491" s="88"/>
      <c r="U491" s="39"/>
      <c r="V491" s="40"/>
      <c r="W491" s="39"/>
      <c r="X491" s="39"/>
      <c r="Y491" s="39"/>
      <c r="Z491" s="39"/>
      <c r="AA491" s="39"/>
      <c r="AB491" s="39"/>
      <c r="AC491" s="39"/>
      <c r="AD491" s="39"/>
      <c r="AE491" s="39"/>
      <c r="AF491" s="39"/>
      <c r="AG491" s="39"/>
      <c r="AH491" s="39"/>
    </row>
    <row r="492" ht="19.5" customHeight="1">
      <c r="A492" s="111"/>
      <c r="B492" s="119"/>
      <c r="C492" s="63"/>
      <c r="D492" s="69"/>
      <c r="E492" s="66" t="str">
        <f t="shared" si="2"/>
        <v>-</v>
      </c>
      <c r="F492" s="65"/>
      <c r="G492" s="65"/>
      <c r="H492" s="82"/>
      <c r="I492" s="83">
        <f t="shared" si="3"/>
        <v>0</v>
      </c>
      <c r="J492" s="84">
        <f t="shared" si="4"/>
        <v>0</v>
      </c>
      <c r="K492" s="84">
        <f t="shared" si="5"/>
        <v>0</v>
      </c>
      <c r="L492" s="84">
        <f t="shared" si="6"/>
        <v>0</v>
      </c>
      <c r="M492" s="85">
        <f t="shared" si="7"/>
        <v>0</v>
      </c>
      <c r="N492" s="86">
        <f t="shared" si="8"/>
        <v>0</v>
      </c>
      <c r="O492" s="84">
        <f t="shared" si="9"/>
        <v>0</v>
      </c>
      <c r="P492" s="84">
        <f t="shared" si="10"/>
        <v>0</v>
      </c>
      <c r="Q492" s="84">
        <f t="shared" si="11"/>
        <v>0</v>
      </c>
      <c r="R492" s="85">
        <f t="shared" si="12"/>
        <v>0</v>
      </c>
      <c r="S492" s="87" t="str">
        <f t="shared" si="13"/>
        <v>-</v>
      </c>
      <c r="T492" s="88"/>
      <c r="U492" s="39"/>
      <c r="V492" s="40"/>
      <c r="W492" s="39"/>
      <c r="X492" s="39"/>
      <c r="Y492" s="39"/>
      <c r="Z492" s="39"/>
      <c r="AA492" s="39"/>
      <c r="AB492" s="39"/>
      <c r="AC492" s="39"/>
      <c r="AD492" s="39"/>
      <c r="AE492" s="39"/>
      <c r="AF492" s="39"/>
      <c r="AG492" s="39"/>
      <c r="AH492" s="39"/>
    </row>
    <row r="493" ht="19.5" customHeight="1">
      <c r="A493" s="111"/>
      <c r="B493" s="119"/>
      <c r="C493" s="63"/>
      <c r="D493" s="69"/>
      <c r="E493" s="66" t="str">
        <f t="shared" si="2"/>
        <v>-</v>
      </c>
      <c r="F493" s="65"/>
      <c r="G493" s="65"/>
      <c r="H493" s="82"/>
      <c r="I493" s="83">
        <f t="shared" si="3"/>
        <v>0</v>
      </c>
      <c r="J493" s="84">
        <f t="shared" si="4"/>
        <v>0</v>
      </c>
      <c r="K493" s="84">
        <f t="shared" si="5"/>
        <v>0</v>
      </c>
      <c r="L493" s="84">
        <f t="shared" si="6"/>
        <v>0</v>
      </c>
      <c r="M493" s="85">
        <f t="shared" si="7"/>
        <v>0</v>
      </c>
      <c r="N493" s="86">
        <f t="shared" si="8"/>
        <v>0</v>
      </c>
      <c r="O493" s="84">
        <f t="shared" si="9"/>
        <v>0</v>
      </c>
      <c r="P493" s="84">
        <f t="shared" si="10"/>
        <v>0</v>
      </c>
      <c r="Q493" s="84">
        <f t="shared" si="11"/>
        <v>0</v>
      </c>
      <c r="R493" s="85">
        <f t="shared" si="12"/>
        <v>0</v>
      </c>
      <c r="S493" s="87" t="str">
        <f t="shared" si="13"/>
        <v>-</v>
      </c>
      <c r="T493" s="88"/>
      <c r="U493" s="39"/>
      <c r="V493" s="40"/>
      <c r="W493" s="39"/>
      <c r="X493" s="39"/>
      <c r="Y493" s="39"/>
      <c r="Z493" s="39"/>
      <c r="AA493" s="39"/>
      <c r="AB493" s="39"/>
      <c r="AC493" s="39"/>
      <c r="AD493" s="39"/>
      <c r="AE493" s="39"/>
      <c r="AF493" s="39"/>
      <c r="AG493" s="39"/>
      <c r="AH493" s="39"/>
    </row>
    <row r="494" ht="19.5" customHeight="1">
      <c r="A494" s="111"/>
      <c r="B494" s="119"/>
      <c r="C494" s="63"/>
      <c r="D494" s="69"/>
      <c r="E494" s="66" t="str">
        <f t="shared" si="2"/>
        <v>-</v>
      </c>
      <c r="F494" s="65"/>
      <c r="G494" s="65"/>
      <c r="H494" s="82"/>
      <c r="I494" s="83">
        <f t="shared" si="3"/>
        <v>0</v>
      </c>
      <c r="J494" s="84">
        <f t="shared" si="4"/>
        <v>0</v>
      </c>
      <c r="K494" s="84">
        <f t="shared" si="5"/>
        <v>0</v>
      </c>
      <c r="L494" s="84">
        <f t="shared" si="6"/>
        <v>0</v>
      </c>
      <c r="M494" s="85">
        <f t="shared" si="7"/>
        <v>0</v>
      </c>
      <c r="N494" s="86">
        <f t="shared" si="8"/>
        <v>0</v>
      </c>
      <c r="O494" s="84">
        <f t="shared" si="9"/>
        <v>0</v>
      </c>
      <c r="P494" s="84">
        <f t="shared" si="10"/>
        <v>0</v>
      </c>
      <c r="Q494" s="84">
        <f t="shared" si="11"/>
        <v>0</v>
      </c>
      <c r="R494" s="85">
        <f t="shared" si="12"/>
        <v>0</v>
      </c>
      <c r="S494" s="87" t="str">
        <f t="shared" si="13"/>
        <v>-</v>
      </c>
      <c r="T494" s="88"/>
      <c r="U494" s="39"/>
      <c r="V494" s="40"/>
      <c r="W494" s="39"/>
      <c r="X494" s="39"/>
      <c r="Y494" s="39"/>
      <c r="Z494" s="39"/>
      <c r="AA494" s="39"/>
      <c r="AB494" s="39"/>
      <c r="AC494" s="39"/>
      <c r="AD494" s="39"/>
      <c r="AE494" s="39"/>
      <c r="AF494" s="39"/>
      <c r="AG494" s="39"/>
      <c r="AH494" s="39"/>
    </row>
    <row r="495" ht="19.5" customHeight="1">
      <c r="A495" s="111"/>
      <c r="B495" s="119"/>
      <c r="C495" s="63"/>
      <c r="D495" s="69"/>
      <c r="E495" s="66" t="str">
        <f t="shared" si="2"/>
        <v>-</v>
      </c>
      <c r="F495" s="65"/>
      <c r="G495" s="65"/>
      <c r="H495" s="82"/>
      <c r="I495" s="83">
        <f t="shared" si="3"/>
        <v>0</v>
      </c>
      <c r="J495" s="84">
        <f t="shared" si="4"/>
        <v>0</v>
      </c>
      <c r="K495" s="84">
        <f t="shared" si="5"/>
        <v>0</v>
      </c>
      <c r="L495" s="84">
        <f t="shared" si="6"/>
        <v>0</v>
      </c>
      <c r="M495" s="85">
        <f t="shared" si="7"/>
        <v>0</v>
      </c>
      <c r="N495" s="86">
        <f t="shared" si="8"/>
        <v>0</v>
      </c>
      <c r="O495" s="84">
        <f t="shared" si="9"/>
        <v>0</v>
      </c>
      <c r="P495" s="84">
        <f t="shared" si="10"/>
        <v>0</v>
      </c>
      <c r="Q495" s="84">
        <f t="shared" si="11"/>
        <v>0</v>
      </c>
      <c r="R495" s="85">
        <f t="shared" si="12"/>
        <v>0</v>
      </c>
      <c r="S495" s="87" t="str">
        <f t="shared" si="13"/>
        <v>-</v>
      </c>
      <c r="T495" s="88"/>
      <c r="U495" s="39"/>
      <c r="V495" s="40"/>
      <c r="W495" s="39"/>
      <c r="X495" s="39"/>
      <c r="Y495" s="39"/>
      <c r="Z495" s="39"/>
      <c r="AA495" s="39"/>
      <c r="AB495" s="39"/>
      <c r="AC495" s="39"/>
      <c r="AD495" s="39"/>
      <c r="AE495" s="39"/>
      <c r="AF495" s="39"/>
      <c r="AG495" s="39"/>
      <c r="AH495" s="39"/>
    </row>
    <row r="496" ht="19.5" customHeight="1">
      <c r="A496" s="111"/>
      <c r="B496" s="119"/>
      <c r="C496" s="63"/>
      <c r="D496" s="69"/>
      <c r="E496" s="66" t="str">
        <f t="shared" si="2"/>
        <v>-</v>
      </c>
      <c r="F496" s="65"/>
      <c r="G496" s="65"/>
      <c r="H496" s="82"/>
      <c r="I496" s="83">
        <f t="shared" si="3"/>
        <v>0</v>
      </c>
      <c r="J496" s="84">
        <f t="shared" si="4"/>
        <v>0</v>
      </c>
      <c r="K496" s="84">
        <f t="shared" si="5"/>
        <v>0</v>
      </c>
      <c r="L496" s="84">
        <f t="shared" si="6"/>
        <v>0</v>
      </c>
      <c r="M496" s="85">
        <f t="shared" si="7"/>
        <v>0</v>
      </c>
      <c r="N496" s="86">
        <f t="shared" si="8"/>
        <v>0</v>
      </c>
      <c r="O496" s="84">
        <f t="shared" si="9"/>
        <v>0</v>
      </c>
      <c r="P496" s="84">
        <f t="shared" si="10"/>
        <v>0</v>
      </c>
      <c r="Q496" s="84">
        <f t="shared" si="11"/>
        <v>0</v>
      </c>
      <c r="R496" s="85">
        <f t="shared" si="12"/>
        <v>0</v>
      </c>
      <c r="S496" s="87" t="str">
        <f t="shared" si="13"/>
        <v>-</v>
      </c>
      <c r="T496" s="88"/>
      <c r="U496" s="39"/>
      <c r="V496" s="40"/>
      <c r="W496" s="39"/>
      <c r="X496" s="39"/>
      <c r="Y496" s="39"/>
      <c r="Z496" s="39"/>
      <c r="AA496" s="39"/>
      <c r="AB496" s="39"/>
      <c r="AC496" s="39"/>
      <c r="AD496" s="39"/>
      <c r="AE496" s="39"/>
      <c r="AF496" s="39"/>
      <c r="AG496" s="39"/>
      <c r="AH496" s="39"/>
    </row>
    <row r="497" ht="19.5" customHeight="1">
      <c r="A497" s="111"/>
      <c r="B497" s="119"/>
      <c r="C497" s="63"/>
      <c r="D497" s="69"/>
      <c r="E497" s="66" t="str">
        <f t="shared" si="2"/>
        <v>-</v>
      </c>
      <c r="F497" s="65"/>
      <c r="G497" s="65"/>
      <c r="H497" s="82"/>
      <c r="I497" s="83">
        <f t="shared" si="3"/>
        <v>0</v>
      </c>
      <c r="J497" s="84">
        <f t="shared" si="4"/>
        <v>0</v>
      </c>
      <c r="K497" s="84">
        <f t="shared" si="5"/>
        <v>0</v>
      </c>
      <c r="L497" s="84">
        <f t="shared" si="6"/>
        <v>0</v>
      </c>
      <c r="M497" s="85">
        <f t="shared" si="7"/>
        <v>0</v>
      </c>
      <c r="N497" s="86">
        <f t="shared" si="8"/>
        <v>0</v>
      </c>
      <c r="O497" s="84">
        <f t="shared" si="9"/>
        <v>0</v>
      </c>
      <c r="P497" s="84">
        <f t="shared" si="10"/>
        <v>0</v>
      </c>
      <c r="Q497" s="84">
        <f t="shared" si="11"/>
        <v>0</v>
      </c>
      <c r="R497" s="85">
        <f t="shared" si="12"/>
        <v>0</v>
      </c>
      <c r="S497" s="87" t="str">
        <f t="shared" si="13"/>
        <v>-</v>
      </c>
      <c r="T497" s="88"/>
      <c r="U497" s="39"/>
      <c r="V497" s="40"/>
      <c r="W497" s="39"/>
      <c r="X497" s="39"/>
      <c r="Y497" s="39"/>
      <c r="Z497" s="39"/>
      <c r="AA497" s="39"/>
      <c r="AB497" s="39"/>
      <c r="AC497" s="39"/>
      <c r="AD497" s="39"/>
      <c r="AE497" s="39"/>
      <c r="AF497" s="39"/>
      <c r="AG497" s="39"/>
      <c r="AH497" s="39"/>
    </row>
    <row r="498" ht="19.5" customHeight="1">
      <c r="A498" s="111"/>
      <c r="B498" s="119"/>
      <c r="C498" s="63"/>
      <c r="D498" s="69"/>
      <c r="E498" s="66" t="str">
        <f t="shared" si="2"/>
        <v>-</v>
      </c>
      <c r="F498" s="65"/>
      <c r="G498" s="65"/>
      <c r="H498" s="82"/>
      <c r="I498" s="83">
        <f t="shared" si="3"/>
        <v>0</v>
      </c>
      <c r="J498" s="84">
        <f t="shared" si="4"/>
        <v>0</v>
      </c>
      <c r="K498" s="84">
        <f t="shared" si="5"/>
        <v>0</v>
      </c>
      <c r="L498" s="84">
        <f t="shared" si="6"/>
        <v>0</v>
      </c>
      <c r="M498" s="85">
        <f t="shared" si="7"/>
        <v>0</v>
      </c>
      <c r="N498" s="86">
        <f t="shared" si="8"/>
        <v>0</v>
      </c>
      <c r="O498" s="84">
        <f t="shared" si="9"/>
        <v>0</v>
      </c>
      <c r="P498" s="84">
        <f t="shared" si="10"/>
        <v>0</v>
      </c>
      <c r="Q498" s="84">
        <f t="shared" si="11"/>
        <v>0</v>
      </c>
      <c r="R498" s="85">
        <f t="shared" si="12"/>
        <v>0</v>
      </c>
      <c r="S498" s="87" t="str">
        <f t="shared" si="13"/>
        <v>-</v>
      </c>
      <c r="T498" s="88"/>
      <c r="U498" s="39"/>
      <c r="V498" s="40"/>
      <c r="W498" s="39"/>
      <c r="X498" s="39"/>
      <c r="Y498" s="39"/>
      <c r="Z498" s="39"/>
      <c r="AA498" s="39"/>
      <c r="AB498" s="39"/>
      <c r="AC498" s="39"/>
      <c r="AD498" s="39"/>
      <c r="AE498" s="39"/>
      <c r="AF498" s="39"/>
      <c r="AG498" s="39"/>
      <c r="AH498" s="39"/>
    </row>
    <row r="499" ht="19.5" customHeight="1">
      <c r="A499" s="111"/>
      <c r="B499" s="119"/>
      <c r="C499" s="63"/>
      <c r="D499" s="69"/>
      <c r="E499" s="66" t="str">
        <f t="shared" si="2"/>
        <v>-</v>
      </c>
      <c r="F499" s="65"/>
      <c r="G499" s="65"/>
      <c r="H499" s="82"/>
      <c r="I499" s="83">
        <f t="shared" si="3"/>
        <v>0</v>
      </c>
      <c r="J499" s="84">
        <f t="shared" si="4"/>
        <v>0</v>
      </c>
      <c r="K499" s="84">
        <f t="shared" si="5"/>
        <v>0</v>
      </c>
      <c r="L499" s="84">
        <f t="shared" si="6"/>
        <v>0</v>
      </c>
      <c r="M499" s="85">
        <f t="shared" si="7"/>
        <v>0</v>
      </c>
      <c r="N499" s="86">
        <f t="shared" si="8"/>
        <v>0</v>
      </c>
      <c r="O499" s="84">
        <f t="shared" si="9"/>
        <v>0</v>
      </c>
      <c r="P499" s="84">
        <f t="shared" si="10"/>
        <v>0</v>
      </c>
      <c r="Q499" s="84">
        <f t="shared" si="11"/>
        <v>0</v>
      </c>
      <c r="R499" s="85">
        <f t="shared" si="12"/>
        <v>0</v>
      </c>
      <c r="S499" s="87" t="str">
        <f t="shared" si="13"/>
        <v>-</v>
      </c>
      <c r="T499" s="88"/>
      <c r="U499" s="39"/>
      <c r="V499" s="40"/>
      <c r="W499" s="39"/>
      <c r="X499" s="39"/>
      <c r="Y499" s="39"/>
      <c r="Z499" s="39"/>
      <c r="AA499" s="39"/>
      <c r="AB499" s="39"/>
      <c r="AC499" s="39"/>
      <c r="AD499" s="39"/>
      <c r="AE499" s="39"/>
      <c r="AF499" s="39"/>
      <c r="AG499" s="39"/>
      <c r="AH499" s="39"/>
    </row>
    <row r="500" ht="19.5" customHeight="1">
      <c r="A500" s="111"/>
      <c r="B500" s="119"/>
      <c r="C500" s="63"/>
      <c r="D500" s="69"/>
      <c r="E500" s="66" t="str">
        <f t="shared" si="2"/>
        <v>-</v>
      </c>
      <c r="F500" s="65"/>
      <c r="G500" s="65"/>
      <c r="H500" s="82"/>
      <c r="I500" s="83">
        <f t="shared" si="3"/>
        <v>0</v>
      </c>
      <c r="J500" s="84">
        <f t="shared" si="4"/>
        <v>0</v>
      </c>
      <c r="K500" s="84">
        <f t="shared" si="5"/>
        <v>0</v>
      </c>
      <c r="L500" s="84">
        <f t="shared" si="6"/>
        <v>0</v>
      </c>
      <c r="M500" s="85">
        <f t="shared" si="7"/>
        <v>0</v>
      </c>
      <c r="N500" s="86">
        <f t="shared" si="8"/>
        <v>0</v>
      </c>
      <c r="O500" s="84">
        <f t="shared" si="9"/>
        <v>0</v>
      </c>
      <c r="P500" s="84">
        <f t="shared" si="10"/>
        <v>0</v>
      </c>
      <c r="Q500" s="84">
        <f t="shared" si="11"/>
        <v>0</v>
      </c>
      <c r="R500" s="85">
        <f t="shared" si="12"/>
        <v>0</v>
      </c>
      <c r="S500" s="87" t="str">
        <f t="shared" si="13"/>
        <v>-</v>
      </c>
      <c r="T500" s="88"/>
      <c r="U500" s="39"/>
      <c r="V500" s="40"/>
      <c r="W500" s="39"/>
      <c r="X500" s="39"/>
      <c r="Y500" s="39"/>
      <c r="Z500" s="39"/>
      <c r="AA500" s="39"/>
      <c r="AB500" s="39"/>
      <c r="AC500" s="39"/>
      <c r="AD500" s="39"/>
      <c r="AE500" s="39"/>
      <c r="AF500" s="39"/>
      <c r="AG500" s="39"/>
      <c r="AH500" s="39"/>
    </row>
    <row r="501" ht="19.5" customHeight="1">
      <c r="A501" s="111"/>
      <c r="B501" s="119"/>
      <c r="C501" s="63"/>
      <c r="D501" s="69"/>
      <c r="E501" s="66" t="str">
        <f t="shared" si="2"/>
        <v>-</v>
      </c>
      <c r="F501" s="65"/>
      <c r="G501" s="65"/>
      <c r="H501" s="82"/>
      <c r="I501" s="83">
        <f t="shared" si="3"/>
        <v>0</v>
      </c>
      <c r="J501" s="84">
        <f t="shared" si="4"/>
        <v>0</v>
      </c>
      <c r="K501" s="84">
        <f t="shared" si="5"/>
        <v>0</v>
      </c>
      <c r="L501" s="84">
        <f t="shared" si="6"/>
        <v>0</v>
      </c>
      <c r="M501" s="85">
        <f t="shared" si="7"/>
        <v>0</v>
      </c>
      <c r="N501" s="86">
        <f t="shared" si="8"/>
        <v>0</v>
      </c>
      <c r="O501" s="84">
        <f t="shared" si="9"/>
        <v>0</v>
      </c>
      <c r="P501" s="84">
        <f t="shared" si="10"/>
        <v>0</v>
      </c>
      <c r="Q501" s="84">
        <f t="shared" si="11"/>
        <v>0</v>
      </c>
      <c r="R501" s="85">
        <f t="shared" si="12"/>
        <v>0</v>
      </c>
      <c r="S501" s="87" t="str">
        <f t="shared" si="13"/>
        <v>-</v>
      </c>
      <c r="T501" s="88"/>
      <c r="U501" s="39"/>
      <c r="V501" s="40"/>
      <c r="W501" s="39"/>
      <c r="X501" s="39"/>
      <c r="Y501" s="39"/>
      <c r="Z501" s="39"/>
      <c r="AA501" s="39"/>
      <c r="AB501" s="39"/>
      <c r="AC501" s="39"/>
      <c r="AD501" s="39"/>
      <c r="AE501" s="39"/>
      <c r="AF501" s="39"/>
      <c r="AG501" s="39"/>
      <c r="AH501" s="39"/>
    </row>
    <row r="502" ht="19.5" customHeight="1">
      <c r="A502" s="111"/>
      <c r="B502" s="119"/>
      <c r="C502" s="63"/>
      <c r="D502" s="69"/>
      <c r="E502" s="66" t="str">
        <f t="shared" si="2"/>
        <v>-</v>
      </c>
      <c r="F502" s="65"/>
      <c r="G502" s="65"/>
      <c r="H502" s="82"/>
      <c r="I502" s="83">
        <f t="shared" si="3"/>
        <v>0</v>
      </c>
      <c r="J502" s="84">
        <f t="shared" si="4"/>
        <v>0</v>
      </c>
      <c r="K502" s="84">
        <f t="shared" si="5"/>
        <v>0</v>
      </c>
      <c r="L502" s="84">
        <f t="shared" si="6"/>
        <v>0</v>
      </c>
      <c r="M502" s="85">
        <f t="shared" si="7"/>
        <v>0</v>
      </c>
      <c r="N502" s="86">
        <f t="shared" si="8"/>
        <v>0</v>
      </c>
      <c r="O502" s="84">
        <f t="shared" si="9"/>
        <v>0</v>
      </c>
      <c r="P502" s="84">
        <f t="shared" si="10"/>
        <v>0</v>
      </c>
      <c r="Q502" s="84">
        <f t="shared" si="11"/>
        <v>0</v>
      </c>
      <c r="R502" s="85">
        <f t="shared" si="12"/>
        <v>0</v>
      </c>
      <c r="S502" s="87" t="str">
        <f t="shared" si="13"/>
        <v>-</v>
      </c>
      <c r="T502" s="88"/>
      <c r="U502" s="39"/>
      <c r="V502" s="40"/>
      <c r="W502" s="39"/>
      <c r="X502" s="39"/>
      <c r="Y502" s="39"/>
      <c r="Z502" s="39"/>
      <c r="AA502" s="39"/>
      <c r="AB502" s="39"/>
      <c r="AC502" s="39"/>
      <c r="AD502" s="39"/>
      <c r="AE502" s="39"/>
      <c r="AF502" s="39"/>
      <c r="AG502" s="39"/>
      <c r="AH502" s="39"/>
    </row>
    <row r="503" ht="19.5" customHeight="1">
      <c r="A503" s="111"/>
      <c r="B503" s="119"/>
      <c r="C503" s="63"/>
      <c r="D503" s="69"/>
      <c r="E503" s="66" t="str">
        <f t="shared" si="2"/>
        <v>-</v>
      </c>
      <c r="F503" s="65"/>
      <c r="G503" s="65"/>
      <c r="H503" s="82"/>
      <c r="I503" s="83">
        <f t="shared" si="3"/>
        <v>0</v>
      </c>
      <c r="J503" s="84">
        <f t="shared" si="4"/>
        <v>0</v>
      </c>
      <c r="K503" s="84">
        <f t="shared" si="5"/>
        <v>0</v>
      </c>
      <c r="L503" s="84">
        <f t="shared" si="6"/>
        <v>0</v>
      </c>
      <c r="M503" s="85">
        <f t="shared" si="7"/>
        <v>0</v>
      </c>
      <c r="N503" s="86">
        <f t="shared" si="8"/>
        <v>0</v>
      </c>
      <c r="O503" s="84">
        <f t="shared" si="9"/>
        <v>0</v>
      </c>
      <c r="P503" s="84">
        <f t="shared" si="10"/>
        <v>0</v>
      </c>
      <c r="Q503" s="84">
        <f t="shared" si="11"/>
        <v>0</v>
      </c>
      <c r="R503" s="85">
        <f t="shared" si="12"/>
        <v>0</v>
      </c>
      <c r="S503" s="87" t="str">
        <f t="shared" si="13"/>
        <v>-</v>
      </c>
      <c r="T503" s="88"/>
      <c r="U503" s="39"/>
      <c r="V503" s="40"/>
      <c r="W503" s="39"/>
      <c r="X503" s="39"/>
      <c r="Y503" s="39"/>
      <c r="Z503" s="39"/>
      <c r="AA503" s="39"/>
      <c r="AB503" s="39"/>
      <c r="AC503" s="39"/>
      <c r="AD503" s="39"/>
      <c r="AE503" s="39"/>
      <c r="AF503" s="39"/>
      <c r="AG503" s="39"/>
      <c r="AH503" s="39"/>
    </row>
    <row r="504" ht="19.5" customHeight="1">
      <c r="A504" s="111"/>
      <c r="B504" s="119"/>
      <c r="C504" s="63"/>
      <c r="D504" s="69"/>
      <c r="E504" s="66" t="str">
        <f t="shared" si="2"/>
        <v>-</v>
      </c>
      <c r="F504" s="65"/>
      <c r="G504" s="65"/>
      <c r="H504" s="82"/>
      <c r="I504" s="83">
        <f t="shared" si="3"/>
        <v>0</v>
      </c>
      <c r="J504" s="84">
        <f t="shared" si="4"/>
        <v>0</v>
      </c>
      <c r="K504" s="84">
        <f t="shared" si="5"/>
        <v>0</v>
      </c>
      <c r="L504" s="84">
        <f t="shared" si="6"/>
        <v>0</v>
      </c>
      <c r="M504" s="85">
        <f t="shared" si="7"/>
        <v>0</v>
      </c>
      <c r="N504" s="86">
        <f t="shared" si="8"/>
        <v>0</v>
      </c>
      <c r="O504" s="84">
        <f t="shared" si="9"/>
        <v>0</v>
      </c>
      <c r="P504" s="84">
        <f t="shared" si="10"/>
        <v>0</v>
      </c>
      <c r="Q504" s="84">
        <f t="shared" si="11"/>
        <v>0</v>
      </c>
      <c r="R504" s="85">
        <f t="shared" si="12"/>
        <v>0</v>
      </c>
      <c r="S504" s="87" t="str">
        <f t="shared" si="13"/>
        <v>-</v>
      </c>
      <c r="T504" s="88"/>
      <c r="U504" s="39"/>
      <c r="V504" s="40"/>
      <c r="W504" s="39"/>
      <c r="X504" s="39"/>
      <c r="Y504" s="39"/>
      <c r="Z504" s="39"/>
      <c r="AA504" s="39"/>
      <c r="AB504" s="39"/>
      <c r="AC504" s="39"/>
      <c r="AD504" s="39"/>
      <c r="AE504" s="39"/>
      <c r="AF504" s="39"/>
      <c r="AG504" s="39"/>
      <c r="AH504" s="39"/>
    </row>
    <row r="505" ht="19.5" customHeight="1">
      <c r="A505" s="111"/>
      <c r="B505" s="119"/>
      <c r="C505" s="63"/>
      <c r="D505" s="69"/>
      <c r="E505" s="66" t="str">
        <f t="shared" si="2"/>
        <v>-</v>
      </c>
      <c r="F505" s="65"/>
      <c r="G505" s="65"/>
      <c r="H505" s="82"/>
      <c r="I505" s="83">
        <f t="shared" si="3"/>
        <v>0</v>
      </c>
      <c r="J505" s="84">
        <f t="shared" si="4"/>
        <v>0</v>
      </c>
      <c r="K505" s="84">
        <f t="shared" si="5"/>
        <v>0</v>
      </c>
      <c r="L505" s="84">
        <f t="shared" si="6"/>
        <v>0</v>
      </c>
      <c r="M505" s="85">
        <f t="shared" si="7"/>
        <v>0</v>
      </c>
      <c r="N505" s="86">
        <f t="shared" si="8"/>
        <v>0</v>
      </c>
      <c r="O505" s="84">
        <f t="shared" si="9"/>
        <v>0</v>
      </c>
      <c r="P505" s="84">
        <f t="shared" si="10"/>
        <v>0</v>
      </c>
      <c r="Q505" s="84">
        <f t="shared" si="11"/>
        <v>0</v>
      </c>
      <c r="R505" s="85">
        <f t="shared" si="12"/>
        <v>0</v>
      </c>
      <c r="S505" s="87" t="str">
        <f t="shared" si="13"/>
        <v>-</v>
      </c>
      <c r="T505" s="88"/>
      <c r="U505" s="39"/>
      <c r="V505" s="40"/>
      <c r="W505" s="39"/>
      <c r="X505" s="39"/>
      <c r="Y505" s="39"/>
      <c r="Z505" s="39"/>
      <c r="AA505" s="39"/>
      <c r="AB505" s="39"/>
      <c r="AC505" s="39"/>
      <c r="AD505" s="39"/>
      <c r="AE505" s="39"/>
      <c r="AF505" s="39"/>
      <c r="AG505" s="39"/>
      <c r="AH505" s="39"/>
    </row>
    <row r="506" ht="19.5" customHeight="1">
      <c r="A506" s="111"/>
      <c r="B506" s="119"/>
      <c r="C506" s="63"/>
      <c r="D506" s="69"/>
      <c r="E506" s="66" t="str">
        <f t="shared" si="2"/>
        <v>-</v>
      </c>
      <c r="F506" s="65"/>
      <c r="G506" s="65"/>
      <c r="H506" s="82"/>
      <c r="I506" s="83">
        <f t="shared" si="3"/>
        <v>0</v>
      </c>
      <c r="J506" s="84">
        <f t="shared" si="4"/>
        <v>0</v>
      </c>
      <c r="K506" s="84">
        <f t="shared" si="5"/>
        <v>0</v>
      </c>
      <c r="L506" s="84">
        <f t="shared" si="6"/>
        <v>0</v>
      </c>
      <c r="M506" s="85">
        <f t="shared" si="7"/>
        <v>0</v>
      </c>
      <c r="N506" s="86">
        <f t="shared" si="8"/>
        <v>0</v>
      </c>
      <c r="O506" s="84">
        <f t="shared" si="9"/>
        <v>0</v>
      </c>
      <c r="P506" s="84">
        <f t="shared" si="10"/>
        <v>0</v>
      </c>
      <c r="Q506" s="84">
        <f t="shared" si="11"/>
        <v>0</v>
      </c>
      <c r="R506" s="85">
        <f t="shared" si="12"/>
        <v>0</v>
      </c>
      <c r="S506" s="87" t="str">
        <f t="shared" si="13"/>
        <v>-</v>
      </c>
      <c r="T506" s="88"/>
      <c r="U506" s="39"/>
      <c r="V506" s="40"/>
      <c r="W506" s="39"/>
      <c r="X506" s="39"/>
      <c r="Y506" s="39"/>
      <c r="Z506" s="39"/>
      <c r="AA506" s="39"/>
      <c r="AB506" s="39"/>
      <c r="AC506" s="39"/>
      <c r="AD506" s="39"/>
      <c r="AE506" s="39"/>
      <c r="AF506" s="39"/>
      <c r="AG506" s="39"/>
      <c r="AH506" s="39"/>
    </row>
    <row r="507" ht="19.5" customHeight="1">
      <c r="A507" s="111"/>
      <c r="B507" s="119"/>
      <c r="C507" s="63"/>
      <c r="D507" s="69"/>
      <c r="E507" s="66" t="str">
        <f t="shared" si="2"/>
        <v>-</v>
      </c>
      <c r="F507" s="65"/>
      <c r="G507" s="65"/>
      <c r="H507" s="82"/>
      <c r="I507" s="83">
        <f t="shared" si="3"/>
        <v>0</v>
      </c>
      <c r="J507" s="84">
        <f t="shared" si="4"/>
        <v>0</v>
      </c>
      <c r="K507" s="84">
        <f t="shared" si="5"/>
        <v>0</v>
      </c>
      <c r="L507" s="84">
        <f t="shared" si="6"/>
        <v>0</v>
      </c>
      <c r="M507" s="85">
        <f t="shared" si="7"/>
        <v>0</v>
      </c>
      <c r="N507" s="86">
        <f t="shared" si="8"/>
        <v>0</v>
      </c>
      <c r="O507" s="84">
        <f t="shared" si="9"/>
        <v>0</v>
      </c>
      <c r="P507" s="84">
        <f t="shared" si="10"/>
        <v>0</v>
      </c>
      <c r="Q507" s="84">
        <f t="shared" si="11"/>
        <v>0</v>
      </c>
      <c r="R507" s="85">
        <f t="shared" si="12"/>
        <v>0</v>
      </c>
      <c r="S507" s="87" t="str">
        <f t="shared" si="13"/>
        <v>-</v>
      </c>
      <c r="T507" s="88"/>
      <c r="U507" s="39"/>
      <c r="V507" s="40"/>
      <c r="W507" s="39"/>
      <c r="X507" s="39"/>
      <c r="Y507" s="39"/>
      <c r="Z507" s="39"/>
      <c r="AA507" s="39"/>
      <c r="AB507" s="39"/>
      <c r="AC507" s="39"/>
      <c r="AD507" s="39"/>
      <c r="AE507" s="39"/>
      <c r="AF507" s="39"/>
      <c r="AG507" s="39"/>
      <c r="AH507" s="39"/>
    </row>
    <row r="508" ht="19.5" customHeight="1">
      <c r="A508" s="111"/>
      <c r="B508" s="119"/>
      <c r="C508" s="63"/>
      <c r="D508" s="69"/>
      <c r="E508" s="66" t="str">
        <f t="shared" si="2"/>
        <v>-</v>
      </c>
      <c r="F508" s="65"/>
      <c r="G508" s="65"/>
      <c r="H508" s="82"/>
      <c r="I508" s="83">
        <f t="shared" si="3"/>
        <v>0</v>
      </c>
      <c r="J508" s="84">
        <f t="shared" si="4"/>
        <v>0</v>
      </c>
      <c r="K508" s="84">
        <f t="shared" si="5"/>
        <v>0</v>
      </c>
      <c r="L508" s="84">
        <f t="shared" si="6"/>
        <v>0</v>
      </c>
      <c r="M508" s="85">
        <f t="shared" si="7"/>
        <v>0</v>
      </c>
      <c r="N508" s="86">
        <f t="shared" si="8"/>
        <v>0</v>
      </c>
      <c r="O508" s="84">
        <f t="shared" si="9"/>
        <v>0</v>
      </c>
      <c r="P508" s="84">
        <f t="shared" si="10"/>
        <v>0</v>
      </c>
      <c r="Q508" s="84">
        <f t="shared" si="11"/>
        <v>0</v>
      </c>
      <c r="R508" s="85">
        <f t="shared" si="12"/>
        <v>0</v>
      </c>
      <c r="S508" s="87" t="str">
        <f t="shared" si="13"/>
        <v>-</v>
      </c>
      <c r="T508" s="88"/>
      <c r="U508" s="39"/>
      <c r="V508" s="40"/>
      <c r="W508" s="39"/>
      <c r="X508" s="39"/>
      <c r="Y508" s="39"/>
      <c r="Z508" s="39"/>
      <c r="AA508" s="39"/>
      <c r="AB508" s="39"/>
      <c r="AC508" s="39"/>
      <c r="AD508" s="39"/>
      <c r="AE508" s="39"/>
      <c r="AF508" s="39"/>
      <c r="AG508" s="39"/>
      <c r="AH508" s="39"/>
    </row>
    <row r="509" ht="19.5" customHeight="1">
      <c r="A509" s="111"/>
      <c r="B509" s="119"/>
      <c r="C509" s="63"/>
      <c r="D509" s="69"/>
      <c r="E509" s="66" t="str">
        <f t="shared" si="2"/>
        <v>-</v>
      </c>
      <c r="F509" s="65"/>
      <c r="G509" s="65"/>
      <c r="H509" s="82"/>
      <c r="I509" s="83">
        <f t="shared" si="3"/>
        <v>0</v>
      </c>
      <c r="J509" s="84">
        <f t="shared" si="4"/>
        <v>0</v>
      </c>
      <c r="K509" s="84">
        <f t="shared" si="5"/>
        <v>0</v>
      </c>
      <c r="L509" s="84">
        <f t="shared" si="6"/>
        <v>0</v>
      </c>
      <c r="M509" s="85">
        <f t="shared" si="7"/>
        <v>0</v>
      </c>
      <c r="N509" s="86">
        <f t="shared" si="8"/>
        <v>0</v>
      </c>
      <c r="O509" s="84">
        <f t="shared" si="9"/>
        <v>0</v>
      </c>
      <c r="P509" s="84">
        <f t="shared" si="10"/>
        <v>0</v>
      </c>
      <c r="Q509" s="84">
        <f t="shared" si="11"/>
        <v>0</v>
      </c>
      <c r="R509" s="85">
        <f t="shared" si="12"/>
        <v>0</v>
      </c>
      <c r="S509" s="87" t="str">
        <f t="shared" si="13"/>
        <v>-</v>
      </c>
      <c r="T509" s="88"/>
      <c r="U509" s="39"/>
      <c r="V509" s="40"/>
      <c r="W509" s="39"/>
      <c r="X509" s="39"/>
      <c r="Y509" s="39"/>
      <c r="Z509" s="39"/>
      <c r="AA509" s="39"/>
      <c r="AB509" s="39"/>
      <c r="AC509" s="39"/>
      <c r="AD509" s="39"/>
      <c r="AE509" s="39"/>
      <c r="AF509" s="39"/>
      <c r="AG509" s="39"/>
      <c r="AH509" s="39"/>
    </row>
    <row r="510" ht="19.5" customHeight="1">
      <c r="A510" s="111"/>
      <c r="B510" s="119"/>
      <c r="C510" s="63"/>
      <c r="D510" s="69"/>
      <c r="E510" s="66" t="str">
        <f t="shared" si="2"/>
        <v>-</v>
      </c>
      <c r="F510" s="65"/>
      <c r="G510" s="65"/>
      <c r="H510" s="82"/>
      <c r="I510" s="83">
        <f t="shared" si="3"/>
        <v>0</v>
      </c>
      <c r="J510" s="84">
        <f t="shared" si="4"/>
        <v>0</v>
      </c>
      <c r="K510" s="84">
        <f t="shared" si="5"/>
        <v>0</v>
      </c>
      <c r="L510" s="84">
        <f t="shared" si="6"/>
        <v>0</v>
      </c>
      <c r="M510" s="85">
        <f t="shared" si="7"/>
        <v>0</v>
      </c>
      <c r="N510" s="86">
        <f t="shared" si="8"/>
        <v>0</v>
      </c>
      <c r="O510" s="84">
        <f t="shared" si="9"/>
        <v>0</v>
      </c>
      <c r="P510" s="84">
        <f t="shared" si="10"/>
        <v>0</v>
      </c>
      <c r="Q510" s="84">
        <f t="shared" si="11"/>
        <v>0</v>
      </c>
      <c r="R510" s="85">
        <f t="shared" si="12"/>
        <v>0</v>
      </c>
      <c r="S510" s="87" t="str">
        <f t="shared" si="13"/>
        <v>-</v>
      </c>
      <c r="T510" s="88"/>
      <c r="U510" s="39"/>
      <c r="V510" s="40"/>
      <c r="W510" s="39"/>
      <c r="X510" s="39"/>
      <c r="Y510" s="39"/>
      <c r="Z510" s="39"/>
      <c r="AA510" s="39"/>
      <c r="AB510" s="39"/>
      <c r="AC510" s="39"/>
      <c r="AD510" s="39"/>
      <c r="AE510" s="39"/>
      <c r="AF510" s="39"/>
      <c r="AG510" s="39"/>
      <c r="AH510" s="39"/>
    </row>
    <row r="511" ht="19.5" customHeight="1">
      <c r="A511" s="111"/>
      <c r="B511" s="119"/>
      <c r="C511" s="63"/>
      <c r="D511" s="69"/>
      <c r="E511" s="66" t="str">
        <f t="shared" si="2"/>
        <v>-</v>
      </c>
      <c r="F511" s="65"/>
      <c r="G511" s="65"/>
      <c r="H511" s="82"/>
      <c r="I511" s="83">
        <f t="shared" si="3"/>
        <v>0</v>
      </c>
      <c r="J511" s="84">
        <f t="shared" si="4"/>
        <v>0</v>
      </c>
      <c r="K511" s="84">
        <f t="shared" si="5"/>
        <v>0</v>
      </c>
      <c r="L511" s="84">
        <f t="shared" si="6"/>
        <v>0</v>
      </c>
      <c r="M511" s="85">
        <f t="shared" si="7"/>
        <v>0</v>
      </c>
      <c r="N511" s="86">
        <f t="shared" si="8"/>
        <v>0</v>
      </c>
      <c r="O511" s="84">
        <f t="shared" si="9"/>
        <v>0</v>
      </c>
      <c r="P511" s="84">
        <f t="shared" si="10"/>
        <v>0</v>
      </c>
      <c r="Q511" s="84">
        <f t="shared" si="11"/>
        <v>0</v>
      </c>
      <c r="R511" s="85">
        <f t="shared" si="12"/>
        <v>0</v>
      </c>
      <c r="S511" s="87" t="str">
        <f t="shared" si="13"/>
        <v>-</v>
      </c>
      <c r="T511" s="88"/>
      <c r="U511" s="39"/>
      <c r="V511" s="40"/>
      <c r="W511" s="39"/>
      <c r="X511" s="39"/>
      <c r="Y511" s="39"/>
      <c r="Z511" s="39"/>
      <c r="AA511" s="39"/>
      <c r="AB511" s="39"/>
      <c r="AC511" s="39"/>
      <c r="AD511" s="39"/>
      <c r="AE511" s="39"/>
      <c r="AF511" s="39"/>
      <c r="AG511" s="39"/>
      <c r="AH511" s="39"/>
    </row>
    <row r="512" ht="19.5" customHeight="1">
      <c r="A512" s="111"/>
      <c r="B512" s="119"/>
      <c r="C512" s="63"/>
      <c r="D512" s="69"/>
      <c r="E512" s="66" t="str">
        <f t="shared" si="2"/>
        <v>-</v>
      </c>
      <c r="F512" s="65"/>
      <c r="G512" s="65"/>
      <c r="H512" s="82"/>
      <c r="I512" s="83">
        <f t="shared" si="3"/>
        <v>0</v>
      </c>
      <c r="J512" s="84">
        <f t="shared" si="4"/>
        <v>0</v>
      </c>
      <c r="K512" s="84">
        <f t="shared" si="5"/>
        <v>0</v>
      </c>
      <c r="L512" s="84">
        <f t="shared" si="6"/>
        <v>0</v>
      </c>
      <c r="M512" s="85">
        <f t="shared" si="7"/>
        <v>0</v>
      </c>
      <c r="N512" s="86">
        <f t="shared" si="8"/>
        <v>0</v>
      </c>
      <c r="O512" s="84">
        <f t="shared" si="9"/>
        <v>0</v>
      </c>
      <c r="P512" s="84">
        <f t="shared" si="10"/>
        <v>0</v>
      </c>
      <c r="Q512" s="84">
        <f t="shared" si="11"/>
        <v>0</v>
      </c>
      <c r="R512" s="85">
        <f t="shared" si="12"/>
        <v>0</v>
      </c>
      <c r="S512" s="87" t="str">
        <f t="shared" si="13"/>
        <v>-</v>
      </c>
      <c r="T512" s="88"/>
      <c r="U512" s="39"/>
      <c r="V512" s="40"/>
      <c r="W512" s="39"/>
      <c r="X512" s="39"/>
      <c r="Y512" s="39"/>
      <c r="Z512" s="39"/>
      <c r="AA512" s="39"/>
      <c r="AB512" s="39"/>
      <c r="AC512" s="39"/>
      <c r="AD512" s="39"/>
      <c r="AE512" s="39"/>
      <c r="AF512" s="39"/>
      <c r="AG512" s="39"/>
      <c r="AH512" s="39"/>
    </row>
    <row r="513" ht="19.5" customHeight="1">
      <c r="A513" s="111"/>
      <c r="B513" s="119"/>
      <c r="C513" s="63"/>
      <c r="D513" s="69"/>
      <c r="E513" s="66" t="str">
        <f t="shared" si="2"/>
        <v>-</v>
      </c>
      <c r="F513" s="65"/>
      <c r="G513" s="65"/>
      <c r="H513" s="82"/>
      <c r="I513" s="83">
        <f t="shared" si="3"/>
        <v>0</v>
      </c>
      <c r="J513" s="84">
        <f t="shared" si="4"/>
        <v>0</v>
      </c>
      <c r="K513" s="84">
        <f t="shared" si="5"/>
        <v>0</v>
      </c>
      <c r="L513" s="84">
        <f t="shared" si="6"/>
        <v>0</v>
      </c>
      <c r="M513" s="85">
        <f t="shared" si="7"/>
        <v>0</v>
      </c>
      <c r="N513" s="86">
        <f t="shared" si="8"/>
        <v>0</v>
      </c>
      <c r="O513" s="84">
        <f t="shared" si="9"/>
        <v>0</v>
      </c>
      <c r="P513" s="84">
        <f t="shared" si="10"/>
        <v>0</v>
      </c>
      <c r="Q513" s="84">
        <f t="shared" si="11"/>
        <v>0</v>
      </c>
      <c r="R513" s="85">
        <f t="shared" si="12"/>
        <v>0</v>
      </c>
      <c r="S513" s="87" t="str">
        <f t="shared" si="13"/>
        <v>-</v>
      </c>
      <c r="T513" s="88"/>
      <c r="U513" s="39"/>
      <c r="V513" s="40"/>
      <c r="W513" s="39"/>
      <c r="X513" s="39"/>
      <c r="Y513" s="39"/>
      <c r="Z513" s="39"/>
      <c r="AA513" s="39"/>
      <c r="AB513" s="39"/>
      <c r="AC513" s="39"/>
      <c r="AD513" s="39"/>
      <c r="AE513" s="39"/>
      <c r="AF513" s="39"/>
      <c r="AG513" s="39"/>
      <c r="AH513" s="39"/>
    </row>
    <row r="514" ht="19.5" customHeight="1">
      <c r="A514" s="111"/>
      <c r="B514" s="119"/>
      <c r="C514" s="63"/>
      <c r="D514" s="69"/>
      <c r="E514" s="66" t="str">
        <f t="shared" si="2"/>
        <v>-</v>
      </c>
      <c r="F514" s="65"/>
      <c r="G514" s="65"/>
      <c r="H514" s="82"/>
      <c r="I514" s="83">
        <f t="shared" si="3"/>
        <v>0</v>
      </c>
      <c r="J514" s="84">
        <f t="shared" si="4"/>
        <v>0</v>
      </c>
      <c r="K514" s="84">
        <f t="shared" si="5"/>
        <v>0</v>
      </c>
      <c r="L514" s="84">
        <f t="shared" si="6"/>
        <v>0</v>
      </c>
      <c r="M514" s="85">
        <f t="shared" si="7"/>
        <v>0</v>
      </c>
      <c r="N514" s="86">
        <f t="shared" si="8"/>
        <v>0</v>
      </c>
      <c r="O514" s="84">
        <f t="shared" si="9"/>
        <v>0</v>
      </c>
      <c r="P514" s="84">
        <f t="shared" si="10"/>
        <v>0</v>
      </c>
      <c r="Q514" s="84">
        <f t="shared" si="11"/>
        <v>0</v>
      </c>
      <c r="R514" s="85">
        <f t="shared" si="12"/>
        <v>0</v>
      </c>
      <c r="S514" s="87" t="str">
        <f t="shared" si="13"/>
        <v>-</v>
      </c>
      <c r="T514" s="88"/>
      <c r="U514" s="39"/>
      <c r="V514" s="40"/>
      <c r="W514" s="39"/>
      <c r="X514" s="39"/>
      <c r="Y514" s="39"/>
      <c r="Z514" s="39"/>
      <c r="AA514" s="39"/>
      <c r="AB514" s="39"/>
      <c r="AC514" s="39"/>
      <c r="AD514" s="39"/>
      <c r="AE514" s="39"/>
      <c r="AF514" s="39"/>
      <c r="AG514" s="39"/>
      <c r="AH514" s="39"/>
    </row>
    <row r="515" ht="19.5" customHeight="1">
      <c r="A515" s="111"/>
      <c r="B515" s="119"/>
      <c r="C515" s="63"/>
      <c r="D515" s="69"/>
      <c r="E515" s="66" t="str">
        <f t="shared" si="2"/>
        <v>-</v>
      </c>
      <c r="F515" s="65"/>
      <c r="G515" s="65"/>
      <c r="H515" s="82"/>
      <c r="I515" s="83">
        <f t="shared" si="3"/>
        <v>0</v>
      </c>
      <c r="J515" s="84">
        <f t="shared" si="4"/>
        <v>0</v>
      </c>
      <c r="K515" s="84">
        <f t="shared" si="5"/>
        <v>0</v>
      </c>
      <c r="L515" s="84">
        <f t="shared" si="6"/>
        <v>0</v>
      </c>
      <c r="M515" s="85">
        <f t="shared" si="7"/>
        <v>0</v>
      </c>
      <c r="N515" s="86">
        <f t="shared" si="8"/>
        <v>0</v>
      </c>
      <c r="O515" s="84">
        <f t="shared" si="9"/>
        <v>0</v>
      </c>
      <c r="P515" s="84">
        <f t="shared" si="10"/>
        <v>0</v>
      </c>
      <c r="Q515" s="84">
        <f t="shared" si="11"/>
        <v>0</v>
      </c>
      <c r="R515" s="85">
        <f t="shared" si="12"/>
        <v>0</v>
      </c>
      <c r="S515" s="87" t="str">
        <f t="shared" si="13"/>
        <v>-</v>
      </c>
      <c r="T515" s="88"/>
      <c r="U515" s="39"/>
      <c r="V515" s="40"/>
      <c r="W515" s="39"/>
      <c r="X515" s="39"/>
      <c r="Y515" s="39"/>
      <c r="Z515" s="39"/>
      <c r="AA515" s="39"/>
      <c r="AB515" s="39"/>
      <c r="AC515" s="39"/>
      <c r="AD515" s="39"/>
      <c r="AE515" s="39"/>
      <c r="AF515" s="39"/>
      <c r="AG515" s="39"/>
      <c r="AH515" s="39"/>
    </row>
    <row r="516" ht="19.5" customHeight="1">
      <c r="A516" s="111"/>
      <c r="B516" s="119"/>
      <c r="C516" s="63"/>
      <c r="D516" s="69"/>
      <c r="E516" s="66" t="str">
        <f t="shared" si="2"/>
        <v>-</v>
      </c>
      <c r="F516" s="65"/>
      <c r="G516" s="65"/>
      <c r="H516" s="82"/>
      <c r="I516" s="83">
        <f t="shared" si="3"/>
        <v>0</v>
      </c>
      <c r="J516" s="84">
        <f t="shared" si="4"/>
        <v>0</v>
      </c>
      <c r="K516" s="84">
        <f t="shared" si="5"/>
        <v>0</v>
      </c>
      <c r="L516" s="84">
        <f t="shared" si="6"/>
        <v>0</v>
      </c>
      <c r="M516" s="85">
        <f t="shared" si="7"/>
        <v>0</v>
      </c>
      <c r="N516" s="86">
        <f t="shared" si="8"/>
        <v>0</v>
      </c>
      <c r="O516" s="84">
        <f t="shared" si="9"/>
        <v>0</v>
      </c>
      <c r="P516" s="84">
        <f t="shared" si="10"/>
        <v>0</v>
      </c>
      <c r="Q516" s="84">
        <f t="shared" si="11"/>
        <v>0</v>
      </c>
      <c r="R516" s="85">
        <f t="shared" si="12"/>
        <v>0</v>
      </c>
      <c r="S516" s="87" t="str">
        <f t="shared" si="13"/>
        <v>-</v>
      </c>
      <c r="T516" s="88"/>
      <c r="U516" s="39"/>
      <c r="V516" s="40"/>
      <c r="W516" s="39"/>
      <c r="X516" s="39"/>
      <c r="Y516" s="39"/>
      <c r="Z516" s="39"/>
      <c r="AA516" s="39"/>
      <c r="AB516" s="39"/>
      <c r="AC516" s="39"/>
      <c r="AD516" s="39"/>
      <c r="AE516" s="39"/>
      <c r="AF516" s="39"/>
      <c r="AG516" s="39"/>
      <c r="AH516" s="39"/>
    </row>
    <row r="517" ht="19.5" customHeight="1">
      <c r="A517" s="111"/>
      <c r="B517" s="119"/>
      <c r="C517" s="63"/>
      <c r="D517" s="69"/>
      <c r="E517" s="66" t="str">
        <f t="shared" si="2"/>
        <v>-</v>
      </c>
      <c r="F517" s="65"/>
      <c r="G517" s="65"/>
      <c r="H517" s="82"/>
      <c r="I517" s="83">
        <f t="shared" si="3"/>
        <v>0</v>
      </c>
      <c r="J517" s="84">
        <f t="shared" si="4"/>
        <v>0</v>
      </c>
      <c r="K517" s="84">
        <f t="shared" si="5"/>
        <v>0</v>
      </c>
      <c r="L517" s="84">
        <f t="shared" si="6"/>
        <v>0</v>
      </c>
      <c r="M517" s="85">
        <f t="shared" si="7"/>
        <v>0</v>
      </c>
      <c r="N517" s="86">
        <f t="shared" si="8"/>
        <v>0</v>
      </c>
      <c r="O517" s="84">
        <f t="shared" si="9"/>
        <v>0</v>
      </c>
      <c r="P517" s="84">
        <f t="shared" si="10"/>
        <v>0</v>
      </c>
      <c r="Q517" s="84">
        <f t="shared" si="11"/>
        <v>0</v>
      </c>
      <c r="R517" s="85">
        <f t="shared" si="12"/>
        <v>0</v>
      </c>
      <c r="S517" s="87" t="str">
        <f t="shared" si="13"/>
        <v>-</v>
      </c>
      <c r="T517" s="88"/>
      <c r="U517" s="39"/>
      <c r="V517" s="40"/>
      <c r="W517" s="39"/>
      <c r="X517" s="39"/>
      <c r="Y517" s="39"/>
      <c r="Z517" s="39"/>
      <c r="AA517" s="39"/>
      <c r="AB517" s="39"/>
      <c r="AC517" s="39"/>
      <c r="AD517" s="39"/>
      <c r="AE517" s="39"/>
      <c r="AF517" s="39"/>
      <c r="AG517" s="39"/>
      <c r="AH517" s="39"/>
    </row>
    <row r="518" ht="19.5" customHeight="1">
      <c r="A518" s="111"/>
      <c r="B518" s="119"/>
      <c r="C518" s="63"/>
      <c r="D518" s="69"/>
      <c r="E518" s="66" t="str">
        <f t="shared" si="2"/>
        <v>-</v>
      </c>
      <c r="F518" s="65"/>
      <c r="G518" s="65"/>
      <c r="H518" s="82"/>
      <c r="I518" s="83">
        <f t="shared" si="3"/>
        <v>0</v>
      </c>
      <c r="J518" s="84">
        <f t="shared" si="4"/>
        <v>0</v>
      </c>
      <c r="K518" s="84">
        <f t="shared" si="5"/>
        <v>0</v>
      </c>
      <c r="L518" s="84">
        <f t="shared" si="6"/>
        <v>0</v>
      </c>
      <c r="M518" s="85">
        <f t="shared" si="7"/>
        <v>0</v>
      </c>
      <c r="N518" s="86">
        <f t="shared" si="8"/>
        <v>0</v>
      </c>
      <c r="O518" s="84">
        <f t="shared" si="9"/>
        <v>0</v>
      </c>
      <c r="P518" s="84">
        <f t="shared" si="10"/>
        <v>0</v>
      </c>
      <c r="Q518" s="84">
        <f t="shared" si="11"/>
        <v>0</v>
      </c>
      <c r="R518" s="85">
        <f t="shared" si="12"/>
        <v>0</v>
      </c>
      <c r="S518" s="87" t="str">
        <f t="shared" si="13"/>
        <v>-</v>
      </c>
      <c r="T518" s="88"/>
      <c r="U518" s="39"/>
      <c r="V518" s="40"/>
      <c r="W518" s="39"/>
      <c r="X518" s="39"/>
      <c r="Y518" s="39"/>
      <c r="Z518" s="39"/>
      <c r="AA518" s="39"/>
      <c r="AB518" s="39"/>
      <c r="AC518" s="39"/>
      <c r="AD518" s="39"/>
      <c r="AE518" s="39"/>
      <c r="AF518" s="39"/>
      <c r="AG518" s="39"/>
      <c r="AH518" s="39"/>
    </row>
    <row r="519" ht="19.5" customHeight="1">
      <c r="A519" s="111"/>
      <c r="B519" s="119"/>
      <c r="C519" s="63"/>
      <c r="D519" s="69"/>
      <c r="E519" s="66" t="str">
        <f t="shared" si="2"/>
        <v>-</v>
      </c>
      <c r="F519" s="65"/>
      <c r="G519" s="65"/>
      <c r="H519" s="82"/>
      <c r="I519" s="83">
        <f t="shared" si="3"/>
        <v>0</v>
      </c>
      <c r="J519" s="84">
        <f t="shared" si="4"/>
        <v>0</v>
      </c>
      <c r="K519" s="84">
        <f t="shared" si="5"/>
        <v>0</v>
      </c>
      <c r="L519" s="84">
        <f t="shared" si="6"/>
        <v>0</v>
      </c>
      <c r="M519" s="85">
        <f t="shared" si="7"/>
        <v>0</v>
      </c>
      <c r="N519" s="86">
        <f t="shared" si="8"/>
        <v>0</v>
      </c>
      <c r="O519" s="84">
        <f t="shared" si="9"/>
        <v>0</v>
      </c>
      <c r="P519" s="84">
        <f t="shared" si="10"/>
        <v>0</v>
      </c>
      <c r="Q519" s="84">
        <f t="shared" si="11"/>
        <v>0</v>
      </c>
      <c r="R519" s="85">
        <f t="shared" si="12"/>
        <v>0</v>
      </c>
      <c r="S519" s="87" t="str">
        <f t="shared" si="13"/>
        <v>-</v>
      </c>
      <c r="T519" s="88"/>
      <c r="U519" s="39"/>
      <c r="V519" s="40"/>
      <c r="W519" s="39"/>
      <c r="X519" s="39"/>
      <c r="Y519" s="39"/>
      <c r="Z519" s="39"/>
      <c r="AA519" s="39"/>
      <c r="AB519" s="39"/>
      <c r="AC519" s="39"/>
      <c r="AD519" s="39"/>
      <c r="AE519" s="39"/>
      <c r="AF519" s="39"/>
      <c r="AG519" s="39"/>
      <c r="AH519" s="39"/>
    </row>
    <row r="520" ht="19.5" customHeight="1">
      <c r="A520" s="111"/>
      <c r="B520" s="119"/>
      <c r="C520" s="63"/>
      <c r="D520" s="69"/>
      <c r="E520" s="66" t="str">
        <f t="shared" si="2"/>
        <v>-</v>
      </c>
      <c r="F520" s="65"/>
      <c r="G520" s="65"/>
      <c r="H520" s="82"/>
      <c r="I520" s="83">
        <f t="shared" si="3"/>
        <v>0</v>
      </c>
      <c r="J520" s="84">
        <f t="shared" si="4"/>
        <v>0</v>
      </c>
      <c r="K520" s="84">
        <f t="shared" si="5"/>
        <v>0</v>
      </c>
      <c r="L520" s="84">
        <f t="shared" si="6"/>
        <v>0</v>
      </c>
      <c r="M520" s="85">
        <f t="shared" si="7"/>
        <v>0</v>
      </c>
      <c r="N520" s="86">
        <f t="shared" si="8"/>
        <v>0</v>
      </c>
      <c r="O520" s="84">
        <f t="shared" si="9"/>
        <v>0</v>
      </c>
      <c r="P520" s="84">
        <f t="shared" si="10"/>
        <v>0</v>
      </c>
      <c r="Q520" s="84">
        <f t="shared" si="11"/>
        <v>0</v>
      </c>
      <c r="R520" s="85">
        <f t="shared" si="12"/>
        <v>0</v>
      </c>
      <c r="S520" s="87" t="str">
        <f t="shared" si="13"/>
        <v>-</v>
      </c>
      <c r="T520" s="88"/>
      <c r="U520" s="39"/>
      <c r="V520" s="40"/>
      <c r="W520" s="39"/>
      <c r="X520" s="39"/>
      <c r="Y520" s="39"/>
      <c r="Z520" s="39"/>
      <c r="AA520" s="39"/>
      <c r="AB520" s="39"/>
      <c r="AC520" s="39"/>
      <c r="AD520" s="39"/>
      <c r="AE520" s="39"/>
      <c r="AF520" s="39"/>
      <c r="AG520" s="39"/>
      <c r="AH520" s="39"/>
    </row>
    <row r="521" ht="19.5" customHeight="1">
      <c r="A521" s="111"/>
      <c r="B521" s="119"/>
      <c r="C521" s="63"/>
      <c r="D521" s="69"/>
      <c r="E521" s="66" t="str">
        <f t="shared" si="2"/>
        <v>-</v>
      </c>
      <c r="F521" s="65"/>
      <c r="G521" s="65"/>
      <c r="H521" s="82"/>
      <c r="I521" s="83">
        <f t="shared" si="3"/>
        <v>0</v>
      </c>
      <c r="J521" s="84">
        <f t="shared" si="4"/>
        <v>0</v>
      </c>
      <c r="K521" s="84">
        <f t="shared" si="5"/>
        <v>0</v>
      </c>
      <c r="L521" s="84">
        <f t="shared" si="6"/>
        <v>0</v>
      </c>
      <c r="M521" s="85">
        <f t="shared" si="7"/>
        <v>0</v>
      </c>
      <c r="N521" s="86">
        <f t="shared" si="8"/>
        <v>0</v>
      </c>
      <c r="O521" s="84">
        <f t="shared" si="9"/>
        <v>0</v>
      </c>
      <c r="P521" s="84">
        <f t="shared" si="10"/>
        <v>0</v>
      </c>
      <c r="Q521" s="84">
        <f t="shared" si="11"/>
        <v>0</v>
      </c>
      <c r="R521" s="85">
        <f t="shared" si="12"/>
        <v>0</v>
      </c>
      <c r="S521" s="87" t="str">
        <f t="shared" si="13"/>
        <v>-</v>
      </c>
      <c r="T521" s="88"/>
      <c r="U521" s="39"/>
      <c r="V521" s="40"/>
      <c r="W521" s="39"/>
      <c r="X521" s="39"/>
      <c r="Y521" s="39"/>
      <c r="Z521" s="39"/>
      <c r="AA521" s="39"/>
      <c r="AB521" s="39"/>
      <c r="AC521" s="39"/>
      <c r="AD521" s="39"/>
      <c r="AE521" s="39"/>
      <c r="AF521" s="39"/>
      <c r="AG521" s="39"/>
      <c r="AH521" s="39"/>
    </row>
    <row r="522" ht="19.5" customHeight="1">
      <c r="A522" s="111"/>
      <c r="B522" s="119"/>
      <c r="C522" s="63"/>
      <c r="D522" s="69"/>
      <c r="E522" s="66" t="str">
        <f t="shared" si="2"/>
        <v>-</v>
      </c>
      <c r="F522" s="65"/>
      <c r="G522" s="65"/>
      <c r="H522" s="82"/>
      <c r="I522" s="83">
        <f t="shared" si="3"/>
        <v>0</v>
      </c>
      <c r="J522" s="84">
        <f t="shared" si="4"/>
        <v>0</v>
      </c>
      <c r="K522" s="84">
        <f t="shared" si="5"/>
        <v>0</v>
      </c>
      <c r="L522" s="84">
        <f t="shared" si="6"/>
        <v>0</v>
      </c>
      <c r="M522" s="85">
        <f t="shared" si="7"/>
        <v>0</v>
      </c>
      <c r="N522" s="86">
        <f t="shared" si="8"/>
        <v>0</v>
      </c>
      <c r="O522" s="84">
        <f t="shared" si="9"/>
        <v>0</v>
      </c>
      <c r="P522" s="84">
        <f t="shared" si="10"/>
        <v>0</v>
      </c>
      <c r="Q522" s="84">
        <f t="shared" si="11"/>
        <v>0</v>
      </c>
      <c r="R522" s="85">
        <f t="shared" si="12"/>
        <v>0</v>
      </c>
      <c r="S522" s="87" t="str">
        <f t="shared" si="13"/>
        <v>-</v>
      </c>
      <c r="T522" s="88"/>
      <c r="U522" s="39"/>
      <c r="V522" s="40"/>
      <c r="W522" s="39"/>
      <c r="X522" s="39"/>
      <c r="Y522" s="39"/>
      <c r="Z522" s="39"/>
      <c r="AA522" s="39"/>
      <c r="AB522" s="39"/>
      <c r="AC522" s="39"/>
      <c r="AD522" s="39"/>
      <c r="AE522" s="39"/>
      <c r="AF522" s="39"/>
      <c r="AG522" s="39"/>
      <c r="AH522" s="39"/>
    </row>
    <row r="523" ht="19.5" customHeight="1">
      <c r="A523" s="111"/>
      <c r="B523" s="119"/>
      <c r="C523" s="63"/>
      <c r="D523" s="69"/>
      <c r="E523" s="66" t="str">
        <f t="shared" si="2"/>
        <v>-</v>
      </c>
      <c r="F523" s="65"/>
      <c r="G523" s="65"/>
      <c r="H523" s="82"/>
      <c r="I523" s="83">
        <f t="shared" si="3"/>
        <v>0</v>
      </c>
      <c r="J523" s="84">
        <f t="shared" si="4"/>
        <v>0</v>
      </c>
      <c r="K523" s="84">
        <f t="shared" si="5"/>
        <v>0</v>
      </c>
      <c r="L523" s="84">
        <f t="shared" si="6"/>
        <v>0</v>
      </c>
      <c r="M523" s="85">
        <f t="shared" si="7"/>
        <v>0</v>
      </c>
      <c r="N523" s="86">
        <f t="shared" si="8"/>
        <v>0</v>
      </c>
      <c r="O523" s="84">
        <f t="shared" si="9"/>
        <v>0</v>
      </c>
      <c r="P523" s="84">
        <f t="shared" si="10"/>
        <v>0</v>
      </c>
      <c r="Q523" s="84">
        <f t="shared" si="11"/>
        <v>0</v>
      </c>
      <c r="R523" s="85">
        <f t="shared" si="12"/>
        <v>0</v>
      </c>
      <c r="S523" s="87" t="str">
        <f t="shared" si="13"/>
        <v>-</v>
      </c>
      <c r="T523" s="88"/>
      <c r="U523" s="39"/>
      <c r="V523" s="40"/>
      <c r="W523" s="39"/>
      <c r="X523" s="39"/>
      <c r="Y523" s="39"/>
      <c r="Z523" s="39"/>
      <c r="AA523" s="39"/>
      <c r="AB523" s="39"/>
      <c r="AC523" s="39"/>
      <c r="AD523" s="39"/>
      <c r="AE523" s="39"/>
      <c r="AF523" s="39"/>
      <c r="AG523" s="39"/>
      <c r="AH523" s="39"/>
    </row>
    <row r="524" ht="19.5" customHeight="1">
      <c r="A524" s="111"/>
      <c r="B524" s="119"/>
      <c r="C524" s="63"/>
      <c r="D524" s="69"/>
      <c r="E524" s="66" t="str">
        <f t="shared" si="2"/>
        <v>-</v>
      </c>
      <c r="F524" s="65"/>
      <c r="G524" s="65"/>
      <c r="H524" s="82"/>
      <c r="I524" s="83">
        <f t="shared" si="3"/>
        <v>0</v>
      </c>
      <c r="J524" s="84">
        <f t="shared" si="4"/>
        <v>0</v>
      </c>
      <c r="K524" s="84">
        <f t="shared" si="5"/>
        <v>0</v>
      </c>
      <c r="L524" s="84">
        <f t="shared" si="6"/>
        <v>0</v>
      </c>
      <c r="M524" s="85">
        <f t="shared" si="7"/>
        <v>0</v>
      </c>
      <c r="N524" s="86">
        <f t="shared" si="8"/>
        <v>0</v>
      </c>
      <c r="O524" s="84">
        <f t="shared" si="9"/>
        <v>0</v>
      </c>
      <c r="P524" s="84">
        <f t="shared" si="10"/>
        <v>0</v>
      </c>
      <c r="Q524" s="84">
        <f t="shared" si="11"/>
        <v>0</v>
      </c>
      <c r="R524" s="85">
        <f t="shared" si="12"/>
        <v>0</v>
      </c>
      <c r="S524" s="87" t="str">
        <f t="shared" si="13"/>
        <v>-</v>
      </c>
      <c r="T524" s="88"/>
      <c r="U524" s="39"/>
      <c r="V524" s="40"/>
      <c r="W524" s="39"/>
      <c r="X524" s="39"/>
      <c r="Y524" s="39"/>
      <c r="Z524" s="39"/>
      <c r="AA524" s="39"/>
      <c r="AB524" s="39"/>
      <c r="AC524" s="39"/>
      <c r="AD524" s="39"/>
      <c r="AE524" s="39"/>
      <c r="AF524" s="39"/>
      <c r="AG524" s="39"/>
      <c r="AH524" s="39"/>
    </row>
    <row r="525" ht="19.5" customHeight="1">
      <c r="A525" s="111"/>
      <c r="B525" s="119"/>
      <c r="C525" s="63"/>
      <c r="D525" s="69"/>
      <c r="E525" s="66" t="str">
        <f t="shared" si="2"/>
        <v>-</v>
      </c>
      <c r="F525" s="65"/>
      <c r="G525" s="65"/>
      <c r="H525" s="82"/>
      <c r="I525" s="83">
        <f t="shared" si="3"/>
        <v>0</v>
      </c>
      <c r="J525" s="84">
        <f t="shared" si="4"/>
        <v>0</v>
      </c>
      <c r="K525" s="84">
        <f t="shared" si="5"/>
        <v>0</v>
      </c>
      <c r="L525" s="84">
        <f t="shared" si="6"/>
        <v>0</v>
      </c>
      <c r="M525" s="85">
        <f t="shared" si="7"/>
        <v>0</v>
      </c>
      <c r="N525" s="86">
        <f t="shared" si="8"/>
        <v>0</v>
      </c>
      <c r="O525" s="84">
        <f t="shared" si="9"/>
        <v>0</v>
      </c>
      <c r="P525" s="84">
        <f t="shared" si="10"/>
        <v>0</v>
      </c>
      <c r="Q525" s="84">
        <f t="shared" si="11"/>
        <v>0</v>
      </c>
      <c r="R525" s="85">
        <f t="shared" si="12"/>
        <v>0</v>
      </c>
      <c r="S525" s="87" t="str">
        <f t="shared" si="13"/>
        <v>-</v>
      </c>
      <c r="T525" s="88"/>
      <c r="U525" s="39"/>
      <c r="V525" s="40"/>
      <c r="W525" s="39"/>
      <c r="X525" s="39"/>
      <c r="Y525" s="39"/>
      <c r="Z525" s="39"/>
      <c r="AA525" s="39"/>
      <c r="AB525" s="39"/>
      <c r="AC525" s="39"/>
      <c r="AD525" s="39"/>
      <c r="AE525" s="39"/>
      <c r="AF525" s="39"/>
      <c r="AG525" s="39"/>
      <c r="AH525" s="39"/>
    </row>
    <row r="526" ht="19.5" customHeight="1">
      <c r="A526" s="111"/>
      <c r="B526" s="119"/>
      <c r="C526" s="63"/>
      <c r="D526" s="69"/>
      <c r="E526" s="66" t="str">
        <f t="shared" si="2"/>
        <v>-</v>
      </c>
      <c r="F526" s="65"/>
      <c r="G526" s="65"/>
      <c r="H526" s="82"/>
      <c r="I526" s="83">
        <f t="shared" si="3"/>
        <v>0</v>
      </c>
      <c r="J526" s="84">
        <f t="shared" si="4"/>
        <v>0</v>
      </c>
      <c r="K526" s="84">
        <f t="shared" si="5"/>
        <v>0</v>
      </c>
      <c r="L526" s="84">
        <f t="shared" si="6"/>
        <v>0</v>
      </c>
      <c r="M526" s="85">
        <f t="shared" si="7"/>
        <v>0</v>
      </c>
      <c r="N526" s="86">
        <f t="shared" si="8"/>
        <v>0</v>
      </c>
      <c r="O526" s="84">
        <f t="shared" si="9"/>
        <v>0</v>
      </c>
      <c r="P526" s="84">
        <f t="shared" si="10"/>
        <v>0</v>
      </c>
      <c r="Q526" s="84">
        <f t="shared" si="11"/>
        <v>0</v>
      </c>
      <c r="R526" s="85">
        <f t="shared" si="12"/>
        <v>0</v>
      </c>
      <c r="S526" s="87" t="str">
        <f t="shared" si="13"/>
        <v>-</v>
      </c>
      <c r="T526" s="88"/>
      <c r="U526" s="39"/>
      <c r="V526" s="40"/>
      <c r="W526" s="39"/>
      <c r="X526" s="39"/>
      <c r="Y526" s="39"/>
      <c r="Z526" s="39"/>
      <c r="AA526" s="39"/>
      <c r="AB526" s="39"/>
      <c r="AC526" s="39"/>
      <c r="AD526" s="39"/>
      <c r="AE526" s="39"/>
      <c r="AF526" s="39"/>
      <c r="AG526" s="39"/>
      <c r="AH526" s="39"/>
    </row>
    <row r="527" ht="19.5" customHeight="1">
      <c r="A527" s="111"/>
      <c r="B527" s="119"/>
      <c r="C527" s="63"/>
      <c r="D527" s="69"/>
      <c r="E527" s="66" t="str">
        <f t="shared" si="2"/>
        <v>-</v>
      </c>
      <c r="F527" s="65"/>
      <c r="G527" s="65"/>
      <c r="H527" s="82"/>
      <c r="I527" s="83">
        <f t="shared" si="3"/>
        <v>0</v>
      </c>
      <c r="J527" s="84">
        <f t="shared" si="4"/>
        <v>0</v>
      </c>
      <c r="K527" s="84">
        <f t="shared" si="5"/>
        <v>0</v>
      </c>
      <c r="L527" s="84">
        <f t="shared" si="6"/>
        <v>0</v>
      </c>
      <c r="M527" s="85">
        <f t="shared" si="7"/>
        <v>0</v>
      </c>
      <c r="N527" s="86">
        <f t="shared" si="8"/>
        <v>0</v>
      </c>
      <c r="O527" s="84">
        <f t="shared" si="9"/>
        <v>0</v>
      </c>
      <c r="P527" s="84">
        <f t="shared" si="10"/>
        <v>0</v>
      </c>
      <c r="Q527" s="84">
        <f t="shared" si="11"/>
        <v>0</v>
      </c>
      <c r="R527" s="85">
        <f t="shared" si="12"/>
        <v>0</v>
      </c>
      <c r="S527" s="87" t="str">
        <f t="shared" si="13"/>
        <v>-</v>
      </c>
      <c r="T527" s="88"/>
      <c r="U527" s="39"/>
      <c r="V527" s="40"/>
      <c r="W527" s="39"/>
      <c r="X527" s="39"/>
      <c r="Y527" s="39"/>
      <c r="Z527" s="39"/>
      <c r="AA527" s="39"/>
      <c r="AB527" s="39"/>
      <c r="AC527" s="39"/>
      <c r="AD527" s="39"/>
      <c r="AE527" s="39"/>
      <c r="AF527" s="39"/>
      <c r="AG527" s="39"/>
      <c r="AH527" s="39"/>
    </row>
    <row r="528" ht="19.5" customHeight="1">
      <c r="A528" s="111"/>
      <c r="B528" s="119"/>
      <c r="C528" s="63"/>
      <c r="D528" s="69"/>
      <c r="E528" s="66" t="str">
        <f t="shared" si="2"/>
        <v>-</v>
      </c>
      <c r="F528" s="65"/>
      <c r="G528" s="65"/>
      <c r="H528" s="82"/>
      <c r="I528" s="83">
        <f t="shared" si="3"/>
        <v>0</v>
      </c>
      <c r="J528" s="84">
        <f t="shared" si="4"/>
        <v>0</v>
      </c>
      <c r="K528" s="84">
        <f t="shared" si="5"/>
        <v>0</v>
      </c>
      <c r="L528" s="84">
        <f t="shared" si="6"/>
        <v>0</v>
      </c>
      <c r="M528" s="85">
        <f t="shared" si="7"/>
        <v>0</v>
      </c>
      <c r="N528" s="86">
        <f t="shared" si="8"/>
        <v>0</v>
      </c>
      <c r="O528" s="84">
        <f t="shared" si="9"/>
        <v>0</v>
      </c>
      <c r="P528" s="84">
        <f t="shared" si="10"/>
        <v>0</v>
      </c>
      <c r="Q528" s="84">
        <f t="shared" si="11"/>
        <v>0</v>
      </c>
      <c r="R528" s="85">
        <f t="shared" si="12"/>
        <v>0</v>
      </c>
      <c r="S528" s="87" t="str">
        <f t="shared" si="13"/>
        <v>-</v>
      </c>
      <c r="T528" s="88"/>
      <c r="U528" s="39"/>
      <c r="V528" s="40"/>
      <c r="W528" s="39"/>
      <c r="X528" s="39"/>
      <c r="Y528" s="39"/>
      <c r="Z528" s="39"/>
      <c r="AA528" s="39"/>
      <c r="AB528" s="39"/>
      <c r="AC528" s="39"/>
      <c r="AD528" s="39"/>
      <c r="AE528" s="39"/>
      <c r="AF528" s="39"/>
      <c r="AG528" s="39"/>
      <c r="AH528" s="39"/>
    </row>
    <row r="529" ht="19.5" customHeight="1">
      <c r="A529" s="111"/>
      <c r="B529" s="119"/>
      <c r="C529" s="63"/>
      <c r="D529" s="69"/>
      <c r="E529" s="66" t="str">
        <f t="shared" si="2"/>
        <v>-</v>
      </c>
      <c r="F529" s="65"/>
      <c r="G529" s="65"/>
      <c r="H529" s="82"/>
      <c r="I529" s="83">
        <f t="shared" si="3"/>
        <v>0</v>
      </c>
      <c r="J529" s="84">
        <f t="shared" si="4"/>
        <v>0</v>
      </c>
      <c r="K529" s="84">
        <f t="shared" si="5"/>
        <v>0</v>
      </c>
      <c r="L529" s="84">
        <f t="shared" si="6"/>
        <v>0</v>
      </c>
      <c r="M529" s="85">
        <f t="shared" si="7"/>
        <v>0</v>
      </c>
      <c r="N529" s="86">
        <f t="shared" si="8"/>
        <v>0</v>
      </c>
      <c r="O529" s="84">
        <f t="shared" si="9"/>
        <v>0</v>
      </c>
      <c r="P529" s="84">
        <f t="shared" si="10"/>
        <v>0</v>
      </c>
      <c r="Q529" s="84">
        <f t="shared" si="11"/>
        <v>0</v>
      </c>
      <c r="R529" s="85">
        <f t="shared" si="12"/>
        <v>0</v>
      </c>
      <c r="S529" s="87" t="str">
        <f t="shared" si="13"/>
        <v>-</v>
      </c>
      <c r="T529" s="88"/>
      <c r="U529" s="39"/>
      <c r="V529" s="40"/>
      <c r="W529" s="39"/>
      <c r="X529" s="39"/>
      <c r="Y529" s="39"/>
      <c r="Z529" s="39"/>
      <c r="AA529" s="39"/>
      <c r="AB529" s="39"/>
      <c r="AC529" s="39"/>
      <c r="AD529" s="39"/>
      <c r="AE529" s="39"/>
      <c r="AF529" s="39"/>
      <c r="AG529" s="39"/>
      <c r="AH529" s="39"/>
    </row>
    <row r="530" ht="19.5" customHeight="1">
      <c r="A530" s="111"/>
      <c r="B530" s="119"/>
      <c r="C530" s="63"/>
      <c r="D530" s="69"/>
      <c r="E530" s="66" t="str">
        <f t="shared" si="2"/>
        <v>-</v>
      </c>
      <c r="F530" s="65"/>
      <c r="G530" s="65"/>
      <c r="H530" s="82"/>
      <c r="I530" s="83">
        <f t="shared" si="3"/>
        <v>0</v>
      </c>
      <c r="J530" s="84">
        <f t="shared" si="4"/>
        <v>0</v>
      </c>
      <c r="K530" s="84">
        <f t="shared" si="5"/>
        <v>0</v>
      </c>
      <c r="L530" s="84">
        <f t="shared" si="6"/>
        <v>0</v>
      </c>
      <c r="M530" s="85">
        <f t="shared" si="7"/>
        <v>0</v>
      </c>
      <c r="N530" s="86">
        <f t="shared" si="8"/>
        <v>0</v>
      </c>
      <c r="O530" s="84">
        <f t="shared" si="9"/>
        <v>0</v>
      </c>
      <c r="P530" s="84">
        <f t="shared" si="10"/>
        <v>0</v>
      </c>
      <c r="Q530" s="84">
        <f t="shared" si="11"/>
        <v>0</v>
      </c>
      <c r="R530" s="85">
        <f t="shared" si="12"/>
        <v>0</v>
      </c>
      <c r="S530" s="87" t="str">
        <f t="shared" si="13"/>
        <v>-</v>
      </c>
      <c r="T530" s="88"/>
      <c r="U530" s="39"/>
      <c r="V530" s="40"/>
      <c r="W530" s="39"/>
      <c r="X530" s="39"/>
      <c r="Y530" s="39"/>
      <c r="Z530" s="39"/>
      <c r="AA530" s="39"/>
      <c r="AB530" s="39"/>
      <c r="AC530" s="39"/>
      <c r="AD530" s="39"/>
      <c r="AE530" s="39"/>
      <c r="AF530" s="39"/>
      <c r="AG530" s="39"/>
      <c r="AH530" s="39"/>
    </row>
    <row r="531" ht="19.5" customHeight="1">
      <c r="A531" s="111"/>
      <c r="B531" s="119"/>
      <c r="C531" s="63"/>
      <c r="D531" s="69"/>
      <c r="E531" s="66" t="str">
        <f t="shared" si="2"/>
        <v>-</v>
      </c>
      <c r="F531" s="65"/>
      <c r="G531" s="65"/>
      <c r="H531" s="82"/>
      <c r="I531" s="83">
        <f t="shared" si="3"/>
        <v>0</v>
      </c>
      <c r="J531" s="84">
        <f t="shared" si="4"/>
        <v>0</v>
      </c>
      <c r="K531" s="84">
        <f t="shared" si="5"/>
        <v>0</v>
      </c>
      <c r="L531" s="84">
        <f t="shared" si="6"/>
        <v>0</v>
      </c>
      <c r="M531" s="85">
        <f t="shared" si="7"/>
        <v>0</v>
      </c>
      <c r="N531" s="86">
        <f t="shared" si="8"/>
        <v>0</v>
      </c>
      <c r="O531" s="84">
        <f t="shared" si="9"/>
        <v>0</v>
      </c>
      <c r="P531" s="84">
        <f t="shared" si="10"/>
        <v>0</v>
      </c>
      <c r="Q531" s="84">
        <f t="shared" si="11"/>
        <v>0</v>
      </c>
      <c r="R531" s="85">
        <f t="shared" si="12"/>
        <v>0</v>
      </c>
      <c r="S531" s="87" t="str">
        <f t="shared" si="13"/>
        <v>-</v>
      </c>
      <c r="T531" s="88"/>
      <c r="U531" s="39"/>
      <c r="V531" s="40"/>
      <c r="W531" s="39"/>
      <c r="X531" s="39"/>
      <c r="Y531" s="39"/>
      <c r="Z531" s="39"/>
      <c r="AA531" s="39"/>
      <c r="AB531" s="39"/>
      <c r="AC531" s="39"/>
      <c r="AD531" s="39"/>
      <c r="AE531" s="39"/>
      <c r="AF531" s="39"/>
      <c r="AG531" s="39"/>
      <c r="AH531" s="39"/>
    </row>
    <row r="532" ht="19.5" customHeight="1">
      <c r="A532" s="111"/>
      <c r="B532" s="119"/>
      <c r="C532" s="63"/>
      <c r="D532" s="69"/>
      <c r="E532" s="66" t="str">
        <f t="shared" si="2"/>
        <v>-</v>
      </c>
      <c r="F532" s="65"/>
      <c r="G532" s="65"/>
      <c r="H532" s="82"/>
      <c r="I532" s="83">
        <f t="shared" si="3"/>
        <v>0</v>
      </c>
      <c r="J532" s="84">
        <f t="shared" si="4"/>
        <v>0</v>
      </c>
      <c r="K532" s="84">
        <f t="shared" si="5"/>
        <v>0</v>
      </c>
      <c r="L532" s="84">
        <f t="shared" si="6"/>
        <v>0</v>
      </c>
      <c r="M532" s="85">
        <f t="shared" si="7"/>
        <v>0</v>
      </c>
      <c r="N532" s="86">
        <f t="shared" si="8"/>
        <v>0</v>
      </c>
      <c r="O532" s="84">
        <f t="shared" si="9"/>
        <v>0</v>
      </c>
      <c r="P532" s="84">
        <f t="shared" si="10"/>
        <v>0</v>
      </c>
      <c r="Q532" s="84">
        <f t="shared" si="11"/>
        <v>0</v>
      </c>
      <c r="R532" s="85">
        <f t="shared" si="12"/>
        <v>0</v>
      </c>
      <c r="S532" s="87" t="str">
        <f t="shared" si="13"/>
        <v>-</v>
      </c>
      <c r="T532" s="88"/>
      <c r="U532" s="39"/>
      <c r="V532" s="40"/>
      <c r="W532" s="39"/>
      <c r="X532" s="39"/>
      <c r="Y532" s="39"/>
      <c r="Z532" s="39"/>
      <c r="AA532" s="39"/>
      <c r="AB532" s="39"/>
      <c r="AC532" s="39"/>
      <c r="AD532" s="39"/>
      <c r="AE532" s="39"/>
      <c r="AF532" s="39"/>
      <c r="AG532" s="39"/>
      <c r="AH532" s="39"/>
    </row>
    <row r="533" ht="19.5" customHeight="1">
      <c r="A533" s="111"/>
      <c r="B533" s="119"/>
      <c r="C533" s="63"/>
      <c r="D533" s="69"/>
      <c r="E533" s="66" t="str">
        <f t="shared" si="2"/>
        <v>-</v>
      </c>
      <c r="F533" s="65"/>
      <c r="G533" s="65"/>
      <c r="H533" s="82"/>
      <c r="I533" s="83">
        <f t="shared" si="3"/>
        <v>0</v>
      </c>
      <c r="J533" s="84">
        <f t="shared" si="4"/>
        <v>0</v>
      </c>
      <c r="K533" s="84">
        <f t="shared" si="5"/>
        <v>0</v>
      </c>
      <c r="L533" s="84">
        <f t="shared" si="6"/>
        <v>0</v>
      </c>
      <c r="M533" s="85">
        <f t="shared" si="7"/>
        <v>0</v>
      </c>
      <c r="N533" s="86">
        <f t="shared" si="8"/>
        <v>0</v>
      </c>
      <c r="O533" s="84">
        <f t="shared" si="9"/>
        <v>0</v>
      </c>
      <c r="P533" s="84">
        <f t="shared" si="10"/>
        <v>0</v>
      </c>
      <c r="Q533" s="84">
        <f t="shared" si="11"/>
        <v>0</v>
      </c>
      <c r="R533" s="85">
        <f t="shared" si="12"/>
        <v>0</v>
      </c>
      <c r="S533" s="87" t="str">
        <f t="shared" si="13"/>
        <v>-</v>
      </c>
      <c r="T533" s="88"/>
      <c r="U533" s="39"/>
      <c r="V533" s="40"/>
      <c r="W533" s="39"/>
      <c r="X533" s="39"/>
      <c r="Y533" s="39"/>
      <c r="Z533" s="39"/>
      <c r="AA533" s="39"/>
      <c r="AB533" s="39"/>
      <c r="AC533" s="39"/>
      <c r="AD533" s="39"/>
      <c r="AE533" s="39"/>
      <c r="AF533" s="39"/>
      <c r="AG533" s="39"/>
      <c r="AH533" s="39"/>
    </row>
    <row r="534" ht="19.5" customHeight="1">
      <c r="A534" s="111"/>
      <c r="B534" s="119"/>
      <c r="C534" s="63"/>
      <c r="D534" s="69"/>
      <c r="E534" s="66" t="str">
        <f t="shared" si="2"/>
        <v>-</v>
      </c>
      <c r="F534" s="65"/>
      <c r="G534" s="65"/>
      <c r="H534" s="82"/>
      <c r="I534" s="83">
        <f t="shared" si="3"/>
        <v>0</v>
      </c>
      <c r="J534" s="84">
        <f t="shared" si="4"/>
        <v>0</v>
      </c>
      <c r="K534" s="84">
        <f t="shared" si="5"/>
        <v>0</v>
      </c>
      <c r="L534" s="84">
        <f t="shared" si="6"/>
        <v>0</v>
      </c>
      <c r="M534" s="85">
        <f t="shared" si="7"/>
        <v>0</v>
      </c>
      <c r="N534" s="86">
        <f t="shared" si="8"/>
        <v>0</v>
      </c>
      <c r="O534" s="84">
        <f t="shared" si="9"/>
        <v>0</v>
      </c>
      <c r="P534" s="84">
        <f t="shared" si="10"/>
        <v>0</v>
      </c>
      <c r="Q534" s="84">
        <f t="shared" si="11"/>
        <v>0</v>
      </c>
      <c r="R534" s="85">
        <f t="shared" si="12"/>
        <v>0</v>
      </c>
      <c r="S534" s="87" t="str">
        <f t="shared" si="13"/>
        <v>-</v>
      </c>
      <c r="T534" s="88"/>
      <c r="U534" s="39"/>
      <c r="V534" s="40"/>
      <c r="W534" s="39"/>
      <c r="X534" s="39"/>
      <c r="Y534" s="39"/>
      <c r="Z534" s="39"/>
      <c r="AA534" s="39"/>
      <c r="AB534" s="39"/>
      <c r="AC534" s="39"/>
      <c r="AD534" s="39"/>
      <c r="AE534" s="39"/>
      <c r="AF534" s="39"/>
      <c r="AG534" s="39"/>
      <c r="AH534" s="39"/>
    </row>
    <row r="535" ht="19.5" customHeight="1">
      <c r="A535" s="111"/>
      <c r="B535" s="119"/>
      <c r="C535" s="63"/>
      <c r="D535" s="69"/>
      <c r="E535" s="66" t="str">
        <f t="shared" si="2"/>
        <v>-</v>
      </c>
      <c r="F535" s="65"/>
      <c r="G535" s="65"/>
      <c r="H535" s="82"/>
      <c r="I535" s="83">
        <f t="shared" si="3"/>
        <v>0</v>
      </c>
      <c r="J535" s="84">
        <f t="shared" si="4"/>
        <v>0</v>
      </c>
      <c r="K535" s="84">
        <f t="shared" si="5"/>
        <v>0</v>
      </c>
      <c r="L535" s="84">
        <f t="shared" si="6"/>
        <v>0</v>
      </c>
      <c r="M535" s="85">
        <f t="shared" si="7"/>
        <v>0</v>
      </c>
      <c r="N535" s="86">
        <f t="shared" si="8"/>
        <v>0</v>
      </c>
      <c r="O535" s="84">
        <f t="shared" si="9"/>
        <v>0</v>
      </c>
      <c r="P535" s="84">
        <f t="shared" si="10"/>
        <v>0</v>
      </c>
      <c r="Q535" s="84">
        <f t="shared" si="11"/>
        <v>0</v>
      </c>
      <c r="R535" s="85">
        <f t="shared" si="12"/>
        <v>0</v>
      </c>
      <c r="S535" s="87" t="str">
        <f t="shared" si="13"/>
        <v>-</v>
      </c>
      <c r="T535" s="88"/>
      <c r="U535" s="39"/>
      <c r="V535" s="40"/>
      <c r="W535" s="39"/>
      <c r="X535" s="39"/>
      <c r="Y535" s="39"/>
      <c r="Z535" s="39"/>
      <c r="AA535" s="39"/>
      <c r="AB535" s="39"/>
      <c r="AC535" s="39"/>
      <c r="AD535" s="39"/>
      <c r="AE535" s="39"/>
      <c r="AF535" s="39"/>
      <c r="AG535" s="39"/>
      <c r="AH535" s="39"/>
    </row>
    <row r="536" ht="19.5" customHeight="1">
      <c r="A536" s="111"/>
      <c r="B536" s="119"/>
      <c r="C536" s="63"/>
      <c r="D536" s="69"/>
      <c r="E536" s="66" t="str">
        <f t="shared" si="2"/>
        <v>-</v>
      </c>
      <c r="F536" s="65"/>
      <c r="G536" s="65"/>
      <c r="H536" s="82"/>
      <c r="I536" s="83">
        <f t="shared" si="3"/>
        <v>0</v>
      </c>
      <c r="J536" s="84">
        <f t="shared" si="4"/>
        <v>0</v>
      </c>
      <c r="K536" s="84">
        <f t="shared" si="5"/>
        <v>0</v>
      </c>
      <c r="L536" s="84">
        <f t="shared" si="6"/>
        <v>0</v>
      </c>
      <c r="M536" s="85">
        <f t="shared" si="7"/>
        <v>0</v>
      </c>
      <c r="N536" s="86">
        <f t="shared" si="8"/>
        <v>0</v>
      </c>
      <c r="O536" s="84">
        <f t="shared" si="9"/>
        <v>0</v>
      </c>
      <c r="P536" s="84">
        <f t="shared" si="10"/>
        <v>0</v>
      </c>
      <c r="Q536" s="84">
        <f t="shared" si="11"/>
        <v>0</v>
      </c>
      <c r="R536" s="85">
        <f t="shared" si="12"/>
        <v>0</v>
      </c>
      <c r="S536" s="87" t="str">
        <f t="shared" si="13"/>
        <v>-</v>
      </c>
      <c r="T536" s="88"/>
      <c r="U536" s="39"/>
      <c r="V536" s="40"/>
      <c r="W536" s="39"/>
      <c r="X536" s="39"/>
      <c r="Y536" s="39"/>
      <c r="Z536" s="39"/>
      <c r="AA536" s="39"/>
      <c r="AB536" s="39"/>
      <c r="AC536" s="39"/>
      <c r="AD536" s="39"/>
      <c r="AE536" s="39"/>
      <c r="AF536" s="39"/>
      <c r="AG536" s="39"/>
      <c r="AH536" s="39"/>
    </row>
    <row r="537" ht="19.5" customHeight="1">
      <c r="A537" s="111"/>
      <c r="B537" s="119"/>
      <c r="C537" s="63"/>
      <c r="D537" s="69"/>
      <c r="E537" s="66" t="str">
        <f t="shared" si="2"/>
        <v>-</v>
      </c>
      <c r="F537" s="65"/>
      <c r="G537" s="65"/>
      <c r="H537" s="82"/>
      <c r="I537" s="83">
        <f t="shared" si="3"/>
        <v>0</v>
      </c>
      <c r="J537" s="84">
        <f t="shared" si="4"/>
        <v>0</v>
      </c>
      <c r="K537" s="84">
        <f t="shared" si="5"/>
        <v>0</v>
      </c>
      <c r="L537" s="84">
        <f t="shared" si="6"/>
        <v>0</v>
      </c>
      <c r="M537" s="85">
        <f t="shared" si="7"/>
        <v>0</v>
      </c>
      <c r="N537" s="86">
        <f t="shared" si="8"/>
        <v>0</v>
      </c>
      <c r="O537" s="84">
        <f t="shared" si="9"/>
        <v>0</v>
      </c>
      <c r="P537" s="84">
        <f t="shared" si="10"/>
        <v>0</v>
      </c>
      <c r="Q537" s="84">
        <f t="shared" si="11"/>
        <v>0</v>
      </c>
      <c r="R537" s="85">
        <f t="shared" si="12"/>
        <v>0</v>
      </c>
      <c r="S537" s="87" t="str">
        <f t="shared" si="13"/>
        <v>-</v>
      </c>
      <c r="T537" s="88"/>
      <c r="U537" s="39"/>
      <c r="V537" s="40"/>
      <c r="W537" s="39"/>
      <c r="X537" s="39"/>
      <c r="Y537" s="39"/>
      <c r="Z537" s="39"/>
      <c r="AA537" s="39"/>
      <c r="AB537" s="39"/>
      <c r="AC537" s="39"/>
      <c r="AD537" s="39"/>
      <c r="AE537" s="39"/>
      <c r="AF537" s="39"/>
      <c r="AG537" s="39"/>
      <c r="AH537" s="39"/>
    </row>
    <row r="538" ht="19.5" customHeight="1">
      <c r="A538" s="111"/>
      <c r="B538" s="119"/>
      <c r="C538" s="63"/>
      <c r="D538" s="69"/>
      <c r="E538" s="66" t="str">
        <f t="shared" si="2"/>
        <v>-</v>
      </c>
      <c r="F538" s="65"/>
      <c r="G538" s="65"/>
      <c r="H538" s="82"/>
      <c r="I538" s="83">
        <f t="shared" si="3"/>
        <v>0</v>
      </c>
      <c r="J538" s="84">
        <f t="shared" si="4"/>
        <v>0</v>
      </c>
      <c r="K538" s="84">
        <f t="shared" si="5"/>
        <v>0</v>
      </c>
      <c r="L538" s="84">
        <f t="shared" si="6"/>
        <v>0</v>
      </c>
      <c r="M538" s="85">
        <f t="shared" si="7"/>
        <v>0</v>
      </c>
      <c r="N538" s="86">
        <f t="shared" si="8"/>
        <v>0</v>
      </c>
      <c r="O538" s="84">
        <f t="shared" si="9"/>
        <v>0</v>
      </c>
      <c r="P538" s="84">
        <f t="shared" si="10"/>
        <v>0</v>
      </c>
      <c r="Q538" s="84">
        <f t="shared" si="11"/>
        <v>0</v>
      </c>
      <c r="R538" s="85">
        <f t="shared" si="12"/>
        <v>0</v>
      </c>
      <c r="S538" s="87" t="str">
        <f t="shared" si="13"/>
        <v>-</v>
      </c>
      <c r="T538" s="88"/>
      <c r="U538" s="39"/>
      <c r="V538" s="40"/>
      <c r="W538" s="39"/>
      <c r="X538" s="39"/>
      <c r="Y538" s="39"/>
      <c r="Z538" s="39"/>
      <c r="AA538" s="39"/>
      <c r="AB538" s="39"/>
      <c r="AC538" s="39"/>
      <c r="AD538" s="39"/>
      <c r="AE538" s="39"/>
      <c r="AF538" s="39"/>
      <c r="AG538" s="39"/>
      <c r="AH538" s="39"/>
    </row>
    <row r="539" ht="19.5" customHeight="1">
      <c r="A539" s="111"/>
      <c r="B539" s="119"/>
      <c r="C539" s="63"/>
      <c r="D539" s="69"/>
      <c r="E539" s="66" t="str">
        <f t="shared" si="2"/>
        <v>-</v>
      </c>
      <c r="F539" s="65"/>
      <c r="G539" s="65"/>
      <c r="H539" s="82"/>
      <c r="I539" s="83">
        <f t="shared" si="3"/>
        <v>0</v>
      </c>
      <c r="J539" s="84">
        <f t="shared" si="4"/>
        <v>0</v>
      </c>
      <c r="K539" s="84">
        <f t="shared" si="5"/>
        <v>0</v>
      </c>
      <c r="L539" s="84">
        <f t="shared" si="6"/>
        <v>0</v>
      </c>
      <c r="M539" s="85">
        <f t="shared" si="7"/>
        <v>0</v>
      </c>
      <c r="N539" s="86">
        <f t="shared" si="8"/>
        <v>0</v>
      </c>
      <c r="O539" s="84">
        <f t="shared" si="9"/>
        <v>0</v>
      </c>
      <c r="P539" s="84">
        <f t="shared" si="10"/>
        <v>0</v>
      </c>
      <c r="Q539" s="84">
        <f t="shared" si="11"/>
        <v>0</v>
      </c>
      <c r="R539" s="85">
        <f t="shared" si="12"/>
        <v>0</v>
      </c>
      <c r="S539" s="87" t="str">
        <f t="shared" si="13"/>
        <v>-</v>
      </c>
      <c r="T539" s="88"/>
      <c r="U539" s="39"/>
      <c r="V539" s="40"/>
      <c r="W539" s="39"/>
      <c r="X539" s="39"/>
      <c r="Y539" s="39"/>
      <c r="Z539" s="39"/>
      <c r="AA539" s="39"/>
      <c r="AB539" s="39"/>
      <c r="AC539" s="39"/>
      <c r="AD539" s="39"/>
      <c r="AE539" s="39"/>
      <c r="AF539" s="39"/>
      <c r="AG539" s="39"/>
      <c r="AH539" s="39"/>
    </row>
    <row r="540" ht="19.5" customHeight="1">
      <c r="A540" s="111"/>
      <c r="B540" s="119"/>
      <c r="C540" s="63"/>
      <c r="D540" s="69"/>
      <c r="E540" s="66" t="str">
        <f t="shared" si="2"/>
        <v>-</v>
      </c>
      <c r="F540" s="65"/>
      <c r="G540" s="65"/>
      <c r="H540" s="82"/>
      <c r="I540" s="83">
        <f t="shared" si="3"/>
        <v>0</v>
      </c>
      <c r="J540" s="84">
        <f t="shared" si="4"/>
        <v>0</v>
      </c>
      <c r="K540" s="84">
        <f t="shared" si="5"/>
        <v>0</v>
      </c>
      <c r="L540" s="84">
        <f t="shared" si="6"/>
        <v>0</v>
      </c>
      <c r="M540" s="85">
        <f t="shared" si="7"/>
        <v>0</v>
      </c>
      <c r="N540" s="86">
        <f t="shared" si="8"/>
        <v>0</v>
      </c>
      <c r="O540" s="84">
        <f t="shared" si="9"/>
        <v>0</v>
      </c>
      <c r="P540" s="84">
        <f t="shared" si="10"/>
        <v>0</v>
      </c>
      <c r="Q540" s="84">
        <f t="shared" si="11"/>
        <v>0</v>
      </c>
      <c r="R540" s="85">
        <f t="shared" si="12"/>
        <v>0</v>
      </c>
      <c r="S540" s="87" t="str">
        <f t="shared" si="13"/>
        <v>-</v>
      </c>
      <c r="T540" s="88"/>
      <c r="U540" s="39"/>
      <c r="V540" s="40"/>
      <c r="W540" s="39"/>
      <c r="X540" s="39"/>
      <c r="Y540" s="39"/>
      <c r="Z540" s="39"/>
      <c r="AA540" s="39"/>
      <c r="AB540" s="39"/>
      <c r="AC540" s="39"/>
      <c r="AD540" s="39"/>
      <c r="AE540" s="39"/>
      <c r="AF540" s="39"/>
      <c r="AG540" s="39"/>
      <c r="AH540" s="39"/>
    </row>
    <row r="541" ht="19.5" customHeight="1">
      <c r="A541" s="111"/>
      <c r="B541" s="119"/>
      <c r="C541" s="63"/>
      <c r="D541" s="69"/>
      <c r="E541" s="66" t="str">
        <f t="shared" si="2"/>
        <v>-</v>
      </c>
      <c r="F541" s="65"/>
      <c r="G541" s="65"/>
      <c r="H541" s="82"/>
      <c r="I541" s="83">
        <f t="shared" si="3"/>
        <v>0</v>
      </c>
      <c r="J541" s="84">
        <f t="shared" si="4"/>
        <v>0</v>
      </c>
      <c r="K541" s="84">
        <f t="shared" si="5"/>
        <v>0</v>
      </c>
      <c r="L541" s="84">
        <f t="shared" si="6"/>
        <v>0</v>
      </c>
      <c r="M541" s="85">
        <f t="shared" si="7"/>
        <v>0</v>
      </c>
      <c r="N541" s="86">
        <f t="shared" si="8"/>
        <v>0</v>
      </c>
      <c r="O541" s="84">
        <f t="shared" si="9"/>
        <v>0</v>
      </c>
      <c r="P541" s="84">
        <f t="shared" si="10"/>
        <v>0</v>
      </c>
      <c r="Q541" s="84">
        <f t="shared" si="11"/>
        <v>0</v>
      </c>
      <c r="R541" s="85">
        <f t="shared" si="12"/>
        <v>0</v>
      </c>
      <c r="S541" s="87" t="str">
        <f t="shared" si="13"/>
        <v>-</v>
      </c>
      <c r="T541" s="88"/>
      <c r="U541" s="39"/>
      <c r="V541" s="40"/>
      <c r="W541" s="39"/>
      <c r="X541" s="39"/>
      <c r="Y541" s="39"/>
      <c r="Z541" s="39"/>
      <c r="AA541" s="39"/>
      <c r="AB541" s="39"/>
      <c r="AC541" s="39"/>
      <c r="AD541" s="39"/>
      <c r="AE541" s="39"/>
      <c r="AF541" s="39"/>
      <c r="AG541" s="39"/>
      <c r="AH541" s="39"/>
    </row>
    <row r="542" ht="19.5" customHeight="1">
      <c r="A542" s="111"/>
      <c r="B542" s="119"/>
      <c r="C542" s="63"/>
      <c r="D542" s="69"/>
      <c r="E542" s="66" t="str">
        <f t="shared" si="2"/>
        <v>-</v>
      </c>
      <c r="F542" s="65"/>
      <c r="G542" s="65"/>
      <c r="H542" s="82"/>
      <c r="I542" s="83">
        <f t="shared" si="3"/>
        <v>0</v>
      </c>
      <c r="J542" s="84">
        <f t="shared" si="4"/>
        <v>0</v>
      </c>
      <c r="K542" s="84">
        <f t="shared" si="5"/>
        <v>0</v>
      </c>
      <c r="L542" s="84">
        <f t="shared" si="6"/>
        <v>0</v>
      </c>
      <c r="M542" s="85">
        <f t="shared" si="7"/>
        <v>0</v>
      </c>
      <c r="N542" s="86">
        <f t="shared" si="8"/>
        <v>0</v>
      </c>
      <c r="O542" s="84">
        <f t="shared" si="9"/>
        <v>0</v>
      </c>
      <c r="P542" s="84">
        <f t="shared" si="10"/>
        <v>0</v>
      </c>
      <c r="Q542" s="84">
        <f t="shared" si="11"/>
        <v>0</v>
      </c>
      <c r="R542" s="85">
        <f t="shared" si="12"/>
        <v>0</v>
      </c>
      <c r="S542" s="87" t="str">
        <f t="shared" si="13"/>
        <v>-</v>
      </c>
      <c r="T542" s="88"/>
      <c r="U542" s="39"/>
      <c r="V542" s="40"/>
      <c r="W542" s="39"/>
      <c r="X542" s="39"/>
      <c r="Y542" s="39"/>
      <c r="Z542" s="39"/>
      <c r="AA542" s="39"/>
      <c r="AB542" s="39"/>
      <c r="AC542" s="39"/>
      <c r="AD542" s="39"/>
      <c r="AE542" s="39"/>
      <c r="AF542" s="39"/>
      <c r="AG542" s="39"/>
      <c r="AH542" s="39"/>
    </row>
    <row r="543" ht="19.5" customHeight="1">
      <c r="A543" s="111"/>
      <c r="B543" s="119"/>
      <c r="C543" s="63"/>
      <c r="D543" s="69"/>
      <c r="E543" s="66" t="str">
        <f t="shared" si="2"/>
        <v>-</v>
      </c>
      <c r="F543" s="65"/>
      <c r="G543" s="65"/>
      <c r="H543" s="82"/>
      <c r="I543" s="83">
        <f t="shared" si="3"/>
        <v>0</v>
      </c>
      <c r="J543" s="84">
        <f t="shared" si="4"/>
        <v>0</v>
      </c>
      <c r="K543" s="84">
        <f t="shared" si="5"/>
        <v>0</v>
      </c>
      <c r="L543" s="84">
        <f t="shared" si="6"/>
        <v>0</v>
      </c>
      <c r="M543" s="85">
        <f t="shared" si="7"/>
        <v>0</v>
      </c>
      <c r="N543" s="86">
        <f t="shared" si="8"/>
        <v>0</v>
      </c>
      <c r="O543" s="84">
        <f t="shared" si="9"/>
        <v>0</v>
      </c>
      <c r="P543" s="84">
        <f t="shared" si="10"/>
        <v>0</v>
      </c>
      <c r="Q543" s="84">
        <f t="shared" si="11"/>
        <v>0</v>
      </c>
      <c r="R543" s="85">
        <f t="shared" si="12"/>
        <v>0</v>
      </c>
      <c r="S543" s="87" t="str">
        <f t="shared" si="13"/>
        <v>-</v>
      </c>
      <c r="T543" s="88"/>
      <c r="U543" s="39"/>
      <c r="V543" s="40"/>
      <c r="W543" s="39"/>
      <c r="X543" s="39"/>
      <c r="Y543" s="39"/>
      <c r="Z543" s="39"/>
      <c r="AA543" s="39"/>
      <c r="AB543" s="39"/>
      <c r="AC543" s="39"/>
      <c r="AD543" s="39"/>
      <c r="AE543" s="39"/>
      <c r="AF543" s="39"/>
      <c r="AG543" s="39"/>
      <c r="AH543" s="39"/>
    </row>
    <row r="544" ht="19.5" customHeight="1">
      <c r="A544" s="111"/>
      <c r="B544" s="119"/>
      <c r="C544" s="63"/>
      <c r="D544" s="69"/>
      <c r="E544" s="66" t="str">
        <f t="shared" si="2"/>
        <v>-</v>
      </c>
      <c r="F544" s="65"/>
      <c r="G544" s="65"/>
      <c r="H544" s="82"/>
      <c r="I544" s="83">
        <f t="shared" si="3"/>
        <v>0</v>
      </c>
      <c r="J544" s="84">
        <f t="shared" si="4"/>
        <v>0</v>
      </c>
      <c r="K544" s="84">
        <f t="shared" si="5"/>
        <v>0</v>
      </c>
      <c r="L544" s="84">
        <f t="shared" si="6"/>
        <v>0</v>
      </c>
      <c r="M544" s="85">
        <f t="shared" si="7"/>
        <v>0</v>
      </c>
      <c r="N544" s="86">
        <f t="shared" si="8"/>
        <v>0</v>
      </c>
      <c r="O544" s="84">
        <f t="shared" si="9"/>
        <v>0</v>
      </c>
      <c r="P544" s="84">
        <f t="shared" si="10"/>
        <v>0</v>
      </c>
      <c r="Q544" s="84">
        <f t="shared" si="11"/>
        <v>0</v>
      </c>
      <c r="R544" s="85">
        <f t="shared" si="12"/>
        <v>0</v>
      </c>
      <c r="S544" s="87" t="str">
        <f t="shared" si="13"/>
        <v>-</v>
      </c>
      <c r="T544" s="88"/>
      <c r="U544" s="39"/>
      <c r="V544" s="40"/>
      <c r="W544" s="39"/>
      <c r="X544" s="39"/>
      <c r="Y544" s="39"/>
      <c r="Z544" s="39"/>
      <c r="AA544" s="39"/>
      <c r="AB544" s="39"/>
      <c r="AC544" s="39"/>
      <c r="AD544" s="39"/>
      <c r="AE544" s="39"/>
      <c r="AF544" s="39"/>
      <c r="AG544" s="39"/>
      <c r="AH544" s="39"/>
    </row>
    <row r="545" ht="19.5" customHeight="1">
      <c r="A545" s="111"/>
      <c r="B545" s="119"/>
      <c r="C545" s="63"/>
      <c r="D545" s="69"/>
      <c r="E545" s="66" t="str">
        <f t="shared" si="2"/>
        <v>-</v>
      </c>
      <c r="F545" s="65"/>
      <c r="G545" s="65"/>
      <c r="H545" s="82"/>
      <c r="I545" s="83">
        <f t="shared" si="3"/>
        <v>0</v>
      </c>
      <c r="J545" s="84">
        <f t="shared" si="4"/>
        <v>0</v>
      </c>
      <c r="K545" s="84">
        <f t="shared" si="5"/>
        <v>0</v>
      </c>
      <c r="L545" s="84">
        <f t="shared" si="6"/>
        <v>0</v>
      </c>
      <c r="M545" s="85">
        <f t="shared" si="7"/>
        <v>0</v>
      </c>
      <c r="N545" s="86">
        <f t="shared" si="8"/>
        <v>0</v>
      </c>
      <c r="O545" s="84">
        <f t="shared" si="9"/>
        <v>0</v>
      </c>
      <c r="P545" s="84">
        <f t="shared" si="10"/>
        <v>0</v>
      </c>
      <c r="Q545" s="84">
        <f t="shared" si="11"/>
        <v>0</v>
      </c>
      <c r="R545" s="85">
        <f t="shared" si="12"/>
        <v>0</v>
      </c>
      <c r="S545" s="87" t="str">
        <f t="shared" si="13"/>
        <v>-</v>
      </c>
      <c r="T545" s="88"/>
      <c r="U545" s="39"/>
      <c r="V545" s="40"/>
      <c r="W545" s="39"/>
      <c r="X545" s="39"/>
      <c r="Y545" s="39"/>
      <c r="Z545" s="39"/>
      <c r="AA545" s="39"/>
      <c r="AB545" s="39"/>
      <c r="AC545" s="39"/>
      <c r="AD545" s="39"/>
      <c r="AE545" s="39"/>
      <c r="AF545" s="39"/>
      <c r="AG545" s="39"/>
      <c r="AH545" s="39"/>
    </row>
    <row r="546" ht="19.5" customHeight="1">
      <c r="A546" s="111"/>
      <c r="B546" s="119"/>
      <c r="C546" s="63"/>
      <c r="D546" s="69"/>
      <c r="E546" s="66" t="str">
        <f t="shared" si="2"/>
        <v>-</v>
      </c>
      <c r="F546" s="65"/>
      <c r="G546" s="65"/>
      <c r="H546" s="82"/>
      <c r="I546" s="83">
        <f t="shared" si="3"/>
        <v>0</v>
      </c>
      <c r="J546" s="84">
        <f t="shared" si="4"/>
        <v>0</v>
      </c>
      <c r="K546" s="84">
        <f t="shared" si="5"/>
        <v>0</v>
      </c>
      <c r="L546" s="84">
        <f t="shared" si="6"/>
        <v>0</v>
      </c>
      <c r="M546" s="85">
        <f t="shared" si="7"/>
        <v>0</v>
      </c>
      <c r="N546" s="86">
        <f t="shared" si="8"/>
        <v>0</v>
      </c>
      <c r="O546" s="84">
        <f t="shared" si="9"/>
        <v>0</v>
      </c>
      <c r="P546" s="84">
        <f t="shared" si="10"/>
        <v>0</v>
      </c>
      <c r="Q546" s="84">
        <f t="shared" si="11"/>
        <v>0</v>
      </c>
      <c r="R546" s="85">
        <f t="shared" si="12"/>
        <v>0</v>
      </c>
      <c r="S546" s="87" t="str">
        <f t="shared" si="13"/>
        <v>-</v>
      </c>
      <c r="T546" s="88"/>
      <c r="U546" s="39"/>
      <c r="V546" s="40"/>
      <c r="W546" s="39"/>
      <c r="X546" s="39"/>
      <c r="Y546" s="39"/>
      <c r="Z546" s="39"/>
      <c r="AA546" s="39"/>
      <c r="AB546" s="39"/>
      <c r="AC546" s="39"/>
      <c r="AD546" s="39"/>
      <c r="AE546" s="39"/>
      <c r="AF546" s="39"/>
      <c r="AG546" s="39"/>
      <c r="AH546" s="39"/>
    </row>
    <row r="547" ht="19.5" customHeight="1">
      <c r="A547" s="111"/>
      <c r="B547" s="119"/>
      <c r="C547" s="63"/>
      <c r="D547" s="69"/>
      <c r="E547" s="66" t="str">
        <f t="shared" si="2"/>
        <v>-</v>
      </c>
      <c r="F547" s="65"/>
      <c r="G547" s="65"/>
      <c r="H547" s="82"/>
      <c r="I547" s="83">
        <f t="shared" si="3"/>
        <v>0</v>
      </c>
      <c r="J547" s="84">
        <f t="shared" si="4"/>
        <v>0</v>
      </c>
      <c r="K547" s="84">
        <f t="shared" si="5"/>
        <v>0</v>
      </c>
      <c r="L547" s="84">
        <f t="shared" si="6"/>
        <v>0</v>
      </c>
      <c r="M547" s="85">
        <f t="shared" si="7"/>
        <v>0</v>
      </c>
      <c r="N547" s="86">
        <f t="shared" si="8"/>
        <v>0</v>
      </c>
      <c r="O547" s="84">
        <f t="shared" si="9"/>
        <v>0</v>
      </c>
      <c r="P547" s="84">
        <f t="shared" si="10"/>
        <v>0</v>
      </c>
      <c r="Q547" s="84">
        <f t="shared" si="11"/>
        <v>0</v>
      </c>
      <c r="R547" s="85">
        <f t="shared" si="12"/>
        <v>0</v>
      </c>
      <c r="S547" s="87" t="str">
        <f t="shared" si="13"/>
        <v>-</v>
      </c>
      <c r="T547" s="88"/>
      <c r="U547" s="39"/>
      <c r="V547" s="40"/>
      <c r="W547" s="39"/>
      <c r="X547" s="39"/>
      <c r="Y547" s="39"/>
      <c r="Z547" s="39"/>
      <c r="AA547" s="39"/>
      <c r="AB547" s="39"/>
      <c r="AC547" s="39"/>
      <c r="AD547" s="39"/>
      <c r="AE547" s="39"/>
      <c r="AF547" s="39"/>
      <c r="AG547" s="39"/>
      <c r="AH547" s="39"/>
    </row>
    <row r="548" ht="19.5" customHeight="1">
      <c r="A548" s="111"/>
      <c r="B548" s="119"/>
      <c r="C548" s="63"/>
      <c r="D548" s="69"/>
      <c r="E548" s="66" t="str">
        <f t="shared" si="2"/>
        <v>-</v>
      </c>
      <c r="F548" s="65"/>
      <c r="G548" s="65"/>
      <c r="H548" s="82"/>
      <c r="I548" s="83">
        <f t="shared" si="3"/>
        <v>0</v>
      </c>
      <c r="J548" s="84">
        <f t="shared" si="4"/>
        <v>0</v>
      </c>
      <c r="K548" s="84">
        <f t="shared" si="5"/>
        <v>0</v>
      </c>
      <c r="L548" s="84">
        <f t="shared" si="6"/>
        <v>0</v>
      </c>
      <c r="M548" s="85">
        <f t="shared" si="7"/>
        <v>0</v>
      </c>
      <c r="N548" s="86">
        <f t="shared" si="8"/>
        <v>0</v>
      </c>
      <c r="O548" s="84">
        <f t="shared" si="9"/>
        <v>0</v>
      </c>
      <c r="P548" s="84">
        <f t="shared" si="10"/>
        <v>0</v>
      </c>
      <c r="Q548" s="84">
        <f t="shared" si="11"/>
        <v>0</v>
      </c>
      <c r="R548" s="85">
        <f t="shared" si="12"/>
        <v>0</v>
      </c>
      <c r="S548" s="87" t="str">
        <f t="shared" si="13"/>
        <v>-</v>
      </c>
      <c r="T548" s="88"/>
      <c r="U548" s="39"/>
      <c r="V548" s="40"/>
      <c r="W548" s="39"/>
      <c r="X548" s="39"/>
      <c r="Y548" s="39"/>
      <c r="Z548" s="39"/>
      <c r="AA548" s="39"/>
      <c r="AB548" s="39"/>
      <c r="AC548" s="39"/>
      <c r="AD548" s="39"/>
      <c r="AE548" s="39"/>
      <c r="AF548" s="39"/>
      <c r="AG548" s="39"/>
      <c r="AH548" s="39"/>
    </row>
    <row r="549" ht="19.5" customHeight="1">
      <c r="A549" s="111"/>
      <c r="B549" s="119"/>
      <c r="C549" s="63"/>
      <c r="D549" s="69"/>
      <c r="E549" s="66" t="str">
        <f t="shared" si="2"/>
        <v>-</v>
      </c>
      <c r="F549" s="65"/>
      <c r="G549" s="65"/>
      <c r="H549" s="82"/>
      <c r="I549" s="83">
        <f t="shared" si="3"/>
        <v>0</v>
      </c>
      <c r="J549" s="84">
        <f t="shared" si="4"/>
        <v>0</v>
      </c>
      <c r="K549" s="84">
        <f t="shared" si="5"/>
        <v>0</v>
      </c>
      <c r="L549" s="84">
        <f t="shared" si="6"/>
        <v>0</v>
      </c>
      <c r="M549" s="85">
        <f t="shared" si="7"/>
        <v>0</v>
      </c>
      <c r="N549" s="86">
        <f t="shared" si="8"/>
        <v>0</v>
      </c>
      <c r="O549" s="84">
        <f t="shared" si="9"/>
        <v>0</v>
      </c>
      <c r="P549" s="84">
        <f t="shared" si="10"/>
        <v>0</v>
      </c>
      <c r="Q549" s="84">
        <f t="shared" si="11"/>
        <v>0</v>
      </c>
      <c r="R549" s="85">
        <f t="shared" si="12"/>
        <v>0</v>
      </c>
      <c r="S549" s="87" t="str">
        <f t="shared" si="13"/>
        <v>-</v>
      </c>
      <c r="T549" s="88"/>
      <c r="U549" s="39"/>
      <c r="V549" s="40"/>
      <c r="W549" s="39"/>
      <c r="X549" s="39"/>
      <c r="Y549" s="39"/>
      <c r="Z549" s="39"/>
      <c r="AA549" s="39"/>
      <c r="AB549" s="39"/>
      <c r="AC549" s="39"/>
      <c r="AD549" s="39"/>
      <c r="AE549" s="39"/>
      <c r="AF549" s="39"/>
      <c r="AG549" s="39"/>
      <c r="AH549" s="39"/>
    </row>
    <row r="550" ht="19.5" customHeight="1">
      <c r="A550" s="111"/>
      <c r="B550" s="119"/>
      <c r="C550" s="63"/>
      <c r="D550" s="69"/>
      <c r="E550" s="66" t="str">
        <f t="shared" si="2"/>
        <v>-</v>
      </c>
      <c r="F550" s="65"/>
      <c r="G550" s="65"/>
      <c r="H550" s="82"/>
      <c r="I550" s="83">
        <f t="shared" si="3"/>
        <v>0</v>
      </c>
      <c r="J550" s="84">
        <f t="shared" si="4"/>
        <v>0</v>
      </c>
      <c r="K550" s="84">
        <f t="shared" si="5"/>
        <v>0</v>
      </c>
      <c r="L550" s="84">
        <f t="shared" si="6"/>
        <v>0</v>
      </c>
      <c r="M550" s="85">
        <f t="shared" si="7"/>
        <v>0</v>
      </c>
      <c r="N550" s="86">
        <f t="shared" si="8"/>
        <v>0</v>
      </c>
      <c r="O550" s="84">
        <f t="shared" si="9"/>
        <v>0</v>
      </c>
      <c r="P550" s="84">
        <f t="shared" si="10"/>
        <v>0</v>
      </c>
      <c r="Q550" s="84">
        <f t="shared" si="11"/>
        <v>0</v>
      </c>
      <c r="R550" s="85">
        <f t="shared" si="12"/>
        <v>0</v>
      </c>
      <c r="S550" s="87" t="str">
        <f t="shared" si="13"/>
        <v>-</v>
      </c>
      <c r="T550" s="88"/>
      <c r="U550" s="39"/>
      <c r="V550" s="40"/>
      <c r="W550" s="39"/>
      <c r="X550" s="39"/>
      <c r="Y550" s="39"/>
      <c r="Z550" s="39"/>
      <c r="AA550" s="39"/>
      <c r="AB550" s="39"/>
      <c r="AC550" s="39"/>
      <c r="AD550" s="39"/>
      <c r="AE550" s="39"/>
      <c r="AF550" s="39"/>
      <c r="AG550" s="39"/>
      <c r="AH550" s="39"/>
    </row>
    <row r="551" ht="19.5" customHeight="1">
      <c r="A551" s="111"/>
      <c r="B551" s="119"/>
      <c r="C551" s="63"/>
      <c r="D551" s="69"/>
      <c r="E551" s="66" t="str">
        <f t="shared" si="2"/>
        <v>-</v>
      </c>
      <c r="F551" s="65"/>
      <c r="G551" s="65"/>
      <c r="H551" s="82"/>
      <c r="I551" s="83">
        <f t="shared" si="3"/>
        <v>0</v>
      </c>
      <c r="J551" s="84">
        <f t="shared" si="4"/>
        <v>0</v>
      </c>
      <c r="K551" s="84">
        <f t="shared" si="5"/>
        <v>0</v>
      </c>
      <c r="L551" s="84">
        <f t="shared" si="6"/>
        <v>0</v>
      </c>
      <c r="M551" s="85">
        <f t="shared" si="7"/>
        <v>0</v>
      </c>
      <c r="N551" s="86">
        <f t="shared" si="8"/>
        <v>0</v>
      </c>
      <c r="O551" s="84">
        <f t="shared" si="9"/>
        <v>0</v>
      </c>
      <c r="P551" s="84">
        <f t="shared" si="10"/>
        <v>0</v>
      </c>
      <c r="Q551" s="84">
        <f t="shared" si="11"/>
        <v>0</v>
      </c>
      <c r="R551" s="85">
        <f t="shared" si="12"/>
        <v>0</v>
      </c>
      <c r="S551" s="87" t="str">
        <f t="shared" si="13"/>
        <v>-</v>
      </c>
      <c r="T551" s="88"/>
      <c r="U551" s="39"/>
      <c r="V551" s="40"/>
      <c r="W551" s="39"/>
      <c r="X551" s="39"/>
      <c r="Y551" s="39"/>
      <c r="Z551" s="39"/>
      <c r="AA551" s="39"/>
      <c r="AB551" s="39"/>
      <c r="AC551" s="39"/>
      <c r="AD551" s="39"/>
      <c r="AE551" s="39"/>
      <c r="AF551" s="39"/>
      <c r="AG551" s="39"/>
      <c r="AH551" s="39"/>
    </row>
    <row r="552" ht="19.5" customHeight="1">
      <c r="A552" s="111"/>
      <c r="B552" s="119"/>
      <c r="C552" s="63"/>
      <c r="D552" s="69"/>
      <c r="E552" s="66" t="str">
        <f t="shared" si="2"/>
        <v>-</v>
      </c>
      <c r="F552" s="65"/>
      <c r="G552" s="65"/>
      <c r="H552" s="82"/>
      <c r="I552" s="83">
        <f t="shared" si="3"/>
        <v>0</v>
      </c>
      <c r="J552" s="84">
        <f t="shared" si="4"/>
        <v>0</v>
      </c>
      <c r="K552" s="84">
        <f t="shared" si="5"/>
        <v>0</v>
      </c>
      <c r="L552" s="84">
        <f t="shared" si="6"/>
        <v>0</v>
      </c>
      <c r="M552" s="85">
        <f t="shared" si="7"/>
        <v>0</v>
      </c>
      <c r="N552" s="86">
        <f t="shared" si="8"/>
        <v>0</v>
      </c>
      <c r="O552" s="84">
        <f t="shared" si="9"/>
        <v>0</v>
      </c>
      <c r="P552" s="84">
        <f t="shared" si="10"/>
        <v>0</v>
      </c>
      <c r="Q552" s="84">
        <f t="shared" si="11"/>
        <v>0</v>
      </c>
      <c r="R552" s="85">
        <f t="shared" si="12"/>
        <v>0</v>
      </c>
      <c r="S552" s="87" t="str">
        <f t="shared" si="13"/>
        <v>-</v>
      </c>
      <c r="T552" s="88"/>
      <c r="U552" s="39"/>
      <c r="V552" s="40"/>
      <c r="W552" s="39"/>
      <c r="X552" s="39"/>
      <c r="Y552" s="39"/>
      <c r="Z552" s="39"/>
      <c r="AA552" s="39"/>
      <c r="AB552" s="39"/>
      <c r="AC552" s="39"/>
      <c r="AD552" s="39"/>
      <c r="AE552" s="39"/>
      <c r="AF552" s="39"/>
      <c r="AG552" s="39"/>
      <c r="AH552" s="39"/>
    </row>
    <row r="553" ht="19.5" customHeight="1">
      <c r="A553" s="111"/>
      <c r="B553" s="119"/>
      <c r="C553" s="63"/>
      <c r="D553" s="69"/>
      <c r="E553" s="66" t="str">
        <f t="shared" si="2"/>
        <v>-</v>
      </c>
      <c r="F553" s="65"/>
      <c r="G553" s="65"/>
      <c r="H553" s="82"/>
      <c r="I553" s="83">
        <f t="shared" si="3"/>
        <v>0</v>
      </c>
      <c r="J553" s="84">
        <f t="shared" si="4"/>
        <v>0</v>
      </c>
      <c r="K553" s="84">
        <f t="shared" si="5"/>
        <v>0</v>
      </c>
      <c r="L553" s="84">
        <f t="shared" si="6"/>
        <v>0</v>
      </c>
      <c r="M553" s="85">
        <f t="shared" si="7"/>
        <v>0</v>
      </c>
      <c r="N553" s="86">
        <f t="shared" si="8"/>
        <v>0</v>
      </c>
      <c r="O553" s="84">
        <f t="shared" si="9"/>
        <v>0</v>
      </c>
      <c r="P553" s="84">
        <f t="shared" si="10"/>
        <v>0</v>
      </c>
      <c r="Q553" s="84">
        <f t="shared" si="11"/>
        <v>0</v>
      </c>
      <c r="R553" s="85">
        <f t="shared" si="12"/>
        <v>0</v>
      </c>
      <c r="S553" s="87" t="str">
        <f t="shared" si="13"/>
        <v>-</v>
      </c>
      <c r="T553" s="88"/>
      <c r="U553" s="39"/>
      <c r="V553" s="40"/>
      <c r="W553" s="39"/>
      <c r="X553" s="39"/>
      <c r="Y553" s="39"/>
      <c r="Z553" s="39"/>
      <c r="AA553" s="39"/>
      <c r="AB553" s="39"/>
      <c r="AC553" s="39"/>
      <c r="AD553" s="39"/>
      <c r="AE553" s="39"/>
      <c r="AF553" s="39"/>
      <c r="AG553" s="39"/>
      <c r="AH553" s="39"/>
    </row>
    <row r="554" ht="19.5" customHeight="1">
      <c r="A554" s="111"/>
      <c r="B554" s="119"/>
      <c r="C554" s="63"/>
      <c r="D554" s="69"/>
      <c r="E554" s="66" t="str">
        <f t="shared" si="2"/>
        <v>-</v>
      </c>
      <c r="F554" s="65"/>
      <c r="G554" s="65"/>
      <c r="H554" s="82"/>
      <c r="I554" s="83">
        <f t="shared" si="3"/>
        <v>0</v>
      </c>
      <c r="J554" s="84">
        <f t="shared" si="4"/>
        <v>0</v>
      </c>
      <c r="K554" s="84">
        <f t="shared" si="5"/>
        <v>0</v>
      </c>
      <c r="L554" s="84">
        <f t="shared" si="6"/>
        <v>0</v>
      </c>
      <c r="M554" s="85">
        <f t="shared" si="7"/>
        <v>0</v>
      </c>
      <c r="N554" s="86">
        <f t="shared" si="8"/>
        <v>0</v>
      </c>
      <c r="O554" s="84">
        <f t="shared" si="9"/>
        <v>0</v>
      </c>
      <c r="P554" s="84">
        <f t="shared" si="10"/>
        <v>0</v>
      </c>
      <c r="Q554" s="84">
        <f t="shared" si="11"/>
        <v>0</v>
      </c>
      <c r="R554" s="85">
        <f t="shared" si="12"/>
        <v>0</v>
      </c>
      <c r="S554" s="87" t="str">
        <f t="shared" si="13"/>
        <v>-</v>
      </c>
      <c r="T554" s="88"/>
      <c r="U554" s="39"/>
      <c r="V554" s="40"/>
      <c r="W554" s="39"/>
      <c r="X554" s="39"/>
      <c r="Y554" s="39"/>
      <c r="Z554" s="39"/>
      <c r="AA554" s="39"/>
      <c r="AB554" s="39"/>
      <c r="AC554" s="39"/>
      <c r="AD554" s="39"/>
      <c r="AE554" s="39"/>
      <c r="AF554" s="39"/>
      <c r="AG554" s="39"/>
      <c r="AH554" s="39"/>
    </row>
    <row r="555" ht="19.5" customHeight="1">
      <c r="A555" s="111"/>
      <c r="B555" s="119"/>
      <c r="C555" s="63"/>
      <c r="D555" s="69"/>
      <c r="E555" s="66" t="str">
        <f t="shared" si="2"/>
        <v>-</v>
      </c>
      <c r="F555" s="65"/>
      <c r="G555" s="65"/>
      <c r="H555" s="82"/>
      <c r="I555" s="83">
        <f t="shared" si="3"/>
        <v>0</v>
      </c>
      <c r="J555" s="84">
        <f t="shared" si="4"/>
        <v>0</v>
      </c>
      <c r="K555" s="84">
        <f t="shared" si="5"/>
        <v>0</v>
      </c>
      <c r="L555" s="84">
        <f t="shared" si="6"/>
        <v>0</v>
      </c>
      <c r="M555" s="85">
        <f t="shared" si="7"/>
        <v>0</v>
      </c>
      <c r="N555" s="86">
        <f t="shared" si="8"/>
        <v>0</v>
      </c>
      <c r="O555" s="84">
        <f t="shared" si="9"/>
        <v>0</v>
      </c>
      <c r="P555" s="84">
        <f t="shared" si="10"/>
        <v>0</v>
      </c>
      <c r="Q555" s="84">
        <f t="shared" si="11"/>
        <v>0</v>
      </c>
      <c r="R555" s="85">
        <f t="shared" si="12"/>
        <v>0</v>
      </c>
      <c r="S555" s="87" t="str">
        <f t="shared" si="13"/>
        <v>-</v>
      </c>
      <c r="T555" s="88"/>
      <c r="U555" s="39"/>
      <c r="V555" s="40"/>
      <c r="W555" s="39"/>
      <c r="X555" s="39"/>
      <c r="Y555" s="39"/>
      <c r="Z555" s="39"/>
      <c r="AA555" s="39"/>
      <c r="AB555" s="39"/>
      <c r="AC555" s="39"/>
      <c r="AD555" s="39"/>
      <c r="AE555" s="39"/>
      <c r="AF555" s="39"/>
      <c r="AG555" s="39"/>
      <c r="AH555" s="39"/>
    </row>
    <row r="556" ht="19.5" customHeight="1">
      <c r="A556" s="111"/>
      <c r="B556" s="119"/>
      <c r="C556" s="63"/>
      <c r="D556" s="69"/>
      <c r="E556" s="66" t="str">
        <f t="shared" si="2"/>
        <v>-</v>
      </c>
      <c r="F556" s="65"/>
      <c r="G556" s="65"/>
      <c r="H556" s="82"/>
      <c r="I556" s="83">
        <f t="shared" si="3"/>
        <v>0</v>
      </c>
      <c r="J556" s="84">
        <f t="shared" si="4"/>
        <v>0</v>
      </c>
      <c r="K556" s="84">
        <f t="shared" si="5"/>
        <v>0</v>
      </c>
      <c r="L556" s="84">
        <f t="shared" si="6"/>
        <v>0</v>
      </c>
      <c r="M556" s="85">
        <f t="shared" si="7"/>
        <v>0</v>
      </c>
      <c r="N556" s="86">
        <f t="shared" si="8"/>
        <v>0</v>
      </c>
      <c r="O556" s="84">
        <f t="shared" si="9"/>
        <v>0</v>
      </c>
      <c r="P556" s="84">
        <f t="shared" si="10"/>
        <v>0</v>
      </c>
      <c r="Q556" s="84">
        <f t="shared" si="11"/>
        <v>0</v>
      </c>
      <c r="R556" s="85">
        <f t="shared" si="12"/>
        <v>0</v>
      </c>
      <c r="S556" s="87" t="str">
        <f t="shared" si="13"/>
        <v>-</v>
      </c>
      <c r="T556" s="88"/>
      <c r="U556" s="39"/>
      <c r="V556" s="40"/>
      <c r="W556" s="39"/>
      <c r="X556" s="39"/>
      <c r="Y556" s="39"/>
      <c r="Z556" s="39"/>
      <c r="AA556" s="39"/>
      <c r="AB556" s="39"/>
      <c r="AC556" s="39"/>
      <c r="AD556" s="39"/>
      <c r="AE556" s="39"/>
      <c r="AF556" s="39"/>
      <c r="AG556" s="39"/>
      <c r="AH556" s="39"/>
    </row>
    <row r="557" ht="19.5" customHeight="1">
      <c r="A557" s="111"/>
      <c r="B557" s="119"/>
      <c r="C557" s="63"/>
      <c r="D557" s="69"/>
      <c r="E557" s="66" t="str">
        <f t="shared" si="2"/>
        <v>-</v>
      </c>
      <c r="F557" s="65"/>
      <c r="G557" s="65"/>
      <c r="H557" s="82"/>
      <c r="I557" s="83">
        <f t="shared" si="3"/>
        <v>0</v>
      </c>
      <c r="J557" s="84">
        <f t="shared" si="4"/>
        <v>0</v>
      </c>
      <c r="K557" s="84">
        <f t="shared" si="5"/>
        <v>0</v>
      </c>
      <c r="L557" s="84">
        <f t="shared" si="6"/>
        <v>0</v>
      </c>
      <c r="M557" s="85">
        <f t="shared" si="7"/>
        <v>0</v>
      </c>
      <c r="N557" s="86">
        <f t="shared" si="8"/>
        <v>0</v>
      </c>
      <c r="O557" s="84">
        <f t="shared" si="9"/>
        <v>0</v>
      </c>
      <c r="P557" s="84">
        <f t="shared" si="10"/>
        <v>0</v>
      </c>
      <c r="Q557" s="84">
        <f t="shared" si="11"/>
        <v>0</v>
      </c>
      <c r="R557" s="85">
        <f t="shared" si="12"/>
        <v>0</v>
      </c>
      <c r="S557" s="87" t="str">
        <f t="shared" si="13"/>
        <v>-</v>
      </c>
      <c r="T557" s="88"/>
      <c r="U557" s="39"/>
      <c r="V557" s="40"/>
      <c r="W557" s="39"/>
      <c r="X557" s="39"/>
      <c r="Y557" s="39"/>
      <c r="Z557" s="39"/>
      <c r="AA557" s="39"/>
      <c r="AB557" s="39"/>
      <c r="AC557" s="39"/>
      <c r="AD557" s="39"/>
      <c r="AE557" s="39"/>
      <c r="AF557" s="39"/>
      <c r="AG557" s="39"/>
      <c r="AH557" s="39"/>
    </row>
    <row r="558" ht="19.5" customHeight="1">
      <c r="A558" s="111"/>
      <c r="B558" s="119"/>
      <c r="C558" s="63"/>
      <c r="D558" s="69"/>
      <c r="E558" s="66" t="str">
        <f t="shared" si="2"/>
        <v>-</v>
      </c>
      <c r="F558" s="65"/>
      <c r="G558" s="65"/>
      <c r="H558" s="82"/>
      <c r="I558" s="83">
        <f t="shared" si="3"/>
        <v>0</v>
      </c>
      <c r="J558" s="84">
        <f t="shared" si="4"/>
        <v>0</v>
      </c>
      <c r="K558" s="84">
        <f t="shared" si="5"/>
        <v>0</v>
      </c>
      <c r="L558" s="84">
        <f t="shared" si="6"/>
        <v>0</v>
      </c>
      <c r="M558" s="85">
        <f t="shared" si="7"/>
        <v>0</v>
      </c>
      <c r="N558" s="86">
        <f t="shared" si="8"/>
        <v>0</v>
      </c>
      <c r="O558" s="84">
        <f t="shared" si="9"/>
        <v>0</v>
      </c>
      <c r="P558" s="84">
        <f t="shared" si="10"/>
        <v>0</v>
      </c>
      <c r="Q558" s="84">
        <f t="shared" si="11"/>
        <v>0</v>
      </c>
      <c r="R558" s="85">
        <f t="shared" si="12"/>
        <v>0</v>
      </c>
      <c r="S558" s="87" t="str">
        <f t="shared" si="13"/>
        <v>-</v>
      </c>
      <c r="T558" s="88"/>
      <c r="U558" s="39"/>
      <c r="V558" s="40"/>
      <c r="W558" s="39"/>
      <c r="X558" s="39"/>
      <c r="Y558" s="39"/>
      <c r="Z558" s="39"/>
      <c r="AA558" s="39"/>
      <c r="AB558" s="39"/>
      <c r="AC558" s="39"/>
      <c r="AD558" s="39"/>
      <c r="AE558" s="39"/>
      <c r="AF558" s="39"/>
      <c r="AG558" s="39"/>
      <c r="AH558" s="39"/>
    </row>
    <row r="559" ht="19.5" customHeight="1">
      <c r="A559" s="111"/>
      <c r="B559" s="119"/>
      <c r="C559" s="63"/>
      <c r="D559" s="69"/>
      <c r="E559" s="66" t="str">
        <f t="shared" si="2"/>
        <v>-</v>
      </c>
      <c r="F559" s="65"/>
      <c r="G559" s="65"/>
      <c r="H559" s="82"/>
      <c r="I559" s="83">
        <f t="shared" si="3"/>
        <v>0</v>
      </c>
      <c r="J559" s="84">
        <f t="shared" si="4"/>
        <v>0</v>
      </c>
      <c r="K559" s="84">
        <f t="shared" si="5"/>
        <v>0</v>
      </c>
      <c r="L559" s="84">
        <f t="shared" si="6"/>
        <v>0</v>
      </c>
      <c r="M559" s="85">
        <f t="shared" si="7"/>
        <v>0</v>
      </c>
      <c r="N559" s="86">
        <f t="shared" si="8"/>
        <v>0</v>
      </c>
      <c r="O559" s="84">
        <f t="shared" si="9"/>
        <v>0</v>
      </c>
      <c r="P559" s="84">
        <f t="shared" si="10"/>
        <v>0</v>
      </c>
      <c r="Q559" s="84">
        <f t="shared" si="11"/>
        <v>0</v>
      </c>
      <c r="R559" s="85">
        <f t="shared" si="12"/>
        <v>0</v>
      </c>
      <c r="S559" s="87" t="str">
        <f t="shared" si="13"/>
        <v>-</v>
      </c>
      <c r="T559" s="88"/>
      <c r="U559" s="39"/>
      <c r="V559" s="40"/>
      <c r="W559" s="39"/>
      <c r="X559" s="39"/>
      <c r="Y559" s="39"/>
      <c r="Z559" s="39"/>
      <c r="AA559" s="39"/>
      <c r="AB559" s="39"/>
      <c r="AC559" s="39"/>
      <c r="AD559" s="39"/>
      <c r="AE559" s="39"/>
      <c r="AF559" s="39"/>
      <c r="AG559" s="39"/>
      <c r="AH559" s="39"/>
    </row>
    <row r="560" ht="19.5" customHeight="1">
      <c r="A560" s="111"/>
      <c r="B560" s="119"/>
      <c r="C560" s="63"/>
      <c r="D560" s="69"/>
      <c r="E560" s="66" t="str">
        <f t="shared" si="2"/>
        <v>-</v>
      </c>
      <c r="F560" s="65"/>
      <c r="G560" s="65"/>
      <c r="H560" s="82"/>
      <c r="I560" s="83">
        <f t="shared" si="3"/>
        <v>0</v>
      </c>
      <c r="J560" s="84">
        <f t="shared" si="4"/>
        <v>0</v>
      </c>
      <c r="K560" s="84">
        <f t="shared" si="5"/>
        <v>0</v>
      </c>
      <c r="L560" s="84">
        <f t="shared" si="6"/>
        <v>0</v>
      </c>
      <c r="M560" s="85">
        <f t="shared" si="7"/>
        <v>0</v>
      </c>
      <c r="N560" s="86">
        <f t="shared" si="8"/>
        <v>0</v>
      </c>
      <c r="O560" s="84">
        <f t="shared" si="9"/>
        <v>0</v>
      </c>
      <c r="P560" s="84">
        <f t="shared" si="10"/>
        <v>0</v>
      </c>
      <c r="Q560" s="84">
        <f t="shared" si="11"/>
        <v>0</v>
      </c>
      <c r="R560" s="85">
        <f t="shared" si="12"/>
        <v>0</v>
      </c>
      <c r="S560" s="87" t="str">
        <f t="shared" si="13"/>
        <v>-</v>
      </c>
      <c r="T560" s="88"/>
      <c r="U560" s="39"/>
      <c r="V560" s="40"/>
      <c r="W560" s="39"/>
      <c r="X560" s="39"/>
      <c r="Y560" s="39"/>
      <c r="Z560" s="39"/>
      <c r="AA560" s="39"/>
      <c r="AB560" s="39"/>
      <c r="AC560" s="39"/>
      <c r="AD560" s="39"/>
      <c r="AE560" s="39"/>
      <c r="AF560" s="39"/>
      <c r="AG560" s="39"/>
      <c r="AH560" s="39"/>
    </row>
    <row r="561" ht="19.5" customHeight="1">
      <c r="A561" s="111"/>
      <c r="B561" s="119"/>
      <c r="C561" s="63"/>
      <c r="D561" s="69"/>
      <c r="E561" s="66" t="str">
        <f t="shared" si="2"/>
        <v>-</v>
      </c>
      <c r="F561" s="65"/>
      <c r="G561" s="65"/>
      <c r="H561" s="82"/>
      <c r="I561" s="83">
        <f t="shared" si="3"/>
        <v>0</v>
      </c>
      <c r="J561" s="84">
        <f t="shared" si="4"/>
        <v>0</v>
      </c>
      <c r="K561" s="84">
        <f t="shared" si="5"/>
        <v>0</v>
      </c>
      <c r="L561" s="84">
        <f t="shared" si="6"/>
        <v>0</v>
      </c>
      <c r="M561" s="85">
        <f t="shared" si="7"/>
        <v>0</v>
      </c>
      <c r="N561" s="86">
        <f t="shared" si="8"/>
        <v>0</v>
      </c>
      <c r="O561" s="84">
        <f t="shared" si="9"/>
        <v>0</v>
      </c>
      <c r="P561" s="84">
        <f t="shared" si="10"/>
        <v>0</v>
      </c>
      <c r="Q561" s="84">
        <f t="shared" si="11"/>
        <v>0</v>
      </c>
      <c r="R561" s="85">
        <f t="shared" si="12"/>
        <v>0</v>
      </c>
      <c r="S561" s="87" t="str">
        <f t="shared" si="13"/>
        <v>-</v>
      </c>
      <c r="T561" s="88"/>
      <c r="U561" s="39"/>
      <c r="V561" s="40"/>
      <c r="W561" s="39"/>
      <c r="X561" s="39"/>
      <c r="Y561" s="39"/>
      <c r="Z561" s="39"/>
      <c r="AA561" s="39"/>
      <c r="AB561" s="39"/>
      <c r="AC561" s="39"/>
      <c r="AD561" s="39"/>
      <c r="AE561" s="39"/>
      <c r="AF561" s="39"/>
      <c r="AG561" s="39"/>
      <c r="AH561" s="39"/>
    </row>
    <row r="562" ht="19.5" customHeight="1">
      <c r="A562" s="111"/>
      <c r="B562" s="119"/>
      <c r="C562" s="63"/>
      <c r="D562" s="69"/>
      <c r="E562" s="66" t="str">
        <f t="shared" si="2"/>
        <v>-</v>
      </c>
      <c r="F562" s="65"/>
      <c r="G562" s="65"/>
      <c r="H562" s="82"/>
      <c r="I562" s="83">
        <f t="shared" si="3"/>
        <v>0</v>
      </c>
      <c r="J562" s="84">
        <f t="shared" si="4"/>
        <v>0</v>
      </c>
      <c r="K562" s="84">
        <f t="shared" si="5"/>
        <v>0</v>
      </c>
      <c r="L562" s="84">
        <f t="shared" si="6"/>
        <v>0</v>
      </c>
      <c r="M562" s="85">
        <f t="shared" si="7"/>
        <v>0</v>
      </c>
      <c r="N562" s="86">
        <f t="shared" si="8"/>
        <v>0</v>
      </c>
      <c r="O562" s="84">
        <f t="shared" si="9"/>
        <v>0</v>
      </c>
      <c r="P562" s="84">
        <f t="shared" si="10"/>
        <v>0</v>
      </c>
      <c r="Q562" s="84">
        <f t="shared" si="11"/>
        <v>0</v>
      </c>
      <c r="R562" s="85">
        <f t="shared" si="12"/>
        <v>0</v>
      </c>
      <c r="S562" s="87" t="str">
        <f t="shared" si="13"/>
        <v>-</v>
      </c>
      <c r="T562" s="88"/>
      <c r="U562" s="39"/>
      <c r="V562" s="40"/>
      <c r="W562" s="39"/>
      <c r="X562" s="39"/>
      <c r="Y562" s="39"/>
      <c r="Z562" s="39"/>
      <c r="AA562" s="39"/>
      <c r="AB562" s="39"/>
      <c r="AC562" s="39"/>
      <c r="AD562" s="39"/>
      <c r="AE562" s="39"/>
      <c r="AF562" s="39"/>
      <c r="AG562" s="39"/>
      <c r="AH562" s="39"/>
    </row>
    <row r="563" ht="19.5" customHeight="1">
      <c r="A563" s="111"/>
      <c r="B563" s="119"/>
      <c r="C563" s="63"/>
      <c r="D563" s="69"/>
      <c r="E563" s="66" t="str">
        <f t="shared" si="2"/>
        <v>-</v>
      </c>
      <c r="F563" s="65"/>
      <c r="G563" s="65"/>
      <c r="H563" s="82"/>
      <c r="I563" s="83">
        <f t="shared" si="3"/>
        <v>0</v>
      </c>
      <c r="J563" s="84">
        <f t="shared" si="4"/>
        <v>0</v>
      </c>
      <c r="K563" s="84">
        <f t="shared" si="5"/>
        <v>0</v>
      </c>
      <c r="L563" s="84">
        <f t="shared" si="6"/>
        <v>0</v>
      </c>
      <c r="M563" s="85">
        <f t="shared" si="7"/>
        <v>0</v>
      </c>
      <c r="N563" s="86">
        <f t="shared" si="8"/>
        <v>0</v>
      </c>
      <c r="O563" s="84">
        <f t="shared" si="9"/>
        <v>0</v>
      </c>
      <c r="P563" s="84">
        <f t="shared" si="10"/>
        <v>0</v>
      </c>
      <c r="Q563" s="84">
        <f t="shared" si="11"/>
        <v>0</v>
      </c>
      <c r="R563" s="85">
        <f t="shared" si="12"/>
        <v>0</v>
      </c>
      <c r="S563" s="87" t="str">
        <f t="shared" si="13"/>
        <v>-</v>
      </c>
      <c r="T563" s="88"/>
      <c r="U563" s="39"/>
      <c r="V563" s="40"/>
      <c r="W563" s="39"/>
      <c r="X563" s="39"/>
      <c r="Y563" s="39"/>
      <c r="Z563" s="39"/>
      <c r="AA563" s="39"/>
      <c r="AB563" s="39"/>
      <c r="AC563" s="39"/>
      <c r="AD563" s="39"/>
      <c r="AE563" s="39"/>
      <c r="AF563" s="39"/>
      <c r="AG563" s="39"/>
      <c r="AH563" s="39"/>
    </row>
    <row r="564" ht="19.5" customHeight="1">
      <c r="A564" s="111"/>
      <c r="B564" s="119"/>
      <c r="C564" s="63"/>
      <c r="D564" s="69"/>
      <c r="E564" s="66" t="str">
        <f t="shared" si="2"/>
        <v>-</v>
      </c>
      <c r="F564" s="65"/>
      <c r="G564" s="65"/>
      <c r="H564" s="82"/>
      <c r="I564" s="83">
        <f t="shared" si="3"/>
        <v>0</v>
      </c>
      <c r="J564" s="84">
        <f t="shared" si="4"/>
        <v>0</v>
      </c>
      <c r="K564" s="84">
        <f t="shared" si="5"/>
        <v>0</v>
      </c>
      <c r="L564" s="84">
        <f t="shared" si="6"/>
        <v>0</v>
      </c>
      <c r="M564" s="85">
        <f t="shared" si="7"/>
        <v>0</v>
      </c>
      <c r="N564" s="86">
        <f t="shared" si="8"/>
        <v>0</v>
      </c>
      <c r="O564" s="84">
        <f t="shared" si="9"/>
        <v>0</v>
      </c>
      <c r="P564" s="84">
        <f t="shared" si="10"/>
        <v>0</v>
      </c>
      <c r="Q564" s="84">
        <f t="shared" si="11"/>
        <v>0</v>
      </c>
      <c r="R564" s="85">
        <f t="shared" si="12"/>
        <v>0</v>
      </c>
      <c r="S564" s="87" t="str">
        <f t="shared" si="13"/>
        <v>-</v>
      </c>
      <c r="T564" s="88"/>
      <c r="U564" s="39"/>
      <c r="V564" s="40"/>
      <c r="W564" s="39"/>
      <c r="X564" s="39"/>
      <c r="Y564" s="39"/>
      <c r="Z564" s="39"/>
      <c r="AA564" s="39"/>
      <c r="AB564" s="39"/>
      <c r="AC564" s="39"/>
      <c r="AD564" s="39"/>
      <c r="AE564" s="39"/>
      <c r="AF564" s="39"/>
      <c r="AG564" s="39"/>
      <c r="AH564" s="39"/>
    </row>
    <row r="565" ht="19.5" customHeight="1">
      <c r="A565" s="111"/>
      <c r="B565" s="119"/>
      <c r="C565" s="63"/>
      <c r="D565" s="69"/>
      <c r="E565" s="66" t="str">
        <f t="shared" si="2"/>
        <v>-</v>
      </c>
      <c r="F565" s="65"/>
      <c r="G565" s="65"/>
      <c r="H565" s="82"/>
      <c r="I565" s="83">
        <f t="shared" si="3"/>
        <v>0</v>
      </c>
      <c r="J565" s="84">
        <f t="shared" si="4"/>
        <v>0</v>
      </c>
      <c r="K565" s="84">
        <f t="shared" si="5"/>
        <v>0</v>
      </c>
      <c r="L565" s="84">
        <f t="shared" si="6"/>
        <v>0</v>
      </c>
      <c r="M565" s="85">
        <f t="shared" si="7"/>
        <v>0</v>
      </c>
      <c r="N565" s="86">
        <f t="shared" si="8"/>
        <v>0</v>
      </c>
      <c r="O565" s="84">
        <f t="shared" si="9"/>
        <v>0</v>
      </c>
      <c r="P565" s="84">
        <f t="shared" si="10"/>
        <v>0</v>
      </c>
      <c r="Q565" s="84">
        <f t="shared" si="11"/>
        <v>0</v>
      </c>
      <c r="R565" s="85">
        <f t="shared" si="12"/>
        <v>0</v>
      </c>
      <c r="S565" s="87" t="str">
        <f t="shared" si="13"/>
        <v>-</v>
      </c>
      <c r="T565" s="88"/>
      <c r="U565" s="39"/>
      <c r="V565" s="40"/>
      <c r="W565" s="39"/>
      <c r="X565" s="39"/>
      <c r="Y565" s="39"/>
      <c r="Z565" s="39"/>
      <c r="AA565" s="39"/>
      <c r="AB565" s="39"/>
      <c r="AC565" s="39"/>
      <c r="AD565" s="39"/>
      <c r="AE565" s="39"/>
      <c r="AF565" s="39"/>
      <c r="AG565" s="39"/>
      <c r="AH565" s="39"/>
    </row>
    <row r="566" ht="19.5" customHeight="1">
      <c r="A566" s="111"/>
      <c r="B566" s="119"/>
      <c r="C566" s="63"/>
      <c r="D566" s="69"/>
      <c r="E566" s="66" t="str">
        <f t="shared" si="2"/>
        <v>-</v>
      </c>
      <c r="F566" s="65"/>
      <c r="G566" s="65"/>
      <c r="H566" s="82"/>
      <c r="I566" s="83">
        <f t="shared" si="3"/>
        <v>0</v>
      </c>
      <c r="J566" s="84">
        <f t="shared" si="4"/>
        <v>0</v>
      </c>
      <c r="K566" s="84">
        <f t="shared" si="5"/>
        <v>0</v>
      </c>
      <c r="L566" s="84">
        <f t="shared" si="6"/>
        <v>0</v>
      </c>
      <c r="M566" s="85">
        <f t="shared" si="7"/>
        <v>0</v>
      </c>
      <c r="N566" s="86">
        <f t="shared" si="8"/>
        <v>0</v>
      </c>
      <c r="O566" s="84">
        <f t="shared" si="9"/>
        <v>0</v>
      </c>
      <c r="P566" s="84">
        <f t="shared" si="10"/>
        <v>0</v>
      </c>
      <c r="Q566" s="84">
        <f t="shared" si="11"/>
        <v>0</v>
      </c>
      <c r="R566" s="85">
        <f t="shared" si="12"/>
        <v>0</v>
      </c>
      <c r="S566" s="87" t="str">
        <f t="shared" si="13"/>
        <v>-</v>
      </c>
      <c r="T566" s="88"/>
      <c r="U566" s="39"/>
      <c r="V566" s="40"/>
      <c r="W566" s="39"/>
      <c r="X566" s="39"/>
      <c r="Y566" s="39"/>
      <c r="Z566" s="39"/>
      <c r="AA566" s="39"/>
      <c r="AB566" s="39"/>
      <c r="AC566" s="39"/>
      <c r="AD566" s="39"/>
      <c r="AE566" s="39"/>
      <c r="AF566" s="39"/>
      <c r="AG566" s="39"/>
      <c r="AH566" s="39"/>
    </row>
    <row r="567" ht="19.5" customHeight="1">
      <c r="A567" s="111"/>
      <c r="B567" s="119"/>
      <c r="C567" s="63"/>
      <c r="D567" s="69"/>
      <c r="E567" s="66" t="str">
        <f t="shared" si="2"/>
        <v>-</v>
      </c>
      <c r="F567" s="65"/>
      <c r="G567" s="65"/>
      <c r="H567" s="82"/>
      <c r="I567" s="83">
        <f t="shared" si="3"/>
        <v>0</v>
      </c>
      <c r="J567" s="84">
        <f t="shared" si="4"/>
        <v>0</v>
      </c>
      <c r="K567" s="84">
        <f t="shared" si="5"/>
        <v>0</v>
      </c>
      <c r="L567" s="84">
        <f t="shared" si="6"/>
        <v>0</v>
      </c>
      <c r="M567" s="85">
        <f t="shared" si="7"/>
        <v>0</v>
      </c>
      <c r="N567" s="86">
        <f t="shared" si="8"/>
        <v>0</v>
      </c>
      <c r="O567" s="84">
        <f t="shared" si="9"/>
        <v>0</v>
      </c>
      <c r="P567" s="84">
        <f t="shared" si="10"/>
        <v>0</v>
      </c>
      <c r="Q567" s="84">
        <f t="shared" si="11"/>
        <v>0</v>
      </c>
      <c r="R567" s="85">
        <f t="shared" si="12"/>
        <v>0</v>
      </c>
      <c r="S567" s="87" t="str">
        <f t="shared" si="13"/>
        <v>-</v>
      </c>
      <c r="T567" s="88"/>
      <c r="U567" s="39"/>
      <c r="V567" s="40"/>
      <c r="W567" s="39"/>
      <c r="X567" s="39"/>
      <c r="Y567" s="39"/>
      <c r="Z567" s="39"/>
      <c r="AA567" s="39"/>
      <c r="AB567" s="39"/>
      <c r="AC567" s="39"/>
      <c r="AD567" s="39"/>
      <c r="AE567" s="39"/>
      <c r="AF567" s="39"/>
      <c r="AG567" s="39"/>
      <c r="AH567" s="39"/>
    </row>
    <row r="568" ht="19.5" customHeight="1">
      <c r="A568" s="111"/>
      <c r="B568" s="119"/>
      <c r="C568" s="63"/>
      <c r="D568" s="69"/>
      <c r="E568" s="66" t="str">
        <f t="shared" si="2"/>
        <v>-</v>
      </c>
      <c r="F568" s="65"/>
      <c r="G568" s="65"/>
      <c r="H568" s="82"/>
      <c r="I568" s="83">
        <f t="shared" si="3"/>
        <v>0</v>
      </c>
      <c r="J568" s="84">
        <f t="shared" si="4"/>
        <v>0</v>
      </c>
      <c r="K568" s="84">
        <f t="shared" si="5"/>
        <v>0</v>
      </c>
      <c r="L568" s="84">
        <f t="shared" si="6"/>
        <v>0</v>
      </c>
      <c r="M568" s="85">
        <f t="shared" si="7"/>
        <v>0</v>
      </c>
      <c r="N568" s="86">
        <f t="shared" si="8"/>
        <v>0</v>
      </c>
      <c r="O568" s="84">
        <f t="shared" si="9"/>
        <v>0</v>
      </c>
      <c r="P568" s="84">
        <f t="shared" si="10"/>
        <v>0</v>
      </c>
      <c r="Q568" s="84">
        <f t="shared" si="11"/>
        <v>0</v>
      </c>
      <c r="R568" s="85">
        <f t="shared" si="12"/>
        <v>0</v>
      </c>
      <c r="S568" s="87" t="str">
        <f t="shared" si="13"/>
        <v>-</v>
      </c>
      <c r="T568" s="88"/>
      <c r="U568" s="39"/>
      <c r="V568" s="40"/>
      <c r="W568" s="39"/>
      <c r="X568" s="39"/>
      <c r="Y568" s="39"/>
      <c r="Z568" s="39"/>
      <c r="AA568" s="39"/>
      <c r="AB568" s="39"/>
      <c r="AC568" s="39"/>
      <c r="AD568" s="39"/>
      <c r="AE568" s="39"/>
      <c r="AF568" s="39"/>
      <c r="AG568" s="39"/>
      <c r="AH568" s="39"/>
    </row>
    <row r="569" ht="19.5" customHeight="1">
      <c r="A569" s="111"/>
      <c r="B569" s="119"/>
      <c r="C569" s="63"/>
      <c r="D569" s="69"/>
      <c r="E569" s="66" t="str">
        <f t="shared" si="2"/>
        <v>-</v>
      </c>
      <c r="F569" s="65"/>
      <c r="G569" s="65"/>
      <c r="H569" s="82"/>
      <c r="I569" s="83">
        <f t="shared" si="3"/>
        <v>0</v>
      </c>
      <c r="J569" s="84">
        <f t="shared" si="4"/>
        <v>0</v>
      </c>
      <c r="K569" s="84">
        <f t="shared" si="5"/>
        <v>0</v>
      </c>
      <c r="L569" s="84">
        <f t="shared" si="6"/>
        <v>0</v>
      </c>
      <c r="M569" s="85">
        <f t="shared" si="7"/>
        <v>0</v>
      </c>
      <c r="N569" s="86">
        <f t="shared" si="8"/>
        <v>0</v>
      </c>
      <c r="O569" s="84">
        <f t="shared" si="9"/>
        <v>0</v>
      </c>
      <c r="P569" s="84">
        <f t="shared" si="10"/>
        <v>0</v>
      </c>
      <c r="Q569" s="84">
        <f t="shared" si="11"/>
        <v>0</v>
      </c>
      <c r="R569" s="85">
        <f t="shared" si="12"/>
        <v>0</v>
      </c>
      <c r="S569" s="87" t="str">
        <f t="shared" si="13"/>
        <v>-</v>
      </c>
      <c r="T569" s="88"/>
      <c r="U569" s="39"/>
      <c r="V569" s="40"/>
      <c r="W569" s="39"/>
      <c r="X569" s="39"/>
      <c r="Y569" s="39"/>
      <c r="Z569" s="39"/>
      <c r="AA569" s="39"/>
      <c r="AB569" s="39"/>
      <c r="AC569" s="39"/>
      <c r="AD569" s="39"/>
      <c r="AE569" s="39"/>
      <c r="AF569" s="39"/>
      <c r="AG569" s="39"/>
      <c r="AH569" s="39"/>
    </row>
    <row r="570" ht="19.5" customHeight="1">
      <c r="A570" s="111"/>
      <c r="B570" s="119"/>
      <c r="C570" s="63"/>
      <c r="D570" s="69"/>
      <c r="E570" s="66" t="str">
        <f t="shared" si="2"/>
        <v>-</v>
      </c>
      <c r="F570" s="65"/>
      <c r="G570" s="65"/>
      <c r="H570" s="82"/>
      <c r="I570" s="83">
        <f t="shared" si="3"/>
        <v>0</v>
      </c>
      <c r="J570" s="84">
        <f t="shared" si="4"/>
        <v>0</v>
      </c>
      <c r="K570" s="84">
        <f t="shared" si="5"/>
        <v>0</v>
      </c>
      <c r="L570" s="84">
        <f t="shared" si="6"/>
        <v>0</v>
      </c>
      <c r="M570" s="85">
        <f t="shared" si="7"/>
        <v>0</v>
      </c>
      <c r="N570" s="86">
        <f t="shared" si="8"/>
        <v>0</v>
      </c>
      <c r="O570" s="84">
        <f t="shared" si="9"/>
        <v>0</v>
      </c>
      <c r="P570" s="84">
        <f t="shared" si="10"/>
        <v>0</v>
      </c>
      <c r="Q570" s="84">
        <f t="shared" si="11"/>
        <v>0</v>
      </c>
      <c r="R570" s="85">
        <f t="shared" si="12"/>
        <v>0</v>
      </c>
      <c r="S570" s="87" t="str">
        <f t="shared" si="13"/>
        <v>-</v>
      </c>
      <c r="T570" s="88"/>
      <c r="U570" s="39"/>
      <c r="V570" s="40"/>
      <c r="W570" s="39"/>
      <c r="X570" s="39"/>
      <c r="Y570" s="39"/>
      <c r="Z570" s="39"/>
      <c r="AA570" s="39"/>
      <c r="AB570" s="39"/>
      <c r="AC570" s="39"/>
      <c r="AD570" s="39"/>
      <c r="AE570" s="39"/>
      <c r="AF570" s="39"/>
      <c r="AG570" s="39"/>
      <c r="AH570" s="39"/>
    </row>
    <row r="571" ht="19.5" customHeight="1">
      <c r="A571" s="111"/>
      <c r="B571" s="119"/>
      <c r="C571" s="63"/>
      <c r="D571" s="69"/>
      <c r="E571" s="66" t="str">
        <f t="shared" si="2"/>
        <v>-</v>
      </c>
      <c r="F571" s="65"/>
      <c r="G571" s="65"/>
      <c r="H571" s="82"/>
      <c r="I571" s="83">
        <f t="shared" si="3"/>
        <v>0</v>
      </c>
      <c r="J571" s="84">
        <f t="shared" si="4"/>
        <v>0</v>
      </c>
      <c r="K571" s="84">
        <f t="shared" si="5"/>
        <v>0</v>
      </c>
      <c r="L571" s="84">
        <f t="shared" si="6"/>
        <v>0</v>
      </c>
      <c r="M571" s="85">
        <f t="shared" si="7"/>
        <v>0</v>
      </c>
      <c r="N571" s="86">
        <f t="shared" si="8"/>
        <v>0</v>
      </c>
      <c r="O571" s="84">
        <f t="shared" si="9"/>
        <v>0</v>
      </c>
      <c r="P571" s="84">
        <f t="shared" si="10"/>
        <v>0</v>
      </c>
      <c r="Q571" s="84">
        <f t="shared" si="11"/>
        <v>0</v>
      </c>
      <c r="R571" s="85">
        <f t="shared" si="12"/>
        <v>0</v>
      </c>
      <c r="S571" s="87" t="str">
        <f t="shared" si="13"/>
        <v>-</v>
      </c>
      <c r="T571" s="88"/>
      <c r="U571" s="39"/>
      <c r="V571" s="40"/>
      <c r="W571" s="39"/>
      <c r="X571" s="39"/>
      <c r="Y571" s="39"/>
      <c r="Z571" s="39"/>
      <c r="AA571" s="39"/>
      <c r="AB571" s="39"/>
      <c r="AC571" s="39"/>
      <c r="AD571" s="39"/>
      <c r="AE571" s="39"/>
      <c r="AF571" s="39"/>
      <c r="AG571" s="39"/>
      <c r="AH571" s="39"/>
    </row>
    <row r="572" ht="19.5" customHeight="1">
      <c r="A572" s="111"/>
      <c r="B572" s="119"/>
      <c r="C572" s="63"/>
      <c r="D572" s="69"/>
      <c r="E572" s="66" t="str">
        <f t="shared" si="2"/>
        <v>-</v>
      </c>
      <c r="F572" s="65"/>
      <c r="G572" s="65"/>
      <c r="H572" s="82"/>
      <c r="I572" s="83">
        <f t="shared" si="3"/>
        <v>0</v>
      </c>
      <c r="J572" s="84">
        <f t="shared" si="4"/>
        <v>0</v>
      </c>
      <c r="K572" s="84">
        <f t="shared" si="5"/>
        <v>0</v>
      </c>
      <c r="L572" s="84">
        <f t="shared" si="6"/>
        <v>0</v>
      </c>
      <c r="M572" s="85">
        <f t="shared" si="7"/>
        <v>0</v>
      </c>
      <c r="N572" s="86">
        <f t="shared" si="8"/>
        <v>0</v>
      </c>
      <c r="O572" s="84">
        <f t="shared" si="9"/>
        <v>0</v>
      </c>
      <c r="P572" s="84">
        <f t="shared" si="10"/>
        <v>0</v>
      </c>
      <c r="Q572" s="84">
        <f t="shared" si="11"/>
        <v>0</v>
      </c>
      <c r="R572" s="85">
        <f t="shared" si="12"/>
        <v>0</v>
      </c>
      <c r="S572" s="87" t="str">
        <f t="shared" si="13"/>
        <v>-</v>
      </c>
      <c r="T572" s="88"/>
      <c r="U572" s="39"/>
      <c r="V572" s="40"/>
      <c r="W572" s="39"/>
      <c r="X572" s="39"/>
      <c r="Y572" s="39"/>
      <c r="Z572" s="39"/>
      <c r="AA572" s="39"/>
      <c r="AB572" s="39"/>
      <c r="AC572" s="39"/>
      <c r="AD572" s="39"/>
      <c r="AE572" s="39"/>
      <c r="AF572" s="39"/>
      <c r="AG572" s="39"/>
      <c r="AH572" s="39"/>
    </row>
    <row r="573" ht="19.5" customHeight="1">
      <c r="A573" s="111"/>
      <c r="B573" s="119"/>
      <c r="C573" s="63"/>
      <c r="D573" s="69"/>
      <c r="E573" s="66" t="str">
        <f t="shared" si="2"/>
        <v>-</v>
      </c>
      <c r="F573" s="65"/>
      <c r="G573" s="65"/>
      <c r="H573" s="82"/>
      <c r="I573" s="83">
        <f t="shared" si="3"/>
        <v>0</v>
      </c>
      <c r="J573" s="84">
        <f t="shared" si="4"/>
        <v>0</v>
      </c>
      <c r="K573" s="84">
        <f t="shared" si="5"/>
        <v>0</v>
      </c>
      <c r="L573" s="84">
        <f t="shared" si="6"/>
        <v>0</v>
      </c>
      <c r="M573" s="85">
        <f t="shared" si="7"/>
        <v>0</v>
      </c>
      <c r="N573" s="86">
        <f t="shared" si="8"/>
        <v>0</v>
      </c>
      <c r="O573" s="84">
        <f t="shared" si="9"/>
        <v>0</v>
      </c>
      <c r="P573" s="84">
        <f t="shared" si="10"/>
        <v>0</v>
      </c>
      <c r="Q573" s="84">
        <f t="shared" si="11"/>
        <v>0</v>
      </c>
      <c r="R573" s="85">
        <f t="shared" si="12"/>
        <v>0</v>
      </c>
      <c r="S573" s="87" t="str">
        <f t="shared" si="13"/>
        <v>-</v>
      </c>
      <c r="T573" s="88"/>
      <c r="U573" s="39"/>
      <c r="V573" s="40"/>
      <c r="W573" s="39"/>
      <c r="X573" s="39"/>
      <c r="Y573" s="39"/>
      <c r="Z573" s="39"/>
      <c r="AA573" s="39"/>
      <c r="AB573" s="39"/>
      <c r="AC573" s="39"/>
      <c r="AD573" s="39"/>
      <c r="AE573" s="39"/>
      <c r="AF573" s="39"/>
      <c r="AG573" s="39"/>
      <c r="AH573" s="39"/>
    </row>
    <row r="574" ht="19.5" customHeight="1">
      <c r="A574" s="111"/>
      <c r="B574" s="119"/>
      <c r="C574" s="63"/>
      <c r="D574" s="69"/>
      <c r="E574" s="66" t="str">
        <f t="shared" si="2"/>
        <v>-</v>
      </c>
      <c r="F574" s="65"/>
      <c r="G574" s="65"/>
      <c r="H574" s="82"/>
      <c r="I574" s="83">
        <f t="shared" si="3"/>
        <v>0</v>
      </c>
      <c r="J574" s="84">
        <f t="shared" si="4"/>
        <v>0</v>
      </c>
      <c r="K574" s="84">
        <f t="shared" si="5"/>
        <v>0</v>
      </c>
      <c r="L574" s="84">
        <f t="shared" si="6"/>
        <v>0</v>
      </c>
      <c r="M574" s="85">
        <f t="shared" si="7"/>
        <v>0</v>
      </c>
      <c r="N574" s="86">
        <f t="shared" si="8"/>
        <v>0</v>
      </c>
      <c r="O574" s="84">
        <f t="shared" si="9"/>
        <v>0</v>
      </c>
      <c r="P574" s="84">
        <f t="shared" si="10"/>
        <v>0</v>
      </c>
      <c r="Q574" s="84">
        <f t="shared" si="11"/>
        <v>0</v>
      </c>
      <c r="R574" s="85">
        <f t="shared" si="12"/>
        <v>0</v>
      </c>
      <c r="S574" s="87" t="str">
        <f t="shared" si="13"/>
        <v>-</v>
      </c>
      <c r="T574" s="88"/>
      <c r="U574" s="39"/>
      <c r="V574" s="40"/>
      <c r="W574" s="39"/>
      <c r="X574" s="39"/>
      <c r="Y574" s="39"/>
      <c r="Z574" s="39"/>
      <c r="AA574" s="39"/>
      <c r="AB574" s="39"/>
      <c r="AC574" s="39"/>
      <c r="AD574" s="39"/>
      <c r="AE574" s="39"/>
      <c r="AF574" s="39"/>
      <c r="AG574" s="39"/>
      <c r="AH574" s="39"/>
    </row>
    <row r="575" ht="19.5" customHeight="1">
      <c r="A575" s="111"/>
      <c r="B575" s="119"/>
      <c r="C575" s="63"/>
      <c r="D575" s="69"/>
      <c r="E575" s="66" t="str">
        <f t="shared" si="2"/>
        <v>-</v>
      </c>
      <c r="F575" s="65"/>
      <c r="G575" s="65"/>
      <c r="H575" s="82"/>
      <c r="I575" s="83">
        <f t="shared" si="3"/>
        <v>0</v>
      </c>
      <c r="J575" s="84">
        <f t="shared" si="4"/>
        <v>0</v>
      </c>
      <c r="K575" s="84">
        <f t="shared" si="5"/>
        <v>0</v>
      </c>
      <c r="L575" s="84">
        <f t="shared" si="6"/>
        <v>0</v>
      </c>
      <c r="M575" s="85">
        <f t="shared" si="7"/>
        <v>0</v>
      </c>
      <c r="N575" s="86">
        <f t="shared" si="8"/>
        <v>0</v>
      </c>
      <c r="O575" s="84">
        <f t="shared" si="9"/>
        <v>0</v>
      </c>
      <c r="P575" s="84">
        <f t="shared" si="10"/>
        <v>0</v>
      </c>
      <c r="Q575" s="84">
        <f t="shared" si="11"/>
        <v>0</v>
      </c>
      <c r="R575" s="85">
        <f t="shared" si="12"/>
        <v>0</v>
      </c>
      <c r="S575" s="87" t="str">
        <f t="shared" si="13"/>
        <v>-</v>
      </c>
      <c r="T575" s="88"/>
      <c r="U575" s="39"/>
      <c r="V575" s="40"/>
      <c r="W575" s="39"/>
      <c r="X575" s="39"/>
      <c r="Y575" s="39"/>
      <c r="Z575" s="39"/>
      <c r="AA575" s="39"/>
      <c r="AB575" s="39"/>
      <c r="AC575" s="39"/>
      <c r="AD575" s="39"/>
      <c r="AE575" s="39"/>
      <c r="AF575" s="39"/>
      <c r="AG575" s="39"/>
      <c r="AH575" s="39"/>
    </row>
    <row r="576" ht="19.5" customHeight="1">
      <c r="A576" s="111"/>
      <c r="B576" s="119"/>
      <c r="C576" s="63"/>
      <c r="D576" s="69"/>
      <c r="E576" s="66" t="str">
        <f t="shared" si="2"/>
        <v>-</v>
      </c>
      <c r="F576" s="65"/>
      <c r="G576" s="65"/>
      <c r="H576" s="82"/>
      <c r="I576" s="83">
        <f t="shared" si="3"/>
        <v>0</v>
      </c>
      <c r="J576" s="84">
        <f t="shared" si="4"/>
        <v>0</v>
      </c>
      <c r="K576" s="84">
        <f t="shared" si="5"/>
        <v>0</v>
      </c>
      <c r="L576" s="84">
        <f t="shared" si="6"/>
        <v>0</v>
      </c>
      <c r="M576" s="85">
        <f t="shared" si="7"/>
        <v>0</v>
      </c>
      <c r="N576" s="86">
        <f t="shared" si="8"/>
        <v>0</v>
      </c>
      <c r="O576" s="84">
        <f t="shared" si="9"/>
        <v>0</v>
      </c>
      <c r="P576" s="84">
        <f t="shared" si="10"/>
        <v>0</v>
      </c>
      <c r="Q576" s="84">
        <f t="shared" si="11"/>
        <v>0</v>
      </c>
      <c r="R576" s="85">
        <f t="shared" si="12"/>
        <v>0</v>
      </c>
      <c r="S576" s="87" t="str">
        <f t="shared" si="13"/>
        <v>-</v>
      </c>
      <c r="T576" s="88"/>
      <c r="U576" s="39"/>
      <c r="V576" s="40"/>
      <c r="W576" s="39"/>
      <c r="X576" s="39"/>
      <c r="Y576" s="39"/>
      <c r="Z576" s="39"/>
      <c r="AA576" s="39"/>
      <c r="AB576" s="39"/>
      <c r="AC576" s="39"/>
      <c r="AD576" s="39"/>
      <c r="AE576" s="39"/>
      <c r="AF576" s="39"/>
      <c r="AG576" s="39"/>
      <c r="AH576" s="39"/>
    </row>
    <row r="577" ht="19.5" customHeight="1">
      <c r="A577" s="111"/>
      <c r="B577" s="119"/>
      <c r="C577" s="63"/>
      <c r="D577" s="69"/>
      <c r="E577" s="66" t="str">
        <f t="shared" si="2"/>
        <v>-</v>
      </c>
      <c r="F577" s="65"/>
      <c r="G577" s="65"/>
      <c r="H577" s="82"/>
      <c r="I577" s="83">
        <f t="shared" si="3"/>
        <v>0</v>
      </c>
      <c r="J577" s="84">
        <f t="shared" si="4"/>
        <v>0</v>
      </c>
      <c r="K577" s="84">
        <f t="shared" si="5"/>
        <v>0</v>
      </c>
      <c r="L577" s="84">
        <f t="shared" si="6"/>
        <v>0</v>
      </c>
      <c r="M577" s="85">
        <f t="shared" si="7"/>
        <v>0</v>
      </c>
      <c r="N577" s="86">
        <f t="shared" si="8"/>
        <v>0</v>
      </c>
      <c r="O577" s="84">
        <f t="shared" si="9"/>
        <v>0</v>
      </c>
      <c r="P577" s="84">
        <f t="shared" si="10"/>
        <v>0</v>
      </c>
      <c r="Q577" s="84">
        <f t="shared" si="11"/>
        <v>0</v>
      </c>
      <c r="R577" s="85">
        <f t="shared" si="12"/>
        <v>0</v>
      </c>
      <c r="S577" s="87" t="str">
        <f t="shared" si="13"/>
        <v>-</v>
      </c>
      <c r="T577" s="88"/>
      <c r="U577" s="39"/>
      <c r="V577" s="40"/>
      <c r="W577" s="39"/>
      <c r="X577" s="39"/>
      <c r="Y577" s="39"/>
      <c r="Z577" s="39"/>
      <c r="AA577" s="39"/>
      <c r="AB577" s="39"/>
      <c r="AC577" s="39"/>
      <c r="AD577" s="39"/>
      <c r="AE577" s="39"/>
      <c r="AF577" s="39"/>
      <c r="AG577" s="39"/>
      <c r="AH577" s="39"/>
    </row>
    <row r="578" ht="19.5" customHeight="1">
      <c r="A578" s="111"/>
      <c r="B578" s="119"/>
      <c r="C578" s="63"/>
      <c r="D578" s="69"/>
      <c r="E578" s="66" t="str">
        <f t="shared" si="2"/>
        <v>-</v>
      </c>
      <c r="F578" s="65"/>
      <c r="G578" s="65"/>
      <c r="H578" s="82"/>
      <c r="I578" s="83">
        <f t="shared" si="3"/>
        <v>0</v>
      </c>
      <c r="J578" s="84">
        <f t="shared" si="4"/>
        <v>0</v>
      </c>
      <c r="K578" s="84">
        <f t="shared" si="5"/>
        <v>0</v>
      </c>
      <c r="L578" s="84">
        <f t="shared" si="6"/>
        <v>0</v>
      </c>
      <c r="M578" s="85">
        <f t="shared" si="7"/>
        <v>0</v>
      </c>
      <c r="N578" s="86">
        <f t="shared" si="8"/>
        <v>0</v>
      </c>
      <c r="O578" s="84">
        <f t="shared" si="9"/>
        <v>0</v>
      </c>
      <c r="P578" s="84">
        <f t="shared" si="10"/>
        <v>0</v>
      </c>
      <c r="Q578" s="84">
        <f t="shared" si="11"/>
        <v>0</v>
      </c>
      <c r="R578" s="85">
        <f t="shared" si="12"/>
        <v>0</v>
      </c>
      <c r="S578" s="87" t="str">
        <f t="shared" si="13"/>
        <v>-</v>
      </c>
      <c r="T578" s="88"/>
      <c r="U578" s="39"/>
      <c r="V578" s="40"/>
      <c r="W578" s="39"/>
      <c r="X578" s="39"/>
      <c r="Y578" s="39"/>
      <c r="Z578" s="39"/>
      <c r="AA578" s="39"/>
      <c r="AB578" s="39"/>
      <c r="AC578" s="39"/>
      <c r="AD578" s="39"/>
      <c r="AE578" s="39"/>
      <c r="AF578" s="39"/>
      <c r="AG578" s="39"/>
      <c r="AH578" s="39"/>
    </row>
    <row r="579" ht="19.5" customHeight="1">
      <c r="A579" s="111"/>
      <c r="B579" s="119"/>
      <c r="C579" s="63"/>
      <c r="D579" s="69"/>
      <c r="E579" s="66" t="str">
        <f t="shared" si="2"/>
        <v>-</v>
      </c>
      <c r="F579" s="65"/>
      <c r="G579" s="65"/>
      <c r="H579" s="82"/>
      <c r="I579" s="83">
        <f t="shared" si="3"/>
        <v>0</v>
      </c>
      <c r="J579" s="84">
        <f t="shared" si="4"/>
        <v>0</v>
      </c>
      <c r="K579" s="84">
        <f t="shared" si="5"/>
        <v>0</v>
      </c>
      <c r="L579" s="84">
        <f t="shared" si="6"/>
        <v>0</v>
      </c>
      <c r="M579" s="85">
        <f t="shared" si="7"/>
        <v>0</v>
      </c>
      <c r="N579" s="86">
        <f t="shared" si="8"/>
        <v>0</v>
      </c>
      <c r="O579" s="84">
        <f t="shared" si="9"/>
        <v>0</v>
      </c>
      <c r="P579" s="84">
        <f t="shared" si="10"/>
        <v>0</v>
      </c>
      <c r="Q579" s="84">
        <f t="shared" si="11"/>
        <v>0</v>
      </c>
      <c r="R579" s="85">
        <f t="shared" si="12"/>
        <v>0</v>
      </c>
      <c r="S579" s="87" t="str">
        <f t="shared" si="13"/>
        <v>-</v>
      </c>
      <c r="T579" s="88"/>
      <c r="U579" s="39"/>
      <c r="V579" s="40"/>
      <c r="W579" s="39"/>
      <c r="X579" s="39"/>
      <c r="Y579" s="39"/>
      <c r="Z579" s="39"/>
      <c r="AA579" s="39"/>
      <c r="AB579" s="39"/>
      <c r="AC579" s="39"/>
      <c r="AD579" s="39"/>
      <c r="AE579" s="39"/>
      <c r="AF579" s="39"/>
      <c r="AG579" s="39"/>
      <c r="AH579" s="39"/>
    </row>
    <row r="580" ht="19.5" customHeight="1">
      <c r="A580" s="111"/>
      <c r="B580" s="119"/>
      <c r="C580" s="63"/>
      <c r="D580" s="69"/>
      <c r="E580" s="66" t="str">
        <f t="shared" si="2"/>
        <v>-</v>
      </c>
      <c r="F580" s="65"/>
      <c r="G580" s="65"/>
      <c r="H580" s="82"/>
      <c r="I580" s="83">
        <f t="shared" si="3"/>
        <v>0</v>
      </c>
      <c r="J580" s="84">
        <f t="shared" si="4"/>
        <v>0</v>
      </c>
      <c r="K580" s="84">
        <f t="shared" si="5"/>
        <v>0</v>
      </c>
      <c r="L580" s="84">
        <f t="shared" si="6"/>
        <v>0</v>
      </c>
      <c r="M580" s="85">
        <f t="shared" si="7"/>
        <v>0</v>
      </c>
      <c r="N580" s="86">
        <f t="shared" si="8"/>
        <v>0</v>
      </c>
      <c r="O580" s="84">
        <f t="shared" si="9"/>
        <v>0</v>
      </c>
      <c r="P580" s="84">
        <f t="shared" si="10"/>
        <v>0</v>
      </c>
      <c r="Q580" s="84">
        <f t="shared" si="11"/>
        <v>0</v>
      </c>
      <c r="R580" s="85">
        <f t="shared" si="12"/>
        <v>0</v>
      </c>
      <c r="S580" s="87" t="str">
        <f t="shared" si="13"/>
        <v>-</v>
      </c>
      <c r="T580" s="88"/>
      <c r="U580" s="39"/>
      <c r="V580" s="40"/>
      <c r="W580" s="39"/>
      <c r="X580" s="39"/>
      <c r="Y580" s="39"/>
      <c r="Z580" s="39"/>
      <c r="AA580" s="39"/>
      <c r="AB580" s="39"/>
      <c r="AC580" s="39"/>
      <c r="AD580" s="39"/>
      <c r="AE580" s="39"/>
      <c r="AF580" s="39"/>
      <c r="AG580" s="39"/>
      <c r="AH580" s="39"/>
    </row>
    <row r="581" ht="19.5" customHeight="1">
      <c r="A581" s="111"/>
      <c r="B581" s="119"/>
      <c r="C581" s="63"/>
      <c r="D581" s="69"/>
      <c r="E581" s="66" t="str">
        <f t="shared" si="2"/>
        <v>-</v>
      </c>
      <c r="F581" s="65"/>
      <c r="G581" s="65"/>
      <c r="H581" s="82"/>
      <c r="I581" s="83">
        <f t="shared" si="3"/>
        <v>0</v>
      </c>
      <c r="J581" s="84">
        <f t="shared" si="4"/>
        <v>0</v>
      </c>
      <c r="K581" s="84">
        <f t="shared" si="5"/>
        <v>0</v>
      </c>
      <c r="L581" s="84">
        <f t="shared" si="6"/>
        <v>0</v>
      </c>
      <c r="M581" s="85">
        <f t="shared" si="7"/>
        <v>0</v>
      </c>
      <c r="N581" s="86">
        <f t="shared" si="8"/>
        <v>0</v>
      </c>
      <c r="O581" s="84">
        <f t="shared" si="9"/>
        <v>0</v>
      </c>
      <c r="P581" s="84">
        <f t="shared" si="10"/>
        <v>0</v>
      </c>
      <c r="Q581" s="84">
        <f t="shared" si="11"/>
        <v>0</v>
      </c>
      <c r="R581" s="85">
        <f t="shared" si="12"/>
        <v>0</v>
      </c>
      <c r="S581" s="87" t="str">
        <f t="shared" si="13"/>
        <v>-</v>
      </c>
      <c r="T581" s="88"/>
      <c r="U581" s="39"/>
      <c r="V581" s="40"/>
      <c r="W581" s="39"/>
      <c r="X581" s="39"/>
      <c r="Y581" s="39"/>
      <c r="Z581" s="39"/>
      <c r="AA581" s="39"/>
      <c r="AB581" s="39"/>
      <c r="AC581" s="39"/>
      <c r="AD581" s="39"/>
      <c r="AE581" s="39"/>
      <c r="AF581" s="39"/>
      <c r="AG581" s="39"/>
      <c r="AH581" s="39"/>
    </row>
    <row r="582" ht="19.5" customHeight="1">
      <c r="A582" s="111"/>
      <c r="B582" s="119"/>
      <c r="C582" s="63"/>
      <c r="D582" s="69"/>
      <c r="E582" s="66" t="str">
        <f t="shared" si="2"/>
        <v>-</v>
      </c>
      <c r="F582" s="65"/>
      <c r="G582" s="65"/>
      <c r="H582" s="82"/>
      <c r="I582" s="83">
        <f t="shared" si="3"/>
        <v>0</v>
      </c>
      <c r="J582" s="84">
        <f t="shared" si="4"/>
        <v>0</v>
      </c>
      <c r="K582" s="84">
        <f t="shared" si="5"/>
        <v>0</v>
      </c>
      <c r="L582" s="84">
        <f t="shared" si="6"/>
        <v>0</v>
      </c>
      <c r="M582" s="85">
        <f t="shared" si="7"/>
        <v>0</v>
      </c>
      <c r="N582" s="86">
        <f t="shared" si="8"/>
        <v>0</v>
      </c>
      <c r="O582" s="84">
        <f t="shared" si="9"/>
        <v>0</v>
      </c>
      <c r="P582" s="84">
        <f t="shared" si="10"/>
        <v>0</v>
      </c>
      <c r="Q582" s="84">
        <f t="shared" si="11"/>
        <v>0</v>
      </c>
      <c r="R582" s="85">
        <f t="shared" si="12"/>
        <v>0</v>
      </c>
      <c r="S582" s="87" t="str">
        <f t="shared" si="13"/>
        <v>-</v>
      </c>
      <c r="T582" s="88"/>
      <c r="U582" s="39"/>
      <c r="V582" s="40"/>
      <c r="W582" s="39"/>
      <c r="X582" s="39"/>
      <c r="Y582" s="39"/>
      <c r="Z582" s="39"/>
      <c r="AA582" s="39"/>
      <c r="AB582" s="39"/>
      <c r="AC582" s="39"/>
      <c r="AD582" s="39"/>
      <c r="AE582" s="39"/>
      <c r="AF582" s="39"/>
      <c r="AG582" s="39"/>
      <c r="AH582" s="39"/>
    </row>
    <row r="583" ht="19.5" customHeight="1">
      <c r="A583" s="111"/>
      <c r="B583" s="119"/>
      <c r="C583" s="63"/>
      <c r="D583" s="69"/>
      <c r="E583" s="66" t="str">
        <f t="shared" si="2"/>
        <v>-</v>
      </c>
      <c r="F583" s="65"/>
      <c r="G583" s="65"/>
      <c r="H583" s="82"/>
      <c r="I583" s="83">
        <f t="shared" si="3"/>
        <v>0</v>
      </c>
      <c r="J583" s="84">
        <f t="shared" si="4"/>
        <v>0</v>
      </c>
      <c r="K583" s="84">
        <f t="shared" si="5"/>
        <v>0</v>
      </c>
      <c r="L583" s="84">
        <f t="shared" si="6"/>
        <v>0</v>
      </c>
      <c r="M583" s="85">
        <f t="shared" si="7"/>
        <v>0</v>
      </c>
      <c r="N583" s="86">
        <f t="shared" si="8"/>
        <v>0</v>
      </c>
      <c r="O583" s="84">
        <f t="shared" si="9"/>
        <v>0</v>
      </c>
      <c r="P583" s="84">
        <f t="shared" si="10"/>
        <v>0</v>
      </c>
      <c r="Q583" s="84">
        <f t="shared" si="11"/>
        <v>0</v>
      </c>
      <c r="R583" s="85">
        <f t="shared" si="12"/>
        <v>0</v>
      </c>
      <c r="S583" s="87" t="str">
        <f t="shared" si="13"/>
        <v>-</v>
      </c>
      <c r="T583" s="88"/>
      <c r="U583" s="39"/>
      <c r="V583" s="40"/>
      <c r="W583" s="39"/>
      <c r="X583" s="39"/>
      <c r="Y583" s="39"/>
      <c r="Z583" s="39"/>
      <c r="AA583" s="39"/>
      <c r="AB583" s="39"/>
      <c r="AC583" s="39"/>
      <c r="AD583" s="39"/>
      <c r="AE583" s="39"/>
      <c r="AF583" s="39"/>
      <c r="AG583" s="39"/>
      <c r="AH583" s="39"/>
    </row>
    <row r="584" ht="19.5" customHeight="1">
      <c r="A584" s="111"/>
      <c r="B584" s="119"/>
      <c r="C584" s="63"/>
      <c r="D584" s="69"/>
      <c r="E584" s="66" t="str">
        <f t="shared" si="2"/>
        <v>-</v>
      </c>
      <c r="F584" s="65"/>
      <c r="G584" s="65"/>
      <c r="H584" s="82"/>
      <c r="I584" s="83">
        <f t="shared" si="3"/>
        <v>0</v>
      </c>
      <c r="J584" s="84">
        <f t="shared" si="4"/>
        <v>0</v>
      </c>
      <c r="K584" s="84">
        <f t="shared" si="5"/>
        <v>0</v>
      </c>
      <c r="L584" s="84">
        <f t="shared" si="6"/>
        <v>0</v>
      </c>
      <c r="M584" s="85">
        <f t="shared" si="7"/>
        <v>0</v>
      </c>
      <c r="N584" s="86">
        <f t="shared" si="8"/>
        <v>0</v>
      </c>
      <c r="O584" s="84">
        <f t="shared" si="9"/>
        <v>0</v>
      </c>
      <c r="P584" s="84">
        <f t="shared" si="10"/>
        <v>0</v>
      </c>
      <c r="Q584" s="84">
        <f t="shared" si="11"/>
        <v>0</v>
      </c>
      <c r="R584" s="85">
        <f t="shared" si="12"/>
        <v>0</v>
      </c>
      <c r="S584" s="87" t="str">
        <f t="shared" si="13"/>
        <v>-</v>
      </c>
      <c r="T584" s="88"/>
      <c r="U584" s="39"/>
      <c r="V584" s="40"/>
      <c r="W584" s="39"/>
      <c r="X584" s="39"/>
      <c r="Y584" s="39"/>
      <c r="Z584" s="39"/>
      <c r="AA584" s="39"/>
      <c r="AB584" s="39"/>
      <c r="AC584" s="39"/>
      <c r="AD584" s="39"/>
      <c r="AE584" s="39"/>
      <c r="AF584" s="39"/>
      <c r="AG584" s="39"/>
      <c r="AH584" s="39"/>
    </row>
    <row r="585" ht="19.5" customHeight="1">
      <c r="A585" s="111"/>
      <c r="B585" s="119"/>
      <c r="C585" s="63"/>
      <c r="D585" s="69"/>
      <c r="E585" s="66" t="str">
        <f t="shared" si="2"/>
        <v>-</v>
      </c>
      <c r="F585" s="65"/>
      <c r="G585" s="65"/>
      <c r="H585" s="82"/>
      <c r="I585" s="83">
        <f t="shared" si="3"/>
        <v>0</v>
      </c>
      <c r="J585" s="84">
        <f t="shared" si="4"/>
        <v>0</v>
      </c>
      <c r="K585" s="84">
        <f t="shared" si="5"/>
        <v>0</v>
      </c>
      <c r="L585" s="84">
        <f t="shared" si="6"/>
        <v>0</v>
      </c>
      <c r="M585" s="85">
        <f t="shared" si="7"/>
        <v>0</v>
      </c>
      <c r="N585" s="86">
        <f t="shared" si="8"/>
        <v>0</v>
      </c>
      <c r="O585" s="84">
        <f t="shared" si="9"/>
        <v>0</v>
      </c>
      <c r="P585" s="84">
        <f t="shared" si="10"/>
        <v>0</v>
      </c>
      <c r="Q585" s="84">
        <f t="shared" si="11"/>
        <v>0</v>
      </c>
      <c r="R585" s="85">
        <f t="shared" si="12"/>
        <v>0</v>
      </c>
      <c r="S585" s="87" t="str">
        <f t="shared" si="13"/>
        <v>-</v>
      </c>
      <c r="T585" s="88"/>
      <c r="U585" s="39"/>
      <c r="V585" s="40"/>
      <c r="W585" s="39"/>
      <c r="X585" s="39"/>
      <c r="Y585" s="39"/>
      <c r="Z585" s="39"/>
      <c r="AA585" s="39"/>
      <c r="AB585" s="39"/>
      <c r="AC585" s="39"/>
      <c r="AD585" s="39"/>
      <c r="AE585" s="39"/>
      <c r="AF585" s="39"/>
      <c r="AG585" s="39"/>
      <c r="AH585" s="39"/>
    </row>
    <row r="586" ht="19.5" customHeight="1">
      <c r="A586" s="111"/>
      <c r="B586" s="119"/>
      <c r="C586" s="63"/>
      <c r="D586" s="69"/>
      <c r="E586" s="66" t="str">
        <f t="shared" si="2"/>
        <v>-</v>
      </c>
      <c r="F586" s="65"/>
      <c r="G586" s="65"/>
      <c r="H586" s="82"/>
      <c r="I586" s="83">
        <f t="shared" si="3"/>
        <v>0</v>
      </c>
      <c r="J586" s="84">
        <f t="shared" si="4"/>
        <v>0</v>
      </c>
      <c r="K586" s="84">
        <f t="shared" si="5"/>
        <v>0</v>
      </c>
      <c r="L586" s="84">
        <f t="shared" si="6"/>
        <v>0</v>
      </c>
      <c r="M586" s="85">
        <f t="shared" si="7"/>
        <v>0</v>
      </c>
      <c r="N586" s="86">
        <f t="shared" si="8"/>
        <v>0</v>
      </c>
      <c r="O586" s="84">
        <f t="shared" si="9"/>
        <v>0</v>
      </c>
      <c r="P586" s="84">
        <f t="shared" si="10"/>
        <v>0</v>
      </c>
      <c r="Q586" s="84">
        <f t="shared" si="11"/>
        <v>0</v>
      </c>
      <c r="R586" s="85">
        <f t="shared" si="12"/>
        <v>0</v>
      </c>
      <c r="S586" s="87" t="str">
        <f t="shared" si="13"/>
        <v>-</v>
      </c>
      <c r="T586" s="88"/>
      <c r="U586" s="39"/>
      <c r="V586" s="40"/>
      <c r="W586" s="39"/>
      <c r="X586" s="39"/>
      <c r="Y586" s="39"/>
      <c r="Z586" s="39"/>
      <c r="AA586" s="39"/>
      <c r="AB586" s="39"/>
      <c r="AC586" s="39"/>
      <c r="AD586" s="39"/>
      <c r="AE586" s="39"/>
      <c r="AF586" s="39"/>
      <c r="AG586" s="39"/>
      <c r="AH586" s="39"/>
    </row>
    <row r="587" ht="19.5" customHeight="1">
      <c r="A587" s="111"/>
      <c r="B587" s="119"/>
      <c r="C587" s="63"/>
      <c r="D587" s="69"/>
      <c r="E587" s="66" t="str">
        <f t="shared" si="2"/>
        <v>-</v>
      </c>
      <c r="F587" s="65"/>
      <c r="G587" s="65"/>
      <c r="H587" s="82"/>
      <c r="I587" s="83">
        <f t="shared" si="3"/>
        <v>0</v>
      </c>
      <c r="J587" s="84">
        <f t="shared" si="4"/>
        <v>0</v>
      </c>
      <c r="K587" s="84">
        <f t="shared" si="5"/>
        <v>0</v>
      </c>
      <c r="L587" s="84">
        <f t="shared" si="6"/>
        <v>0</v>
      </c>
      <c r="M587" s="85">
        <f t="shared" si="7"/>
        <v>0</v>
      </c>
      <c r="N587" s="86">
        <f t="shared" si="8"/>
        <v>0</v>
      </c>
      <c r="O587" s="84">
        <f t="shared" si="9"/>
        <v>0</v>
      </c>
      <c r="P587" s="84">
        <f t="shared" si="10"/>
        <v>0</v>
      </c>
      <c r="Q587" s="84">
        <f t="shared" si="11"/>
        <v>0</v>
      </c>
      <c r="R587" s="85">
        <f t="shared" si="12"/>
        <v>0</v>
      </c>
      <c r="S587" s="87" t="str">
        <f t="shared" si="13"/>
        <v>-</v>
      </c>
      <c r="T587" s="88"/>
      <c r="U587" s="39"/>
      <c r="V587" s="40"/>
      <c r="W587" s="39"/>
      <c r="X587" s="39"/>
      <c r="Y587" s="39"/>
      <c r="Z587" s="39"/>
      <c r="AA587" s="39"/>
      <c r="AB587" s="39"/>
      <c r="AC587" s="39"/>
      <c r="AD587" s="39"/>
      <c r="AE587" s="39"/>
      <c r="AF587" s="39"/>
      <c r="AG587" s="39"/>
      <c r="AH587" s="39"/>
    </row>
    <row r="588" ht="19.5" customHeight="1">
      <c r="A588" s="111"/>
      <c r="B588" s="119"/>
      <c r="C588" s="63"/>
      <c r="D588" s="69"/>
      <c r="E588" s="66" t="str">
        <f t="shared" si="2"/>
        <v>-</v>
      </c>
      <c r="F588" s="65"/>
      <c r="G588" s="65"/>
      <c r="H588" s="82"/>
      <c r="I588" s="83">
        <f t="shared" si="3"/>
        <v>0</v>
      </c>
      <c r="J588" s="84">
        <f t="shared" si="4"/>
        <v>0</v>
      </c>
      <c r="K588" s="84">
        <f t="shared" si="5"/>
        <v>0</v>
      </c>
      <c r="L588" s="84">
        <f t="shared" si="6"/>
        <v>0</v>
      </c>
      <c r="M588" s="85">
        <f t="shared" si="7"/>
        <v>0</v>
      </c>
      <c r="N588" s="86">
        <f t="shared" si="8"/>
        <v>0</v>
      </c>
      <c r="O588" s="84">
        <f t="shared" si="9"/>
        <v>0</v>
      </c>
      <c r="P588" s="84">
        <f t="shared" si="10"/>
        <v>0</v>
      </c>
      <c r="Q588" s="84">
        <f t="shared" si="11"/>
        <v>0</v>
      </c>
      <c r="R588" s="85">
        <f t="shared" si="12"/>
        <v>0</v>
      </c>
      <c r="S588" s="87" t="str">
        <f t="shared" si="13"/>
        <v>-</v>
      </c>
      <c r="T588" s="88"/>
      <c r="U588" s="39"/>
      <c r="V588" s="40"/>
      <c r="W588" s="39"/>
      <c r="X588" s="39"/>
      <c r="Y588" s="39"/>
      <c r="Z588" s="39"/>
      <c r="AA588" s="39"/>
      <c r="AB588" s="39"/>
      <c r="AC588" s="39"/>
      <c r="AD588" s="39"/>
      <c r="AE588" s="39"/>
      <c r="AF588" s="39"/>
      <c r="AG588" s="39"/>
      <c r="AH588" s="39"/>
    </row>
    <row r="589" ht="19.5" customHeight="1">
      <c r="A589" s="111"/>
      <c r="B589" s="119"/>
      <c r="C589" s="63"/>
      <c r="D589" s="69"/>
      <c r="E589" s="66" t="str">
        <f t="shared" si="2"/>
        <v>-</v>
      </c>
      <c r="F589" s="65"/>
      <c r="G589" s="65"/>
      <c r="H589" s="82"/>
      <c r="I589" s="83">
        <f t="shared" si="3"/>
        <v>0</v>
      </c>
      <c r="J589" s="84">
        <f t="shared" si="4"/>
        <v>0</v>
      </c>
      <c r="K589" s="84">
        <f t="shared" si="5"/>
        <v>0</v>
      </c>
      <c r="L589" s="84">
        <f t="shared" si="6"/>
        <v>0</v>
      </c>
      <c r="M589" s="85">
        <f t="shared" si="7"/>
        <v>0</v>
      </c>
      <c r="N589" s="86">
        <f t="shared" si="8"/>
        <v>0</v>
      </c>
      <c r="O589" s="84">
        <f t="shared" si="9"/>
        <v>0</v>
      </c>
      <c r="P589" s="84">
        <f t="shared" si="10"/>
        <v>0</v>
      </c>
      <c r="Q589" s="84">
        <f t="shared" si="11"/>
        <v>0</v>
      </c>
      <c r="R589" s="85">
        <f t="shared" si="12"/>
        <v>0</v>
      </c>
      <c r="S589" s="87" t="str">
        <f t="shared" si="13"/>
        <v>-</v>
      </c>
      <c r="T589" s="88"/>
      <c r="U589" s="39"/>
      <c r="V589" s="40"/>
      <c r="W589" s="39"/>
      <c r="X589" s="39"/>
      <c r="Y589" s="39"/>
      <c r="Z589" s="39"/>
      <c r="AA589" s="39"/>
      <c r="AB589" s="39"/>
      <c r="AC589" s="39"/>
      <c r="AD589" s="39"/>
      <c r="AE589" s="39"/>
      <c r="AF589" s="39"/>
      <c r="AG589" s="39"/>
      <c r="AH589" s="39"/>
    </row>
    <row r="590" ht="19.5" customHeight="1">
      <c r="A590" s="111"/>
      <c r="B590" s="119"/>
      <c r="C590" s="63"/>
      <c r="D590" s="69"/>
      <c r="E590" s="66" t="str">
        <f t="shared" si="2"/>
        <v>-</v>
      </c>
      <c r="F590" s="65"/>
      <c r="G590" s="65"/>
      <c r="H590" s="82"/>
      <c r="I590" s="83">
        <f t="shared" si="3"/>
        <v>0</v>
      </c>
      <c r="J590" s="84">
        <f t="shared" si="4"/>
        <v>0</v>
      </c>
      <c r="K590" s="84">
        <f t="shared" si="5"/>
        <v>0</v>
      </c>
      <c r="L590" s="84">
        <f t="shared" si="6"/>
        <v>0</v>
      </c>
      <c r="M590" s="85">
        <f t="shared" si="7"/>
        <v>0</v>
      </c>
      <c r="N590" s="86">
        <f t="shared" si="8"/>
        <v>0</v>
      </c>
      <c r="O590" s="84">
        <f t="shared" si="9"/>
        <v>0</v>
      </c>
      <c r="P590" s="84">
        <f t="shared" si="10"/>
        <v>0</v>
      </c>
      <c r="Q590" s="84">
        <f t="shared" si="11"/>
        <v>0</v>
      </c>
      <c r="R590" s="85">
        <f t="shared" si="12"/>
        <v>0</v>
      </c>
      <c r="S590" s="87" t="str">
        <f t="shared" si="13"/>
        <v>-</v>
      </c>
      <c r="T590" s="88"/>
      <c r="U590" s="39"/>
      <c r="V590" s="40"/>
      <c r="W590" s="39"/>
      <c r="X590" s="39"/>
      <c r="Y590" s="39"/>
      <c r="Z590" s="39"/>
      <c r="AA590" s="39"/>
      <c r="AB590" s="39"/>
      <c r="AC590" s="39"/>
      <c r="AD590" s="39"/>
      <c r="AE590" s="39"/>
      <c r="AF590" s="39"/>
      <c r="AG590" s="39"/>
      <c r="AH590" s="39"/>
    </row>
    <row r="591" ht="19.5" customHeight="1">
      <c r="A591" s="111"/>
      <c r="B591" s="119"/>
      <c r="C591" s="63"/>
      <c r="D591" s="69"/>
      <c r="E591" s="66" t="str">
        <f t="shared" si="2"/>
        <v>-</v>
      </c>
      <c r="F591" s="65"/>
      <c r="G591" s="65"/>
      <c r="H591" s="82"/>
      <c r="I591" s="83">
        <f t="shared" si="3"/>
        <v>0</v>
      </c>
      <c r="J591" s="84">
        <f t="shared" si="4"/>
        <v>0</v>
      </c>
      <c r="K591" s="84">
        <f t="shared" si="5"/>
        <v>0</v>
      </c>
      <c r="L591" s="84">
        <f t="shared" si="6"/>
        <v>0</v>
      </c>
      <c r="M591" s="85">
        <f t="shared" si="7"/>
        <v>0</v>
      </c>
      <c r="N591" s="86">
        <f t="shared" si="8"/>
        <v>0</v>
      </c>
      <c r="O591" s="84">
        <f t="shared" si="9"/>
        <v>0</v>
      </c>
      <c r="P591" s="84">
        <f t="shared" si="10"/>
        <v>0</v>
      </c>
      <c r="Q591" s="84">
        <f t="shared" si="11"/>
        <v>0</v>
      </c>
      <c r="R591" s="85">
        <f t="shared" si="12"/>
        <v>0</v>
      </c>
      <c r="S591" s="87" t="str">
        <f t="shared" si="13"/>
        <v>-</v>
      </c>
      <c r="T591" s="88"/>
      <c r="U591" s="39"/>
      <c r="V591" s="40"/>
      <c r="W591" s="39"/>
      <c r="X591" s="39"/>
      <c r="Y591" s="39"/>
      <c r="Z591" s="39"/>
      <c r="AA591" s="39"/>
      <c r="AB591" s="39"/>
      <c r="AC591" s="39"/>
      <c r="AD591" s="39"/>
      <c r="AE591" s="39"/>
      <c r="AF591" s="39"/>
      <c r="AG591" s="39"/>
      <c r="AH591" s="39"/>
    </row>
    <row r="592" ht="19.5" customHeight="1">
      <c r="A592" s="111"/>
      <c r="B592" s="119"/>
      <c r="C592" s="63"/>
      <c r="D592" s="69"/>
      <c r="E592" s="66" t="str">
        <f t="shared" si="2"/>
        <v>-</v>
      </c>
      <c r="F592" s="65"/>
      <c r="G592" s="65"/>
      <c r="H592" s="82"/>
      <c r="I592" s="83">
        <f t="shared" si="3"/>
        <v>0</v>
      </c>
      <c r="J592" s="84">
        <f t="shared" si="4"/>
        <v>0</v>
      </c>
      <c r="K592" s="84">
        <f t="shared" si="5"/>
        <v>0</v>
      </c>
      <c r="L592" s="84">
        <f t="shared" si="6"/>
        <v>0</v>
      </c>
      <c r="M592" s="85">
        <f t="shared" si="7"/>
        <v>0</v>
      </c>
      <c r="N592" s="86">
        <f t="shared" si="8"/>
        <v>0</v>
      </c>
      <c r="O592" s="84">
        <f t="shared" si="9"/>
        <v>0</v>
      </c>
      <c r="P592" s="84">
        <f t="shared" si="10"/>
        <v>0</v>
      </c>
      <c r="Q592" s="84">
        <f t="shared" si="11"/>
        <v>0</v>
      </c>
      <c r="R592" s="85">
        <f t="shared" si="12"/>
        <v>0</v>
      </c>
      <c r="S592" s="87" t="str">
        <f t="shared" si="13"/>
        <v>-</v>
      </c>
      <c r="T592" s="88"/>
      <c r="U592" s="39"/>
      <c r="V592" s="40"/>
      <c r="W592" s="39"/>
      <c r="X592" s="39"/>
      <c r="Y592" s="39"/>
      <c r="Z592" s="39"/>
      <c r="AA592" s="39"/>
      <c r="AB592" s="39"/>
      <c r="AC592" s="39"/>
      <c r="AD592" s="39"/>
      <c r="AE592" s="39"/>
      <c r="AF592" s="39"/>
      <c r="AG592" s="39"/>
      <c r="AH592" s="39"/>
    </row>
    <row r="593" ht="19.5" customHeight="1">
      <c r="A593" s="111"/>
      <c r="B593" s="119"/>
      <c r="C593" s="63"/>
      <c r="D593" s="69"/>
      <c r="E593" s="66" t="str">
        <f t="shared" si="2"/>
        <v>-</v>
      </c>
      <c r="F593" s="65"/>
      <c r="G593" s="65"/>
      <c r="H593" s="82"/>
      <c r="I593" s="83">
        <f t="shared" si="3"/>
        <v>0</v>
      </c>
      <c r="J593" s="84">
        <f t="shared" si="4"/>
        <v>0</v>
      </c>
      <c r="K593" s="84">
        <f t="shared" si="5"/>
        <v>0</v>
      </c>
      <c r="L593" s="84">
        <f t="shared" si="6"/>
        <v>0</v>
      </c>
      <c r="M593" s="85">
        <f t="shared" si="7"/>
        <v>0</v>
      </c>
      <c r="N593" s="86">
        <f t="shared" si="8"/>
        <v>0</v>
      </c>
      <c r="O593" s="84">
        <f t="shared" si="9"/>
        <v>0</v>
      </c>
      <c r="P593" s="84">
        <f t="shared" si="10"/>
        <v>0</v>
      </c>
      <c r="Q593" s="84">
        <f t="shared" si="11"/>
        <v>0</v>
      </c>
      <c r="R593" s="85">
        <f t="shared" si="12"/>
        <v>0</v>
      </c>
      <c r="S593" s="87" t="str">
        <f t="shared" si="13"/>
        <v>-</v>
      </c>
      <c r="T593" s="88"/>
      <c r="U593" s="39"/>
      <c r="V593" s="40"/>
      <c r="W593" s="39"/>
      <c r="X593" s="39"/>
      <c r="Y593" s="39"/>
      <c r="Z593" s="39"/>
      <c r="AA593" s="39"/>
      <c r="AB593" s="39"/>
      <c r="AC593" s="39"/>
      <c r="AD593" s="39"/>
      <c r="AE593" s="39"/>
      <c r="AF593" s="39"/>
      <c r="AG593" s="39"/>
      <c r="AH593" s="39"/>
    </row>
    <row r="594" ht="19.5" customHeight="1">
      <c r="A594" s="111"/>
      <c r="B594" s="119"/>
      <c r="C594" s="63"/>
      <c r="D594" s="69"/>
      <c r="E594" s="66" t="str">
        <f t="shared" si="2"/>
        <v>-</v>
      </c>
      <c r="F594" s="65"/>
      <c r="G594" s="65"/>
      <c r="H594" s="82"/>
      <c r="I594" s="83">
        <f t="shared" si="3"/>
        <v>0</v>
      </c>
      <c r="J594" s="84">
        <f t="shared" si="4"/>
        <v>0</v>
      </c>
      <c r="K594" s="84">
        <f t="shared" si="5"/>
        <v>0</v>
      </c>
      <c r="L594" s="84">
        <f t="shared" si="6"/>
        <v>0</v>
      </c>
      <c r="M594" s="85">
        <f t="shared" si="7"/>
        <v>0</v>
      </c>
      <c r="N594" s="86">
        <f t="shared" si="8"/>
        <v>0</v>
      </c>
      <c r="O594" s="84">
        <f t="shared" si="9"/>
        <v>0</v>
      </c>
      <c r="P594" s="84">
        <f t="shared" si="10"/>
        <v>0</v>
      </c>
      <c r="Q594" s="84">
        <f t="shared" si="11"/>
        <v>0</v>
      </c>
      <c r="R594" s="85">
        <f t="shared" si="12"/>
        <v>0</v>
      </c>
      <c r="S594" s="87" t="str">
        <f t="shared" si="13"/>
        <v>-</v>
      </c>
      <c r="T594" s="88"/>
      <c r="U594" s="39"/>
      <c r="V594" s="40"/>
      <c r="W594" s="39"/>
      <c r="X594" s="39"/>
      <c r="Y594" s="39"/>
      <c r="Z594" s="39"/>
      <c r="AA594" s="39"/>
      <c r="AB594" s="39"/>
      <c r="AC594" s="39"/>
      <c r="AD594" s="39"/>
      <c r="AE594" s="39"/>
      <c r="AF594" s="39"/>
      <c r="AG594" s="39"/>
      <c r="AH594" s="39"/>
    </row>
    <row r="595" ht="19.5" customHeight="1">
      <c r="A595" s="111"/>
      <c r="B595" s="119"/>
      <c r="C595" s="63"/>
      <c r="D595" s="69"/>
      <c r="E595" s="66" t="str">
        <f t="shared" si="2"/>
        <v>-</v>
      </c>
      <c r="F595" s="65"/>
      <c r="G595" s="65"/>
      <c r="H595" s="82"/>
      <c r="I595" s="83">
        <f t="shared" si="3"/>
        <v>0</v>
      </c>
      <c r="J595" s="84">
        <f t="shared" si="4"/>
        <v>0</v>
      </c>
      <c r="K595" s="84">
        <f t="shared" si="5"/>
        <v>0</v>
      </c>
      <c r="L595" s="84">
        <f t="shared" si="6"/>
        <v>0</v>
      </c>
      <c r="M595" s="85">
        <f t="shared" si="7"/>
        <v>0</v>
      </c>
      <c r="N595" s="86">
        <f t="shared" si="8"/>
        <v>0</v>
      </c>
      <c r="O595" s="84">
        <f t="shared" si="9"/>
        <v>0</v>
      </c>
      <c r="P595" s="84">
        <f t="shared" si="10"/>
        <v>0</v>
      </c>
      <c r="Q595" s="84">
        <f t="shared" si="11"/>
        <v>0</v>
      </c>
      <c r="R595" s="85">
        <f t="shared" si="12"/>
        <v>0</v>
      </c>
      <c r="S595" s="87" t="str">
        <f t="shared" si="13"/>
        <v>-</v>
      </c>
      <c r="T595" s="88"/>
      <c r="U595" s="39"/>
      <c r="V595" s="40"/>
      <c r="W595" s="39"/>
      <c r="X595" s="39"/>
      <c r="Y595" s="39"/>
      <c r="Z595" s="39"/>
      <c r="AA595" s="39"/>
      <c r="AB595" s="39"/>
      <c r="AC595" s="39"/>
      <c r="AD595" s="39"/>
      <c r="AE595" s="39"/>
      <c r="AF595" s="39"/>
      <c r="AG595" s="39"/>
      <c r="AH595" s="39"/>
    </row>
    <row r="596" ht="19.5" customHeight="1">
      <c r="A596" s="111"/>
      <c r="B596" s="119"/>
      <c r="C596" s="63"/>
      <c r="D596" s="69"/>
      <c r="E596" s="66" t="str">
        <f t="shared" si="2"/>
        <v>-</v>
      </c>
      <c r="F596" s="65"/>
      <c r="G596" s="65"/>
      <c r="H596" s="82"/>
      <c r="I596" s="83">
        <f t="shared" si="3"/>
        <v>0</v>
      </c>
      <c r="J596" s="84">
        <f t="shared" si="4"/>
        <v>0</v>
      </c>
      <c r="K596" s="84">
        <f t="shared" si="5"/>
        <v>0</v>
      </c>
      <c r="L596" s="84">
        <f t="shared" si="6"/>
        <v>0</v>
      </c>
      <c r="M596" s="85">
        <f t="shared" si="7"/>
        <v>0</v>
      </c>
      <c r="N596" s="86">
        <f t="shared" si="8"/>
        <v>0</v>
      </c>
      <c r="O596" s="84">
        <f t="shared" si="9"/>
        <v>0</v>
      </c>
      <c r="P596" s="84">
        <f t="shared" si="10"/>
        <v>0</v>
      </c>
      <c r="Q596" s="84">
        <f t="shared" si="11"/>
        <v>0</v>
      </c>
      <c r="R596" s="85">
        <f t="shared" si="12"/>
        <v>0</v>
      </c>
      <c r="S596" s="87" t="str">
        <f t="shared" si="13"/>
        <v>-</v>
      </c>
      <c r="T596" s="88"/>
      <c r="U596" s="39"/>
      <c r="V596" s="40"/>
      <c r="W596" s="39"/>
      <c r="X596" s="39"/>
      <c r="Y596" s="39"/>
      <c r="Z596" s="39"/>
      <c r="AA596" s="39"/>
      <c r="AB596" s="39"/>
      <c r="AC596" s="39"/>
      <c r="AD596" s="39"/>
      <c r="AE596" s="39"/>
      <c r="AF596" s="39"/>
      <c r="AG596" s="39"/>
      <c r="AH596" s="39"/>
    </row>
    <row r="597" ht="19.5" customHeight="1">
      <c r="A597" s="111"/>
      <c r="B597" s="119"/>
      <c r="C597" s="63"/>
      <c r="D597" s="69"/>
      <c r="E597" s="66" t="str">
        <f t="shared" si="2"/>
        <v>-</v>
      </c>
      <c r="F597" s="65"/>
      <c r="G597" s="65"/>
      <c r="H597" s="82"/>
      <c r="I597" s="83">
        <f t="shared" si="3"/>
        <v>0</v>
      </c>
      <c r="J597" s="84">
        <f t="shared" si="4"/>
        <v>0</v>
      </c>
      <c r="K597" s="84">
        <f t="shared" si="5"/>
        <v>0</v>
      </c>
      <c r="L597" s="84">
        <f t="shared" si="6"/>
        <v>0</v>
      </c>
      <c r="M597" s="85">
        <f t="shared" si="7"/>
        <v>0</v>
      </c>
      <c r="N597" s="86">
        <f t="shared" si="8"/>
        <v>0</v>
      </c>
      <c r="O597" s="84">
        <f t="shared" si="9"/>
        <v>0</v>
      </c>
      <c r="P597" s="84">
        <f t="shared" si="10"/>
        <v>0</v>
      </c>
      <c r="Q597" s="84">
        <f t="shared" si="11"/>
        <v>0</v>
      </c>
      <c r="R597" s="85">
        <f t="shared" si="12"/>
        <v>0</v>
      </c>
      <c r="S597" s="87" t="str">
        <f t="shared" si="13"/>
        <v>-</v>
      </c>
      <c r="T597" s="88"/>
      <c r="U597" s="39"/>
      <c r="V597" s="40"/>
      <c r="W597" s="39"/>
      <c r="X597" s="39"/>
      <c r="Y597" s="39"/>
      <c r="Z597" s="39"/>
      <c r="AA597" s="39"/>
      <c r="AB597" s="39"/>
      <c r="AC597" s="39"/>
      <c r="AD597" s="39"/>
      <c r="AE597" s="39"/>
      <c r="AF597" s="39"/>
      <c r="AG597" s="39"/>
      <c r="AH597" s="39"/>
    </row>
    <row r="598" ht="19.5" customHeight="1">
      <c r="A598" s="111"/>
      <c r="B598" s="119"/>
      <c r="C598" s="63"/>
      <c r="D598" s="69"/>
      <c r="E598" s="66" t="str">
        <f t="shared" si="2"/>
        <v>-</v>
      </c>
      <c r="F598" s="65"/>
      <c r="G598" s="65"/>
      <c r="H598" s="82"/>
      <c r="I598" s="83">
        <f t="shared" si="3"/>
        <v>0</v>
      </c>
      <c r="J598" s="84">
        <f t="shared" si="4"/>
        <v>0</v>
      </c>
      <c r="K598" s="84">
        <f t="shared" si="5"/>
        <v>0</v>
      </c>
      <c r="L598" s="84">
        <f t="shared" si="6"/>
        <v>0</v>
      </c>
      <c r="M598" s="85">
        <f t="shared" si="7"/>
        <v>0</v>
      </c>
      <c r="N598" s="86">
        <f t="shared" si="8"/>
        <v>0</v>
      </c>
      <c r="O598" s="84">
        <f t="shared" si="9"/>
        <v>0</v>
      </c>
      <c r="P598" s="84">
        <f t="shared" si="10"/>
        <v>0</v>
      </c>
      <c r="Q598" s="84">
        <f t="shared" si="11"/>
        <v>0</v>
      </c>
      <c r="R598" s="85">
        <f t="shared" si="12"/>
        <v>0</v>
      </c>
      <c r="S598" s="87" t="str">
        <f t="shared" si="13"/>
        <v>-</v>
      </c>
      <c r="T598" s="88"/>
      <c r="U598" s="39"/>
      <c r="V598" s="40"/>
      <c r="W598" s="39"/>
      <c r="X598" s="39"/>
      <c r="Y598" s="39"/>
      <c r="Z598" s="39"/>
      <c r="AA598" s="39"/>
      <c r="AB598" s="39"/>
      <c r="AC598" s="39"/>
      <c r="AD598" s="39"/>
      <c r="AE598" s="39"/>
      <c r="AF598" s="39"/>
      <c r="AG598" s="39"/>
      <c r="AH598" s="39"/>
    </row>
    <row r="599" ht="19.5" customHeight="1">
      <c r="A599" s="111"/>
      <c r="B599" s="119"/>
      <c r="C599" s="63"/>
      <c r="D599" s="69"/>
      <c r="E599" s="66" t="str">
        <f t="shared" si="2"/>
        <v>-</v>
      </c>
      <c r="F599" s="65"/>
      <c r="G599" s="65"/>
      <c r="H599" s="82"/>
      <c r="I599" s="83">
        <f t="shared" si="3"/>
        <v>0</v>
      </c>
      <c r="J599" s="84">
        <f t="shared" si="4"/>
        <v>0</v>
      </c>
      <c r="K599" s="84">
        <f t="shared" si="5"/>
        <v>0</v>
      </c>
      <c r="L599" s="84">
        <f t="shared" si="6"/>
        <v>0</v>
      </c>
      <c r="M599" s="85">
        <f t="shared" si="7"/>
        <v>0</v>
      </c>
      <c r="N599" s="86">
        <f t="shared" si="8"/>
        <v>0</v>
      </c>
      <c r="O599" s="84">
        <f t="shared" si="9"/>
        <v>0</v>
      </c>
      <c r="P599" s="84">
        <f t="shared" si="10"/>
        <v>0</v>
      </c>
      <c r="Q599" s="84">
        <f t="shared" si="11"/>
        <v>0</v>
      </c>
      <c r="R599" s="85">
        <f t="shared" si="12"/>
        <v>0</v>
      </c>
      <c r="S599" s="87" t="str">
        <f t="shared" si="13"/>
        <v>-</v>
      </c>
      <c r="T599" s="88"/>
      <c r="U599" s="39"/>
      <c r="V599" s="40"/>
      <c r="W599" s="39"/>
      <c r="X599" s="39"/>
      <c r="Y599" s="39"/>
      <c r="Z599" s="39"/>
      <c r="AA599" s="39"/>
      <c r="AB599" s="39"/>
      <c r="AC599" s="39"/>
      <c r="AD599" s="39"/>
      <c r="AE599" s="39"/>
      <c r="AF599" s="39"/>
      <c r="AG599" s="39"/>
      <c r="AH599" s="39"/>
    </row>
    <row r="600" ht="19.5" customHeight="1">
      <c r="A600" s="111"/>
      <c r="B600" s="119"/>
      <c r="C600" s="63"/>
      <c r="D600" s="69"/>
      <c r="E600" s="66" t="str">
        <f t="shared" si="2"/>
        <v>-</v>
      </c>
      <c r="F600" s="65"/>
      <c r="G600" s="65"/>
      <c r="H600" s="82"/>
      <c r="I600" s="83">
        <f t="shared" si="3"/>
        <v>0</v>
      </c>
      <c r="J600" s="84">
        <f t="shared" si="4"/>
        <v>0</v>
      </c>
      <c r="K600" s="84">
        <f t="shared" si="5"/>
        <v>0</v>
      </c>
      <c r="L600" s="84">
        <f t="shared" si="6"/>
        <v>0</v>
      </c>
      <c r="M600" s="85">
        <f t="shared" si="7"/>
        <v>0</v>
      </c>
      <c r="N600" s="86">
        <f t="shared" si="8"/>
        <v>0</v>
      </c>
      <c r="O600" s="84">
        <f t="shared" si="9"/>
        <v>0</v>
      </c>
      <c r="P600" s="84">
        <f t="shared" si="10"/>
        <v>0</v>
      </c>
      <c r="Q600" s="84">
        <f t="shared" si="11"/>
        <v>0</v>
      </c>
      <c r="R600" s="85">
        <f t="shared" si="12"/>
        <v>0</v>
      </c>
      <c r="S600" s="87" t="str">
        <f t="shared" si="13"/>
        <v>-</v>
      </c>
      <c r="T600" s="88"/>
      <c r="U600" s="39"/>
      <c r="V600" s="40"/>
      <c r="W600" s="39"/>
      <c r="X600" s="39"/>
      <c r="Y600" s="39"/>
      <c r="Z600" s="39"/>
      <c r="AA600" s="39"/>
      <c r="AB600" s="39"/>
      <c r="AC600" s="39"/>
      <c r="AD600" s="39"/>
      <c r="AE600" s="39"/>
      <c r="AF600" s="39"/>
      <c r="AG600" s="39"/>
      <c r="AH600" s="39"/>
    </row>
    <row r="601" ht="19.5" customHeight="1">
      <c r="A601" s="111"/>
      <c r="B601" s="119"/>
      <c r="C601" s="63"/>
      <c r="D601" s="69"/>
      <c r="E601" s="66" t="str">
        <f t="shared" si="2"/>
        <v>-</v>
      </c>
      <c r="F601" s="65"/>
      <c r="G601" s="65"/>
      <c r="H601" s="82"/>
      <c r="I601" s="83">
        <f t="shared" si="3"/>
        <v>0</v>
      </c>
      <c r="J601" s="84">
        <f t="shared" si="4"/>
        <v>0</v>
      </c>
      <c r="K601" s="84">
        <f t="shared" si="5"/>
        <v>0</v>
      </c>
      <c r="L601" s="84">
        <f t="shared" si="6"/>
        <v>0</v>
      </c>
      <c r="M601" s="85">
        <f t="shared" si="7"/>
        <v>0</v>
      </c>
      <c r="N601" s="86">
        <f t="shared" si="8"/>
        <v>0</v>
      </c>
      <c r="O601" s="84">
        <f t="shared" si="9"/>
        <v>0</v>
      </c>
      <c r="P601" s="84">
        <f t="shared" si="10"/>
        <v>0</v>
      </c>
      <c r="Q601" s="84">
        <f t="shared" si="11"/>
        <v>0</v>
      </c>
      <c r="R601" s="85">
        <f t="shared" si="12"/>
        <v>0</v>
      </c>
      <c r="S601" s="87" t="str">
        <f t="shared" si="13"/>
        <v>-</v>
      </c>
      <c r="T601" s="88"/>
      <c r="U601" s="39"/>
      <c r="V601" s="40"/>
      <c r="W601" s="39"/>
      <c r="X601" s="39"/>
      <c r="Y601" s="39"/>
      <c r="Z601" s="39"/>
      <c r="AA601" s="39"/>
      <c r="AB601" s="39"/>
      <c r="AC601" s="39"/>
      <c r="AD601" s="39"/>
      <c r="AE601" s="39"/>
      <c r="AF601" s="39"/>
      <c r="AG601" s="39"/>
      <c r="AH601" s="39"/>
    </row>
    <row r="602" ht="19.5" customHeight="1">
      <c r="A602" s="111"/>
      <c r="B602" s="119"/>
      <c r="C602" s="63"/>
      <c r="D602" s="69"/>
      <c r="E602" s="66" t="str">
        <f t="shared" si="2"/>
        <v>-</v>
      </c>
      <c r="F602" s="65"/>
      <c r="G602" s="65"/>
      <c r="H602" s="82"/>
      <c r="I602" s="83">
        <f t="shared" si="3"/>
        <v>0</v>
      </c>
      <c r="J602" s="84">
        <f t="shared" si="4"/>
        <v>0</v>
      </c>
      <c r="K602" s="84">
        <f t="shared" si="5"/>
        <v>0</v>
      </c>
      <c r="L602" s="84">
        <f t="shared" si="6"/>
        <v>0</v>
      </c>
      <c r="M602" s="85">
        <f t="shared" si="7"/>
        <v>0</v>
      </c>
      <c r="N602" s="86">
        <f t="shared" si="8"/>
        <v>0</v>
      </c>
      <c r="O602" s="84">
        <f t="shared" si="9"/>
        <v>0</v>
      </c>
      <c r="P602" s="84">
        <f t="shared" si="10"/>
        <v>0</v>
      </c>
      <c r="Q602" s="84">
        <f t="shared" si="11"/>
        <v>0</v>
      </c>
      <c r="R602" s="85">
        <f t="shared" si="12"/>
        <v>0</v>
      </c>
      <c r="S602" s="87" t="str">
        <f t="shared" si="13"/>
        <v>-</v>
      </c>
      <c r="T602" s="88"/>
      <c r="U602" s="39"/>
      <c r="V602" s="40"/>
      <c r="W602" s="39"/>
      <c r="X602" s="39"/>
      <c r="Y602" s="39"/>
      <c r="Z602" s="39"/>
      <c r="AA602" s="39"/>
      <c r="AB602" s="39"/>
      <c r="AC602" s="39"/>
      <c r="AD602" s="39"/>
      <c r="AE602" s="39"/>
      <c r="AF602" s="39"/>
      <c r="AG602" s="39"/>
      <c r="AH602" s="39"/>
    </row>
    <row r="603" ht="19.5" customHeight="1">
      <c r="A603" s="111"/>
      <c r="B603" s="119"/>
      <c r="C603" s="63"/>
      <c r="D603" s="69"/>
      <c r="E603" s="66" t="str">
        <f t="shared" si="2"/>
        <v>-</v>
      </c>
      <c r="F603" s="65"/>
      <c r="G603" s="65"/>
      <c r="H603" s="82"/>
      <c r="I603" s="83">
        <f t="shared" si="3"/>
        <v>0</v>
      </c>
      <c r="J603" s="84">
        <f t="shared" si="4"/>
        <v>0</v>
      </c>
      <c r="K603" s="84">
        <f t="shared" si="5"/>
        <v>0</v>
      </c>
      <c r="L603" s="84">
        <f t="shared" si="6"/>
        <v>0</v>
      </c>
      <c r="M603" s="85">
        <f t="shared" si="7"/>
        <v>0</v>
      </c>
      <c r="N603" s="86">
        <f t="shared" si="8"/>
        <v>0</v>
      </c>
      <c r="O603" s="84">
        <f t="shared" si="9"/>
        <v>0</v>
      </c>
      <c r="P603" s="84">
        <f t="shared" si="10"/>
        <v>0</v>
      </c>
      <c r="Q603" s="84">
        <f t="shared" si="11"/>
        <v>0</v>
      </c>
      <c r="R603" s="85">
        <f t="shared" si="12"/>
        <v>0</v>
      </c>
      <c r="S603" s="87" t="str">
        <f t="shared" si="13"/>
        <v>-</v>
      </c>
      <c r="T603" s="88"/>
      <c r="U603" s="39"/>
      <c r="V603" s="40"/>
      <c r="W603" s="39"/>
      <c r="X603" s="39"/>
      <c r="Y603" s="39"/>
      <c r="Z603" s="39"/>
      <c r="AA603" s="39"/>
      <c r="AB603" s="39"/>
      <c r="AC603" s="39"/>
      <c r="AD603" s="39"/>
      <c r="AE603" s="39"/>
      <c r="AF603" s="39"/>
      <c r="AG603" s="39"/>
      <c r="AH603" s="39"/>
    </row>
    <row r="604" ht="19.5" customHeight="1">
      <c r="A604" s="111"/>
      <c r="B604" s="119"/>
      <c r="C604" s="63"/>
      <c r="D604" s="69"/>
      <c r="E604" s="66" t="str">
        <f t="shared" si="2"/>
        <v>-</v>
      </c>
      <c r="F604" s="65"/>
      <c r="G604" s="65"/>
      <c r="H604" s="82"/>
      <c r="I604" s="83">
        <f t="shared" si="3"/>
        <v>0</v>
      </c>
      <c r="J604" s="84">
        <f t="shared" si="4"/>
        <v>0</v>
      </c>
      <c r="K604" s="84">
        <f t="shared" si="5"/>
        <v>0</v>
      </c>
      <c r="L604" s="84">
        <f t="shared" si="6"/>
        <v>0</v>
      </c>
      <c r="M604" s="85">
        <f t="shared" si="7"/>
        <v>0</v>
      </c>
      <c r="N604" s="86">
        <f t="shared" si="8"/>
        <v>0</v>
      </c>
      <c r="O604" s="84">
        <f t="shared" si="9"/>
        <v>0</v>
      </c>
      <c r="P604" s="84">
        <f t="shared" si="10"/>
        <v>0</v>
      </c>
      <c r="Q604" s="84">
        <f t="shared" si="11"/>
        <v>0</v>
      </c>
      <c r="R604" s="85">
        <f t="shared" si="12"/>
        <v>0</v>
      </c>
      <c r="S604" s="87" t="str">
        <f t="shared" si="13"/>
        <v>-</v>
      </c>
      <c r="T604" s="88"/>
      <c r="U604" s="39"/>
      <c r="V604" s="40"/>
      <c r="W604" s="39"/>
      <c r="X604" s="39"/>
      <c r="Y604" s="39"/>
      <c r="Z604" s="39"/>
      <c r="AA604" s="39"/>
      <c r="AB604" s="39"/>
      <c r="AC604" s="39"/>
      <c r="AD604" s="39"/>
      <c r="AE604" s="39"/>
      <c r="AF604" s="39"/>
      <c r="AG604" s="39"/>
      <c r="AH604" s="39"/>
    </row>
    <row r="605" ht="19.5" customHeight="1">
      <c r="A605" s="111"/>
      <c r="B605" s="119"/>
      <c r="C605" s="63"/>
      <c r="D605" s="69"/>
      <c r="E605" s="66" t="str">
        <f t="shared" si="2"/>
        <v>-</v>
      </c>
      <c r="F605" s="65"/>
      <c r="G605" s="65"/>
      <c r="H605" s="82"/>
      <c r="I605" s="83">
        <f t="shared" si="3"/>
        <v>0</v>
      </c>
      <c r="J605" s="84">
        <f t="shared" si="4"/>
        <v>0</v>
      </c>
      <c r="K605" s="84">
        <f t="shared" si="5"/>
        <v>0</v>
      </c>
      <c r="L605" s="84">
        <f t="shared" si="6"/>
        <v>0</v>
      </c>
      <c r="M605" s="85">
        <f t="shared" si="7"/>
        <v>0</v>
      </c>
      <c r="N605" s="86">
        <f t="shared" si="8"/>
        <v>0</v>
      </c>
      <c r="O605" s="84">
        <f t="shared" si="9"/>
        <v>0</v>
      </c>
      <c r="P605" s="84">
        <f t="shared" si="10"/>
        <v>0</v>
      </c>
      <c r="Q605" s="84">
        <f t="shared" si="11"/>
        <v>0</v>
      </c>
      <c r="R605" s="85">
        <f t="shared" si="12"/>
        <v>0</v>
      </c>
      <c r="S605" s="87" t="str">
        <f t="shared" si="13"/>
        <v>-</v>
      </c>
      <c r="T605" s="88"/>
      <c r="U605" s="39"/>
      <c r="V605" s="40"/>
      <c r="W605" s="39"/>
      <c r="X605" s="39"/>
      <c r="Y605" s="39"/>
      <c r="Z605" s="39"/>
      <c r="AA605" s="39"/>
      <c r="AB605" s="39"/>
      <c r="AC605" s="39"/>
      <c r="AD605" s="39"/>
      <c r="AE605" s="39"/>
      <c r="AF605" s="39"/>
      <c r="AG605" s="39"/>
      <c r="AH605" s="39"/>
    </row>
    <row r="606" ht="19.5" customHeight="1">
      <c r="A606" s="111"/>
      <c r="B606" s="119"/>
      <c r="C606" s="63"/>
      <c r="D606" s="69"/>
      <c r="E606" s="66" t="str">
        <f t="shared" si="2"/>
        <v>-</v>
      </c>
      <c r="F606" s="65"/>
      <c r="G606" s="65"/>
      <c r="H606" s="82"/>
      <c r="I606" s="83">
        <f t="shared" si="3"/>
        <v>0</v>
      </c>
      <c r="J606" s="84">
        <f t="shared" si="4"/>
        <v>0</v>
      </c>
      <c r="K606" s="84">
        <f t="shared" si="5"/>
        <v>0</v>
      </c>
      <c r="L606" s="84">
        <f t="shared" si="6"/>
        <v>0</v>
      </c>
      <c r="M606" s="85">
        <f t="shared" si="7"/>
        <v>0</v>
      </c>
      <c r="N606" s="86">
        <f t="shared" si="8"/>
        <v>0</v>
      </c>
      <c r="O606" s="84">
        <f t="shared" si="9"/>
        <v>0</v>
      </c>
      <c r="P606" s="84">
        <f t="shared" si="10"/>
        <v>0</v>
      </c>
      <c r="Q606" s="84">
        <f t="shared" si="11"/>
        <v>0</v>
      </c>
      <c r="R606" s="85">
        <f t="shared" si="12"/>
        <v>0</v>
      </c>
      <c r="S606" s="87" t="str">
        <f t="shared" si="13"/>
        <v>-</v>
      </c>
      <c r="T606" s="88"/>
      <c r="U606" s="39"/>
      <c r="V606" s="40"/>
      <c r="W606" s="39"/>
      <c r="X606" s="39"/>
      <c r="Y606" s="39"/>
      <c r="Z606" s="39"/>
      <c r="AA606" s="39"/>
      <c r="AB606" s="39"/>
      <c r="AC606" s="39"/>
      <c r="AD606" s="39"/>
      <c r="AE606" s="39"/>
      <c r="AF606" s="39"/>
      <c r="AG606" s="39"/>
      <c r="AH606" s="39"/>
    </row>
    <row r="607" ht="19.5" customHeight="1">
      <c r="A607" s="111"/>
      <c r="B607" s="119"/>
      <c r="C607" s="63"/>
      <c r="D607" s="69"/>
      <c r="E607" s="66" t="str">
        <f t="shared" si="2"/>
        <v>-</v>
      </c>
      <c r="F607" s="65"/>
      <c r="G607" s="65"/>
      <c r="H607" s="82"/>
      <c r="I607" s="83">
        <f t="shared" si="3"/>
        <v>0</v>
      </c>
      <c r="J607" s="84">
        <f t="shared" si="4"/>
        <v>0</v>
      </c>
      <c r="K607" s="84">
        <f t="shared" si="5"/>
        <v>0</v>
      </c>
      <c r="L607" s="84">
        <f t="shared" si="6"/>
        <v>0</v>
      </c>
      <c r="M607" s="85">
        <f t="shared" si="7"/>
        <v>0</v>
      </c>
      <c r="N607" s="86">
        <f t="shared" si="8"/>
        <v>0</v>
      </c>
      <c r="O607" s="84">
        <f t="shared" si="9"/>
        <v>0</v>
      </c>
      <c r="P607" s="84">
        <f t="shared" si="10"/>
        <v>0</v>
      </c>
      <c r="Q607" s="84">
        <f t="shared" si="11"/>
        <v>0</v>
      </c>
      <c r="R607" s="85">
        <f t="shared" si="12"/>
        <v>0</v>
      </c>
      <c r="S607" s="87" t="str">
        <f t="shared" si="13"/>
        <v>-</v>
      </c>
      <c r="T607" s="88"/>
      <c r="U607" s="39"/>
      <c r="V607" s="40"/>
      <c r="W607" s="39"/>
      <c r="X607" s="39"/>
      <c r="Y607" s="39"/>
      <c r="Z607" s="39"/>
      <c r="AA607" s="39"/>
      <c r="AB607" s="39"/>
      <c r="AC607" s="39"/>
      <c r="AD607" s="39"/>
      <c r="AE607" s="39"/>
      <c r="AF607" s="39"/>
      <c r="AG607" s="39"/>
      <c r="AH607" s="39"/>
    </row>
    <row r="608" ht="19.5" customHeight="1">
      <c r="A608" s="111"/>
      <c r="B608" s="119"/>
      <c r="C608" s="63"/>
      <c r="D608" s="69"/>
      <c r="E608" s="66" t="str">
        <f t="shared" si="2"/>
        <v>-</v>
      </c>
      <c r="F608" s="65"/>
      <c r="G608" s="65"/>
      <c r="H608" s="82"/>
      <c r="I608" s="83">
        <f t="shared" si="3"/>
        <v>0</v>
      </c>
      <c r="J608" s="84">
        <f t="shared" si="4"/>
        <v>0</v>
      </c>
      <c r="K608" s="84">
        <f t="shared" si="5"/>
        <v>0</v>
      </c>
      <c r="L608" s="84">
        <f t="shared" si="6"/>
        <v>0</v>
      </c>
      <c r="M608" s="85">
        <f t="shared" si="7"/>
        <v>0</v>
      </c>
      <c r="N608" s="86">
        <f t="shared" si="8"/>
        <v>0</v>
      </c>
      <c r="O608" s="84">
        <f t="shared" si="9"/>
        <v>0</v>
      </c>
      <c r="P608" s="84">
        <f t="shared" si="10"/>
        <v>0</v>
      </c>
      <c r="Q608" s="84">
        <f t="shared" si="11"/>
        <v>0</v>
      </c>
      <c r="R608" s="85">
        <f t="shared" si="12"/>
        <v>0</v>
      </c>
      <c r="S608" s="87" t="str">
        <f t="shared" si="13"/>
        <v>-</v>
      </c>
      <c r="T608" s="88"/>
      <c r="U608" s="39"/>
      <c r="V608" s="40"/>
      <c r="W608" s="39"/>
      <c r="X608" s="39"/>
      <c r="Y608" s="39"/>
      <c r="Z608" s="39"/>
      <c r="AA608" s="39"/>
      <c r="AB608" s="39"/>
      <c r="AC608" s="39"/>
      <c r="AD608" s="39"/>
      <c r="AE608" s="39"/>
      <c r="AF608" s="39"/>
      <c r="AG608" s="39"/>
      <c r="AH608" s="39"/>
    </row>
    <row r="609" ht="19.5" customHeight="1">
      <c r="A609" s="111"/>
      <c r="B609" s="119"/>
      <c r="C609" s="63"/>
      <c r="D609" s="69"/>
      <c r="E609" s="66" t="str">
        <f t="shared" si="2"/>
        <v>-</v>
      </c>
      <c r="F609" s="65"/>
      <c r="G609" s="65"/>
      <c r="H609" s="82"/>
      <c r="I609" s="83">
        <f t="shared" si="3"/>
        <v>0</v>
      </c>
      <c r="J609" s="84">
        <f t="shared" si="4"/>
        <v>0</v>
      </c>
      <c r="K609" s="84">
        <f t="shared" si="5"/>
        <v>0</v>
      </c>
      <c r="L609" s="84">
        <f t="shared" si="6"/>
        <v>0</v>
      </c>
      <c r="M609" s="85">
        <f t="shared" si="7"/>
        <v>0</v>
      </c>
      <c r="N609" s="86">
        <f t="shared" si="8"/>
        <v>0</v>
      </c>
      <c r="O609" s="84">
        <f t="shared" si="9"/>
        <v>0</v>
      </c>
      <c r="P609" s="84">
        <f t="shared" si="10"/>
        <v>0</v>
      </c>
      <c r="Q609" s="84">
        <f t="shared" si="11"/>
        <v>0</v>
      </c>
      <c r="R609" s="85">
        <f t="shared" si="12"/>
        <v>0</v>
      </c>
      <c r="S609" s="87" t="str">
        <f t="shared" si="13"/>
        <v>-</v>
      </c>
      <c r="T609" s="88"/>
      <c r="U609" s="39"/>
      <c r="V609" s="40"/>
      <c r="W609" s="39"/>
      <c r="X609" s="39"/>
      <c r="Y609" s="39"/>
      <c r="Z609" s="39"/>
      <c r="AA609" s="39"/>
      <c r="AB609" s="39"/>
      <c r="AC609" s="39"/>
      <c r="AD609" s="39"/>
      <c r="AE609" s="39"/>
      <c r="AF609" s="39"/>
      <c r="AG609" s="39"/>
      <c r="AH609" s="39"/>
    </row>
    <row r="610" ht="19.5" customHeight="1">
      <c r="A610" s="111"/>
      <c r="B610" s="119"/>
      <c r="C610" s="63"/>
      <c r="D610" s="69"/>
      <c r="E610" s="66" t="str">
        <f t="shared" si="2"/>
        <v>-</v>
      </c>
      <c r="F610" s="65"/>
      <c r="G610" s="65"/>
      <c r="H610" s="82"/>
      <c r="I610" s="83">
        <f t="shared" si="3"/>
        <v>0</v>
      </c>
      <c r="J610" s="84">
        <f t="shared" si="4"/>
        <v>0</v>
      </c>
      <c r="K610" s="84">
        <f t="shared" si="5"/>
        <v>0</v>
      </c>
      <c r="L610" s="84">
        <f t="shared" si="6"/>
        <v>0</v>
      </c>
      <c r="M610" s="85">
        <f t="shared" si="7"/>
        <v>0</v>
      </c>
      <c r="N610" s="86">
        <f t="shared" si="8"/>
        <v>0</v>
      </c>
      <c r="O610" s="84">
        <f t="shared" si="9"/>
        <v>0</v>
      </c>
      <c r="P610" s="84">
        <f t="shared" si="10"/>
        <v>0</v>
      </c>
      <c r="Q610" s="84">
        <f t="shared" si="11"/>
        <v>0</v>
      </c>
      <c r="R610" s="85">
        <f t="shared" si="12"/>
        <v>0</v>
      </c>
      <c r="S610" s="87" t="str">
        <f t="shared" si="13"/>
        <v>-</v>
      </c>
      <c r="T610" s="88"/>
      <c r="U610" s="39"/>
      <c r="V610" s="40"/>
      <c r="W610" s="39"/>
      <c r="X610" s="39"/>
      <c r="Y610" s="39"/>
      <c r="Z610" s="39"/>
      <c r="AA610" s="39"/>
      <c r="AB610" s="39"/>
      <c r="AC610" s="39"/>
      <c r="AD610" s="39"/>
      <c r="AE610" s="39"/>
      <c r="AF610" s="39"/>
      <c r="AG610" s="39"/>
      <c r="AH610" s="39"/>
    </row>
    <row r="611" ht="19.5" customHeight="1">
      <c r="A611" s="111"/>
      <c r="B611" s="119"/>
      <c r="C611" s="63"/>
      <c r="D611" s="69"/>
      <c r="E611" s="66" t="str">
        <f t="shared" si="2"/>
        <v>-</v>
      </c>
      <c r="F611" s="65"/>
      <c r="G611" s="65"/>
      <c r="H611" s="82"/>
      <c r="I611" s="83">
        <f t="shared" si="3"/>
        <v>0</v>
      </c>
      <c r="J611" s="84">
        <f t="shared" si="4"/>
        <v>0</v>
      </c>
      <c r="K611" s="84">
        <f t="shared" si="5"/>
        <v>0</v>
      </c>
      <c r="L611" s="84">
        <f t="shared" si="6"/>
        <v>0</v>
      </c>
      <c r="M611" s="85">
        <f t="shared" si="7"/>
        <v>0</v>
      </c>
      <c r="N611" s="86">
        <f t="shared" si="8"/>
        <v>0</v>
      </c>
      <c r="O611" s="84">
        <f t="shared" si="9"/>
        <v>0</v>
      </c>
      <c r="P611" s="84">
        <f t="shared" si="10"/>
        <v>0</v>
      </c>
      <c r="Q611" s="84">
        <f t="shared" si="11"/>
        <v>0</v>
      </c>
      <c r="R611" s="85">
        <f t="shared" si="12"/>
        <v>0</v>
      </c>
      <c r="S611" s="87" t="str">
        <f t="shared" si="13"/>
        <v>-</v>
      </c>
      <c r="T611" s="88"/>
      <c r="U611" s="39"/>
      <c r="V611" s="40"/>
      <c r="W611" s="39"/>
      <c r="X611" s="39"/>
      <c r="Y611" s="39"/>
      <c r="Z611" s="39"/>
      <c r="AA611" s="39"/>
      <c r="AB611" s="39"/>
      <c r="AC611" s="39"/>
      <c r="AD611" s="39"/>
      <c r="AE611" s="39"/>
      <c r="AF611" s="39"/>
      <c r="AG611" s="39"/>
      <c r="AH611" s="39"/>
    </row>
    <row r="612" ht="19.5" customHeight="1">
      <c r="A612" s="111"/>
      <c r="B612" s="119"/>
      <c r="C612" s="63"/>
      <c r="D612" s="69"/>
      <c r="E612" s="66" t="str">
        <f t="shared" si="2"/>
        <v>-</v>
      </c>
      <c r="F612" s="65"/>
      <c r="G612" s="65"/>
      <c r="H612" s="82"/>
      <c r="I612" s="83">
        <f t="shared" si="3"/>
        <v>0</v>
      </c>
      <c r="J612" s="84">
        <f t="shared" si="4"/>
        <v>0</v>
      </c>
      <c r="K612" s="84">
        <f t="shared" si="5"/>
        <v>0</v>
      </c>
      <c r="L612" s="84">
        <f t="shared" si="6"/>
        <v>0</v>
      </c>
      <c r="M612" s="85">
        <f t="shared" si="7"/>
        <v>0</v>
      </c>
      <c r="N612" s="86">
        <f t="shared" si="8"/>
        <v>0</v>
      </c>
      <c r="O612" s="84">
        <f t="shared" si="9"/>
        <v>0</v>
      </c>
      <c r="P612" s="84">
        <f t="shared" si="10"/>
        <v>0</v>
      </c>
      <c r="Q612" s="84">
        <f t="shared" si="11"/>
        <v>0</v>
      </c>
      <c r="R612" s="85">
        <f t="shared" si="12"/>
        <v>0</v>
      </c>
      <c r="S612" s="87" t="str">
        <f t="shared" si="13"/>
        <v>-</v>
      </c>
      <c r="T612" s="88"/>
      <c r="U612" s="39"/>
      <c r="V612" s="40"/>
      <c r="W612" s="39"/>
      <c r="X612" s="39"/>
      <c r="Y612" s="39"/>
      <c r="Z612" s="39"/>
      <c r="AA612" s="39"/>
      <c r="AB612" s="39"/>
      <c r="AC612" s="39"/>
      <c r="AD612" s="39"/>
      <c r="AE612" s="39"/>
      <c r="AF612" s="39"/>
      <c r="AG612" s="39"/>
      <c r="AH612" s="39"/>
    </row>
    <row r="613" ht="19.5" customHeight="1">
      <c r="A613" s="111"/>
      <c r="B613" s="119"/>
      <c r="C613" s="63"/>
      <c r="D613" s="69"/>
      <c r="E613" s="66" t="str">
        <f t="shared" si="2"/>
        <v>-</v>
      </c>
      <c r="F613" s="65"/>
      <c r="G613" s="65"/>
      <c r="H613" s="82"/>
      <c r="I613" s="83">
        <f t="shared" si="3"/>
        <v>0</v>
      </c>
      <c r="J613" s="84">
        <f t="shared" si="4"/>
        <v>0</v>
      </c>
      <c r="K613" s="84">
        <f t="shared" si="5"/>
        <v>0</v>
      </c>
      <c r="L613" s="84">
        <f t="shared" si="6"/>
        <v>0</v>
      </c>
      <c r="M613" s="85">
        <f t="shared" si="7"/>
        <v>0</v>
      </c>
      <c r="N613" s="86">
        <f t="shared" si="8"/>
        <v>0</v>
      </c>
      <c r="O613" s="84">
        <f t="shared" si="9"/>
        <v>0</v>
      </c>
      <c r="P613" s="84">
        <f t="shared" si="10"/>
        <v>0</v>
      </c>
      <c r="Q613" s="84">
        <f t="shared" si="11"/>
        <v>0</v>
      </c>
      <c r="R613" s="85">
        <f t="shared" si="12"/>
        <v>0</v>
      </c>
      <c r="S613" s="87" t="str">
        <f t="shared" si="13"/>
        <v>-</v>
      </c>
      <c r="T613" s="88"/>
      <c r="U613" s="39"/>
      <c r="V613" s="40"/>
      <c r="W613" s="39"/>
      <c r="X613" s="39"/>
      <c r="Y613" s="39"/>
      <c r="Z613" s="39"/>
      <c r="AA613" s="39"/>
      <c r="AB613" s="39"/>
      <c r="AC613" s="39"/>
      <c r="AD613" s="39"/>
      <c r="AE613" s="39"/>
      <c r="AF613" s="39"/>
      <c r="AG613" s="39"/>
      <c r="AH613" s="39"/>
    </row>
    <row r="614" ht="19.5" customHeight="1">
      <c r="A614" s="111"/>
      <c r="B614" s="119"/>
      <c r="C614" s="63"/>
      <c r="D614" s="69"/>
      <c r="E614" s="66" t="str">
        <f t="shared" si="2"/>
        <v>-</v>
      </c>
      <c r="F614" s="65"/>
      <c r="G614" s="65"/>
      <c r="H614" s="82"/>
      <c r="I614" s="83">
        <f t="shared" si="3"/>
        <v>0</v>
      </c>
      <c r="J614" s="84">
        <f t="shared" si="4"/>
        <v>0</v>
      </c>
      <c r="K614" s="84">
        <f t="shared" si="5"/>
        <v>0</v>
      </c>
      <c r="L614" s="84">
        <f t="shared" si="6"/>
        <v>0</v>
      </c>
      <c r="M614" s="85">
        <f t="shared" si="7"/>
        <v>0</v>
      </c>
      <c r="N614" s="86">
        <f t="shared" si="8"/>
        <v>0</v>
      </c>
      <c r="O614" s="84">
        <f t="shared" si="9"/>
        <v>0</v>
      </c>
      <c r="P614" s="84">
        <f t="shared" si="10"/>
        <v>0</v>
      </c>
      <c r="Q614" s="84">
        <f t="shared" si="11"/>
        <v>0</v>
      </c>
      <c r="R614" s="85">
        <f t="shared" si="12"/>
        <v>0</v>
      </c>
      <c r="S614" s="87" t="str">
        <f t="shared" si="13"/>
        <v>-</v>
      </c>
      <c r="T614" s="88"/>
      <c r="U614" s="39"/>
      <c r="V614" s="40"/>
      <c r="W614" s="39"/>
      <c r="X614" s="39"/>
      <c r="Y614" s="39"/>
      <c r="Z614" s="39"/>
      <c r="AA614" s="39"/>
      <c r="AB614" s="39"/>
      <c r="AC614" s="39"/>
      <c r="AD614" s="39"/>
      <c r="AE614" s="39"/>
      <c r="AF614" s="39"/>
      <c r="AG614" s="39"/>
      <c r="AH614" s="39"/>
    </row>
    <row r="615" ht="19.5" customHeight="1">
      <c r="A615" s="111"/>
      <c r="B615" s="119"/>
      <c r="C615" s="63"/>
      <c r="D615" s="69"/>
      <c r="E615" s="66" t="str">
        <f t="shared" si="2"/>
        <v>-</v>
      </c>
      <c r="F615" s="65"/>
      <c r="G615" s="65"/>
      <c r="H615" s="82"/>
      <c r="I615" s="83">
        <f t="shared" si="3"/>
        <v>0</v>
      </c>
      <c r="J615" s="84">
        <f t="shared" si="4"/>
        <v>0</v>
      </c>
      <c r="K615" s="84">
        <f t="shared" si="5"/>
        <v>0</v>
      </c>
      <c r="L615" s="84">
        <f t="shared" si="6"/>
        <v>0</v>
      </c>
      <c r="M615" s="85">
        <f t="shared" si="7"/>
        <v>0</v>
      </c>
      <c r="N615" s="86">
        <f t="shared" si="8"/>
        <v>0</v>
      </c>
      <c r="O615" s="84">
        <f t="shared" si="9"/>
        <v>0</v>
      </c>
      <c r="P615" s="84">
        <f t="shared" si="10"/>
        <v>0</v>
      </c>
      <c r="Q615" s="84">
        <f t="shared" si="11"/>
        <v>0</v>
      </c>
      <c r="R615" s="85">
        <f t="shared" si="12"/>
        <v>0</v>
      </c>
      <c r="S615" s="87" t="str">
        <f t="shared" si="13"/>
        <v>-</v>
      </c>
      <c r="T615" s="88"/>
      <c r="U615" s="39"/>
      <c r="V615" s="40"/>
      <c r="W615" s="39"/>
      <c r="X615" s="39"/>
      <c r="Y615" s="39"/>
      <c r="Z615" s="39"/>
      <c r="AA615" s="39"/>
      <c r="AB615" s="39"/>
      <c r="AC615" s="39"/>
      <c r="AD615" s="39"/>
      <c r="AE615" s="39"/>
      <c r="AF615" s="39"/>
      <c r="AG615" s="39"/>
      <c r="AH615" s="39"/>
    </row>
    <row r="616" ht="19.5" customHeight="1">
      <c r="A616" s="111"/>
      <c r="B616" s="119"/>
      <c r="C616" s="63"/>
      <c r="D616" s="69"/>
      <c r="E616" s="66" t="str">
        <f t="shared" si="2"/>
        <v>-</v>
      </c>
      <c r="F616" s="65"/>
      <c r="G616" s="65"/>
      <c r="H616" s="82"/>
      <c r="I616" s="83">
        <f t="shared" si="3"/>
        <v>0</v>
      </c>
      <c r="J616" s="84">
        <f t="shared" si="4"/>
        <v>0</v>
      </c>
      <c r="K616" s="84">
        <f t="shared" si="5"/>
        <v>0</v>
      </c>
      <c r="L616" s="84">
        <f t="shared" si="6"/>
        <v>0</v>
      </c>
      <c r="M616" s="85">
        <f t="shared" si="7"/>
        <v>0</v>
      </c>
      <c r="N616" s="86">
        <f t="shared" si="8"/>
        <v>0</v>
      </c>
      <c r="O616" s="84">
        <f t="shared" si="9"/>
        <v>0</v>
      </c>
      <c r="P616" s="84">
        <f t="shared" si="10"/>
        <v>0</v>
      </c>
      <c r="Q616" s="84">
        <f t="shared" si="11"/>
        <v>0</v>
      </c>
      <c r="R616" s="85">
        <f t="shared" si="12"/>
        <v>0</v>
      </c>
      <c r="S616" s="87" t="str">
        <f t="shared" si="13"/>
        <v>-</v>
      </c>
      <c r="T616" s="88"/>
      <c r="U616" s="39"/>
      <c r="V616" s="40"/>
      <c r="W616" s="39"/>
      <c r="X616" s="39"/>
      <c r="Y616" s="39"/>
      <c r="Z616" s="39"/>
      <c r="AA616" s="39"/>
      <c r="AB616" s="39"/>
      <c r="AC616" s="39"/>
      <c r="AD616" s="39"/>
      <c r="AE616" s="39"/>
      <c r="AF616" s="39"/>
      <c r="AG616" s="39"/>
      <c r="AH616" s="39"/>
    </row>
    <row r="617" ht="19.5" customHeight="1">
      <c r="A617" s="111"/>
      <c r="B617" s="119"/>
      <c r="C617" s="63"/>
      <c r="D617" s="69"/>
      <c r="E617" s="66" t="str">
        <f t="shared" si="2"/>
        <v>-</v>
      </c>
      <c r="F617" s="65"/>
      <c r="G617" s="65"/>
      <c r="H617" s="82"/>
      <c r="I617" s="83">
        <f t="shared" si="3"/>
        <v>0</v>
      </c>
      <c r="J617" s="84">
        <f t="shared" si="4"/>
        <v>0</v>
      </c>
      <c r="K617" s="84">
        <f t="shared" si="5"/>
        <v>0</v>
      </c>
      <c r="L617" s="84">
        <f t="shared" si="6"/>
        <v>0</v>
      </c>
      <c r="M617" s="85">
        <f t="shared" si="7"/>
        <v>0</v>
      </c>
      <c r="N617" s="86">
        <f t="shared" si="8"/>
        <v>0</v>
      </c>
      <c r="O617" s="84">
        <f t="shared" si="9"/>
        <v>0</v>
      </c>
      <c r="P617" s="84">
        <f t="shared" si="10"/>
        <v>0</v>
      </c>
      <c r="Q617" s="84">
        <f t="shared" si="11"/>
        <v>0</v>
      </c>
      <c r="R617" s="85">
        <f t="shared" si="12"/>
        <v>0</v>
      </c>
      <c r="S617" s="87" t="str">
        <f t="shared" si="13"/>
        <v>-</v>
      </c>
      <c r="T617" s="88"/>
      <c r="U617" s="39"/>
      <c r="V617" s="40"/>
      <c r="W617" s="39"/>
      <c r="X617" s="39"/>
      <c r="Y617" s="39"/>
      <c r="Z617" s="39"/>
      <c r="AA617" s="39"/>
      <c r="AB617" s="39"/>
      <c r="AC617" s="39"/>
      <c r="AD617" s="39"/>
      <c r="AE617" s="39"/>
      <c r="AF617" s="39"/>
      <c r="AG617" s="39"/>
      <c r="AH617" s="39"/>
    </row>
    <row r="618" ht="19.5" customHeight="1">
      <c r="A618" s="111"/>
      <c r="B618" s="119"/>
      <c r="C618" s="63"/>
      <c r="D618" s="69"/>
      <c r="E618" s="66" t="str">
        <f t="shared" si="2"/>
        <v>-</v>
      </c>
      <c r="F618" s="65"/>
      <c r="G618" s="65"/>
      <c r="H618" s="82"/>
      <c r="I618" s="83">
        <f t="shared" si="3"/>
        <v>0</v>
      </c>
      <c r="J618" s="84">
        <f t="shared" si="4"/>
        <v>0</v>
      </c>
      <c r="K618" s="84">
        <f t="shared" si="5"/>
        <v>0</v>
      </c>
      <c r="L618" s="84">
        <f t="shared" si="6"/>
        <v>0</v>
      </c>
      <c r="M618" s="85">
        <f t="shared" si="7"/>
        <v>0</v>
      </c>
      <c r="N618" s="86">
        <f t="shared" si="8"/>
        <v>0</v>
      </c>
      <c r="O618" s="84">
        <f t="shared" si="9"/>
        <v>0</v>
      </c>
      <c r="P618" s="84">
        <f t="shared" si="10"/>
        <v>0</v>
      </c>
      <c r="Q618" s="84">
        <f t="shared" si="11"/>
        <v>0</v>
      </c>
      <c r="R618" s="85">
        <f t="shared" si="12"/>
        <v>0</v>
      </c>
      <c r="S618" s="87" t="str">
        <f t="shared" si="13"/>
        <v>-</v>
      </c>
      <c r="T618" s="88"/>
      <c r="U618" s="39"/>
      <c r="V618" s="40"/>
      <c r="W618" s="39"/>
      <c r="X618" s="39"/>
      <c r="Y618" s="39"/>
      <c r="Z618" s="39"/>
      <c r="AA618" s="39"/>
      <c r="AB618" s="39"/>
      <c r="AC618" s="39"/>
      <c r="AD618" s="39"/>
      <c r="AE618" s="39"/>
      <c r="AF618" s="39"/>
      <c r="AG618" s="39"/>
      <c r="AH618" s="39"/>
    </row>
    <row r="619" ht="19.5" customHeight="1">
      <c r="A619" s="111"/>
      <c r="B619" s="119"/>
      <c r="C619" s="63"/>
      <c r="D619" s="69"/>
      <c r="E619" s="66" t="str">
        <f t="shared" si="2"/>
        <v>-</v>
      </c>
      <c r="F619" s="65"/>
      <c r="G619" s="65"/>
      <c r="H619" s="82"/>
      <c r="I619" s="83">
        <f t="shared" si="3"/>
        <v>0</v>
      </c>
      <c r="J619" s="84">
        <f t="shared" si="4"/>
        <v>0</v>
      </c>
      <c r="K619" s="84">
        <f t="shared" si="5"/>
        <v>0</v>
      </c>
      <c r="L619" s="84">
        <f t="shared" si="6"/>
        <v>0</v>
      </c>
      <c r="M619" s="85">
        <f t="shared" si="7"/>
        <v>0</v>
      </c>
      <c r="N619" s="86">
        <f t="shared" si="8"/>
        <v>0</v>
      </c>
      <c r="O619" s="84">
        <f t="shared" si="9"/>
        <v>0</v>
      </c>
      <c r="P619" s="84">
        <f t="shared" si="10"/>
        <v>0</v>
      </c>
      <c r="Q619" s="84">
        <f t="shared" si="11"/>
        <v>0</v>
      </c>
      <c r="R619" s="85">
        <f t="shared" si="12"/>
        <v>0</v>
      </c>
      <c r="S619" s="87" t="str">
        <f t="shared" si="13"/>
        <v>-</v>
      </c>
      <c r="T619" s="88"/>
      <c r="U619" s="39"/>
      <c r="V619" s="40"/>
      <c r="W619" s="39"/>
      <c r="X619" s="39"/>
      <c r="Y619" s="39"/>
      <c r="Z619" s="39"/>
      <c r="AA619" s="39"/>
      <c r="AB619" s="39"/>
      <c r="AC619" s="39"/>
      <c r="AD619" s="39"/>
      <c r="AE619" s="39"/>
      <c r="AF619" s="39"/>
      <c r="AG619" s="39"/>
      <c r="AH619" s="39"/>
    </row>
    <row r="620" ht="19.5" customHeight="1">
      <c r="A620" s="111"/>
      <c r="B620" s="119"/>
      <c r="C620" s="63"/>
      <c r="D620" s="69"/>
      <c r="E620" s="66" t="str">
        <f t="shared" si="2"/>
        <v>-</v>
      </c>
      <c r="F620" s="65"/>
      <c r="G620" s="65"/>
      <c r="H620" s="82"/>
      <c r="I620" s="83">
        <f t="shared" si="3"/>
        <v>0</v>
      </c>
      <c r="J620" s="84">
        <f t="shared" si="4"/>
        <v>0</v>
      </c>
      <c r="K620" s="84">
        <f t="shared" si="5"/>
        <v>0</v>
      </c>
      <c r="L620" s="84">
        <f t="shared" si="6"/>
        <v>0</v>
      </c>
      <c r="M620" s="85">
        <f t="shared" si="7"/>
        <v>0</v>
      </c>
      <c r="N620" s="86">
        <f t="shared" si="8"/>
        <v>0</v>
      </c>
      <c r="O620" s="84">
        <f t="shared" si="9"/>
        <v>0</v>
      </c>
      <c r="P620" s="84">
        <f t="shared" si="10"/>
        <v>0</v>
      </c>
      <c r="Q620" s="84">
        <f t="shared" si="11"/>
        <v>0</v>
      </c>
      <c r="R620" s="85">
        <f t="shared" si="12"/>
        <v>0</v>
      </c>
      <c r="S620" s="87" t="str">
        <f t="shared" si="13"/>
        <v>-</v>
      </c>
      <c r="T620" s="88"/>
      <c r="U620" s="39"/>
      <c r="V620" s="40"/>
      <c r="W620" s="39"/>
      <c r="X620" s="39"/>
      <c r="Y620" s="39"/>
      <c r="Z620" s="39"/>
      <c r="AA620" s="39"/>
      <c r="AB620" s="39"/>
      <c r="AC620" s="39"/>
      <c r="AD620" s="39"/>
      <c r="AE620" s="39"/>
      <c r="AF620" s="39"/>
      <c r="AG620" s="39"/>
      <c r="AH620" s="39"/>
    </row>
    <row r="621" ht="19.5" customHeight="1">
      <c r="A621" s="111"/>
      <c r="B621" s="119"/>
      <c r="C621" s="63"/>
      <c r="D621" s="69"/>
      <c r="E621" s="66" t="str">
        <f t="shared" si="2"/>
        <v>-</v>
      </c>
      <c r="F621" s="65"/>
      <c r="G621" s="65"/>
      <c r="H621" s="82"/>
      <c r="I621" s="83">
        <f t="shared" si="3"/>
        <v>0</v>
      </c>
      <c r="J621" s="84">
        <f t="shared" si="4"/>
        <v>0</v>
      </c>
      <c r="K621" s="84">
        <f t="shared" si="5"/>
        <v>0</v>
      </c>
      <c r="L621" s="84">
        <f t="shared" si="6"/>
        <v>0</v>
      </c>
      <c r="M621" s="85">
        <f t="shared" si="7"/>
        <v>0</v>
      </c>
      <c r="N621" s="86">
        <f t="shared" si="8"/>
        <v>0</v>
      </c>
      <c r="O621" s="84">
        <f t="shared" si="9"/>
        <v>0</v>
      </c>
      <c r="P621" s="84">
        <f t="shared" si="10"/>
        <v>0</v>
      </c>
      <c r="Q621" s="84">
        <f t="shared" si="11"/>
        <v>0</v>
      </c>
      <c r="R621" s="85">
        <f t="shared" si="12"/>
        <v>0</v>
      </c>
      <c r="S621" s="87" t="str">
        <f t="shared" si="13"/>
        <v>-</v>
      </c>
      <c r="T621" s="88"/>
      <c r="U621" s="39"/>
      <c r="V621" s="40"/>
      <c r="W621" s="39"/>
      <c r="X621" s="39"/>
      <c r="Y621" s="39"/>
      <c r="Z621" s="39"/>
      <c r="AA621" s="39"/>
      <c r="AB621" s="39"/>
      <c r="AC621" s="39"/>
      <c r="AD621" s="39"/>
      <c r="AE621" s="39"/>
      <c r="AF621" s="39"/>
      <c r="AG621" s="39"/>
      <c r="AH621" s="39"/>
    </row>
    <row r="622" ht="19.5" customHeight="1">
      <c r="A622" s="111"/>
      <c r="B622" s="119"/>
      <c r="C622" s="63"/>
      <c r="D622" s="69"/>
      <c r="E622" s="66" t="str">
        <f t="shared" si="2"/>
        <v>-</v>
      </c>
      <c r="F622" s="65"/>
      <c r="G622" s="65"/>
      <c r="H622" s="82"/>
      <c r="I622" s="83">
        <f t="shared" si="3"/>
        <v>0</v>
      </c>
      <c r="J622" s="84">
        <f t="shared" si="4"/>
        <v>0</v>
      </c>
      <c r="K622" s="84">
        <f t="shared" si="5"/>
        <v>0</v>
      </c>
      <c r="L622" s="84">
        <f t="shared" si="6"/>
        <v>0</v>
      </c>
      <c r="M622" s="85">
        <f t="shared" si="7"/>
        <v>0</v>
      </c>
      <c r="N622" s="86">
        <f t="shared" si="8"/>
        <v>0</v>
      </c>
      <c r="O622" s="84">
        <f t="shared" si="9"/>
        <v>0</v>
      </c>
      <c r="P622" s="84">
        <f t="shared" si="10"/>
        <v>0</v>
      </c>
      <c r="Q622" s="84">
        <f t="shared" si="11"/>
        <v>0</v>
      </c>
      <c r="R622" s="85">
        <f t="shared" si="12"/>
        <v>0</v>
      </c>
      <c r="S622" s="87" t="str">
        <f t="shared" si="13"/>
        <v>-</v>
      </c>
      <c r="T622" s="88"/>
      <c r="U622" s="39"/>
      <c r="V622" s="40"/>
      <c r="W622" s="39"/>
      <c r="X622" s="39"/>
      <c r="Y622" s="39"/>
      <c r="Z622" s="39"/>
      <c r="AA622" s="39"/>
      <c r="AB622" s="39"/>
      <c r="AC622" s="39"/>
      <c r="AD622" s="39"/>
      <c r="AE622" s="39"/>
      <c r="AF622" s="39"/>
      <c r="AG622" s="39"/>
      <c r="AH622" s="39"/>
    </row>
    <row r="623" ht="19.5" customHeight="1">
      <c r="A623" s="111"/>
      <c r="B623" s="119"/>
      <c r="C623" s="63"/>
      <c r="D623" s="69"/>
      <c r="E623" s="66" t="str">
        <f t="shared" si="2"/>
        <v>-</v>
      </c>
      <c r="F623" s="65"/>
      <c r="G623" s="65"/>
      <c r="H623" s="82"/>
      <c r="I623" s="83">
        <f t="shared" si="3"/>
        <v>0</v>
      </c>
      <c r="J623" s="84">
        <f t="shared" si="4"/>
        <v>0</v>
      </c>
      <c r="K623" s="84">
        <f t="shared" si="5"/>
        <v>0</v>
      </c>
      <c r="L623" s="84">
        <f t="shared" si="6"/>
        <v>0</v>
      </c>
      <c r="M623" s="85">
        <f t="shared" si="7"/>
        <v>0</v>
      </c>
      <c r="N623" s="86">
        <f t="shared" si="8"/>
        <v>0</v>
      </c>
      <c r="O623" s="84">
        <f t="shared" si="9"/>
        <v>0</v>
      </c>
      <c r="P623" s="84">
        <f t="shared" si="10"/>
        <v>0</v>
      </c>
      <c r="Q623" s="84">
        <f t="shared" si="11"/>
        <v>0</v>
      </c>
      <c r="R623" s="85">
        <f t="shared" si="12"/>
        <v>0</v>
      </c>
      <c r="S623" s="87" t="str">
        <f t="shared" si="13"/>
        <v>-</v>
      </c>
      <c r="T623" s="88"/>
      <c r="U623" s="39"/>
      <c r="V623" s="40"/>
      <c r="W623" s="39"/>
      <c r="X623" s="39"/>
      <c r="Y623" s="39"/>
      <c r="Z623" s="39"/>
      <c r="AA623" s="39"/>
      <c r="AB623" s="39"/>
      <c r="AC623" s="39"/>
      <c r="AD623" s="39"/>
      <c r="AE623" s="39"/>
      <c r="AF623" s="39"/>
      <c r="AG623" s="39"/>
      <c r="AH623" s="39"/>
    </row>
    <row r="624" ht="19.5" customHeight="1">
      <c r="A624" s="111"/>
      <c r="B624" s="119"/>
      <c r="C624" s="63"/>
      <c r="D624" s="69"/>
      <c r="E624" s="66" t="str">
        <f t="shared" si="2"/>
        <v>-</v>
      </c>
      <c r="F624" s="65"/>
      <c r="G624" s="65"/>
      <c r="H624" s="82"/>
      <c r="I624" s="83">
        <f t="shared" si="3"/>
        <v>0</v>
      </c>
      <c r="J624" s="84">
        <f t="shared" si="4"/>
        <v>0</v>
      </c>
      <c r="K624" s="84">
        <f t="shared" si="5"/>
        <v>0</v>
      </c>
      <c r="L624" s="84">
        <f t="shared" si="6"/>
        <v>0</v>
      </c>
      <c r="M624" s="85">
        <f t="shared" si="7"/>
        <v>0</v>
      </c>
      <c r="N624" s="86">
        <f t="shared" si="8"/>
        <v>0</v>
      </c>
      <c r="O624" s="84">
        <f t="shared" si="9"/>
        <v>0</v>
      </c>
      <c r="P624" s="84">
        <f t="shared" si="10"/>
        <v>0</v>
      </c>
      <c r="Q624" s="84">
        <f t="shared" si="11"/>
        <v>0</v>
      </c>
      <c r="R624" s="85">
        <f t="shared" si="12"/>
        <v>0</v>
      </c>
      <c r="S624" s="87" t="str">
        <f t="shared" si="13"/>
        <v>-</v>
      </c>
      <c r="T624" s="88"/>
      <c r="U624" s="39"/>
      <c r="V624" s="40"/>
      <c r="W624" s="39"/>
      <c r="X624" s="39"/>
      <c r="Y624" s="39"/>
      <c r="Z624" s="39"/>
      <c r="AA624" s="39"/>
      <c r="AB624" s="39"/>
      <c r="AC624" s="39"/>
      <c r="AD624" s="39"/>
      <c r="AE624" s="39"/>
      <c r="AF624" s="39"/>
      <c r="AG624" s="39"/>
      <c r="AH624" s="39"/>
    </row>
    <row r="625" ht="19.5" customHeight="1">
      <c r="A625" s="111"/>
      <c r="B625" s="119"/>
      <c r="C625" s="63"/>
      <c r="D625" s="69"/>
      <c r="E625" s="66" t="str">
        <f t="shared" si="2"/>
        <v>-</v>
      </c>
      <c r="F625" s="65"/>
      <c r="G625" s="65"/>
      <c r="H625" s="82"/>
      <c r="I625" s="83">
        <f t="shared" si="3"/>
        <v>0</v>
      </c>
      <c r="J625" s="84">
        <f t="shared" si="4"/>
        <v>0</v>
      </c>
      <c r="K625" s="84">
        <f t="shared" si="5"/>
        <v>0</v>
      </c>
      <c r="L625" s="84">
        <f t="shared" si="6"/>
        <v>0</v>
      </c>
      <c r="M625" s="85">
        <f t="shared" si="7"/>
        <v>0</v>
      </c>
      <c r="N625" s="86">
        <f t="shared" si="8"/>
        <v>0</v>
      </c>
      <c r="O625" s="84">
        <f t="shared" si="9"/>
        <v>0</v>
      </c>
      <c r="P625" s="84">
        <f t="shared" si="10"/>
        <v>0</v>
      </c>
      <c r="Q625" s="84">
        <f t="shared" si="11"/>
        <v>0</v>
      </c>
      <c r="R625" s="85">
        <f t="shared" si="12"/>
        <v>0</v>
      </c>
      <c r="S625" s="87" t="str">
        <f t="shared" si="13"/>
        <v>-</v>
      </c>
      <c r="T625" s="88"/>
      <c r="U625" s="39"/>
      <c r="V625" s="40"/>
      <c r="W625" s="39"/>
      <c r="X625" s="39"/>
      <c r="Y625" s="39"/>
      <c r="Z625" s="39"/>
      <c r="AA625" s="39"/>
      <c r="AB625" s="39"/>
      <c r="AC625" s="39"/>
      <c r="AD625" s="39"/>
      <c r="AE625" s="39"/>
      <c r="AF625" s="39"/>
      <c r="AG625" s="39"/>
      <c r="AH625" s="39"/>
    </row>
    <row r="626" ht="19.5" customHeight="1">
      <c r="A626" s="111"/>
      <c r="B626" s="119"/>
      <c r="C626" s="63"/>
      <c r="D626" s="69"/>
      <c r="E626" s="66" t="str">
        <f t="shared" si="2"/>
        <v>-</v>
      </c>
      <c r="F626" s="65"/>
      <c r="G626" s="65"/>
      <c r="H626" s="82"/>
      <c r="I626" s="83">
        <f t="shared" si="3"/>
        <v>0</v>
      </c>
      <c r="J626" s="84">
        <f t="shared" si="4"/>
        <v>0</v>
      </c>
      <c r="K626" s="84">
        <f t="shared" si="5"/>
        <v>0</v>
      </c>
      <c r="L626" s="84">
        <f t="shared" si="6"/>
        <v>0</v>
      </c>
      <c r="M626" s="85">
        <f t="shared" si="7"/>
        <v>0</v>
      </c>
      <c r="N626" s="86">
        <f t="shared" si="8"/>
        <v>0</v>
      </c>
      <c r="O626" s="84">
        <f t="shared" si="9"/>
        <v>0</v>
      </c>
      <c r="P626" s="84">
        <f t="shared" si="10"/>
        <v>0</v>
      </c>
      <c r="Q626" s="84">
        <f t="shared" si="11"/>
        <v>0</v>
      </c>
      <c r="R626" s="85">
        <f t="shared" si="12"/>
        <v>0</v>
      </c>
      <c r="S626" s="87" t="str">
        <f t="shared" si="13"/>
        <v>-</v>
      </c>
      <c r="T626" s="88"/>
      <c r="U626" s="39"/>
      <c r="V626" s="40"/>
      <c r="W626" s="39"/>
      <c r="X626" s="39"/>
      <c r="Y626" s="39"/>
      <c r="Z626" s="39"/>
      <c r="AA626" s="39"/>
      <c r="AB626" s="39"/>
      <c r="AC626" s="39"/>
      <c r="AD626" s="39"/>
      <c r="AE626" s="39"/>
      <c r="AF626" s="39"/>
      <c r="AG626" s="39"/>
      <c r="AH626" s="39"/>
    </row>
    <row r="627" ht="19.5" customHeight="1">
      <c r="A627" s="111"/>
      <c r="B627" s="119"/>
      <c r="C627" s="63"/>
      <c r="D627" s="69"/>
      <c r="E627" s="66" t="str">
        <f t="shared" si="2"/>
        <v>-</v>
      </c>
      <c r="F627" s="65"/>
      <c r="G627" s="65"/>
      <c r="H627" s="82"/>
      <c r="I627" s="83">
        <f t="shared" si="3"/>
        <v>0</v>
      </c>
      <c r="J627" s="84">
        <f t="shared" si="4"/>
        <v>0</v>
      </c>
      <c r="K627" s="84">
        <f t="shared" si="5"/>
        <v>0</v>
      </c>
      <c r="L627" s="84">
        <f t="shared" si="6"/>
        <v>0</v>
      </c>
      <c r="M627" s="85">
        <f t="shared" si="7"/>
        <v>0</v>
      </c>
      <c r="N627" s="86">
        <f t="shared" si="8"/>
        <v>0</v>
      </c>
      <c r="O627" s="84">
        <f t="shared" si="9"/>
        <v>0</v>
      </c>
      <c r="P627" s="84">
        <f t="shared" si="10"/>
        <v>0</v>
      </c>
      <c r="Q627" s="84">
        <f t="shared" si="11"/>
        <v>0</v>
      </c>
      <c r="R627" s="85">
        <f t="shared" si="12"/>
        <v>0</v>
      </c>
      <c r="S627" s="87" t="str">
        <f t="shared" si="13"/>
        <v>-</v>
      </c>
      <c r="T627" s="88"/>
      <c r="U627" s="39"/>
      <c r="V627" s="40"/>
      <c r="W627" s="39"/>
      <c r="X627" s="39"/>
      <c r="Y627" s="39"/>
      <c r="Z627" s="39"/>
      <c r="AA627" s="39"/>
      <c r="AB627" s="39"/>
      <c r="AC627" s="39"/>
      <c r="AD627" s="39"/>
      <c r="AE627" s="39"/>
      <c r="AF627" s="39"/>
      <c r="AG627" s="39"/>
      <c r="AH627" s="39"/>
    </row>
    <row r="628" ht="19.5" customHeight="1">
      <c r="A628" s="111"/>
      <c r="B628" s="119"/>
      <c r="C628" s="63"/>
      <c r="D628" s="69"/>
      <c r="E628" s="66" t="str">
        <f t="shared" si="2"/>
        <v>-</v>
      </c>
      <c r="F628" s="65"/>
      <c r="G628" s="65"/>
      <c r="H628" s="82"/>
      <c r="I628" s="83">
        <f t="shared" si="3"/>
        <v>0</v>
      </c>
      <c r="J628" s="84">
        <f t="shared" si="4"/>
        <v>0</v>
      </c>
      <c r="K628" s="84">
        <f t="shared" si="5"/>
        <v>0</v>
      </c>
      <c r="L628" s="84">
        <f t="shared" si="6"/>
        <v>0</v>
      </c>
      <c r="M628" s="85">
        <f t="shared" si="7"/>
        <v>0</v>
      </c>
      <c r="N628" s="86">
        <f t="shared" si="8"/>
        <v>0</v>
      </c>
      <c r="O628" s="84">
        <f t="shared" si="9"/>
        <v>0</v>
      </c>
      <c r="P628" s="84">
        <f t="shared" si="10"/>
        <v>0</v>
      </c>
      <c r="Q628" s="84">
        <f t="shared" si="11"/>
        <v>0</v>
      </c>
      <c r="R628" s="85">
        <f t="shared" si="12"/>
        <v>0</v>
      </c>
      <c r="S628" s="87" t="str">
        <f t="shared" si="13"/>
        <v>-</v>
      </c>
      <c r="T628" s="88"/>
      <c r="U628" s="39"/>
      <c r="V628" s="40"/>
      <c r="W628" s="39"/>
      <c r="X628" s="39"/>
      <c r="Y628" s="39"/>
      <c r="Z628" s="39"/>
      <c r="AA628" s="39"/>
      <c r="AB628" s="39"/>
      <c r="AC628" s="39"/>
      <c r="AD628" s="39"/>
      <c r="AE628" s="39"/>
      <c r="AF628" s="39"/>
      <c r="AG628" s="39"/>
      <c r="AH628" s="39"/>
    </row>
    <row r="629" ht="19.5" customHeight="1">
      <c r="A629" s="111"/>
      <c r="B629" s="119"/>
      <c r="C629" s="63"/>
      <c r="D629" s="69"/>
      <c r="E629" s="66" t="str">
        <f t="shared" si="2"/>
        <v>-</v>
      </c>
      <c r="F629" s="65"/>
      <c r="G629" s="65"/>
      <c r="H629" s="82"/>
      <c r="I629" s="83">
        <f t="shared" si="3"/>
        <v>0</v>
      </c>
      <c r="J629" s="84">
        <f t="shared" si="4"/>
        <v>0</v>
      </c>
      <c r="K629" s="84">
        <f t="shared" si="5"/>
        <v>0</v>
      </c>
      <c r="L629" s="84">
        <f t="shared" si="6"/>
        <v>0</v>
      </c>
      <c r="M629" s="85">
        <f t="shared" si="7"/>
        <v>0</v>
      </c>
      <c r="N629" s="86">
        <f t="shared" si="8"/>
        <v>0</v>
      </c>
      <c r="O629" s="84">
        <f t="shared" si="9"/>
        <v>0</v>
      </c>
      <c r="P629" s="84">
        <f t="shared" si="10"/>
        <v>0</v>
      </c>
      <c r="Q629" s="84">
        <f t="shared" si="11"/>
        <v>0</v>
      </c>
      <c r="R629" s="85">
        <f t="shared" si="12"/>
        <v>0</v>
      </c>
      <c r="S629" s="87" t="str">
        <f t="shared" si="13"/>
        <v>-</v>
      </c>
      <c r="T629" s="88"/>
      <c r="U629" s="39"/>
      <c r="V629" s="40"/>
      <c r="W629" s="39"/>
      <c r="X629" s="39"/>
      <c r="Y629" s="39"/>
      <c r="Z629" s="39"/>
      <c r="AA629" s="39"/>
      <c r="AB629" s="39"/>
      <c r="AC629" s="39"/>
      <c r="AD629" s="39"/>
      <c r="AE629" s="39"/>
      <c r="AF629" s="39"/>
      <c r="AG629" s="39"/>
      <c r="AH629" s="39"/>
    </row>
    <row r="630" ht="19.5" customHeight="1">
      <c r="A630" s="111"/>
      <c r="B630" s="119"/>
      <c r="C630" s="63"/>
      <c r="D630" s="69"/>
      <c r="E630" s="66" t="str">
        <f t="shared" si="2"/>
        <v>-</v>
      </c>
      <c r="F630" s="65"/>
      <c r="G630" s="65"/>
      <c r="H630" s="82"/>
      <c r="I630" s="83">
        <f t="shared" si="3"/>
        <v>0</v>
      </c>
      <c r="J630" s="84">
        <f t="shared" si="4"/>
        <v>0</v>
      </c>
      <c r="K630" s="84">
        <f t="shared" si="5"/>
        <v>0</v>
      </c>
      <c r="L630" s="84">
        <f t="shared" si="6"/>
        <v>0</v>
      </c>
      <c r="M630" s="85">
        <f t="shared" si="7"/>
        <v>0</v>
      </c>
      <c r="N630" s="86">
        <f t="shared" si="8"/>
        <v>0</v>
      </c>
      <c r="O630" s="84">
        <f t="shared" si="9"/>
        <v>0</v>
      </c>
      <c r="P630" s="84">
        <f t="shared" si="10"/>
        <v>0</v>
      </c>
      <c r="Q630" s="84">
        <f t="shared" si="11"/>
        <v>0</v>
      </c>
      <c r="R630" s="85">
        <f t="shared" si="12"/>
        <v>0</v>
      </c>
      <c r="S630" s="87" t="str">
        <f t="shared" si="13"/>
        <v>-</v>
      </c>
      <c r="T630" s="88"/>
      <c r="U630" s="39"/>
      <c r="V630" s="40"/>
      <c r="W630" s="39"/>
      <c r="X630" s="39"/>
      <c r="Y630" s="39"/>
      <c r="Z630" s="39"/>
      <c r="AA630" s="39"/>
      <c r="AB630" s="39"/>
      <c r="AC630" s="39"/>
      <c r="AD630" s="39"/>
      <c r="AE630" s="39"/>
      <c r="AF630" s="39"/>
      <c r="AG630" s="39"/>
      <c r="AH630" s="39"/>
    </row>
    <row r="631" ht="19.5" customHeight="1">
      <c r="A631" s="111"/>
      <c r="B631" s="119"/>
      <c r="C631" s="63"/>
      <c r="D631" s="69"/>
      <c r="E631" s="66" t="str">
        <f t="shared" si="2"/>
        <v>-</v>
      </c>
      <c r="F631" s="65"/>
      <c r="G631" s="65"/>
      <c r="H631" s="82"/>
      <c r="I631" s="83">
        <f t="shared" si="3"/>
        <v>0</v>
      </c>
      <c r="J631" s="84">
        <f t="shared" si="4"/>
        <v>0</v>
      </c>
      <c r="K631" s="84">
        <f t="shared" si="5"/>
        <v>0</v>
      </c>
      <c r="L631" s="84">
        <f t="shared" si="6"/>
        <v>0</v>
      </c>
      <c r="M631" s="85">
        <f t="shared" si="7"/>
        <v>0</v>
      </c>
      <c r="N631" s="86">
        <f t="shared" si="8"/>
        <v>0</v>
      </c>
      <c r="O631" s="84">
        <f t="shared" si="9"/>
        <v>0</v>
      </c>
      <c r="P631" s="84">
        <f t="shared" si="10"/>
        <v>0</v>
      </c>
      <c r="Q631" s="84">
        <f t="shared" si="11"/>
        <v>0</v>
      </c>
      <c r="R631" s="85">
        <f t="shared" si="12"/>
        <v>0</v>
      </c>
      <c r="S631" s="87" t="str">
        <f t="shared" si="13"/>
        <v>-</v>
      </c>
      <c r="T631" s="88"/>
      <c r="U631" s="39"/>
      <c r="V631" s="40"/>
      <c r="W631" s="39"/>
      <c r="X631" s="39"/>
      <c r="Y631" s="39"/>
      <c r="Z631" s="39"/>
      <c r="AA631" s="39"/>
      <c r="AB631" s="39"/>
      <c r="AC631" s="39"/>
      <c r="AD631" s="39"/>
      <c r="AE631" s="39"/>
      <c r="AF631" s="39"/>
      <c r="AG631" s="39"/>
      <c r="AH631" s="39"/>
    </row>
    <row r="632" ht="19.5" customHeight="1">
      <c r="A632" s="111"/>
      <c r="B632" s="119"/>
      <c r="C632" s="63"/>
      <c r="D632" s="69"/>
      <c r="E632" s="66" t="str">
        <f t="shared" si="2"/>
        <v>-</v>
      </c>
      <c r="F632" s="65"/>
      <c r="G632" s="65"/>
      <c r="H632" s="82"/>
      <c r="I632" s="83">
        <f t="shared" si="3"/>
        <v>0</v>
      </c>
      <c r="J632" s="84">
        <f t="shared" si="4"/>
        <v>0</v>
      </c>
      <c r="K632" s="84">
        <f t="shared" si="5"/>
        <v>0</v>
      </c>
      <c r="L632" s="84">
        <f t="shared" si="6"/>
        <v>0</v>
      </c>
      <c r="M632" s="85">
        <f t="shared" si="7"/>
        <v>0</v>
      </c>
      <c r="N632" s="86">
        <f t="shared" si="8"/>
        <v>0</v>
      </c>
      <c r="O632" s="84">
        <f t="shared" si="9"/>
        <v>0</v>
      </c>
      <c r="P632" s="84">
        <f t="shared" si="10"/>
        <v>0</v>
      </c>
      <c r="Q632" s="84">
        <f t="shared" si="11"/>
        <v>0</v>
      </c>
      <c r="R632" s="85">
        <f t="shared" si="12"/>
        <v>0</v>
      </c>
      <c r="S632" s="87" t="str">
        <f t="shared" si="13"/>
        <v>-</v>
      </c>
      <c r="T632" s="88"/>
      <c r="U632" s="39"/>
      <c r="V632" s="40"/>
      <c r="W632" s="39"/>
      <c r="X632" s="39"/>
      <c r="Y632" s="39"/>
      <c r="Z632" s="39"/>
      <c r="AA632" s="39"/>
      <c r="AB632" s="39"/>
      <c r="AC632" s="39"/>
      <c r="AD632" s="39"/>
      <c r="AE632" s="39"/>
      <c r="AF632" s="39"/>
      <c r="AG632" s="39"/>
      <c r="AH632" s="39"/>
    </row>
    <row r="633" ht="19.5" customHeight="1">
      <c r="A633" s="111"/>
      <c r="B633" s="119"/>
      <c r="C633" s="63"/>
      <c r="D633" s="69"/>
      <c r="E633" s="66" t="str">
        <f t="shared" si="2"/>
        <v>-</v>
      </c>
      <c r="F633" s="65"/>
      <c r="G633" s="65"/>
      <c r="H633" s="82"/>
      <c r="I633" s="83">
        <f t="shared" si="3"/>
        <v>0</v>
      </c>
      <c r="J633" s="84">
        <f t="shared" si="4"/>
        <v>0</v>
      </c>
      <c r="K633" s="84">
        <f t="shared" si="5"/>
        <v>0</v>
      </c>
      <c r="L633" s="84">
        <f t="shared" si="6"/>
        <v>0</v>
      </c>
      <c r="M633" s="85">
        <f t="shared" si="7"/>
        <v>0</v>
      </c>
      <c r="N633" s="86">
        <f t="shared" si="8"/>
        <v>0</v>
      </c>
      <c r="O633" s="84">
        <f t="shared" si="9"/>
        <v>0</v>
      </c>
      <c r="P633" s="84">
        <f t="shared" si="10"/>
        <v>0</v>
      </c>
      <c r="Q633" s="84">
        <f t="shared" si="11"/>
        <v>0</v>
      </c>
      <c r="R633" s="85">
        <f t="shared" si="12"/>
        <v>0</v>
      </c>
      <c r="S633" s="87" t="str">
        <f t="shared" si="13"/>
        <v>-</v>
      </c>
      <c r="T633" s="88"/>
      <c r="U633" s="39"/>
      <c r="V633" s="40"/>
      <c r="W633" s="39"/>
      <c r="X633" s="39"/>
      <c r="Y633" s="39"/>
      <c r="Z633" s="39"/>
      <c r="AA633" s="39"/>
      <c r="AB633" s="39"/>
      <c r="AC633" s="39"/>
      <c r="AD633" s="39"/>
      <c r="AE633" s="39"/>
      <c r="AF633" s="39"/>
      <c r="AG633" s="39"/>
      <c r="AH633" s="39"/>
    </row>
    <row r="634" ht="19.5" customHeight="1">
      <c r="A634" s="111"/>
      <c r="B634" s="119"/>
      <c r="C634" s="63"/>
      <c r="D634" s="69"/>
      <c r="E634" s="66" t="str">
        <f t="shared" si="2"/>
        <v>-</v>
      </c>
      <c r="F634" s="65"/>
      <c r="G634" s="65"/>
      <c r="H634" s="82"/>
      <c r="I634" s="83">
        <f t="shared" si="3"/>
        <v>0</v>
      </c>
      <c r="J634" s="84">
        <f t="shared" si="4"/>
        <v>0</v>
      </c>
      <c r="K634" s="84">
        <f t="shared" si="5"/>
        <v>0</v>
      </c>
      <c r="L634" s="84">
        <f t="shared" si="6"/>
        <v>0</v>
      </c>
      <c r="M634" s="85">
        <f t="shared" si="7"/>
        <v>0</v>
      </c>
      <c r="N634" s="86">
        <f t="shared" si="8"/>
        <v>0</v>
      </c>
      <c r="O634" s="84">
        <f t="shared" si="9"/>
        <v>0</v>
      </c>
      <c r="P634" s="84">
        <f t="shared" si="10"/>
        <v>0</v>
      </c>
      <c r="Q634" s="84">
        <f t="shared" si="11"/>
        <v>0</v>
      </c>
      <c r="R634" s="85">
        <f t="shared" si="12"/>
        <v>0</v>
      </c>
      <c r="S634" s="87" t="str">
        <f t="shared" si="13"/>
        <v>-</v>
      </c>
      <c r="T634" s="88"/>
      <c r="U634" s="39"/>
      <c r="V634" s="40"/>
      <c r="W634" s="39"/>
      <c r="X634" s="39"/>
      <c r="Y634" s="39"/>
      <c r="Z634" s="39"/>
      <c r="AA634" s="39"/>
      <c r="AB634" s="39"/>
      <c r="AC634" s="39"/>
      <c r="AD634" s="39"/>
      <c r="AE634" s="39"/>
      <c r="AF634" s="39"/>
      <c r="AG634" s="39"/>
      <c r="AH634" s="39"/>
    </row>
    <row r="635" ht="19.5" customHeight="1">
      <c r="A635" s="111"/>
      <c r="B635" s="119"/>
      <c r="C635" s="63"/>
      <c r="D635" s="69"/>
      <c r="E635" s="66" t="str">
        <f t="shared" si="2"/>
        <v>-</v>
      </c>
      <c r="F635" s="65"/>
      <c r="G635" s="65"/>
      <c r="H635" s="82"/>
      <c r="I635" s="83">
        <f t="shared" si="3"/>
        <v>0</v>
      </c>
      <c r="J635" s="84">
        <f t="shared" si="4"/>
        <v>0</v>
      </c>
      <c r="K635" s="84">
        <f t="shared" si="5"/>
        <v>0</v>
      </c>
      <c r="L635" s="84">
        <f t="shared" si="6"/>
        <v>0</v>
      </c>
      <c r="M635" s="85">
        <f t="shared" si="7"/>
        <v>0</v>
      </c>
      <c r="N635" s="86">
        <f t="shared" si="8"/>
        <v>0</v>
      </c>
      <c r="O635" s="84">
        <f t="shared" si="9"/>
        <v>0</v>
      </c>
      <c r="P635" s="84">
        <f t="shared" si="10"/>
        <v>0</v>
      </c>
      <c r="Q635" s="84">
        <f t="shared" si="11"/>
        <v>0</v>
      </c>
      <c r="R635" s="85">
        <f t="shared" si="12"/>
        <v>0</v>
      </c>
      <c r="S635" s="87" t="str">
        <f t="shared" si="13"/>
        <v>-</v>
      </c>
      <c r="T635" s="88"/>
      <c r="U635" s="39"/>
      <c r="V635" s="40"/>
      <c r="W635" s="39"/>
      <c r="X635" s="39"/>
      <c r="Y635" s="39"/>
      <c r="Z635" s="39"/>
      <c r="AA635" s="39"/>
      <c r="AB635" s="39"/>
      <c r="AC635" s="39"/>
      <c r="AD635" s="39"/>
      <c r="AE635" s="39"/>
      <c r="AF635" s="39"/>
      <c r="AG635" s="39"/>
      <c r="AH635" s="39"/>
    </row>
    <row r="636" ht="19.5" customHeight="1">
      <c r="A636" s="111"/>
      <c r="B636" s="119"/>
      <c r="C636" s="63"/>
      <c r="D636" s="69"/>
      <c r="E636" s="66" t="str">
        <f t="shared" si="2"/>
        <v>-</v>
      </c>
      <c r="F636" s="65"/>
      <c r="G636" s="65"/>
      <c r="H636" s="82"/>
      <c r="I636" s="83">
        <f t="shared" si="3"/>
        <v>0</v>
      </c>
      <c r="J636" s="84">
        <f t="shared" si="4"/>
        <v>0</v>
      </c>
      <c r="K636" s="84">
        <f t="shared" si="5"/>
        <v>0</v>
      </c>
      <c r="L636" s="84">
        <f t="shared" si="6"/>
        <v>0</v>
      </c>
      <c r="M636" s="85">
        <f t="shared" si="7"/>
        <v>0</v>
      </c>
      <c r="N636" s="86">
        <f t="shared" si="8"/>
        <v>0</v>
      </c>
      <c r="O636" s="84">
        <f t="shared" si="9"/>
        <v>0</v>
      </c>
      <c r="P636" s="84">
        <f t="shared" si="10"/>
        <v>0</v>
      </c>
      <c r="Q636" s="84">
        <f t="shared" si="11"/>
        <v>0</v>
      </c>
      <c r="R636" s="85">
        <f t="shared" si="12"/>
        <v>0</v>
      </c>
      <c r="S636" s="87" t="str">
        <f t="shared" si="13"/>
        <v>-</v>
      </c>
      <c r="T636" s="88"/>
      <c r="U636" s="39"/>
      <c r="V636" s="40"/>
      <c r="W636" s="39"/>
      <c r="X636" s="39"/>
      <c r="Y636" s="39"/>
      <c r="Z636" s="39"/>
      <c r="AA636" s="39"/>
      <c r="AB636" s="39"/>
      <c r="AC636" s="39"/>
      <c r="AD636" s="39"/>
      <c r="AE636" s="39"/>
      <c r="AF636" s="39"/>
      <c r="AG636" s="39"/>
      <c r="AH636" s="39"/>
    </row>
    <row r="637" ht="19.5" customHeight="1">
      <c r="A637" s="111"/>
      <c r="B637" s="119"/>
      <c r="C637" s="63"/>
      <c r="D637" s="69"/>
      <c r="E637" s="66" t="str">
        <f t="shared" si="2"/>
        <v>-</v>
      </c>
      <c r="F637" s="65"/>
      <c r="G637" s="65"/>
      <c r="H637" s="82"/>
      <c r="I637" s="83">
        <f t="shared" si="3"/>
        <v>0</v>
      </c>
      <c r="J637" s="84">
        <f t="shared" si="4"/>
        <v>0</v>
      </c>
      <c r="K637" s="84">
        <f t="shared" si="5"/>
        <v>0</v>
      </c>
      <c r="L637" s="84">
        <f t="shared" si="6"/>
        <v>0</v>
      </c>
      <c r="M637" s="85">
        <f t="shared" si="7"/>
        <v>0</v>
      </c>
      <c r="N637" s="86">
        <f t="shared" si="8"/>
        <v>0</v>
      </c>
      <c r="O637" s="84">
        <f t="shared" si="9"/>
        <v>0</v>
      </c>
      <c r="P637" s="84">
        <f t="shared" si="10"/>
        <v>0</v>
      </c>
      <c r="Q637" s="84">
        <f t="shared" si="11"/>
        <v>0</v>
      </c>
      <c r="R637" s="85">
        <f t="shared" si="12"/>
        <v>0</v>
      </c>
      <c r="S637" s="87" t="str">
        <f t="shared" si="13"/>
        <v>-</v>
      </c>
      <c r="T637" s="88"/>
      <c r="U637" s="39"/>
      <c r="V637" s="40"/>
      <c r="W637" s="39"/>
      <c r="X637" s="39"/>
      <c r="Y637" s="39"/>
      <c r="Z637" s="39"/>
      <c r="AA637" s="39"/>
      <c r="AB637" s="39"/>
      <c r="AC637" s="39"/>
      <c r="AD637" s="39"/>
      <c r="AE637" s="39"/>
      <c r="AF637" s="39"/>
      <c r="AG637" s="39"/>
      <c r="AH637" s="39"/>
    </row>
    <row r="638" ht="19.5" customHeight="1">
      <c r="A638" s="111"/>
      <c r="B638" s="119"/>
      <c r="C638" s="63"/>
      <c r="D638" s="69"/>
      <c r="E638" s="66" t="str">
        <f t="shared" si="2"/>
        <v>-</v>
      </c>
      <c r="F638" s="65"/>
      <c r="G638" s="65"/>
      <c r="H638" s="82"/>
      <c r="I638" s="83">
        <f t="shared" si="3"/>
        <v>0</v>
      </c>
      <c r="J638" s="84">
        <f t="shared" si="4"/>
        <v>0</v>
      </c>
      <c r="K638" s="84">
        <f t="shared" si="5"/>
        <v>0</v>
      </c>
      <c r="L638" s="84">
        <f t="shared" si="6"/>
        <v>0</v>
      </c>
      <c r="M638" s="85">
        <f t="shared" si="7"/>
        <v>0</v>
      </c>
      <c r="N638" s="86">
        <f t="shared" si="8"/>
        <v>0</v>
      </c>
      <c r="O638" s="84">
        <f t="shared" si="9"/>
        <v>0</v>
      </c>
      <c r="P638" s="84">
        <f t="shared" si="10"/>
        <v>0</v>
      </c>
      <c r="Q638" s="84">
        <f t="shared" si="11"/>
        <v>0</v>
      </c>
      <c r="R638" s="85">
        <f t="shared" si="12"/>
        <v>0</v>
      </c>
      <c r="S638" s="87" t="str">
        <f t="shared" si="13"/>
        <v>-</v>
      </c>
      <c r="T638" s="88"/>
      <c r="U638" s="39"/>
      <c r="V638" s="40"/>
      <c r="W638" s="39"/>
      <c r="X638" s="39"/>
      <c r="Y638" s="39"/>
      <c r="Z638" s="39"/>
      <c r="AA638" s="39"/>
      <c r="AB638" s="39"/>
      <c r="AC638" s="39"/>
      <c r="AD638" s="39"/>
      <c r="AE638" s="39"/>
      <c r="AF638" s="39"/>
      <c r="AG638" s="39"/>
      <c r="AH638" s="39"/>
    </row>
    <row r="639" ht="19.5" customHeight="1">
      <c r="A639" s="111"/>
      <c r="B639" s="119"/>
      <c r="C639" s="63"/>
      <c r="D639" s="69"/>
      <c r="E639" s="66" t="str">
        <f t="shared" si="2"/>
        <v>-</v>
      </c>
      <c r="F639" s="65"/>
      <c r="G639" s="65"/>
      <c r="H639" s="82"/>
      <c r="I639" s="83">
        <f t="shared" si="3"/>
        <v>0</v>
      </c>
      <c r="J639" s="84">
        <f t="shared" si="4"/>
        <v>0</v>
      </c>
      <c r="K639" s="84">
        <f t="shared" si="5"/>
        <v>0</v>
      </c>
      <c r="L639" s="84">
        <f t="shared" si="6"/>
        <v>0</v>
      </c>
      <c r="M639" s="85">
        <f t="shared" si="7"/>
        <v>0</v>
      </c>
      <c r="N639" s="86">
        <f t="shared" si="8"/>
        <v>0</v>
      </c>
      <c r="O639" s="84">
        <f t="shared" si="9"/>
        <v>0</v>
      </c>
      <c r="P639" s="84">
        <f t="shared" si="10"/>
        <v>0</v>
      </c>
      <c r="Q639" s="84">
        <f t="shared" si="11"/>
        <v>0</v>
      </c>
      <c r="R639" s="85">
        <f t="shared" si="12"/>
        <v>0</v>
      </c>
      <c r="S639" s="87" t="str">
        <f t="shared" si="13"/>
        <v>-</v>
      </c>
      <c r="T639" s="88"/>
      <c r="U639" s="39"/>
      <c r="V639" s="40"/>
      <c r="W639" s="39"/>
      <c r="X639" s="39"/>
      <c r="Y639" s="39"/>
      <c r="Z639" s="39"/>
      <c r="AA639" s="39"/>
      <c r="AB639" s="39"/>
      <c r="AC639" s="39"/>
      <c r="AD639" s="39"/>
      <c r="AE639" s="39"/>
      <c r="AF639" s="39"/>
      <c r="AG639" s="39"/>
      <c r="AH639" s="39"/>
    </row>
    <row r="640" ht="19.5" customHeight="1">
      <c r="A640" s="111"/>
      <c r="B640" s="119"/>
      <c r="C640" s="63"/>
      <c r="D640" s="69"/>
      <c r="E640" s="66" t="str">
        <f t="shared" si="2"/>
        <v>-</v>
      </c>
      <c r="F640" s="65"/>
      <c r="G640" s="65"/>
      <c r="H640" s="82"/>
      <c r="I640" s="83">
        <f t="shared" si="3"/>
        <v>0</v>
      </c>
      <c r="J640" s="84">
        <f t="shared" si="4"/>
        <v>0</v>
      </c>
      <c r="K640" s="84">
        <f t="shared" si="5"/>
        <v>0</v>
      </c>
      <c r="L640" s="84">
        <f t="shared" si="6"/>
        <v>0</v>
      </c>
      <c r="M640" s="85">
        <f t="shared" si="7"/>
        <v>0</v>
      </c>
      <c r="N640" s="86">
        <f t="shared" si="8"/>
        <v>0</v>
      </c>
      <c r="O640" s="84">
        <f t="shared" si="9"/>
        <v>0</v>
      </c>
      <c r="P640" s="84">
        <f t="shared" si="10"/>
        <v>0</v>
      </c>
      <c r="Q640" s="84">
        <f t="shared" si="11"/>
        <v>0</v>
      </c>
      <c r="R640" s="85">
        <f t="shared" si="12"/>
        <v>0</v>
      </c>
      <c r="S640" s="87" t="str">
        <f t="shared" si="13"/>
        <v>-</v>
      </c>
      <c r="T640" s="88"/>
      <c r="U640" s="39"/>
      <c r="V640" s="40"/>
      <c r="W640" s="39"/>
      <c r="X640" s="39"/>
      <c r="Y640" s="39"/>
      <c r="Z640" s="39"/>
      <c r="AA640" s="39"/>
      <c r="AB640" s="39"/>
      <c r="AC640" s="39"/>
      <c r="AD640" s="39"/>
      <c r="AE640" s="39"/>
      <c r="AF640" s="39"/>
      <c r="AG640" s="39"/>
      <c r="AH640" s="39"/>
    </row>
    <row r="641" ht="19.5" customHeight="1">
      <c r="A641" s="111"/>
      <c r="B641" s="119"/>
      <c r="C641" s="63"/>
      <c r="D641" s="69"/>
      <c r="E641" s="66" t="str">
        <f t="shared" si="2"/>
        <v>-</v>
      </c>
      <c r="F641" s="65"/>
      <c r="G641" s="65"/>
      <c r="H641" s="82"/>
      <c r="I641" s="83">
        <f t="shared" si="3"/>
        <v>0</v>
      </c>
      <c r="J641" s="84">
        <f t="shared" si="4"/>
        <v>0</v>
      </c>
      <c r="K641" s="84">
        <f t="shared" si="5"/>
        <v>0</v>
      </c>
      <c r="L641" s="84">
        <f t="shared" si="6"/>
        <v>0</v>
      </c>
      <c r="M641" s="85">
        <f t="shared" si="7"/>
        <v>0</v>
      </c>
      <c r="N641" s="86">
        <f t="shared" si="8"/>
        <v>0</v>
      </c>
      <c r="O641" s="84">
        <f t="shared" si="9"/>
        <v>0</v>
      </c>
      <c r="P641" s="84">
        <f t="shared" si="10"/>
        <v>0</v>
      </c>
      <c r="Q641" s="84">
        <f t="shared" si="11"/>
        <v>0</v>
      </c>
      <c r="R641" s="85">
        <f t="shared" si="12"/>
        <v>0</v>
      </c>
      <c r="S641" s="87" t="str">
        <f t="shared" si="13"/>
        <v>-</v>
      </c>
      <c r="T641" s="88"/>
      <c r="U641" s="39"/>
      <c r="V641" s="40"/>
      <c r="W641" s="39"/>
      <c r="X641" s="39"/>
      <c r="Y641" s="39"/>
      <c r="Z641" s="39"/>
      <c r="AA641" s="39"/>
      <c r="AB641" s="39"/>
      <c r="AC641" s="39"/>
      <c r="AD641" s="39"/>
      <c r="AE641" s="39"/>
      <c r="AF641" s="39"/>
      <c r="AG641" s="39"/>
      <c r="AH641" s="39"/>
    </row>
    <row r="642" ht="19.5" customHeight="1">
      <c r="A642" s="111"/>
      <c r="B642" s="119"/>
      <c r="C642" s="63"/>
      <c r="D642" s="69"/>
      <c r="E642" s="66" t="str">
        <f t="shared" si="2"/>
        <v>-</v>
      </c>
      <c r="F642" s="65"/>
      <c r="G642" s="65"/>
      <c r="H642" s="82"/>
      <c r="I642" s="83">
        <f t="shared" si="3"/>
        <v>0</v>
      </c>
      <c r="J642" s="84">
        <f t="shared" si="4"/>
        <v>0</v>
      </c>
      <c r="K642" s="84">
        <f t="shared" si="5"/>
        <v>0</v>
      </c>
      <c r="L642" s="84">
        <f t="shared" si="6"/>
        <v>0</v>
      </c>
      <c r="M642" s="85">
        <f t="shared" si="7"/>
        <v>0</v>
      </c>
      <c r="N642" s="86">
        <f t="shared" si="8"/>
        <v>0</v>
      </c>
      <c r="O642" s="84">
        <f t="shared" si="9"/>
        <v>0</v>
      </c>
      <c r="P642" s="84">
        <f t="shared" si="10"/>
        <v>0</v>
      </c>
      <c r="Q642" s="84">
        <f t="shared" si="11"/>
        <v>0</v>
      </c>
      <c r="R642" s="85">
        <f t="shared" si="12"/>
        <v>0</v>
      </c>
      <c r="S642" s="87" t="str">
        <f t="shared" si="13"/>
        <v>-</v>
      </c>
      <c r="T642" s="88"/>
      <c r="U642" s="39"/>
      <c r="V642" s="40"/>
      <c r="W642" s="39"/>
      <c r="X642" s="39"/>
      <c r="Y642" s="39"/>
      <c r="Z642" s="39"/>
      <c r="AA642" s="39"/>
      <c r="AB642" s="39"/>
      <c r="AC642" s="39"/>
      <c r="AD642" s="39"/>
      <c r="AE642" s="39"/>
      <c r="AF642" s="39"/>
      <c r="AG642" s="39"/>
      <c r="AH642" s="39"/>
    </row>
    <row r="643" ht="19.5" customHeight="1">
      <c r="A643" s="111"/>
      <c r="B643" s="119"/>
      <c r="C643" s="63"/>
      <c r="D643" s="69"/>
      <c r="E643" s="66" t="str">
        <f t="shared" si="2"/>
        <v>-</v>
      </c>
      <c r="F643" s="65"/>
      <c r="G643" s="65"/>
      <c r="H643" s="82"/>
      <c r="I643" s="83">
        <f t="shared" si="3"/>
        <v>0</v>
      </c>
      <c r="J643" s="84">
        <f t="shared" si="4"/>
        <v>0</v>
      </c>
      <c r="K643" s="84">
        <f t="shared" si="5"/>
        <v>0</v>
      </c>
      <c r="L643" s="84">
        <f t="shared" si="6"/>
        <v>0</v>
      </c>
      <c r="M643" s="85">
        <f t="shared" si="7"/>
        <v>0</v>
      </c>
      <c r="N643" s="86">
        <f t="shared" si="8"/>
        <v>0</v>
      </c>
      <c r="O643" s="84">
        <f t="shared" si="9"/>
        <v>0</v>
      </c>
      <c r="P643" s="84">
        <f t="shared" si="10"/>
        <v>0</v>
      </c>
      <c r="Q643" s="84">
        <f t="shared" si="11"/>
        <v>0</v>
      </c>
      <c r="R643" s="85">
        <f t="shared" si="12"/>
        <v>0</v>
      </c>
      <c r="S643" s="87" t="str">
        <f t="shared" si="13"/>
        <v>-</v>
      </c>
      <c r="T643" s="88"/>
      <c r="U643" s="39"/>
      <c r="V643" s="40"/>
      <c r="W643" s="39"/>
      <c r="X643" s="39"/>
      <c r="Y643" s="39"/>
      <c r="Z643" s="39"/>
      <c r="AA643" s="39"/>
      <c r="AB643" s="39"/>
      <c r="AC643" s="39"/>
      <c r="AD643" s="39"/>
      <c r="AE643" s="39"/>
      <c r="AF643" s="39"/>
      <c r="AG643" s="39"/>
      <c r="AH643" s="39"/>
    </row>
    <row r="644" ht="19.5" customHeight="1">
      <c r="A644" s="111"/>
      <c r="B644" s="119"/>
      <c r="C644" s="63"/>
      <c r="D644" s="69"/>
      <c r="E644" s="66" t="str">
        <f t="shared" si="2"/>
        <v>-</v>
      </c>
      <c r="F644" s="65"/>
      <c r="G644" s="65"/>
      <c r="H644" s="82"/>
      <c r="I644" s="83">
        <f t="shared" si="3"/>
        <v>0</v>
      </c>
      <c r="J644" s="84">
        <f t="shared" si="4"/>
        <v>0</v>
      </c>
      <c r="K644" s="84">
        <f t="shared" si="5"/>
        <v>0</v>
      </c>
      <c r="L644" s="84">
        <f t="shared" si="6"/>
        <v>0</v>
      </c>
      <c r="M644" s="85">
        <f t="shared" si="7"/>
        <v>0</v>
      </c>
      <c r="N644" s="86">
        <f t="shared" si="8"/>
        <v>0</v>
      </c>
      <c r="O644" s="84">
        <f t="shared" si="9"/>
        <v>0</v>
      </c>
      <c r="P644" s="84">
        <f t="shared" si="10"/>
        <v>0</v>
      </c>
      <c r="Q644" s="84">
        <f t="shared" si="11"/>
        <v>0</v>
      </c>
      <c r="R644" s="85">
        <f t="shared" si="12"/>
        <v>0</v>
      </c>
      <c r="S644" s="87" t="str">
        <f t="shared" si="13"/>
        <v>-</v>
      </c>
      <c r="T644" s="88"/>
      <c r="U644" s="39"/>
      <c r="V644" s="40"/>
      <c r="W644" s="39"/>
      <c r="X644" s="39"/>
      <c r="Y644" s="39"/>
      <c r="Z644" s="39"/>
      <c r="AA644" s="39"/>
      <c r="AB644" s="39"/>
      <c r="AC644" s="39"/>
      <c r="AD644" s="39"/>
      <c r="AE644" s="39"/>
      <c r="AF644" s="39"/>
      <c r="AG644" s="39"/>
      <c r="AH644" s="39"/>
    </row>
    <row r="645" ht="19.5" customHeight="1">
      <c r="A645" s="111"/>
      <c r="B645" s="119"/>
      <c r="C645" s="63"/>
      <c r="D645" s="69"/>
      <c r="E645" s="66" t="str">
        <f t="shared" si="2"/>
        <v>-</v>
      </c>
      <c r="F645" s="65"/>
      <c r="G645" s="65"/>
      <c r="H645" s="82"/>
      <c r="I645" s="83">
        <f t="shared" si="3"/>
        <v>0</v>
      </c>
      <c r="J645" s="84">
        <f t="shared" si="4"/>
        <v>0</v>
      </c>
      <c r="K645" s="84">
        <f t="shared" si="5"/>
        <v>0</v>
      </c>
      <c r="L645" s="84">
        <f t="shared" si="6"/>
        <v>0</v>
      </c>
      <c r="M645" s="85">
        <f t="shared" si="7"/>
        <v>0</v>
      </c>
      <c r="N645" s="86">
        <f t="shared" si="8"/>
        <v>0</v>
      </c>
      <c r="O645" s="84">
        <f t="shared" si="9"/>
        <v>0</v>
      </c>
      <c r="P645" s="84">
        <f t="shared" si="10"/>
        <v>0</v>
      </c>
      <c r="Q645" s="84">
        <f t="shared" si="11"/>
        <v>0</v>
      </c>
      <c r="R645" s="85">
        <f t="shared" si="12"/>
        <v>0</v>
      </c>
      <c r="S645" s="87" t="str">
        <f t="shared" si="13"/>
        <v>-</v>
      </c>
      <c r="T645" s="88"/>
      <c r="U645" s="39"/>
      <c r="V645" s="40"/>
      <c r="W645" s="39"/>
      <c r="X645" s="39"/>
      <c r="Y645" s="39"/>
      <c r="Z645" s="39"/>
      <c r="AA645" s="39"/>
      <c r="AB645" s="39"/>
      <c r="AC645" s="39"/>
      <c r="AD645" s="39"/>
      <c r="AE645" s="39"/>
      <c r="AF645" s="39"/>
      <c r="AG645" s="39"/>
      <c r="AH645" s="39"/>
    </row>
    <row r="646" ht="19.5" customHeight="1">
      <c r="A646" s="111"/>
      <c r="B646" s="119"/>
      <c r="C646" s="63"/>
      <c r="D646" s="69"/>
      <c r="E646" s="66" t="str">
        <f t="shared" si="2"/>
        <v>-</v>
      </c>
      <c r="F646" s="65"/>
      <c r="G646" s="65"/>
      <c r="H646" s="82"/>
      <c r="I646" s="83">
        <f t="shared" si="3"/>
        <v>0</v>
      </c>
      <c r="J646" s="84">
        <f t="shared" si="4"/>
        <v>0</v>
      </c>
      <c r="K646" s="84">
        <f t="shared" si="5"/>
        <v>0</v>
      </c>
      <c r="L646" s="84">
        <f t="shared" si="6"/>
        <v>0</v>
      </c>
      <c r="M646" s="85">
        <f t="shared" si="7"/>
        <v>0</v>
      </c>
      <c r="N646" s="86">
        <f t="shared" si="8"/>
        <v>0</v>
      </c>
      <c r="O646" s="84">
        <f t="shared" si="9"/>
        <v>0</v>
      </c>
      <c r="P646" s="84">
        <f t="shared" si="10"/>
        <v>0</v>
      </c>
      <c r="Q646" s="84">
        <f t="shared" si="11"/>
        <v>0</v>
      </c>
      <c r="R646" s="85">
        <f t="shared" si="12"/>
        <v>0</v>
      </c>
      <c r="S646" s="87" t="str">
        <f t="shared" si="13"/>
        <v>-</v>
      </c>
      <c r="T646" s="88"/>
      <c r="U646" s="39"/>
      <c r="V646" s="40"/>
      <c r="W646" s="39"/>
      <c r="X646" s="39"/>
      <c r="Y646" s="39"/>
      <c r="Z646" s="39"/>
      <c r="AA646" s="39"/>
      <c r="AB646" s="39"/>
      <c r="AC646" s="39"/>
      <c r="AD646" s="39"/>
      <c r="AE646" s="39"/>
      <c r="AF646" s="39"/>
      <c r="AG646" s="39"/>
      <c r="AH646" s="39"/>
    </row>
    <row r="647" ht="19.5" customHeight="1">
      <c r="A647" s="111"/>
      <c r="B647" s="119"/>
      <c r="C647" s="63"/>
      <c r="D647" s="69"/>
      <c r="E647" s="66" t="str">
        <f t="shared" si="2"/>
        <v>-</v>
      </c>
      <c r="F647" s="65"/>
      <c r="G647" s="65"/>
      <c r="H647" s="82"/>
      <c r="I647" s="83">
        <f t="shared" si="3"/>
        <v>0</v>
      </c>
      <c r="J647" s="84">
        <f t="shared" si="4"/>
        <v>0</v>
      </c>
      <c r="K647" s="84">
        <f t="shared" si="5"/>
        <v>0</v>
      </c>
      <c r="L647" s="84">
        <f t="shared" si="6"/>
        <v>0</v>
      </c>
      <c r="M647" s="85">
        <f t="shared" si="7"/>
        <v>0</v>
      </c>
      <c r="N647" s="86">
        <f t="shared" si="8"/>
        <v>0</v>
      </c>
      <c r="O647" s="84">
        <f t="shared" si="9"/>
        <v>0</v>
      </c>
      <c r="P647" s="84">
        <f t="shared" si="10"/>
        <v>0</v>
      </c>
      <c r="Q647" s="84">
        <f t="shared" si="11"/>
        <v>0</v>
      </c>
      <c r="R647" s="85">
        <f t="shared" si="12"/>
        <v>0</v>
      </c>
      <c r="S647" s="87" t="str">
        <f t="shared" si="13"/>
        <v>-</v>
      </c>
      <c r="T647" s="88"/>
      <c r="U647" s="39"/>
      <c r="V647" s="40"/>
      <c r="W647" s="39"/>
      <c r="X647" s="39"/>
      <c r="Y647" s="39"/>
      <c r="Z647" s="39"/>
      <c r="AA647" s="39"/>
      <c r="AB647" s="39"/>
      <c r="AC647" s="39"/>
      <c r="AD647" s="39"/>
      <c r="AE647" s="39"/>
      <c r="AF647" s="39"/>
      <c r="AG647" s="39"/>
      <c r="AH647" s="39"/>
    </row>
    <row r="648" ht="19.5" customHeight="1">
      <c r="A648" s="111"/>
      <c r="B648" s="119"/>
      <c r="C648" s="63"/>
      <c r="D648" s="69"/>
      <c r="E648" s="66" t="str">
        <f t="shared" si="2"/>
        <v>-</v>
      </c>
      <c r="F648" s="65"/>
      <c r="G648" s="65"/>
      <c r="H648" s="82"/>
      <c r="I648" s="83">
        <f t="shared" si="3"/>
        <v>0</v>
      </c>
      <c r="J648" s="84">
        <f t="shared" si="4"/>
        <v>0</v>
      </c>
      <c r="K648" s="84">
        <f t="shared" si="5"/>
        <v>0</v>
      </c>
      <c r="L648" s="84">
        <f t="shared" si="6"/>
        <v>0</v>
      </c>
      <c r="M648" s="85">
        <f t="shared" si="7"/>
        <v>0</v>
      </c>
      <c r="N648" s="86">
        <f t="shared" si="8"/>
        <v>0</v>
      </c>
      <c r="O648" s="84">
        <f t="shared" si="9"/>
        <v>0</v>
      </c>
      <c r="P648" s="84">
        <f t="shared" si="10"/>
        <v>0</v>
      </c>
      <c r="Q648" s="84">
        <f t="shared" si="11"/>
        <v>0</v>
      </c>
      <c r="R648" s="85">
        <f t="shared" si="12"/>
        <v>0</v>
      </c>
      <c r="S648" s="87" t="str">
        <f t="shared" si="13"/>
        <v>-</v>
      </c>
      <c r="T648" s="88"/>
      <c r="U648" s="39"/>
      <c r="V648" s="40"/>
      <c r="W648" s="39"/>
      <c r="X648" s="39"/>
      <c r="Y648" s="39"/>
      <c r="Z648" s="39"/>
      <c r="AA648" s="39"/>
      <c r="AB648" s="39"/>
      <c r="AC648" s="39"/>
      <c r="AD648" s="39"/>
      <c r="AE648" s="39"/>
      <c r="AF648" s="39"/>
      <c r="AG648" s="39"/>
      <c r="AH648" s="39"/>
    </row>
    <row r="649" ht="19.5" customHeight="1">
      <c r="A649" s="111"/>
      <c r="B649" s="119"/>
      <c r="C649" s="63"/>
      <c r="D649" s="69"/>
      <c r="E649" s="66" t="str">
        <f t="shared" si="2"/>
        <v>-</v>
      </c>
      <c r="F649" s="65"/>
      <c r="G649" s="65"/>
      <c r="H649" s="82"/>
      <c r="I649" s="83">
        <f t="shared" si="3"/>
        <v>0</v>
      </c>
      <c r="J649" s="84">
        <f t="shared" si="4"/>
        <v>0</v>
      </c>
      <c r="K649" s="84">
        <f t="shared" si="5"/>
        <v>0</v>
      </c>
      <c r="L649" s="84">
        <f t="shared" si="6"/>
        <v>0</v>
      </c>
      <c r="M649" s="85">
        <f t="shared" si="7"/>
        <v>0</v>
      </c>
      <c r="N649" s="86">
        <f t="shared" si="8"/>
        <v>0</v>
      </c>
      <c r="O649" s="84">
        <f t="shared" si="9"/>
        <v>0</v>
      </c>
      <c r="P649" s="84">
        <f t="shared" si="10"/>
        <v>0</v>
      </c>
      <c r="Q649" s="84">
        <f t="shared" si="11"/>
        <v>0</v>
      </c>
      <c r="R649" s="85">
        <f t="shared" si="12"/>
        <v>0</v>
      </c>
      <c r="S649" s="87" t="str">
        <f t="shared" si="13"/>
        <v>-</v>
      </c>
      <c r="T649" s="88"/>
      <c r="U649" s="39"/>
      <c r="V649" s="40"/>
      <c r="W649" s="39"/>
      <c r="X649" s="39"/>
      <c r="Y649" s="39"/>
      <c r="Z649" s="39"/>
      <c r="AA649" s="39"/>
      <c r="AB649" s="39"/>
      <c r="AC649" s="39"/>
      <c r="AD649" s="39"/>
      <c r="AE649" s="39"/>
      <c r="AF649" s="39"/>
      <c r="AG649" s="39"/>
      <c r="AH649" s="39"/>
    </row>
    <row r="650" ht="19.5" customHeight="1">
      <c r="A650" s="111"/>
      <c r="B650" s="119"/>
      <c r="C650" s="63"/>
      <c r="D650" s="69"/>
      <c r="E650" s="66" t="str">
        <f t="shared" si="2"/>
        <v>-</v>
      </c>
      <c r="F650" s="65"/>
      <c r="G650" s="65"/>
      <c r="H650" s="82"/>
      <c r="I650" s="83">
        <f t="shared" si="3"/>
        <v>0</v>
      </c>
      <c r="J650" s="84">
        <f t="shared" si="4"/>
        <v>0</v>
      </c>
      <c r="K650" s="84">
        <f t="shared" si="5"/>
        <v>0</v>
      </c>
      <c r="L650" s="84">
        <f t="shared" si="6"/>
        <v>0</v>
      </c>
      <c r="M650" s="85">
        <f t="shared" si="7"/>
        <v>0</v>
      </c>
      <c r="N650" s="86">
        <f t="shared" si="8"/>
        <v>0</v>
      </c>
      <c r="O650" s="84">
        <f t="shared" si="9"/>
        <v>0</v>
      </c>
      <c r="P650" s="84">
        <f t="shared" si="10"/>
        <v>0</v>
      </c>
      <c r="Q650" s="84">
        <f t="shared" si="11"/>
        <v>0</v>
      </c>
      <c r="R650" s="85">
        <f t="shared" si="12"/>
        <v>0</v>
      </c>
      <c r="S650" s="87" t="str">
        <f t="shared" si="13"/>
        <v>-</v>
      </c>
      <c r="T650" s="88"/>
      <c r="U650" s="39"/>
      <c r="V650" s="40"/>
      <c r="W650" s="39"/>
      <c r="X650" s="39"/>
      <c r="Y650" s="39"/>
      <c r="Z650" s="39"/>
      <c r="AA650" s="39"/>
      <c r="AB650" s="39"/>
      <c r="AC650" s="39"/>
      <c r="AD650" s="39"/>
      <c r="AE650" s="39"/>
      <c r="AF650" s="39"/>
      <c r="AG650" s="39"/>
      <c r="AH650" s="39"/>
    </row>
    <row r="651" ht="19.5" customHeight="1">
      <c r="A651" s="111"/>
      <c r="B651" s="119"/>
      <c r="C651" s="63"/>
      <c r="D651" s="69"/>
      <c r="E651" s="66" t="str">
        <f t="shared" si="2"/>
        <v>-</v>
      </c>
      <c r="F651" s="65"/>
      <c r="G651" s="65"/>
      <c r="H651" s="82"/>
      <c r="I651" s="83">
        <f t="shared" si="3"/>
        <v>0</v>
      </c>
      <c r="J651" s="84">
        <f t="shared" si="4"/>
        <v>0</v>
      </c>
      <c r="K651" s="84">
        <f t="shared" si="5"/>
        <v>0</v>
      </c>
      <c r="L651" s="84">
        <f t="shared" si="6"/>
        <v>0</v>
      </c>
      <c r="M651" s="85">
        <f t="shared" si="7"/>
        <v>0</v>
      </c>
      <c r="N651" s="86">
        <f t="shared" si="8"/>
        <v>0</v>
      </c>
      <c r="O651" s="84">
        <f t="shared" si="9"/>
        <v>0</v>
      </c>
      <c r="P651" s="84">
        <f t="shared" si="10"/>
        <v>0</v>
      </c>
      <c r="Q651" s="84">
        <f t="shared" si="11"/>
        <v>0</v>
      </c>
      <c r="R651" s="85">
        <f t="shared" si="12"/>
        <v>0</v>
      </c>
      <c r="S651" s="87" t="str">
        <f t="shared" si="13"/>
        <v>-</v>
      </c>
      <c r="T651" s="88"/>
      <c r="U651" s="39"/>
      <c r="V651" s="40"/>
      <c r="W651" s="39"/>
      <c r="X651" s="39"/>
      <c r="Y651" s="39"/>
      <c r="Z651" s="39"/>
      <c r="AA651" s="39"/>
      <c r="AB651" s="39"/>
      <c r="AC651" s="39"/>
      <c r="AD651" s="39"/>
      <c r="AE651" s="39"/>
      <c r="AF651" s="39"/>
      <c r="AG651" s="39"/>
      <c r="AH651" s="39"/>
    </row>
    <row r="652" ht="19.5" customHeight="1">
      <c r="A652" s="111"/>
      <c r="B652" s="119"/>
      <c r="C652" s="63"/>
      <c r="D652" s="69"/>
      <c r="E652" s="66" t="str">
        <f t="shared" si="2"/>
        <v>-</v>
      </c>
      <c r="F652" s="65"/>
      <c r="G652" s="65"/>
      <c r="H652" s="82"/>
      <c r="I652" s="83">
        <f t="shared" si="3"/>
        <v>0</v>
      </c>
      <c r="J652" s="84">
        <f t="shared" si="4"/>
        <v>0</v>
      </c>
      <c r="K652" s="84">
        <f t="shared" si="5"/>
        <v>0</v>
      </c>
      <c r="L652" s="84">
        <f t="shared" si="6"/>
        <v>0</v>
      </c>
      <c r="M652" s="85">
        <f t="shared" si="7"/>
        <v>0</v>
      </c>
      <c r="N652" s="86">
        <f t="shared" si="8"/>
        <v>0</v>
      </c>
      <c r="O652" s="84">
        <f t="shared" si="9"/>
        <v>0</v>
      </c>
      <c r="P652" s="84">
        <f t="shared" si="10"/>
        <v>0</v>
      </c>
      <c r="Q652" s="84">
        <f t="shared" si="11"/>
        <v>0</v>
      </c>
      <c r="R652" s="85">
        <f t="shared" si="12"/>
        <v>0</v>
      </c>
      <c r="S652" s="87" t="str">
        <f t="shared" si="13"/>
        <v>-</v>
      </c>
      <c r="T652" s="88"/>
      <c r="U652" s="39"/>
      <c r="V652" s="40"/>
      <c r="W652" s="39"/>
      <c r="X652" s="39"/>
      <c r="Y652" s="39"/>
      <c r="Z652" s="39"/>
      <c r="AA652" s="39"/>
      <c r="AB652" s="39"/>
      <c r="AC652" s="39"/>
      <c r="AD652" s="39"/>
      <c r="AE652" s="39"/>
      <c r="AF652" s="39"/>
      <c r="AG652" s="39"/>
      <c r="AH652" s="39"/>
    </row>
    <row r="653" ht="19.5" customHeight="1">
      <c r="A653" s="111"/>
      <c r="B653" s="119"/>
      <c r="C653" s="63"/>
      <c r="D653" s="69"/>
      <c r="E653" s="66" t="str">
        <f t="shared" si="2"/>
        <v>-</v>
      </c>
      <c r="F653" s="65"/>
      <c r="G653" s="65"/>
      <c r="H653" s="82"/>
      <c r="I653" s="83">
        <f t="shared" si="3"/>
        <v>0</v>
      </c>
      <c r="J653" s="84">
        <f t="shared" si="4"/>
        <v>0</v>
      </c>
      <c r="K653" s="84">
        <f t="shared" si="5"/>
        <v>0</v>
      </c>
      <c r="L653" s="84">
        <f t="shared" si="6"/>
        <v>0</v>
      </c>
      <c r="M653" s="85">
        <f t="shared" si="7"/>
        <v>0</v>
      </c>
      <c r="N653" s="86">
        <f t="shared" si="8"/>
        <v>0</v>
      </c>
      <c r="O653" s="84">
        <f t="shared" si="9"/>
        <v>0</v>
      </c>
      <c r="P653" s="84">
        <f t="shared" si="10"/>
        <v>0</v>
      </c>
      <c r="Q653" s="84">
        <f t="shared" si="11"/>
        <v>0</v>
      </c>
      <c r="R653" s="85">
        <f t="shared" si="12"/>
        <v>0</v>
      </c>
      <c r="S653" s="87" t="str">
        <f t="shared" si="13"/>
        <v>-</v>
      </c>
      <c r="T653" s="88"/>
      <c r="U653" s="39"/>
      <c r="V653" s="40"/>
      <c r="W653" s="39"/>
      <c r="X653" s="39"/>
      <c r="Y653" s="39"/>
      <c r="Z653" s="39"/>
      <c r="AA653" s="39"/>
      <c r="AB653" s="39"/>
      <c r="AC653" s="39"/>
      <c r="AD653" s="39"/>
      <c r="AE653" s="39"/>
      <c r="AF653" s="39"/>
      <c r="AG653" s="39"/>
      <c r="AH653" s="39"/>
    </row>
    <row r="654" ht="19.5" customHeight="1">
      <c r="A654" s="111"/>
      <c r="B654" s="119"/>
      <c r="C654" s="63"/>
      <c r="D654" s="69"/>
      <c r="E654" s="66" t="str">
        <f t="shared" si="2"/>
        <v>-</v>
      </c>
      <c r="F654" s="65"/>
      <c r="G654" s="65"/>
      <c r="H654" s="82"/>
      <c r="I654" s="83">
        <f t="shared" si="3"/>
        <v>0</v>
      </c>
      <c r="J654" s="84">
        <f t="shared" si="4"/>
        <v>0</v>
      </c>
      <c r="K654" s="84">
        <f t="shared" si="5"/>
        <v>0</v>
      </c>
      <c r="L654" s="84">
        <f t="shared" si="6"/>
        <v>0</v>
      </c>
      <c r="M654" s="85">
        <f t="shared" si="7"/>
        <v>0</v>
      </c>
      <c r="N654" s="86">
        <f t="shared" si="8"/>
        <v>0</v>
      </c>
      <c r="O654" s="84">
        <f t="shared" si="9"/>
        <v>0</v>
      </c>
      <c r="P654" s="84">
        <f t="shared" si="10"/>
        <v>0</v>
      </c>
      <c r="Q654" s="84">
        <f t="shared" si="11"/>
        <v>0</v>
      </c>
      <c r="R654" s="85">
        <f t="shared" si="12"/>
        <v>0</v>
      </c>
      <c r="S654" s="87" t="str">
        <f t="shared" si="13"/>
        <v>-</v>
      </c>
      <c r="T654" s="88"/>
      <c r="U654" s="39"/>
      <c r="V654" s="40"/>
      <c r="W654" s="39"/>
      <c r="X654" s="39"/>
      <c r="Y654" s="39"/>
      <c r="Z654" s="39"/>
      <c r="AA654" s="39"/>
      <c r="AB654" s="39"/>
      <c r="AC654" s="39"/>
      <c r="AD654" s="39"/>
      <c r="AE654" s="39"/>
      <c r="AF654" s="39"/>
      <c r="AG654" s="39"/>
      <c r="AH654" s="39"/>
    </row>
    <row r="655" ht="19.5" customHeight="1">
      <c r="A655" s="111"/>
      <c r="B655" s="119"/>
      <c r="C655" s="63"/>
      <c r="D655" s="69"/>
      <c r="E655" s="66" t="str">
        <f t="shared" si="2"/>
        <v>-</v>
      </c>
      <c r="F655" s="65"/>
      <c r="G655" s="65"/>
      <c r="H655" s="82"/>
      <c r="I655" s="83">
        <f t="shared" si="3"/>
        <v>0</v>
      </c>
      <c r="J655" s="84">
        <f t="shared" si="4"/>
        <v>0</v>
      </c>
      <c r="K655" s="84">
        <f t="shared" si="5"/>
        <v>0</v>
      </c>
      <c r="L655" s="84">
        <f t="shared" si="6"/>
        <v>0</v>
      </c>
      <c r="M655" s="85">
        <f t="shared" si="7"/>
        <v>0</v>
      </c>
      <c r="N655" s="86">
        <f t="shared" si="8"/>
        <v>0</v>
      </c>
      <c r="O655" s="84">
        <f t="shared" si="9"/>
        <v>0</v>
      </c>
      <c r="P655" s="84">
        <f t="shared" si="10"/>
        <v>0</v>
      </c>
      <c r="Q655" s="84">
        <f t="shared" si="11"/>
        <v>0</v>
      </c>
      <c r="R655" s="85">
        <f t="shared" si="12"/>
        <v>0</v>
      </c>
      <c r="S655" s="87" t="str">
        <f t="shared" si="13"/>
        <v>-</v>
      </c>
      <c r="T655" s="88"/>
      <c r="U655" s="39"/>
      <c r="V655" s="40"/>
      <c r="W655" s="39"/>
      <c r="X655" s="39"/>
      <c r="Y655" s="39"/>
      <c r="Z655" s="39"/>
      <c r="AA655" s="39"/>
      <c r="AB655" s="39"/>
      <c r="AC655" s="39"/>
      <c r="AD655" s="39"/>
      <c r="AE655" s="39"/>
      <c r="AF655" s="39"/>
      <c r="AG655" s="39"/>
      <c r="AH655" s="39"/>
    </row>
    <row r="656" ht="19.5" customHeight="1">
      <c r="A656" s="111"/>
      <c r="B656" s="119"/>
      <c r="C656" s="63"/>
      <c r="D656" s="69"/>
      <c r="E656" s="66" t="str">
        <f t="shared" si="2"/>
        <v>-</v>
      </c>
      <c r="F656" s="65"/>
      <c r="G656" s="65"/>
      <c r="H656" s="82"/>
      <c r="I656" s="83">
        <f t="shared" si="3"/>
        <v>0</v>
      </c>
      <c r="J656" s="84">
        <f t="shared" si="4"/>
        <v>0</v>
      </c>
      <c r="K656" s="84">
        <f t="shared" si="5"/>
        <v>0</v>
      </c>
      <c r="L656" s="84">
        <f t="shared" si="6"/>
        <v>0</v>
      </c>
      <c r="M656" s="85">
        <f t="shared" si="7"/>
        <v>0</v>
      </c>
      <c r="N656" s="86">
        <f t="shared" si="8"/>
        <v>0</v>
      </c>
      <c r="O656" s="84">
        <f t="shared" si="9"/>
        <v>0</v>
      </c>
      <c r="P656" s="84">
        <f t="shared" si="10"/>
        <v>0</v>
      </c>
      <c r="Q656" s="84">
        <f t="shared" si="11"/>
        <v>0</v>
      </c>
      <c r="R656" s="85">
        <f t="shared" si="12"/>
        <v>0</v>
      </c>
      <c r="S656" s="87" t="str">
        <f t="shared" si="13"/>
        <v>-</v>
      </c>
      <c r="T656" s="88"/>
      <c r="U656" s="39"/>
      <c r="V656" s="40"/>
      <c r="W656" s="39"/>
      <c r="X656" s="39"/>
      <c r="Y656" s="39"/>
      <c r="Z656" s="39"/>
      <c r="AA656" s="39"/>
      <c r="AB656" s="39"/>
      <c r="AC656" s="39"/>
      <c r="AD656" s="39"/>
      <c r="AE656" s="39"/>
      <c r="AF656" s="39"/>
      <c r="AG656" s="39"/>
      <c r="AH656" s="39"/>
    </row>
    <row r="657" ht="19.5" customHeight="1">
      <c r="A657" s="111"/>
      <c r="B657" s="119"/>
      <c r="C657" s="63"/>
      <c r="D657" s="69"/>
      <c r="E657" s="66" t="str">
        <f t="shared" si="2"/>
        <v>-</v>
      </c>
      <c r="F657" s="65"/>
      <c r="G657" s="65"/>
      <c r="H657" s="82"/>
      <c r="I657" s="83">
        <f t="shared" si="3"/>
        <v>0</v>
      </c>
      <c r="J657" s="84">
        <f t="shared" si="4"/>
        <v>0</v>
      </c>
      <c r="K657" s="84">
        <f t="shared" si="5"/>
        <v>0</v>
      </c>
      <c r="L657" s="84">
        <f t="shared" si="6"/>
        <v>0</v>
      </c>
      <c r="M657" s="85">
        <f t="shared" si="7"/>
        <v>0</v>
      </c>
      <c r="N657" s="86">
        <f t="shared" si="8"/>
        <v>0</v>
      </c>
      <c r="O657" s="84">
        <f t="shared" si="9"/>
        <v>0</v>
      </c>
      <c r="P657" s="84">
        <f t="shared" si="10"/>
        <v>0</v>
      </c>
      <c r="Q657" s="84">
        <f t="shared" si="11"/>
        <v>0</v>
      </c>
      <c r="R657" s="85">
        <f t="shared" si="12"/>
        <v>0</v>
      </c>
      <c r="S657" s="87" t="str">
        <f t="shared" si="13"/>
        <v>-</v>
      </c>
      <c r="T657" s="88"/>
      <c r="U657" s="39"/>
      <c r="V657" s="40"/>
      <c r="W657" s="39"/>
      <c r="X657" s="39"/>
      <c r="Y657" s="39"/>
      <c r="Z657" s="39"/>
      <c r="AA657" s="39"/>
      <c r="AB657" s="39"/>
      <c r="AC657" s="39"/>
      <c r="AD657" s="39"/>
      <c r="AE657" s="39"/>
      <c r="AF657" s="39"/>
      <c r="AG657" s="39"/>
      <c r="AH657" s="39"/>
    </row>
    <row r="658" ht="19.5" customHeight="1">
      <c r="A658" s="111"/>
      <c r="B658" s="119"/>
      <c r="C658" s="63"/>
      <c r="D658" s="69"/>
      <c r="E658" s="66" t="str">
        <f t="shared" si="2"/>
        <v>-</v>
      </c>
      <c r="F658" s="65"/>
      <c r="G658" s="65"/>
      <c r="H658" s="82"/>
      <c r="I658" s="83">
        <f t="shared" si="3"/>
        <v>0</v>
      </c>
      <c r="J658" s="84">
        <f t="shared" si="4"/>
        <v>0</v>
      </c>
      <c r="K658" s="84">
        <f t="shared" si="5"/>
        <v>0</v>
      </c>
      <c r="L658" s="84">
        <f t="shared" si="6"/>
        <v>0</v>
      </c>
      <c r="M658" s="85">
        <f t="shared" si="7"/>
        <v>0</v>
      </c>
      <c r="N658" s="86">
        <f t="shared" si="8"/>
        <v>0</v>
      </c>
      <c r="O658" s="84">
        <f t="shared" si="9"/>
        <v>0</v>
      </c>
      <c r="P658" s="84">
        <f t="shared" si="10"/>
        <v>0</v>
      </c>
      <c r="Q658" s="84">
        <f t="shared" si="11"/>
        <v>0</v>
      </c>
      <c r="R658" s="85">
        <f t="shared" si="12"/>
        <v>0</v>
      </c>
      <c r="S658" s="87" t="str">
        <f t="shared" si="13"/>
        <v>-</v>
      </c>
      <c r="T658" s="88"/>
      <c r="U658" s="39"/>
      <c r="V658" s="40"/>
      <c r="W658" s="39"/>
      <c r="X658" s="39"/>
      <c r="Y658" s="39"/>
      <c r="Z658" s="39"/>
      <c r="AA658" s="39"/>
      <c r="AB658" s="39"/>
      <c r="AC658" s="39"/>
      <c r="AD658" s="39"/>
      <c r="AE658" s="39"/>
      <c r="AF658" s="39"/>
      <c r="AG658" s="39"/>
      <c r="AH658" s="39"/>
    </row>
    <row r="659" ht="19.5" customHeight="1">
      <c r="A659" s="111"/>
      <c r="B659" s="119"/>
      <c r="C659" s="63"/>
      <c r="D659" s="69"/>
      <c r="E659" s="66" t="str">
        <f t="shared" si="2"/>
        <v>-</v>
      </c>
      <c r="F659" s="65"/>
      <c r="G659" s="65"/>
      <c r="H659" s="82"/>
      <c r="I659" s="83">
        <f t="shared" si="3"/>
        <v>0</v>
      </c>
      <c r="J659" s="84">
        <f t="shared" si="4"/>
        <v>0</v>
      </c>
      <c r="K659" s="84">
        <f t="shared" si="5"/>
        <v>0</v>
      </c>
      <c r="L659" s="84">
        <f t="shared" si="6"/>
        <v>0</v>
      </c>
      <c r="M659" s="85">
        <f t="shared" si="7"/>
        <v>0</v>
      </c>
      <c r="N659" s="86">
        <f t="shared" si="8"/>
        <v>0</v>
      </c>
      <c r="O659" s="84">
        <f t="shared" si="9"/>
        <v>0</v>
      </c>
      <c r="P659" s="84">
        <f t="shared" si="10"/>
        <v>0</v>
      </c>
      <c r="Q659" s="84">
        <f t="shared" si="11"/>
        <v>0</v>
      </c>
      <c r="R659" s="85">
        <f t="shared" si="12"/>
        <v>0</v>
      </c>
      <c r="S659" s="87" t="str">
        <f t="shared" si="13"/>
        <v>-</v>
      </c>
      <c r="T659" s="88"/>
      <c r="U659" s="39"/>
      <c r="V659" s="40"/>
      <c r="W659" s="39"/>
      <c r="X659" s="39"/>
      <c r="Y659" s="39"/>
      <c r="Z659" s="39"/>
      <c r="AA659" s="39"/>
      <c r="AB659" s="39"/>
      <c r="AC659" s="39"/>
      <c r="AD659" s="39"/>
      <c r="AE659" s="39"/>
      <c r="AF659" s="39"/>
      <c r="AG659" s="39"/>
      <c r="AH659" s="39"/>
    </row>
    <row r="660" ht="19.5" customHeight="1">
      <c r="A660" s="111"/>
      <c r="B660" s="119"/>
      <c r="C660" s="63"/>
      <c r="D660" s="69"/>
      <c r="E660" s="66" t="str">
        <f t="shared" si="2"/>
        <v>-</v>
      </c>
      <c r="F660" s="65"/>
      <c r="G660" s="65"/>
      <c r="H660" s="82"/>
      <c r="I660" s="83">
        <f t="shared" si="3"/>
        <v>0</v>
      </c>
      <c r="J660" s="84">
        <f t="shared" si="4"/>
        <v>0</v>
      </c>
      <c r="K660" s="84">
        <f t="shared" si="5"/>
        <v>0</v>
      </c>
      <c r="L660" s="84">
        <f t="shared" si="6"/>
        <v>0</v>
      </c>
      <c r="M660" s="85">
        <f t="shared" si="7"/>
        <v>0</v>
      </c>
      <c r="N660" s="86">
        <f t="shared" si="8"/>
        <v>0</v>
      </c>
      <c r="O660" s="84">
        <f t="shared" si="9"/>
        <v>0</v>
      </c>
      <c r="P660" s="84">
        <f t="shared" si="10"/>
        <v>0</v>
      </c>
      <c r="Q660" s="84">
        <f t="shared" si="11"/>
        <v>0</v>
      </c>
      <c r="R660" s="85">
        <f t="shared" si="12"/>
        <v>0</v>
      </c>
      <c r="S660" s="87" t="str">
        <f t="shared" si="13"/>
        <v>-</v>
      </c>
      <c r="T660" s="88"/>
      <c r="U660" s="39"/>
      <c r="V660" s="40"/>
      <c r="W660" s="39"/>
      <c r="X660" s="39"/>
      <c r="Y660" s="39"/>
      <c r="Z660" s="39"/>
      <c r="AA660" s="39"/>
      <c r="AB660" s="39"/>
      <c r="AC660" s="39"/>
      <c r="AD660" s="39"/>
      <c r="AE660" s="39"/>
      <c r="AF660" s="39"/>
      <c r="AG660" s="39"/>
      <c r="AH660" s="39"/>
    </row>
    <row r="661" ht="19.5" customHeight="1">
      <c r="A661" s="111"/>
      <c r="B661" s="119"/>
      <c r="C661" s="63"/>
      <c r="D661" s="69"/>
      <c r="E661" s="66" t="str">
        <f t="shared" si="2"/>
        <v>-</v>
      </c>
      <c r="F661" s="65"/>
      <c r="G661" s="65"/>
      <c r="H661" s="82"/>
      <c r="I661" s="83">
        <f t="shared" si="3"/>
        <v>0</v>
      </c>
      <c r="J661" s="84">
        <f t="shared" si="4"/>
        <v>0</v>
      </c>
      <c r="K661" s="84">
        <f t="shared" si="5"/>
        <v>0</v>
      </c>
      <c r="L661" s="84">
        <f t="shared" si="6"/>
        <v>0</v>
      </c>
      <c r="M661" s="85">
        <f t="shared" si="7"/>
        <v>0</v>
      </c>
      <c r="N661" s="86">
        <f t="shared" si="8"/>
        <v>0</v>
      </c>
      <c r="O661" s="84">
        <f t="shared" si="9"/>
        <v>0</v>
      </c>
      <c r="P661" s="84">
        <f t="shared" si="10"/>
        <v>0</v>
      </c>
      <c r="Q661" s="84">
        <f t="shared" si="11"/>
        <v>0</v>
      </c>
      <c r="R661" s="85">
        <f t="shared" si="12"/>
        <v>0</v>
      </c>
      <c r="S661" s="87" t="str">
        <f t="shared" si="13"/>
        <v>-</v>
      </c>
      <c r="T661" s="88"/>
      <c r="U661" s="39"/>
      <c r="V661" s="40"/>
      <c r="W661" s="39"/>
      <c r="X661" s="39"/>
      <c r="Y661" s="39"/>
      <c r="Z661" s="39"/>
      <c r="AA661" s="39"/>
      <c r="AB661" s="39"/>
      <c r="AC661" s="39"/>
      <c r="AD661" s="39"/>
      <c r="AE661" s="39"/>
      <c r="AF661" s="39"/>
      <c r="AG661" s="39"/>
      <c r="AH661" s="39"/>
    </row>
    <row r="662" ht="19.5" customHeight="1">
      <c r="A662" s="111"/>
      <c r="B662" s="119"/>
      <c r="C662" s="63"/>
      <c r="D662" s="69"/>
      <c r="E662" s="66" t="str">
        <f t="shared" si="2"/>
        <v>-</v>
      </c>
      <c r="F662" s="65"/>
      <c r="G662" s="65"/>
      <c r="H662" s="82"/>
      <c r="I662" s="83">
        <f t="shared" si="3"/>
        <v>0</v>
      </c>
      <c r="J662" s="84">
        <f t="shared" si="4"/>
        <v>0</v>
      </c>
      <c r="K662" s="84">
        <f t="shared" si="5"/>
        <v>0</v>
      </c>
      <c r="L662" s="84">
        <f t="shared" si="6"/>
        <v>0</v>
      </c>
      <c r="M662" s="85">
        <f t="shared" si="7"/>
        <v>0</v>
      </c>
      <c r="N662" s="86">
        <f t="shared" si="8"/>
        <v>0</v>
      </c>
      <c r="O662" s="84">
        <f t="shared" si="9"/>
        <v>0</v>
      </c>
      <c r="P662" s="84">
        <f t="shared" si="10"/>
        <v>0</v>
      </c>
      <c r="Q662" s="84">
        <f t="shared" si="11"/>
        <v>0</v>
      </c>
      <c r="R662" s="85">
        <f t="shared" si="12"/>
        <v>0</v>
      </c>
      <c r="S662" s="87" t="str">
        <f t="shared" si="13"/>
        <v>-</v>
      </c>
      <c r="T662" s="88"/>
      <c r="U662" s="39"/>
      <c r="V662" s="40"/>
      <c r="W662" s="39"/>
      <c r="X662" s="39"/>
      <c r="Y662" s="39"/>
      <c r="Z662" s="39"/>
      <c r="AA662" s="39"/>
      <c r="AB662" s="39"/>
      <c r="AC662" s="39"/>
      <c r="AD662" s="39"/>
      <c r="AE662" s="39"/>
      <c r="AF662" s="39"/>
      <c r="AG662" s="39"/>
      <c r="AH662" s="39"/>
    </row>
    <row r="663" ht="19.5" customHeight="1">
      <c r="A663" s="111"/>
      <c r="B663" s="119"/>
      <c r="C663" s="63"/>
      <c r="D663" s="69"/>
      <c r="E663" s="66" t="str">
        <f t="shared" si="2"/>
        <v>-</v>
      </c>
      <c r="F663" s="65"/>
      <c r="G663" s="65"/>
      <c r="H663" s="82"/>
      <c r="I663" s="83">
        <f t="shared" si="3"/>
        <v>0</v>
      </c>
      <c r="J663" s="84">
        <f t="shared" si="4"/>
        <v>0</v>
      </c>
      <c r="K663" s="84">
        <f t="shared" si="5"/>
        <v>0</v>
      </c>
      <c r="L663" s="84">
        <f t="shared" si="6"/>
        <v>0</v>
      </c>
      <c r="M663" s="85">
        <f t="shared" si="7"/>
        <v>0</v>
      </c>
      <c r="N663" s="86">
        <f t="shared" si="8"/>
        <v>0</v>
      </c>
      <c r="O663" s="84">
        <f t="shared" si="9"/>
        <v>0</v>
      </c>
      <c r="P663" s="84">
        <f t="shared" si="10"/>
        <v>0</v>
      </c>
      <c r="Q663" s="84">
        <f t="shared" si="11"/>
        <v>0</v>
      </c>
      <c r="R663" s="85">
        <f t="shared" si="12"/>
        <v>0</v>
      </c>
      <c r="S663" s="87" t="str">
        <f t="shared" si="13"/>
        <v>-</v>
      </c>
      <c r="T663" s="88"/>
      <c r="U663" s="39"/>
      <c r="V663" s="40"/>
      <c r="W663" s="39"/>
      <c r="X663" s="39"/>
      <c r="Y663" s="39"/>
      <c r="Z663" s="39"/>
      <c r="AA663" s="39"/>
      <c r="AB663" s="39"/>
      <c r="AC663" s="39"/>
      <c r="AD663" s="39"/>
      <c r="AE663" s="39"/>
      <c r="AF663" s="39"/>
      <c r="AG663" s="39"/>
      <c r="AH663" s="39"/>
    </row>
    <row r="664" ht="19.5" customHeight="1">
      <c r="A664" s="111"/>
      <c r="B664" s="119"/>
      <c r="C664" s="63"/>
      <c r="D664" s="69"/>
      <c r="E664" s="66" t="str">
        <f t="shared" si="2"/>
        <v>-</v>
      </c>
      <c r="F664" s="65"/>
      <c r="G664" s="65"/>
      <c r="H664" s="82"/>
      <c r="I664" s="83">
        <f t="shared" si="3"/>
        <v>0</v>
      </c>
      <c r="J664" s="84">
        <f t="shared" si="4"/>
        <v>0</v>
      </c>
      <c r="K664" s="84">
        <f t="shared" si="5"/>
        <v>0</v>
      </c>
      <c r="L664" s="84">
        <f t="shared" si="6"/>
        <v>0</v>
      </c>
      <c r="M664" s="85">
        <f t="shared" si="7"/>
        <v>0</v>
      </c>
      <c r="N664" s="86">
        <f t="shared" si="8"/>
        <v>0</v>
      </c>
      <c r="O664" s="84">
        <f t="shared" si="9"/>
        <v>0</v>
      </c>
      <c r="P664" s="84">
        <f t="shared" si="10"/>
        <v>0</v>
      </c>
      <c r="Q664" s="84">
        <f t="shared" si="11"/>
        <v>0</v>
      </c>
      <c r="R664" s="85">
        <f t="shared" si="12"/>
        <v>0</v>
      </c>
      <c r="S664" s="87" t="str">
        <f t="shared" si="13"/>
        <v>-</v>
      </c>
      <c r="T664" s="88"/>
      <c r="U664" s="39"/>
      <c r="V664" s="40"/>
      <c r="W664" s="39"/>
      <c r="X664" s="39"/>
      <c r="Y664" s="39"/>
      <c r="Z664" s="39"/>
      <c r="AA664" s="39"/>
      <c r="AB664" s="39"/>
      <c r="AC664" s="39"/>
      <c r="AD664" s="39"/>
      <c r="AE664" s="39"/>
      <c r="AF664" s="39"/>
      <c r="AG664" s="39"/>
      <c r="AH664" s="39"/>
    </row>
    <row r="665" ht="19.5" customHeight="1">
      <c r="A665" s="111"/>
      <c r="B665" s="119"/>
      <c r="C665" s="63"/>
      <c r="D665" s="69"/>
      <c r="E665" s="66" t="str">
        <f t="shared" si="2"/>
        <v>-</v>
      </c>
      <c r="F665" s="65"/>
      <c r="G665" s="65"/>
      <c r="H665" s="82"/>
      <c r="I665" s="83">
        <f t="shared" si="3"/>
        <v>0</v>
      </c>
      <c r="J665" s="84">
        <f t="shared" si="4"/>
        <v>0</v>
      </c>
      <c r="K665" s="84">
        <f t="shared" si="5"/>
        <v>0</v>
      </c>
      <c r="L665" s="84">
        <f t="shared" si="6"/>
        <v>0</v>
      </c>
      <c r="M665" s="85">
        <f t="shared" si="7"/>
        <v>0</v>
      </c>
      <c r="N665" s="86">
        <f t="shared" si="8"/>
        <v>0</v>
      </c>
      <c r="O665" s="84">
        <f t="shared" si="9"/>
        <v>0</v>
      </c>
      <c r="P665" s="84">
        <f t="shared" si="10"/>
        <v>0</v>
      </c>
      <c r="Q665" s="84">
        <f t="shared" si="11"/>
        <v>0</v>
      </c>
      <c r="R665" s="85">
        <f t="shared" si="12"/>
        <v>0</v>
      </c>
      <c r="S665" s="87" t="str">
        <f t="shared" si="13"/>
        <v>-</v>
      </c>
      <c r="T665" s="88"/>
      <c r="U665" s="39"/>
      <c r="V665" s="40"/>
      <c r="W665" s="39"/>
      <c r="X665" s="39"/>
      <c r="Y665" s="39"/>
      <c r="Z665" s="39"/>
      <c r="AA665" s="39"/>
      <c r="AB665" s="39"/>
      <c r="AC665" s="39"/>
      <c r="AD665" s="39"/>
      <c r="AE665" s="39"/>
      <c r="AF665" s="39"/>
      <c r="AG665" s="39"/>
      <c r="AH665" s="39"/>
    </row>
    <row r="666" ht="19.5" customHeight="1">
      <c r="A666" s="111"/>
      <c r="B666" s="119"/>
      <c r="C666" s="63"/>
      <c r="D666" s="69"/>
      <c r="E666" s="66" t="str">
        <f t="shared" si="2"/>
        <v>-</v>
      </c>
      <c r="F666" s="65"/>
      <c r="G666" s="65"/>
      <c r="H666" s="82"/>
      <c r="I666" s="83">
        <f t="shared" si="3"/>
        <v>0</v>
      </c>
      <c r="J666" s="84">
        <f t="shared" si="4"/>
        <v>0</v>
      </c>
      <c r="K666" s="84">
        <f t="shared" si="5"/>
        <v>0</v>
      </c>
      <c r="L666" s="84">
        <f t="shared" si="6"/>
        <v>0</v>
      </c>
      <c r="M666" s="85">
        <f t="shared" si="7"/>
        <v>0</v>
      </c>
      <c r="N666" s="86">
        <f t="shared" si="8"/>
        <v>0</v>
      </c>
      <c r="O666" s="84">
        <f t="shared" si="9"/>
        <v>0</v>
      </c>
      <c r="P666" s="84">
        <f t="shared" si="10"/>
        <v>0</v>
      </c>
      <c r="Q666" s="84">
        <f t="shared" si="11"/>
        <v>0</v>
      </c>
      <c r="R666" s="85">
        <f t="shared" si="12"/>
        <v>0</v>
      </c>
      <c r="S666" s="87" t="str">
        <f t="shared" si="13"/>
        <v>-</v>
      </c>
      <c r="T666" s="88"/>
      <c r="U666" s="39"/>
      <c r="V666" s="40"/>
      <c r="W666" s="39"/>
      <c r="X666" s="39"/>
      <c r="Y666" s="39"/>
      <c r="Z666" s="39"/>
      <c r="AA666" s="39"/>
      <c r="AB666" s="39"/>
      <c r="AC666" s="39"/>
      <c r="AD666" s="39"/>
      <c r="AE666" s="39"/>
      <c r="AF666" s="39"/>
      <c r="AG666" s="39"/>
      <c r="AH666" s="39"/>
    </row>
    <row r="667" ht="19.5" customHeight="1">
      <c r="A667" s="111"/>
      <c r="B667" s="119"/>
      <c r="C667" s="63"/>
      <c r="D667" s="69"/>
      <c r="E667" s="66" t="str">
        <f t="shared" si="2"/>
        <v>-</v>
      </c>
      <c r="F667" s="65"/>
      <c r="G667" s="65"/>
      <c r="H667" s="82"/>
      <c r="I667" s="83">
        <f t="shared" si="3"/>
        <v>0</v>
      </c>
      <c r="J667" s="84">
        <f t="shared" si="4"/>
        <v>0</v>
      </c>
      <c r="K667" s="84">
        <f t="shared" si="5"/>
        <v>0</v>
      </c>
      <c r="L667" s="84">
        <f t="shared" si="6"/>
        <v>0</v>
      </c>
      <c r="M667" s="85">
        <f t="shared" si="7"/>
        <v>0</v>
      </c>
      <c r="N667" s="86">
        <f t="shared" si="8"/>
        <v>0</v>
      </c>
      <c r="O667" s="84">
        <f t="shared" si="9"/>
        <v>0</v>
      </c>
      <c r="P667" s="84">
        <f t="shared" si="10"/>
        <v>0</v>
      </c>
      <c r="Q667" s="84">
        <f t="shared" si="11"/>
        <v>0</v>
      </c>
      <c r="R667" s="85">
        <f t="shared" si="12"/>
        <v>0</v>
      </c>
      <c r="S667" s="87" t="str">
        <f t="shared" si="13"/>
        <v>-</v>
      </c>
      <c r="T667" s="88"/>
      <c r="U667" s="39"/>
      <c r="V667" s="40"/>
      <c r="W667" s="39"/>
      <c r="X667" s="39"/>
      <c r="Y667" s="39"/>
      <c r="Z667" s="39"/>
      <c r="AA667" s="39"/>
      <c r="AB667" s="39"/>
      <c r="AC667" s="39"/>
      <c r="AD667" s="39"/>
      <c r="AE667" s="39"/>
      <c r="AF667" s="39"/>
      <c r="AG667" s="39"/>
      <c r="AH667" s="39"/>
    </row>
    <row r="668" ht="19.5" customHeight="1">
      <c r="A668" s="111"/>
      <c r="B668" s="119"/>
      <c r="C668" s="63"/>
      <c r="D668" s="69"/>
      <c r="E668" s="66" t="str">
        <f t="shared" si="2"/>
        <v>-</v>
      </c>
      <c r="F668" s="65"/>
      <c r="G668" s="65"/>
      <c r="H668" s="82"/>
      <c r="I668" s="83">
        <f t="shared" si="3"/>
        <v>0</v>
      </c>
      <c r="J668" s="84">
        <f t="shared" si="4"/>
        <v>0</v>
      </c>
      <c r="K668" s="84">
        <f t="shared" si="5"/>
        <v>0</v>
      </c>
      <c r="L668" s="84">
        <f t="shared" si="6"/>
        <v>0</v>
      </c>
      <c r="M668" s="85">
        <f t="shared" si="7"/>
        <v>0</v>
      </c>
      <c r="N668" s="86">
        <f t="shared" si="8"/>
        <v>0</v>
      </c>
      <c r="O668" s="84">
        <f t="shared" si="9"/>
        <v>0</v>
      </c>
      <c r="P668" s="84">
        <f t="shared" si="10"/>
        <v>0</v>
      </c>
      <c r="Q668" s="84">
        <f t="shared" si="11"/>
        <v>0</v>
      </c>
      <c r="R668" s="85">
        <f t="shared" si="12"/>
        <v>0</v>
      </c>
      <c r="S668" s="87" t="str">
        <f t="shared" si="13"/>
        <v>-</v>
      </c>
      <c r="T668" s="88"/>
      <c r="U668" s="39"/>
      <c r="V668" s="40"/>
      <c r="W668" s="39"/>
      <c r="X668" s="39"/>
      <c r="Y668" s="39"/>
      <c r="Z668" s="39"/>
      <c r="AA668" s="39"/>
      <c r="AB668" s="39"/>
      <c r="AC668" s="39"/>
      <c r="AD668" s="39"/>
      <c r="AE668" s="39"/>
      <c r="AF668" s="39"/>
      <c r="AG668" s="39"/>
      <c r="AH668" s="39"/>
    </row>
    <row r="669" ht="19.5" customHeight="1">
      <c r="A669" s="111"/>
      <c r="B669" s="119"/>
      <c r="C669" s="63"/>
      <c r="D669" s="69"/>
      <c r="E669" s="66" t="str">
        <f t="shared" si="2"/>
        <v>-</v>
      </c>
      <c r="F669" s="65"/>
      <c r="G669" s="65"/>
      <c r="H669" s="82"/>
      <c r="I669" s="83">
        <f t="shared" si="3"/>
        <v>0</v>
      </c>
      <c r="J669" s="84">
        <f t="shared" si="4"/>
        <v>0</v>
      </c>
      <c r="K669" s="84">
        <f t="shared" si="5"/>
        <v>0</v>
      </c>
      <c r="L669" s="84">
        <f t="shared" si="6"/>
        <v>0</v>
      </c>
      <c r="M669" s="85">
        <f t="shared" si="7"/>
        <v>0</v>
      </c>
      <c r="N669" s="86">
        <f t="shared" si="8"/>
        <v>0</v>
      </c>
      <c r="O669" s="84">
        <f t="shared" si="9"/>
        <v>0</v>
      </c>
      <c r="P669" s="84">
        <f t="shared" si="10"/>
        <v>0</v>
      </c>
      <c r="Q669" s="84">
        <f t="shared" si="11"/>
        <v>0</v>
      </c>
      <c r="R669" s="85">
        <f t="shared" si="12"/>
        <v>0</v>
      </c>
      <c r="S669" s="87" t="str">
        <f t="shared" si="13"/>
        <v>-</v>
      </c>
      <c r="T669" s="88"/>
      <c r="U669" s="39"/>
      <c r="V669" s="40"/>
      <c r="W669" s="39"/>
      <c r="X669" s="39"/>
      <c r="Y669" s="39"/>
      <c r="Z669" s="39"/>
      <c r="AA669" s="39"/>
      <c r="AB669" s="39"/>
      <c r="AC669" s="39"/>
      <c r="AD669" s="39"/>
      <c r="AE669" s="39"/>
      <c r="AF669" s="39"/>
      <c r="AG669" s="39"/>
      <c r="AH669" s="39"/>
    </row>
    <row r="670" ht="19.5" customHeight="1">
      <c r="A670" s="111"/>
      <c r="B670" s="119"/>
      <c r="C670" s="63"/>
      <c r="D670" s="69"/>
      <c r="E670" s="66" t="str">
        <f t="shared" si="2"/>
        <v>-</v>
      </c>
      <c r="F670" s="65"/>
      <c r="G670" s="65"/>
      <c r="H670" s="82"/>
      <c r="I670" s="83">
        <f t="shared" si="3"/>
        <v>0</v>
      </c>
      <c r="J670" s="84">
        <f t="shared" si="4"/>
        <v>0</v>
      </c>
      <c r="K670" s="84">
        <f t="shared" si="5"/>
        <v>0</v>
      </c>
      <c r="L670" s="84">
        <f t="shared" si="6"/>
        <v>0</v>
      </c>
      <c r="M670" s="85">
        <f t="shared" si="7"/>
        <v>0</v>
      </c>
      <c r="N670" s="86">
        <f t="shared" si="8"/>
        <v>0</v>
      </c>
      <c r="O670" s="84">
        <f t="shared" si="9"/>
        <v>0</v>
      </c>
      <c r="P670" s="84">
        <f t="shared" si="10"/>
        <v>0</v>
      </c>
      <c r="Q670" s="84">
        <f t="shared" si="11"/>
        <v>0</v>
      </c>
      <c r="R670" s="85">
        <f t="shared" si="12"/>
        <v>0</v>
      </c>
      <c r="S670" s="87" t="str">
        <f t="shared" si="13"/>
        <v>-</v>
      </c>
      <c r="T670" s="88"/>
      <c r="U670" s="39"/>
      <c r="V670" s="40"/>
      <c r="W670" s="39"/>
      <c r="X670" s="39"/>
      <c r="Y670" s="39"/>
      <c r="Z670" s="39"/>
      <c r="AA670" s="39"/>
      <c r="AB670" s="39"/>
      <c r="AC670" s="39"/>
      <c r="AD670" s="39"/>
      <c r="AE670" s="39"/>
      <c r="AF670" s="39"/>
      <c r="AG670" s="39"/>
      <c r="AH670" s="39"/>
    </row>
    <row r="671" ht="19.5" customHeight="1">
      <c r="A671" s="111"/>
      <c r="B671" s="119"/>
      <c r="C671" s="63"/>
      <c r="D671" s="69"/>
      <c r="E671" s="66" t="str">
        <f t="shared" si="2"/>
        <v>-</v>
      </c>
      <c r="F671" s="65"/>
      <c r="G671" s="65"/>
      <c r="H671" s="82"/>
      <c r="I671" s="83">
        <f t="shared" si="3"/>
        <v>0</v>
      </c>
      <c r="J671" s="84">
        <f t="shared" si="4"/>
        <v>0</v>
      </c>
      <c r="K671" s="84">
        <f t="shared" si="5"/>
        <v>0</v>
      </c>
      <c r="L671" s="84">
        <f t="shared" si="6"/>
        <v>0</v>
      </c>
      <c r="M671" s="85">
        <f t="shared" si="7"/>
        <v>0</v>
      </c>
      <c r="N671" s="86">
        <f t="shared" si="8"/>
        <v>0</v>
      </c>
      <c r="O671" s="84">
        <f t="shared" si="9"/>
        <v>0</v>
      </c>
      <c r="P671" s="84">
        <f t="shared" si="10"/>
        <v>0</v>
      </c>
      <c r="Q671" s="84">
        <f t="shared" si="11"/>
        <v>0</v>
      </c>
      <c r="R671" s="85">
        <f t="shared" si="12"/>
        <v>0</v>
      </c>
      <c r="S671" s="87" t="str">
        <f t="shared" si="13"/>
        <v>-</v>
      </c>
      <c r="T671" s="88"/>
      <c r="U671" s="39"/>
      <c r="V671" s="40"/>
      <c r="W671" s="39"/>
      <c r="X671" s="39"/>
      <c r="Y671" s="39"/>
      <c r="Z671" s="39"/>
      <c r="AA671" s="39"/>
      <c r="AB671" s="39"/>
      <c r="AC671" s="39"/>
      <c r="AD671" s="39"/>
      <c r="AE671" s="39"/>
      <c r="AF671" s="39"/>
      <c r="AG671" s="39"/>
      <c r="AH671" s="39"/>
    </row>
    <row r="672" ht="19.5" customHeight="1">
      <c r="A672" s="111"/>
      <c r="B672" s="119"/>
      <c r="C672" s="63"/>
      <c r="D672" s="69"/>
      <c r="E672" s="66" t="str">
        <f t="shared" si="2"/>
        <v>-</v>
      </c>
      <c r="F672" s="65"/>
      <c r="G672" s="65"/>
      <c r="H672" s="82"/>
      <c r="I672" s="83">
        <f t="shared" si="3"/>
        <v>0</v>
      </c>
      <c r="J672" s="84">
        <f t="shared" si="4"/>
        <v>0</v>
      </c>
      <c r="K672" s="84">
        <f t="shared" si="5"/>
        <v>0</v>
      </c>
      <c r="L672" s="84">
        <f t="shared" si="6"/>
        <v>0</v>
      </c>
      <c r="M672" s="85">
        <f t="shared" si="7"/>
        <v>0</v>
      </c>
      <c r="N672" s="86">
        <f t="shared" si="8"/>
        <v>0</v>
      </c>
      <c r="O672" s="84">
        <f t="shared" si="9"/>
        <v>0</v>
      </c>
      <c r="P672" s="84">
        <f t="shared" si="10"/>
        <v>0</v>
      </c>
      <c r="Q672" s="84">
        <f t="shared" si="11"/>
        <v>0</v>
      </c>
      <c r="R672" s="85">
        <f t="shared" si="12"/>
        <v>0</v>
      </c>
      <c r="S672" s="87" t="str">
        <f t="shared" si="13"/>
        <v>-</v>
      </c>
      <c r="T672" s="88"/>
      <c r="U672" s="39"/>
      <c r="V672" s="40"/>
      <c r="W672" s="39"/>
      <c r="X672" s="39"/>
      <c r="Y672" s="39"/>
      <c r="Z672" s="39"/>
      <c r="AA672" s="39"/>
      <c r="AB672" s="39"/>
      <c r="AC672" s="39"/>
      <c r="AD672" s="39"/>
      <c r="AE672" s="39"/>
      <c r="AF672" s="39"/>
      <c r="AG672" s="39"/>
      <c r="AH672" s="39"/>
    </row>
    <row r="673" ht="19.5" customHeight="1">
      <c r="A673" s="111"/>
      <c r="B673" s="119"/>
      <c r="C673" s="63"/>
      <c r="D673" s="69"/>
      <c r="E673" s="66" t="str">
        <f t="shared" si="2"/>
        <v>-</v>
      </c>
      <c r="F673" s="65"/>
      <c r="G673" s="65"/>
      <c r="H673" s="82"/>
      <c r="I673" s="83">
        <f t="shared" si="3"/>
        <v>0</v>
      </c>
      <c r="J673" s="84">
        <f t="shared" si="4"/>
        <v>0</v>
      </c>
      <c r="K673" s="84">
        <f t="shared" si="5"/>
        <v>0</v>
      </c>
      <c r="L673" s="84">
        <f t="shared" si="6"/>
        <v>0</v>
      </c>
      <c r="M673" s="85">
        <f t="shared" si="7"/>
        <v>0</v>
      </c>
      <c r="N673" s="86">
        <f t="shared" si="8"/>
        <v>0</v>
      </c>
      <c r="O673" s="84">
        <f t="shared" si="9"/>
        <v>0</v>
      </c>
      <c r="P673" s="84">
        <f t="shared" si="10"/>
        <v>0</v>
      </c>
      <c r="Q673" s="84">
        <f t="shared" si="11"/>
        <v>0</v>
      </c>
      <c r="R673" s="85">
        <f t="shared" si="12"/>
        <v>0</v>
      </c>
      <c r="S673" s="87" t="str">
        <f t="shared" si="13"/>
        <v>-</v>
      </c>
      <c r="T673" s="88"/>
      <c r="U673" s="39"/>
      <c r="V673" s="40"/>
      <c r="W673" s="39"/>
      <c r="X673" s="39"/>
      <c r="Y673" s="39"/>
      <c r="Z673" s="39"/>
      <c r="AA673" s="39"/>
      <c r="AB673" s="39"/>
      <c r="AC673" s="39"/>
      <c r="AD673" s="39"/>
      <c r="AE673" s="39"/>
      <c r="AF673" s="39"/>
      <c r="AG673" s="39"/>
      <c r="AH673" s="39"/>
    </row>
    <row r="674" ht="19.5" customHeight="1">
      <c r="A674" s="111"/>
      <c r="B674" s="119"/>
      <c r="C674" s="63"/>
      <c r="D674" s="69"/>
      <c r="E674" s="66" t="str">
        <f t="shared" si="2"/>
        <v>-</v>
      </c>
      <c r="F674" s="65"/>
      <c r="G674" s="65"/>
      <c r="H674" s="82"/>
      <c r="I674" s="83">
        <f t="shared" si="3"/>
        <v>0</v>
      </c>
      <c r="J674" s="84">
        <f t="shared" si="4"/>
        <v>0</v>
      </c>
      <c r="K674" s="84">
        <f t="shared" si="5"/>
        <v>0</v>
      </c>
      <c r="L674" s="84">
        <f t="shared" si="6"/>
        <v>0</v>
      </c>
      <c r="M674" s="85">
        <f t="shared" si="7"/>
        <v>0</v>
      </c>
      <c r="N674" s="86">
        <f t="shared" si="8"/>
        <v>0</v>
      </c>
      <c r="O674" s="84">
        <f t="shared" si="9"/>
        <v>0</v>
      </c>
      <c r="P674" s="84">
        <f t="shared" si="10"/>
        <v>0</v>
      </c>
      <c r="Q674" s="84">
        <f t="shared" si="11"/>
        <v>0</v>
      </c>
      <c r="R674" s="85">
        <f t="shared" si="12"/>
        <v>0</v>
      </c>
      <c r="S674" s="87" t="str">
        <f t="shared" si="13"/>
        <v>-</v>
      </c>
      <c r="T674" s="88"/>
      <c r="U674" s="39"/>
      <c r="V674" s="40"/>
      <c r="W674" s="39"/>
      <c r="X674" s="39"/>
      <c r="Y674" s="39"/>
      <c r="Z674" s="39"/>
      <c r="AA674" s="39"/>
      <c r="AB674" s="39"/>
      <c r="AC674" s="39"/>
      <c r="AD674" s="39"/>
      <c r="AE674" s="39"/>
      <c r="AF674" s="39"/>
      <c r="AG674" s="39"/>
      <c r="AH674" s="39"/>
    </row>
    <row r="675" ht="19.5" customHeight="1">
      <c r="A675" s="111"/>
      <c r="B675" s="119"/>
      <c r="C675" s="63"/>
      <c r="D675" s="69"/>
      <c r="E675" s="66" t="str">
        <f t="shared" si="2"/>
        <v>-</v>
      </c>
      <c r="F675" s="65"/>
      <c r="G675" s="65"/>
      <c r="H675" s="82"/>
      <c r="I675" s="83">
        <f t="shared" si="3"/>
        <v>0</v>
      </c>
      <c r="J675" s="84">
        <f t="shared" si="4"/>
        <v>0</v>
      </c>
      <c r="K675" s="84">
        <f t="shared" si="5"/>
        <v>0</v>
      </c>
      <c r="L675" s="84">
        <f t="shared" si="6"/>
        <v>0</v>
      </c>
      <c r="M675" s="85">
        <f t="shared" si="7"/>
        <v>0</v>
      </c>
      <c r="N675" s="86">
        <f t="shared" si="8"/>
        <v>0</v>
      </c>
      <c r="O675" s="84">
        <f t="shared" si="9"/>
        <v>0</v>
      </c>
      <c r="P675" s="84">
        <f t="shared" si="10"/>
        <v>0</v>
      </c>
      <c r="Q675" s="84">
        <f t="shared" si="11"/>
        <v>0</v>
      </c>
      <c r="R675" s="85">
        <f t="shared" si="12"/>
        <v>0</v>
      </c>
      <c r="S675" s="87" t="str">
        <f t="shared" si="13"/>
        <v>-</v>
      </c>
      <c r="T675" s="88"/>
      <c r="U675" s="39"/>
      <c r="V675" s="40"/>
      <c r="W675" s="39"/>
      <c r="X675" s="39"/>
      <c r="Y675" s="39"/>
      <c r="Z675" s="39"/>
      <c r="AA675" s="39"/>
      <c r="AB675" s="39"/>
      <c r="AC675" s="39"/>
      <c r="AD675" s="39"/>
      <c r="AE675" s="39"/>
      <c r="AF675" s="39"/>
      <c r="AG675" s="39"/>
      <c r="AH675" s="39"/>
    </row>
    <row r="676" ht="19.5" customHeight="1">
      <c r="A676" s="111"/>
      <c r="B676" s="119"/>
      <c r="C676" s="63"/>
      <c r="D676" s="69"/>
      <c r="E676" s="66" t="str">
        <f t="shared" si="2"/>
        <v>-</v>
      </c>
      <c r="F676" s="65"/>
      <c r="G676" s="65"/>
      <c r="H676" s="82"/>
      <c r="I676" s="83">
        <f t="shared" si="3"/>
        <v>0</v>
      </c>
      <c r="J676" s="84">
        <f t="shared" si="4"/>
        <v>0</v>
      </c>
      <c r="K676" s="84">
        <f t="shared" si="5"/>
        <v>0</v>
      </c>
      <c r="L676" s="84">
        <f t="shared" si="6"/>
        <v>0</v>
      </c>
      <c r="M676" s="85">
        <f t="shared" si="7"/>
        <v>0</v>
      </c>
      <c r="N676" s="86">
        <f t="shared" si="8"/>
        <v>0</v>
      </c>
      <c r="O676" s="84">
        <f t="shared" si="9"/>
        <v>0</v>
      </c>
      <c r="P676" s="84">
        <f t="shared" si="10"/>
        <v>0</v>
      </c>
      <c r="Q676" s="84">
        <f t="shared" si="11"/>
        <v>0</v>
      </c>
      <c r="R676" s="85">
        <f t="shared" si="12"/>
        <v>0</v>
      </c>
      <c r="S676" s="87" t="str">
        <f t="shared" si="13"/>
        <v>-</v>
      </c>
      <c r="T676" s="88"/>
      <c r="U676" s="39"/>
      <c r="V676" s="40"/>
      <c r="W676" s="39"/>
      <c r="X676" s="39"/>
      <c r="Y676" s="39"/>
      <c r="Z676" s="39"/>
      <c r="AA676" s="39"/>
      <c r="AB676" s="39"/>
      <c r="AC676" s="39"/>
      <c r="AD676" s="39"/>
      <c r="AE676" s="39"/>
      <c r="AF676" s="39"/>
      <c r="AG676" s="39"/>
      <c r="AH676" s="39"/>
    </row>
    <row r="677" ht="19.5" customHeight="1">
      <c r="A677" s="111"/>
      <c r="B677" s="119"/>
      <c r="C677" s="63"/>
      <c r="D677" s="69"/>
      <c r="E677" s="66" t="str">
        <f t="shared" si="2"/>
        <v>-</v>
      </c>
      <c r="F677" s="65"/>
      <c r="G677" s="65"/>
      <c r="H677" s="82"/>
      <c r="I677" s="83">
        <f t="shared" si="3"/>
        <v>0</v>
      </c>
      <c r="J677" s="84">
        <f t="shared" si="4"/>
        <v>0</v>
      </c>
      <c r="K677" s="84">
        <f t="shared" si="5"/>
        <v>0</v>
      </c>
      <c r="L677" s="84">
        <f t="shared" si="6"/>
        <v>0</v>
      </c>
      <c r="M677" s="85">
        <f t="shared" si="7"/>
        <v>0</v>
      </c>
      <c r="N677" s="86">
        <f t="shared" si="8"/>
        <v>0</v>
      </c>
      <c r="O677" s="84">
        <f t="shared" si="9"/>
        <v>0</v>
      </c>
      <c r="P677" s="84">
        <f t="shared" si="10"/>
        <v>0</v>
      </c>
      <c r="Q677" s="84">
        <f t="shared" si="11"/>
        <v>0</v>
      </c>
      <c r="R677" s="85">
        <f t="shared" si="12"/>
        <v>0</v>
      </c>
      <c r="S677" s="87" t="str">
        <f t="shared" si="13"/>
        <v>-</v>
      </c>
      <c r="T677" s="88"/>
      <c r="U677" s="39"/>
      <c r="V677" s="40"/>
      <c r="W677" s="39"/>
      <c r="X677" s="39"/>
      <c r="Y677" s="39"/>
      <c r="Z677" s="39"/>
      <c r="AA677" s="39"/>
      <c r="AB677" s="39"/>
      <c r="AC677" s="39"/>
      <c r="AD677" s="39"/>
      <c r="AE677" s="39"/>
      <c r="AF677" s="39"/>
      <c r="AG677" s="39"/>
      <c r="AH677" s="39"/>
    </row>
    <row r="678" ht="19.5" customHeight="1">
      <c r="A678" s="111"/>
      <c r="B678" s="119"/>
      <c r="C678" s="63"/>
      <c r="D678" s="69"/>
      <c r="E678" s="66" t="str">
        <f t="shared" si="2"/>
        <v>-</v>
      </c>
      <c r="F678" s="65"/>
      <c r="G678" s="65"/>
      <c r="H678" s="82"/>
      <c r="I678" s="83">
        <f t="shared" si="3"/>
        <v>0</v>
      </c>
      <c r="J678" s="84">
        <f t="shared" si="4"/>
        <v>0</v>
      </c>
      <c r="K678" s="84">
        <f t="shared" si="5"/>
        <v>0</v>
      </c>
      <c r="L678" s="84">
        <f t="shared" si="6"/>
        <v>0</v>
      </c>
      <c r="M678" s="85">
        <f t="shared" si="7"/>
        <v>0</v>
      </c>
      <c r="N678" s="86">
        <f t="shared" si="8"/>
        <v>0</v>
      </c>
      <c r="O678" s="84">
        <f t="shared" si="9"/>
        <v>0</v>
      </c>
      <c r="P678" s="84">
        <f t="shared" si="10"/>
        <v>0</v>
      </c>
      <c r="Q678" s="84">
        <f t="shared" si="11"/>
        <v>0</v>
      </c>
      <c r="R678" s="85">
        <f t="shared" si="12"/>
        <v>0</v>
      </c>
      <c r="S678" s="87" t="str">
        <f t="shared" si="13"/>
        <v>-</v>
      </c>
      <c r="T678" s="88"/>
      <c r="U678" s="39"/>
      <c r="V678" s="40"/>
      <c r="W678" s="39"/>
      <c r="X678" s="39"/>
      <c r="Y678" s="39"/>
      <c r="Z678" s="39"/>
      <c r="AA678" s="39"/>
      <c r="AB678" s="39"/>
      <c r="AC678" s="39"/>
      <c r="AD678" s="39"/>
      <c r="AE678" s="39"/>
      <c r="AF678" s="39"/>
      <c r="AG678" s="39"/>
      <c r="AH678" s="39"/>
    </row>
    <row r="679" ht="19.5" customHeight="1">
      <c r="A679" s="111"/>
      <c r="B679" s="119"/>
      <c r="C679" s="63"/>
      <c r="D679" s="69"/>
      <c r="E679" s="66" t="str">
        <f t="shared" si="2"/>
        <v>-</v>
      </c>
      <c r="F679" s="65"/>
      <c r="G679" s="65"/>
      <c r="H679" s="82"/>
      <c r="I679" s="83">
        <f t="shared" si="3"/>
        <v>0</v>
      </c>
      <c r="J679" s="84">
        <f t="shared" si="4"/>
        <v>0</v>
      </c>
      <c r="K679" s="84">
        <f t="shared" si="5"/>
        <v>0</v>
      </c>
      <c r="L679" s="84">
        <f t="shared" si="6"/>
        <v>0</v>
      </c>
      <c r="M679" s="85">
        <f t="shared" si="7"/>
        <v>0</v>
      </c>
      <c r="N679" s="86">
        <f t="shared" si="8"/>
        <v>0</v>
      </c>
      <c r="O679" s="84">
        <f t="shared" si="9"/>
        <v>0</v>
      </c>
      <c r="P679" s="84">
        <f t="shared" si="10"/>
        <v>0</v>
      </c>
      <c r="Q679" s="84">
        <f t="shared" si="11"/>
        <v>0</v>
      </c>
      <c r="R679" s="85">
        <f t="shared" si="12"/>
        <v>0</v>
      </c>
      <c r="S679" s="87" t="str">
        <f t="shared" si="13"/>
        <v>-</v>
      </c>
      <c r="T679" s="88"/>
      <c r="U679" s="39"/>
      <c r="V679" s="40"/>
      <c r="W679" s="39"/>
      <c r="X679" s="39"/>
      <c r="Y679" s="39"/>
      <c r="Z679" s="39"/>
      <c r="AA679" s="39"/>
      <c r="AB679" s="39"/>
      <c r="AC679" s="39"/>
      <c r="AD679" s="39"/>
      <c r="AE679" s="39"/>
      <c r="AF679" s="39"/>
      <c r="AG679" s="39"/>
      <c r="AH679" s="39"/>
    </row>
    <row r="680" ht="19.5" customHeight="1">
      <c r="A680" s="111"/>
      <c r="B680" s="119"/>
      <c r="C680" s="63"/>
      <c r="D680" s="69"/>
      <c r="E680" s="66" t="str">
        <f t="shared" si="2"/>
        <v>-</v>
      </c>
      <c r="F680" s="65"/>
      <c r="G680" s="65"/>
      <c r="H680" s="82"/>
      <c r="I680" s="83">
        <f t="shared" si="3"/>
        <v>0</v>
      </c>
      <c r="J680" s="84">
        <f t="shared" si="4"/>
        <v>0</v>
      </c>
      <c r="K680" s="84">
        <f t="shared" si="5"/>
        <v>0</v>
      </c>
      <c r="L680" s="84">
        <f t="shared" si="6"/>
        <v>0</v>
      </c>
      <c r="M680" s="85">
        <f t="shared" si="7"/>
        <v>0</v>
      </c>
      <c r="N680" s="86">
        <f t="shared" si="8"/>
        <v>0</v>
      </c>
      <c r="O680" s="84">
        <f t="shared" si="9"/>
        <v>0</v>
      </c>
      <c r="P680" s="84">
        <f t="shared" si="10"/>
        <v>0</v>
      </c>
      <c r="Q680" s="84">
        <f t="shared" si="11"/>
        <v>0</v>
      </c>
      <c r="R680" s="85">
        <f t="shared" si="12"/>
        <v>0</v>
      </c>
      <c r="S680" s="87" t="str">
        <f t="shared" si="13"/>
        <v>-</v>
      </c>
      <c r="T680" s="88"/>
      <c r="U680" s="39"/>
      <c r="V680" s="40"/>
      <c r="W680" s="39"/>
      <c r="X680" s="39"/>
      <c r="Y680" s="39"/>
      <c r="Z680" s="39"/>
      <c r="AA680" s="39"/>
      <c r="AB680" s="39"/>
      <c r="AC680" s="39"/>
      <c r="AD680" s="39"/>
      <c r="AE680" s="39"/>
      <c r="AF680" s="39"/>
      <c r="AG680" s="39"/>
      <c r="AH680" s="39"/>
    </row>
    <row r="681" ht="19.5" customHeight="1">
      <c r="A681" s="111"/>
      <c r="B681" s="119"/>
      <c r="C681" s="63"/>
      <c r="D681" s="69"/>
      <c r="E681" s="66" t="str">
        <f t="shared" si="2"/>
        <v>-</v>
      </c>
      <c r="F681" s="65"/>
      <c r="G681" s="65"/>
      <c r="H681" s="82"/>
      <c r="I681" s="83">
        <f t="shared" si="3"/>
        <v>0</v>
      </c>
      <c r="J681" s="84">
        <f t="shared" si="4"/>
        <v>0</v>
      </c>
      <c r="K681" s="84">
        <f t="shared" si="5"/>
        <v>0</v>
      </c>
      <c r="L681" s="84">
        <f t="shared" si="6"/>
        <v>0</v>
      </c>
      <c r="M681" s="85">
        <f t="shared" si="7"/>
        <v>0</v>
      </c>
      <c r="N681" s="86">
        <f t="shared" si="8"/>
        <v>0</v>
      </c>
      <c r="O681" s="84">
        <f t="shared" si="9"/>
        <v>0</v>
      </c>
      <c r="P681" s="84">
        <f t="shared" si="10"/>
        <v>0</v>
      </c>
      <c r="Q681" s="84">
        <f t="shared" si="11"/>
        <v>0</v>
      </c>
      <c r="R681" s="85">
        <f t="shared" si="12"/>
        <v>0</v>
      </c>
      <c r="S681" s="87" t="str">
        <f t="shared" si="13"/>
        <v>-</v>
      </c>
      <c r="T681" s="88"/>
      <c r="U681" s="39"/>
      <c r="V681" s="40"/>
      <c r="W681" s="39"/>
      <c r="X681" s="39"/>
      <c r="Y681" s="39"/>
      <c r="Z681" s="39"/>
      <c r="AA681" s="39"/>
      <c r="AB681" s="39"/>
      <c r="AC681" s="39"/>
      <c r="AD681" s="39"/>
      <c r="AE681" s="39"/>
      <c r="AF681" s="39"/>
      <c r="AG681" s="39"/>
      <c r="AH681" s="39"/>
    </row>
    <row r="682" ht="19.5" customHeight="1">
      <c r="A682" s="111"/>
      <c r="B682" s="119"/>
      <c r="C682" s="63"/>
      <c r="D682" s="69"/>
      <c r="E682" s="66" t="str">
        <f t="shared" si="2"/>
        <v>-</v>
      </c>
      <c r="F682" s="65"/>
      <c r="G682" s="65"/>
      <c r="H682" s="82"/>
      <c r="I682" s="83">
        <f t="shared" si="3"/>
        <v>0</v>
      </c>
      <c r="J682" s="84">
        <f t="shared" si="4"/>
        <v>0</v>
      </c>
      <c r="K682" s="84">
        <f t="shared" si="5"/>
        <v>0</v>
      </c>
      <c r="L682" s="84">
        <f t="shared" si="6"/>
        <v>0</v>
      </c>
      <c r="M682" s="85">
        <f t="shared" si="7"/>
        <v>0</v>
      </c>
      <c r="N682" s="86">
        <f t="shared" si="8"/>
        <v>0</v>
      </c>
      <c r="O682" s="84">
        <f t="shared" si="9"/>
        <v>0</v>
      </c>
      <c r="P682" s="84">
        <f t="shared" si="10"/>
        <v>0</v>
      </c>
      <c r="Q682" s="84">
        <f t="shared" si="11"/>
        <v>0</v>
      </c>
      <c r="R682" s="85">
        <f t="shared" si="12"/>
        <v>0</v>
      </c>
      <c r="S682" s="87" t="str">
        <f t="shared" si="13"/>
        <v>-</v>
      </c>
      <c r="T682" s="88"/>
      <c r="U682" s="39"/>
      <c r="V682" s="40"/>
      <c r="W682" s="39"/>
      <c r="X682" s="39"/>
      <c r="Y682" s="39"/>
      <c r="Z682" s="39"/>
      <c r="AA682" s="39"/>
      <c r="AB682" s="39"/>
      <c r="AC682" s="39"/>
      <c r="AD682" s="39"/>
      <c r="AE682" s="39"/>
      <c r="AF682" s="39"/>
      <c r="AG682" s="39"/>
      <c r="AH682" s="39"/>
    </row>
    <row r="683" ht="19.5" customHeight="1">
      <c r="A683" s="111"/>
      <c r="B683" s="119"/>
      <c r="C683" s="63"/>
      <c r="D683" s="69"/>
      <c r="E683" s="66" t="str">
        <f t="shared" si="2"/>
        <v>-</v>
      </c>
      <c r="F683" s="65"/>
      <c r="G683" s="65"/>
      <c r="H683" s="82"/>
      <c r="I683" s="83">
        <f t="shared" si="3"/>
        <v>0</v>
      </c>
      <c r="J683" s="84">
        <f t="shared" si="4"/>
        <v>0</v>
      </c>
      <c r="K683" s="84">
        <f t="shared" si="5"/>
        <v>0</v>
      </c>
      <c r="L683" s="84">
        <f t="shared" si="6"/>
        <v>0</v>
      </c>
      <c r="M683" s="85">
        <f t="shared" si="7"/>
        <v>0</v>
      </c>
      <c r="N683" s="86">
        <f t="shared" si="8"/>
        <v>0</v>
      </c>
      <c r="O683" s="84">
        <f t="shared" si="9"/>
        <v>0</v>
      </c>
      <c r="P683" s="84">
        <f t="shared" si="10"/>
        <v>0</v>
      </c>
      <c r="Q683" s="84">
        <f t="shared" si="11"/>
        <v>0</v>
      </c>
      <c r="R683" s="85">
        <f t="shared" si="12"/>
        <v>0</v>
      </c>
      <c r="S683" s="87" t="str">
        <f t="shared" si="13"/>
        <v>-</v>
      </c>
      <c r="T683" s="88"/>
      <c r="U683" s="39"/>
      <c r="V683" s="40"/>
      <c r="W683" s="39"/>
      <c r="X683" s="39"/>
      <c r="Y683" s="39"/>
      <c r="Z683" s="39"/>
      <c r="AA683" s="39"/>
      <c r="AB683" s="39"/>
      <c r="AC683" s="39"/>
      <c r="AD683" s="39"/>
      <c r="AE683" s="39"/>
      <c r="AF683" s="39"/>
      <c r="AG683" s="39"/>
      <c r="AH683" s="39"/>
    </row>
    <row r="684" ht="19.5" customHeight="1">
      <c r="A684" s="111"/>
      <c r="B684" s="119"/>
      <c r="C684" s="63"/>
      <c r="D684" s="69"/>
      <c r="E684" s="66" t="str">
        <f t="shared" si="2"/>
        <v>-</v>
      </c>
      <c r="F684" s="65"/>
      <c r="G684" s="65"/>
      <c r="H684" s="82"/>
      <c r="I684" s="83">
        <f t="shared" si="3"/>
        <v>0</v>
      </c>
      <c r="J684" s="84">
        <f t="shared" si="4"/>
        <v>0</v>
      </c>
      <c r="K684" s="84">
        <f t="shared" si="5"/>
        <v>0</v>
      </c>
      <c r="L684" s="84">
        <f t="shared" si="6"/>
        <v>0</v>
      </c>
      <c r="M684" s="85">
        <f t="shared" si="7"/>
        <v>0</v>
      </c>
      <c r="N684" s="86">
        <f t="shared" si="8"/>
        <v>0</v>
      </c>
      <c r="O684" s="84">
        <f t="shared" si="9"/>
        <v>0</v>
      </c>
      <c r="P684" s="84">
        <f t="shared" si="10"/>
        <v>0</v>
      </c>
      <c r="Q684" s="84">
        <f t="shared" si="11"/>
        <v>0</v>
      </c>
      <c r="R684" s="85">
        <f t="shared" si="12"/>
        <v>0</v>
      </c>
      <c r="S684" s="87" t="str">
        <f t="shared" si="13"/>
        <v>-</v>
      </c>
      <c r="T684" s="88"/>
      <c r="U684" s="39"/>
      <c r="V684" s="40"/>
      <c r="W684" s="39"/>
      <c r="X684" s="39"/>
      <c r="Y684" s="39"/>
      <c r="Z684" s="39"/>
      <c r="AA684" s="39"/>
      <c r="AB684" s="39"/>
      <c r="AC684" s="39"/>
      <c r="AD684" s="39"/>
      <c r="AE684" s="39"/>
      <c r="AF684" s="39"/>
      <c r="AG684" s="39"/>
      <c r="AH684" s="39"/>
    </row>
    <row r="685" ht="19.5" customHeight="1">
      <c r="A685" s="111"/>
      <c r="B685" s="119"/>
      <c r="C685" s="63"/>
      <c r="D685" s="69"/>
      <c r="E685" s="66" t="str">
        <f t="shared" si="2"/>
        <v>-</v>
      </c>
      <c r="F685" s="65"/>
      <c r="G685" s="65"/>
      <c r="H685" s="82"/>
      <c r="I685" s="83">
        <f t="shared" si="3"/>
        <v>0</v>
      </c>
      <c r="J685" s="84">
        <f t="shared" si="4"/>
        <v>0</v>
      </c>
      <c r="K685" s="84">
        <f t="shared" si="5"/>
        <v>0</v>
      </c>
      <c r="L685" s="84">
        <f t="shared" si="6"/>
        <v>0</v>
      </c>
      <c r="M685" s="85">
        <f t="shared" si="7"/>
        <v>0</v>
      </c>
      <c r="N685" s="86">
        <f t="shared" si="8"/>
        <v>0</v>
      </c>
      <c r="O685" s="84">
        <f t="shared" si="9"/>
        <v>0</v>
      </c>
      <c r="P685" s="84">
        <f t="shared" si="10"/>
        <v>0</v>
      </c>
      <c r="Q685" s="84">
        <f t="shared" si="11"/>
        <v>0</v>
      </c>
      <c r="R685" s="85">
        <f t="shared" si="12"/>
        <v>0</v>
      </c>
      <c r="S685" s="87" t="str">
        <f t="shared" si="13"/>
        <v>-</v>
      </c>
      <c r="T685" s="88"/>
      <c r="U685" s="39"/>
      <c r="V685" s="40"/>
      <c r="W685" s="39"/>
      <c r="X685" s="39"/>
      <c r="Y685" s="39"/>
      <c r="Z685" s="39"/>
      <c r="AA685" s="39"/>
      <c r="AB685" s="39"/>
      <c r="AC685" s="39"/>
      <c r="AD685" s="39"/>
      <c r="AE685" s="39"/>
      <c r="AF685" s="39"/>
      <c r="AG685" s="39"/>
      <c r="AH685" s="39"/>
    </row>
    <row r="686" ht="19.5" customHeight="1">
      <c r="A686" s="111"/>
      <c r="B686" s="119"/>
      <c r="C686" s="63"/>
      <c r="D686" s="69"/>
      <c r="E686" s="66" t="str">
        <f t="shared" si="2"/>
        <v>-</v>
      </c>
      <c r="F686" s="65"/>
      <c r="G686" s="65"/>
      <c r="H686" s="82"/>
      <c r="I686" s="83">
        <f t="shared" si="3"/>
        <v>0</v>
      </c>
      <c r="J686" s="84">
        <f t="shared" si="4"/>
        <v>0</v>
      </c>
      <c r="K686" s="84">
        <f t="shared" si="5"/>
        <v>0</v>
      </c>
      <c r="L686" s="84">
        <f t="shared" si="6"/>
        <v>0</v>
      </c>
      <c r="M686" s="85">
        <f t="shared" si="7"/>
        <v>0</v>
      </c>
      <c r="N686" s="86">
        <f t="shared" si="8"/>
        <v>0</v>
      </c>
      <c r="O686" s="84">
        <f t="shared" si="9"/>
        <v>0</v>
      </c>
      <c r="P686" s="84">
        <f t="shared" si="10"/>
        <v>0</v>
      </c>
      <c r="Q686" s="84">
        <f t="shared" si="11"/>
        <v>0</v>
      </c>
      <c r="R686" s="85">
        <f t="shared" si="12"/>
        <v>0</v>
      </c>
      <c r="S686" s="87" t="str">
        <f t="shared" si="13"/>
        <v>-</v>
      </c>
      <c r="T686" s="88"/>
      <c r="U686" s="39"/>
      <c r="V686" s="40"/>
      <c r="W686" s="39"/>
      <c r="X686" s="39"/>
      <c r="Y686" s="39"/>
      <c r="Z686" s="39"/>
      <c r="AA686" s="39"/>
      <c r="AB686" s="39"/>
      <c r="AC686" s="39"/>
      <c r="AD686" s="39"/>
      <c r="AE686" s="39"/>
      <c r="AF686" s="39"/>
      <c r="AG686" s="39"/>
      <c r="AH686" s="39"/>
    </row>
    <row r="687" ht="19.5" customHeight="1">
      <c r="A687" s="111"/>
      <c r="B687" s="119"/>
      <c r="C687" s="63"/>
      <c r="D687" s="69"/>
      <c r="E687" s="66" t="str">
        <f t="shared" si="2"/>
        <v>-</v>
      </c>
      <c r="F687" s="65"/>
      <c r="G687" s="65"/>
      <c r="H687" s="82"/>
      <c r="I687" s="83">
        <f t="shared" si="3"/>
        <v>0</v>
      </c>
      <c r="J687" s="84">
        <f t="shared" si="4"/>
        <v>0</v>
      </c>
      <c r="K687" s="84">
        <f t="shared" si="5"/>
        <v>0</v>
      </c>
      <c r="L687" s="84">
        <f t="shared" si="6"/>
        <v>0</v>
      </c>
      <c r="M687" s="85">
        <f t="shared" si="7"/>
        <v>0</v>
      </c>
      <c r="N687" s="86">
        <f t="shared" si="8"/>
        <v>0</v>
      </c>
      <c r="O687" s="84">
        <f t="shared" si="9"/>
        <v>0</v>
      </c>
      <c r="P687" s="84">
        <f t="shared" si="10"/>
        <v>0</v>
      </c>
      <c r="Q687" s="84">
        <f t="shared" si="11"/>
        <v>0</v>
      </c>
      <c r="R687" s="85">
        <f t="shared" si="12"/>
        <v>0</v>
      </c>
      <c r="S687" s="87" t="str">
        <f t="shared" si="13"/>
        <v>-</v>
      </c>
      <c r="T687" s="88"/>
      <c r="U687" s="39"/>
      <c r="V687" s="40"/>
      <c r="W687" s="39"/>
      <c r="X687" s="39"/>
      <c r="Y687" s="39"/>
      <c r="Z687" s="39"/>
      <c r="AA687" s="39"/>
      <c r="AB687" s="39"/>
      <c r="AC687" s="39"/>
      <c r="AD687" s="39"/>
      <c r="AE687" s="39"/>
      <c r="AF687" s="39"/>
      <c r="AG687" s="39"/>
      <c r="AH687" s="39"/>
    </row>
    <row r="688" ht="19.5" customHeight="1">
      <c r="A688" s="111"/>
      <c r="B688" s="119"/>
      <c r="C688" s="63"/>
      <c r="D688" s="69"/>
      <c r="E688" s="66" t="str">
        <f t="shared" si="2"/>
        <v>-</v>
      </c>
      <c r="F688" s="65"/>
      <c r="G688" s="65"/>
      <c r="H688" s="82"/>
      <c r="I688" s="83">
        <f t="shared" si="3"/>
        <v>0</v>
      </c>
      <c r="J688" s="84">
        <f t="shared" si="4"/>
        <v>0</v>
      </c>
      <c r="K688" s="84">
        <f t="shared" si="5"/>
        <v>0</v>
      </c>
      <c r="L688" s="84">
        <f t="shared" si="6"/>
        <v>0</v>
      </c>
      <c r="M688" s="85">
        <f t="shared" si="7"/>
        <v>0</v>
      </c>
      <c r="N688" s="86">
        <f t="shared" si="8"/>
        <v>0</v>
      </c>
      <c r="O688" s="84">
        <f t="shared" si="9"/>
        <v>0</v>
      </c>
      <c r="P688" s="84">
        <f t="shared" si="10"/>
        <v>0</v>
      </c>
      <c r="Q688" s="84">
        <f t="shared" si="11"/>
        <v>0</v>
      </c>
      <c r="R688" s="85">
        <f t="shared" si="12"/>
        <v>0</v>
      </c>
      <c r="S688" s="87" t="str">
        <f t="shared" si="13"/>
        <v>-</v>
      </c>
      <c r="T688" s="88"/>
      <c r="U688" s="39"/>
      <c r="V688" s="40"/>
      <c r="W688" s="39"/>
      <c r="X688" s="39"/>
      <c r="Y688" s="39"/>
      <c r="Z688" s="39"/>
      <c r="AA688" s="39"/>
      <c r="AB688" s="39"/>
      <c r="AC688" s="39"/>
      <c r="AD688" s="39"/>
      <c r="AE688" s="39"/>
      <c r="AF688" s="39"/>
      <c r="AG688" s="39"/>
      <c r="AH688" s="39"/>
    </row>
    <row r="689" ht="19.5" customHeight="1">
      <c r="A689" s="111"/>
      <c r="B689" s="119"/>
      <c r="C689" s="63"/>
      <c r="D689" s="69"/>
      <c r="E689" s="66" t="str">
        <f t="shared" si="2"/>
        <v>-</v>
      </c>
      <c r="F689" s="65"/>
      <c r="G689" s="65"/>
      <c r="H689" s="82"/>
      <c r="I689" s="83">
        <f t="shared" si="3"/>
        <v>0</v>
      </c>
      <c r="J689" s="84">
        <f t="shared" si="4"/>
        <v>0</v>
      </c>
      <c r="K689" s="84">
        <f t="shared" si="5"/>
        <v>0</v>
      </c>
      <c r="L689" s="84">
        <f t="shared" si="6"/>
        <v>0</v>
      </c>
      <c r="M689" s="85">
        <f t="shared" si="7"/>
        <v>0</v>
      </c>
      <c r="N689" s="86">
        <f t="shared" si="8"/>
        <v>0</v>
      </c>
      <c r="O689" s="84">
        <f t="shared" si="9"/>
        <v>0</v>
      </c>
      <c r="P689" s="84">
        <f t="shared" si="10"/>
        <v>0</v>
      </c>
      <c r="Q689" s="84">
        <f t="shared" si="11"/>
        <v>0</v>
      </c>
      <c r="R689" s="85">
        <f t="shared" si="12"/>
        <v>0</v>
      </c>
      <c r="S689" s="87" t="str">
        <f t="shared" si="13"/>
        <v>-</v>
      </c>
      <c r="T689" s="88"/>
      <c r="U689" s="39"/>
      <c r="V689" s="40"/>
      <c r="W689" s="39"/>
      <c r="X689" s="39"/>
      <c r="Y689" s="39"/>
      <c r="Z689" s="39"/>
      <c r="AA689" s="39"/>
      <c r="AB689" s="39"/>
      <c r="AC689" s="39"/>
      <c r="AD689" s="39"/>
      <c r="AE689" s="39"/>
      <c r="AF689" s="39"/>
      <c r="AG689" s="39"/>
      <c r="AH689" s="39"/>
    </row>
    <row r="690" ht="19.5" customHeight="1">
      <c r="A690" s="111"/>
      <c r="B690" s="119"/>
      <c r="C690" s="63"/>
      <c r="D690" s="69"/>
      <c r="E690" s="66" t="str">
        <f t="shared" si="2"/>
        <v>-</v>
      </c>
      <c r="F690" s="65"/>
      <c r="G690" s="65"/>
      <c r="H690" s="82"/>
      <c r="I690" s="83">
        <f t="shared" si="3"/>
        <v>0</v>
      </c>
      <c r="J690" s="84">
        <f t="shared" si="4"/>
        <v>0</v>
      </c>
      <c r="K690" s="84">
        <f t="shared" si="5"/>
        <v>0</v>
      </c>
      <c r="L690" s="84">
        <f t="shared" si="6"/>
        <v>0</v>
      </c>
      <c r="M690" s="85">
        <f t="shared" si="7"/>
        <v>0</v>
      </c>
      <c r="N690" s="86">
        <f t="shared" si="8"/>
        <v>0</v>
      </c>
      <c r="O690" s="84">
        <f t="shared" si="9"/>
        <v>0</v>
      </c>
      <c r="P690" s="84">
        <f t="shared" si="10"/>
        <v>0</v>
      </c>
      <c r="Q690" s="84">
        <f t="shared" si="11"/>
        <v>0</v>
      </c>
      <c r="R690" s="85">
        <f t="shared" si="12"/>
        <v>0</v>
      </c>
      <c r="S690" s="87" t="str">
        <f t="shared" si="13"/>
        <v>-</v>
      </c>
      <c r="T690" s="88"/>
      <c r="U690" s="39"/>
      <c r="V690" s="40"/>
      <c r="W690" s="39"/>
      <c r="X690" s="39"/>
      <c r="Y690" s="39"/>
      <c r="Z690" s="39"/>
      <c r="AA690" s="39"/>
      <c r="AB690" s="39"/>
      <c r="AC690" s="39"/>
      <c r="AD690" s="39"/>
      <c r="AE690" s="39"/>
      <c r="AF690" s="39"/>
      <c r="AG690" s="39"/>
      <c r="AH690" s="39"/>
    </row>
    <row r="691" ht="19.5" customHeight="1">
      <c r="A691" s="111"/>
      <c r="B691" s="119"/>
      <c r="C691" s="63"/>
      <c r="D691" s="69"/>
      <c r="E691" s="66" t="str">
        <f t="shared" si="2"/>
        <v>-</v>
      </c>
      <c r="F691" s="65"/>
      <c r="G691" s="65"/>
      <c r="H691" s="82"/>
      <c r="I691" s="83">
        <f t="shared" si="3"/>
        <v>0</v>
      </c>
      <c r="J691" s="84">
        <f t="shared" si="4"/>
        <v>0</v>
      </c>
      <c r="K691" s="84">
        <f t="shared" si="5"/>
        <v>0</v>
      </c>
      <c r="L691" s="84">
        <f t="shared" si="6"/>
        <v>0</v>
      </c>
      <c r="M691" s="85">
        <f t="shared" si="7"/>
        <v>0</v>
      </c>
      <c r="N691" s="86">
        <f t="shared" si="8"/>
        <v>0</v>
      </c>
      <c r="O691" s="84">
        <f t="shared" si="9"/>
        <v>0</v>
      </c>
      <c r="P691" s="84">
        <f t="shared" si="10"/>
        <v>0</v>
      </c>
      <c r="Q691" s="84">
        <f t="shared" si="11"/>
        <v>0</v>
      </c>
      <c r="R691" s="85">
        <f t="shared" si="12"/>
        <v>0</v>
      </c>
      <c r="S691" s="87" t="str">
        <f t="shared" si="13"/>
        <v>-</v>
      </c>
      <c r="T691" s="88"/>
      <c r="U691" s="39"/>
      <c r="V691" s="40"/>
      <c r="W691" s="39"/>
      <c r="X691" s="39"/>
      <c r="Y691" s="39"/>
      <c r="Z691" s="39"/>
      <c r="AA691" s="39"/>
      <c r="AB691" s="39"/>
      <c r="AC691" s="39"/>
      <c r="AD691" s="39"/>
      <c r="AE691" s="39"/>
      <c r="AF691" s="39"/>
      <c r="AG691" s="39"/>
      <c r="AH691" s="39"/>
    </row>
    <row r="692" ht="19.5" customHeight="1">
      <c r="A692" s="111"/>
      <c r="B692" s="119"/>
      <c r="C692" s="63"/>
      <c r="D692" s="69"/>
      <c r="E692" s="66" t="str">
        <f t="shared" si="2"/>
        <v>-</v>
      </c>
      <c r="F692" s="65"/>
      <c r="G692" s="65"/>
      <c r="H692" s="82"/>
      <c r="I692" s="83">
        <f t="shared" si="3"/>
        <v>0</v>
      </c>
      <c r="J692" s="84">
        <f t="shared" si="4"/>
        <v>0</v>
      </c>
      <c r="K692" s="84">
        <f t="shared" si="5"/>
        <v>0</v>
      </c>
      <c r="L692" s="84">
        <f t="shared" si="6"/>
        <v>0</v>
      </c>
      <c r="M692" s="85">
        <f t="shared" si="7"/>
        <v>0</v>
      </c>
      <c r="N692" s="86">
        <f t="shared" si="8"/>
        <v>0</v>
      </c>
      <c r="O692" s="84">
        <f t="shared" si="9"/>
        <v>0</v>
      </c>
      <c r="P692" s="84">
        <f t="shared" si="10"/>
        <v>0</v>
      </c>
      <c r="Q692" s="84">
        <f t="shared" si="11"/>
        <v>0</v>
      </c>
      <c r="R692" s="85">
        <f t="shared" si="12"/>
        <v>0</v>
      </c>
      <c r="S692" s="87" t="str">
        <f t="shared" si="13"/>
        <v>-</v>
      </c>
      <c r="T692" s="88"/>
      <c r="U692" s="39"/>
      <c r="V692" s="40"/>
      <c r="W692" s="39"/>
      <c r="X692" s="39"/>
      <c r="Y692" s="39"/>
      <c r="Z692" s="39"/>
      <c r="AA692" s="39"/>
      <c r="AB692" s="39"/>
      <c r="AC692" s="39"/>
      <c r="AD692" s="39"/>
      <c r="AE692" s="39"/>
      <c r="AF692" s="39"/>
      <c r="AG692" s="39"/>
      <c r="AH692" s="39"/>
    </row>
    <row r="693" ht="19.5" customHeight="1">
      <c r="A693" s="111"/>
      <c r="B693" s="119"/>
      <c r="C693" s="63"/>
      <c r="D693" s="69"/>
      <c r="E693" s="66" t="str">
        <f t="shared" si="2"/>
        <v>-</v>
      </c>
      <c r="F693" s="65"/>
      <c r="G693" s="65"/>
      <c r="H693" s="82"/>
      <c r="I693" s="83">
        <f t="shared" si="3"/>
        <v>0</v>
      </c>
      <c r="J693" s="84">
        <f t="shared" si="4"/>
        <v>0</v>
      </c>
      <c r="K693" s="84">
        <f t="shared" si="5"/>
        <v>0</v>
      </c>
      <c r="L693" s="84">
        <f t="shared" si="6"/>
        <v>0</v>
      </c>
      <c r="M693" s="85">
        <f t="shared" si="7"/>
        <v>0</v>
      </c>
      <c r="N693" s="86">
        <f t="shared" si="8"/>
        <v>0</v>
      </c>
      <c r="O693" s="84">
        <f t="shared" si="9"/>
        <v>0</v>
      </c>
      <c r="P693" s="84">
        <f t="shared" si="10"/>
        <v>0</v>
      </c>
      <c r="Q693" s="84">
        <f t="shared" si="11"/>
        <v>0</v>
      </c>
      <c r="R693" s="85">
        <f t="shared" si="12"/>
        <v>0</v>
      </c>
      <c r="S693" s="87" t="str">
        <f t="shared" si="13"/>
        <v>-</v>
      </c>
      <c r="T693" s="88"/>
      <c r="U693" s="39"/>
      <c r="V693" s="40"/>
      <c r="W693" s="39"/>
      <c r="X693" s="39"/>
      <c r="Y693" s="39"/>
      <c r="Z693" s="39"/>
      <c r="AA693" s="39"/>
      <c r="AB693" s="39"/>
      <c r="AC693" s="39"/>
      <c r="AD693" s="39"/>
      <c r="AE693" s="39"/>
      <c r="AF693" s="39"/>
      <c r="AG693" s="39"/>
      <c r="AH693" s="39"/>
    </row>
    <row r="694" ht="19.5" customHeight="1">
      <c r="A694" s="111"/>
      <c r="B694" s="119"/>
      <c r="C694" s="63"/>
      <c r="D694" s="69"/>
      <c r="E694" s="66" t="str">
        <f t="shared" si="2"/>
        <v>-</v>
      </c>
      <c r="F694" s="65"/>
      <c r="G694" s="65"/>
      <c r="H694" s="82"/>
      <c r="I694" s="83">
        <f t="shared" si="3"/>
        <v>0</v>
      </c>
      <c r="J694" s="84">
        <f t="shared" si="4"/>
        <v>0</v>
      </c>
      <c r="K694" s="84">
        <f t="shared" si="5"/>
        <v>0</v>
      </c>
      <c r="L694" s="84">
        <f t="shared" si="6"/>
        <v>0</v>
      </c>
      <c r="M694" s="85">
        <f t="shared" si="7"/>
        <v>0</v>
      </c>
      <c r="N694" s="86">
        <f t="shared" si="8"/>
        <v>0</v>
      </c>
      <c r="O694" s="84">
        <f t="shared" si="9"/>
        <v>0</v>
      </c>
      <c r="P694" s="84">
        <f t="shared" si="10"/>
        <v>0</v>
      </c>
      <c r="Q694" s="84">
        <f t="shared" si="11"/>
        <v>0</v>
      </c>
      <c r="R694" s="85">
        <f t="shared" si="12"/>
        <v>0</v>
      </c>
      <c r="S694" s="87" t="str">
        <f t="shared" si="13"/>
        <v>-</v>
      </c>
      <c r="T694" s="88"/>
      <c r="U694" s="39"/>
      <c r="V694" s="40"/>
      <c r="W694" s="39"/>
      <c r="X694" s="39"/>
      <c r="Y694" s="39"/>
      <c r="Z694" s="39"/>
      <c r="AA694" s="39"/>
      <c r="AB694" s="39"/>
      <c r="AC694" s="39"/>
      <c r="AD694" s="39"/>
      <c r="AE694" s="39"/>
      <c r="AF694" s="39"/>
      <c r="AG694" s="39"/>
      <c r="AH694" s="39"/>
    </row>
    <row r="695" ht="19.5" customHeight="1">
      <c r="A695" s="111"/>
      <c r="B695" s="119"/>
      <c r="C695" s="63"/>
      <c r="D695" s="69"/>
      <c r="E695" s="66" t="str">
        <f t="shared" si="2"/>
        <v>-</v>
      </c>
      <c r="F695" s="65"/>
      <c r="G695" s="65"/>
      <c r="H695" s="82"/>
      <c r="I695" s="83">
        <f t="shared" si="3"/>
        <v>0</v>
      </c>
      <c r="J695" s="84">
        <f t="shared" si="4"/>
        <v>0</v>
      </c>
      <c r="K695" s="84">
        <f t="shared" si="5"/>
        <v>0</v>
      </c>
      <c r="L695" s="84">
        <f t="shared" si="6"/>
        <v>0</v>
      </c>
      <c r="M695" s="85">
        <f t="shared" si="7"/>
        <v>0</v>
      </c>
      <c r="N695" s="86">
        <f t="shared" si="8"/>
        <v>0</v>
      </c>
      <c r="O695" s="84">
        <f t="shared" si="9"/>
        <v>0</v>
      </c>
      <c r="P695" s="84">
        <f t="shared" si="10"/>
        <v>0</v>
      </c>
      <c r="Q695" s="84">
        <f t="shared" si="11"/>
        <v>0</v>
      </c>
      <c r="R695" s="85">
        <f t="shared" si="12"/>
        <v>0</v>
      </c>
      <c r="S695" s="87" t="str">
        <f t="shared" si="13"/>
        <v>-</v>
      </c>
      <c r="T695" s="88"/>
      <c r="U695" s="39"/>
      <c r="V695" s="40"/>
      <c r="W695" s="39"/>
      <c r="X695" s="39"/>
      <c r="Y695" s="39"/>
      <c r="Z695" s="39"/>
      <c r="AA695" s="39"/>
      <c r="AB695" s="39"/>
      <c r="AC695" s="39"/>
      <c r="AD695" s="39"/>
      <c r="AE695" s="39"/>
      <c r="AF695" s="39"/>
      <c r="AG695" s="39"/>
      <c r="AH695" s="39"/>
    </row>
    <row r="696" ht="19.5" customHeight="1">
      <c r="A696" s="111"/>
      <c r="B696" s="119"/>
      <c r="C696" s="63"/>
      <c r="D696" s="69"/>
      <c r="E696" s="66" t="str">
        <f t="shared" si="2"/>
        <v>-</v>
      </c>
      <c r="F696" s="65"/>
      <c r="G696" s="65"/>
      <c r="H696" s="82"/>
      <c r="I696" s="83">
        <f t="shared" si="3"/>
        <v>0</v>
      </c>
      <c r="J696" s="84">
        <f t="shared" si="4"/>
        <v>0</v>
      </c>
      <c r="K696" s="84">
        <f t="shared" si="5"/>
        <v>0</v>
      </c>
      <c r="L696" s="84">
        <f t="shared" si="6"/>
        <v>0</v>
      </c>
      <c r="M696" s="85">
        <f t="shared" si="7"/>
        <v>0</v>
      </c>
      <c r="N696" s="86">
        <f t="shared" si="8"/>
        <v>0</v>
      </c>
      <c r="O696" s="84">
        <f t="shared" si="9"/>
        <v>0</v>
      </c>
      <c r="P696" s="84">
        <f t="shared" si="10"/>
        <v>0</v>
      </c>
      <c r="Q696" s="84">
        <f t="shared" si="11"/>
        <v>0</v>
      </c>
      <c r="R696" s="85">
        <f t="shared" si="12"/>
        <v>0</v>
      </c>
      <c r="S696" s="87" t="str">
        <f t="shared" si="13"/>
        <v>-</v>
      </c>
      <c r="T696" s="88"/>
      <c r="U696" s="39"/>
      <c r="V696" s="40"/>
      <c r="W696" s="39"/>
      <c r="X696" s="39"/>
      <c r="Y696" s="39"/>
      <c r="Z696" s="39"/>
      <c r="AA696" s="39"/>
      <c r="AB696" s="39"/>
      <c r="AC696" s="39"/>
      <c r="AD696" s="39"/>
      <c r="AE696" s="39"/>
      <c r="AF696" s="39"/>
      <c r="AG696" s="39"/>
      <c r="AH696" s="39"/>
    </row>
    <row r="697" ht="19.5" customHeight="1">
      <c r="A697" s="111"/>
      <c r="B697" s="119"/>
      <c r="C697" s="63"/>
      <c r="D697" s="69"/>
      <c r="E697" s="66" t="str">
        <f t="shared" si="2"/>
        <v>-</v>
      </c>
      <c r="F697" s="65"/>
      <c r="G697" s="65"/>
      <c r="H697" s="82"/>
      <c r="I697" s="83">
        <f t="shared" si="3"/>
        <v>0</v>
      </c>
      <c r="J697" s="84">
        <f t="shared" si="4"/>
        <v>0</v>
      </c>
      <c r="K697" s="84">
        <f t="shared" si="5"/>
        <v>0</v>
      </c>
      <c r="L697" s="84">
        <f t="shared" si="6"/>
        <v>0</v>
      </c>
      <c r="M697" s="85">
        <f t="shared" si="7"/>
        <v>0</v>
      </c>
      <c r="N697" s="86">
        <f t="shared" si="8"/>
        <v>0</v>
      </c>
      <c r="O697" s="84">
        <f t="shared" si="9"/>
        <v>0</v>
      </c>
      <c r="P697" s="84">
        <f t="shared" si="10"/>
        <v>0</v>
      </c>
      <c r="Q697" s="84">
        <f t="shared" si="11"/>
        <v>0</v>
      </c>
      <c r="R697" s="85">
        <f t="shared" si="12"/>
        <v>0</v>
      </c>
      <c r="S697" s="87" t="str">
        <f t="shared" si="13"/>
        <v>-</v>
      </c>
      <c r="T697" s="88"/>
      <c r="U697" s="39"/>
      <c r="V697" s="40"/>
      <c r="W697" s="39"/>
      <c r="X697" s="39"/>
      <c r="Y697" s="39"/>
      <c r="Z697" s="39"/>
      <c r="AA697" s="39"/>
      <c r="AB697" s="39"/>
      <c r="AC697" s="39"/>
      <c r="AD697" s="39"/>
      <c r="AE697" s="39"/>
      <c r="AF697" s="39"/>
      <c r="AG697" s="39"/>
      <c r="AH697" s="39"/>
    </row>
    <row r="698" ht="19.5" customHeight="1">
      <c r="A698" s="111"/>
      <c r="B698" s="119"/>
      <c r="C698" s="63"/>
      <c r="D698" s="69"/>
      <c r="E698" s="66" t="str">
        <f t="shared" si="2"/>
        <v>-</v>
      </c>
      <c r="F698" s="65"/>
      <c r="G698" s="65"/>
      <c r="H698" s="82"/>
      <c r="I698" s="83">
        <f t="shared" si="3"/>
        <v>0</v>
      </c>
      <c r="J698" s="84">
        <f t="shared" si="4"/>
        <v>0</v>
      </c>
      <c r="K698" s="84">
        <f t="shared" si="5"/>
        <v>0</v>
      </c>
      <c r="L698" s="84">
        <f t="shared" si="6"/>
        <v>0</v>
      </c>
      <c r="M698" s="85">
        <f t="shared" si="7"/>
        <v>0</v>
      </c>
      <c r="N698" s="86">
        <f t="shared" si="8"/>
        <v>0</v>
      </c>
      <c r="O698" s="84">
        <f t="shared" si="9"/>
        <v>0</v>
      </c>
      <c r="P698" s="84">
        <f t="shared" si="10"/>
        <v>0</v>
      </c>
      <c r="Q698" s="84">
        <f t="shared" si="11"/>
        <v>0</v>
      </c>
      <c r="R698" s="85">
        <f t="shared" si="12"/>
        <v>0</v>
      </c>
      <c r="S698" s="87" t="str">
        <f t="shared" si="13"/>
        <v>-</v>
      </c>
      <c r="T698" s="88"/>
      <c r="U698" s="39"/>
      <c r="V698" s="40"/>
      <c r="W698" s="39"/>
      <c r="X698" s="39"/>
      <c r="Y698" s="39"/>
      <c r="Z698" s="39"/>
      <c r="AA698" s="39"/>
      <c r="AB698" s="39"/>
      <c r="AC698" s="39"/>
      <c r="AD698" s="39"/>
      <c r="AE698" s="39"/>
      <c r="AF698" s="39"/>
      <c r="AG698" s="39"/>
      <c r="AH698" s="39"/>
    </row>
    <row r="699" ht="19.5" customHeight="1">
      <c r="A699" s="111"/>
      <c r="B699" s="119"/>
      <c r="C699" s="63"/>
      <c r="D699" s="69"/>
      <c r="E699" s="66" t="str">
        <f t="shared" si="2"/>
        <v>-</v>
      </c>
      <c r="F699" s="65"/>
      <c r="G699" s="65"/>
      <c r="H699" s="82"/>
      <c r="I699" s="83">
        <f t="shared" si="3"/>
        <v>0</v>
      </c>
      <c r="J699" s="84">
        <f t="shared" si="4"/>
        <v>0</v>
      </c>
      <c r="K699" s="84">
        <f t="shared" si="5"/>
        <v>0</v>
      </c>
      <c r="L699" s="84">
        <f t="shared" si="6"/>
        <v>0</v>
      </c>
      <c r="M699" s="85">
        <f t="shared" si="7"/>
        <v>0</v>
      </c>
      <c r="N699" s="86">
        <f t="shared" si="8"/>
        <v>0</v>
      </c>
      <c r="O699" s="84">
        <f t="shared" si="9"/>
        <v>0</v>
      </c>
      <c r="P699" s="84">
        <f t="shared" si="10"/>
        <v>0</v>
      </c>
      <c r="Q699" s="84">
        <f t="shared" si="11"/>
        <v>0</v>
      </c>
      <c r="R699" s="85">
        <f t="shared" si="12"/>
        <v>0</v>
      </c>
      <c r="S699" s="87" t="str">
        <f t="shared" si="13"/>
        <v>-</v>
      </c>
      <c r="T699" s="88"/>
      <c r="U699" s="39"/>
      <c r="V699" s="40"/>
      <c r="W699" s="39"/>
      <c r="X699" s="39"/>
      <c r="Y699" s="39"/>
      <c r="Z699" s="39"/>
      <c r="AA699" s="39"/>
      <c r="AB699" s="39"/>
      <c r="AC699" s="39"/>
      <c r="AD699" s="39"/>
      <c r="AE699" s="39"/>
      <c r="AF699" s="39"/>
      <c r="AG699" s="39"/>
      <c r="AH699" s="39"/>
    </row>
    <row r="700" ht="19.5" customHeight="1">
      <c r="A700" s="111"/>
      <c r="B700" s="119"/>
      <c r="C700" s="63"/>
      <c r="D700" s="69"/>
      <c r="E700" s="66" t="str">
        <f t="shared" si="2"/>
        <v>-</v>
      </c>
      <c r="F700" s="65"/>
      <c r="G700" s="65"/>
      <c r="H700" s="82"/>
      <c r="I700" s="83">
        <f t="shared" si="3"/>
        <v>0</v>
      </c>
      <c r="J700" s="84">
        <f t="shared" si="4"/>
        <v>0</v>
      </c>
      <c r="K700" s="84">
        <f t="shared" si="5"/>
        <v>0</v>
      </c>
      <c r="L700" s="84">
        <f t="shared" si="6"/>
        <v>0</v>
      </c>
      <c r="M700" s="85">
        <f t="shared" si="7"/>
        <v>0</v>
      </c>
      <c r="N700" s="86">
        <f t="shared" si="8"/>
        <v>0</v>
      </c>
      <c r="O700" s="84">
        <f t="shared" si="9"/>
        <v>0</v>
      </c>
      <c r="P700" s="84">
        <f t="shared" si="10"/>
        <v>0</v>
      </c>
      <c r="Q700" s="84">
        <f t="shared" si="11"/>
        <v>0</v>
      </c>
      <c r="R700" s="85">
        <f t="shared" si="12"/>
        <v>0</v>
      </c>
      <c r="S700" s="87" t="str">
        <f t="shared" si="13"/>
        <v>-</v>
      </c>
      <c r="T700" s="88"/>
      <c r="U700" s="39"/>
      <c r="V700" s="40"/>
      <c r="W700" s="39"/>
      <c r="X700" s="39"/>
      <c r="Y700" s="39"/>
      <c r="Z700" s="39"/>
      <c r="AA700" s="39"/>
      <c r="AB700" s="39"/>
      <c r="AC700" s="39"/>
      <c r="AD700" s="39"/>
      <c r="AE700" s="39"/>
      <c r="AF700" s="39"/>
      <c r="AG700" s="39"/>
      <c r="AH700" s="39"/>
    </row>
    <row r="701" ht="19.5" customHeight="1">
      <c r="A701" s="111"/>
      <c r="B701" s="119"/>
      <c r="C701" s="63"/>
      <c r="D701" s="69"/>
      <c r="E701" s="66" t="str">
        <f t="shared" si="2"/>
        <v>-</v>
      </c>
      <c r="F701" s="65"/>
      <c r="G701" s="65"/>
      <c r="H701" s="82"/>
      <c r="I701" s="83">
        <f t="shared" si="3"/>
        <v>0</v>
      </c>
      <c r="J701" s="84">
        <f t="shared" si="4"/>
        <v>0</v>
      </c>
      <c r="K701" s="84">
        <f t="shared" si="5"/>
        <v>0</v>
      </c>
      <c r="L701" s="84">
        <f t="shared" si="6"/>
        <v>0</v>
      </c>
      <c r="M701" s="85">
        <f t="shared" si="7"/>
        <v>0</v>
      </c>
      <c r="N701" s="86">
        <f t="shared" si="8"/>
        <v>0</v>
      </c>
      <c r="O701" s="84">
        <f t="shared" si="9"/>
        <v>0</v>
      </c>
      <c r="P701" s="84">
        <f t="shared" si="10"/>
        <v>0</v>
      </c>
      <c r="Q701" s="84">
        <f t="shared" si="11"/>
        <v>0</v>
      </c>
      <c r="R701" s="85">
        <f t="shared" si="12"/>
        <v>0</v>
      </c>
      <c r="S701" s="87" t="str">
        <f t="shared" si="13"/>
        <v>-</v>
      </c>
      <c r="T701" s="88"/>
      <c r="U701" s="39"/>
      <c r="V701" s="40"/>
      <c r="W701" s="39"/>
      <c r="X701" s="39"/>
      <c r="Y701" s="39"/>
      <c r="Z701" s="39"/>
      <c r="AA701" s="39"/>
      <c r="AB701" s="39"/>
      <c r="AC701" s="39"/>
      <c r="AD701" s="39"/>
      <c r="AE701" s="39"/>
      <c r="AF701" s="39"/>
      <c r="AG701" s="39"/>
      <c r="AH701" s="39"/>
    </row>
    <row r="702" ht="19.5" customHeight="1">
      <c r="A702" s="111"/>
      <c r="B702" s="119"/>
      <c r="C702" s="63"/>
      <c r="D702" s="69"/>
      <c r="E702" s="66" t="str">
        <f t="shared" si="2"/>
        <v>-</v>
      </c>
      <c r="F702" s="65"/>
      <c r="G702" s="65"/>
      <c r="H702" s="82"/>
      <c r="I702" s="83">
        <f t="shared" si="3"/>
        <v>0</v>
      </c>
      <c r="J702" s="84">
        <f t="shared" si="4"/>
        <v>0</v>
      </c>
      <c r="K702" s="84">
        <f t="shared" si="5"/>
        <v>0</v>
      </c>
      <c r="L702" s="84">
        <f t="shared" si="6"/>
        <v>0</v>
      </c>
      <c r="M702" s="85">
        <f t="shared" si="7"/>
        <v>0</v>
      </c>
      <c r="N702" s="86">
        <f t="shared" si="8"/>
        <v>0</v>
      </c>
      <c r="O702" s="84">
        <f t="shared" si="9"/>
        <v>0</v>
      </c>
      <c r="P702" s="84">
        <f t="shared" si="10"/>
        <v>0</v>
      </c>
      <c r="Q702" s="84">
        <f t="shared" si="11"/>
        <v>0</v>
      </c>
      <c r="R702" s="85">
        <f t="shared" si="12"/>
        <v>0</v>
      </c>
      <c r="S702" s="87" t="str">
        <f t="shared" si="13"/>
        <v>-</v>
      </c>
      <c r="T702" s="88"/>
      <c r="U702" s="39"/>
      <c r="V702" s="40"/>
      <c r="W702" s="39"/>
      <c r="X702" s="39"/>
      <c r="Y702" s="39"/>
      <c r="Z702" s="39"/>
      <c r="AA702" s="39"/>
      <c r="AB702" s="39"/>
      <c r="AC702" s="39"/>
      <c r="AD702" s="39"/>
      <c r="AE702" s="39"/>
      <c r="AF702" s="39"/>
      <c r="AG702" s="39"/>
      <c r="AH702" s="39"/>
    </row>
    <row r="703" ht="19.5" customHeight="1">
      <c r="A703" s="111"/>
      <c r="B703" s="119"/>
      <c r="C703" s="63"/>
      <c r="D703" s="69"/>
      <c r="E703" s="66" t="str">
        <f t="shared" si="2"/>
        <v>-</v>
      </c>
      <c r="F703" s="65"/>
      <c r="G703" s="65"/>
      <c r="H703" s="82"/>
      <c r="I703" s="83">
        <f t="shared" si="3"/>
        <v>0</v>
      </c>
      <c r="J703" s="84">
        <f t="shared" si="4"/>
        <v>0</v>
      </c>
      <c r="K703" s="84">
        <f t="shared" si="5"/>
        <v>0</v>
      </c>
      <c r="L703" s="84">
        <f t="shared" si="6"/>
        <v>0</v>
      </c>
      <c r="M703" s="85">
        <f t="shared" si="7"/>
        <v>0</v>
      </c>
      <c r="N703" s="86">
        <f t="shared" si="8"/>
        <v>0</v>
      </c>
      <c r="O703" s="84">
        <f t="shared" si="9"/>
        <v>0</v>
      </c>
      <c r="P703" s="84">
        <f t="shared" si="10"/>
        <v>0</v>
      </c>
      <c r="Q703" s="84">
        <f t="shared" si="11"/>
        <v>0</v>
      </c>
      <c r="R703" s="85">
        <f t="shared" si="12"/>
        <v>0</v>
      </c>
      <c r="S703" s="87" t="str">
        <f t="shared" si="13"/>
        <v>-</v>
      </c>
      <c r="T703" s="88"/>
      <c r="U703" s="39"/>
      <c r="V703" s="40"/>
      <c r="W703" s="39"/>
      <c r="X703" s="39"/>
      <c r="Y703" s="39"/>
      <c r="Z703" s="39"/>
      <c r="AA703" s="39"/>
      <c r="AB703" s="39"/>
      <c r="AC703" s="39"/>
      <c r="AD703" s="39"/>
      <c r="AE703" s="39"/>
      <c r="AF703" s="39"/>
      <c r="AG703" s="39"/>
      <c r="AH703" s="39"/>
    </row>
    <row r="704" ht="19.5" customHeight="1">
      <c r="A704" s="111"/>
      <c r="B704" s="119"/>
      <c r="C704" s="63"/>
      <c r="D704" s="69"/>
      <c r="E704" s="66" t="str">
        <f t="shared" si="2"/>
        <v>-</v>
      </c>
      <c r="F704" s="65"/>
      <c r="G704" s="65"/>
      <c r="H704" s="82"/>
      <c r="I704" s="83">
        <f t="shared" si="3"/>
        <v>0</v>
      </c>
      <c r="J704" s="84">
        <f t="shared" si="4"/>
        <v>0</v>
      </c>
      <c r="K704" s="84">
        <f t="shared" si="5"/>
        <v>0</v>
      </c>
      <c r="L704" s="84">
        <f t="shared" si="6"/>
        <v>0</v>
      </c>
      <c r="M704" s="85">
        <f t="shared" si="7"/>
        <v>0</v>
      </c>
      <c r="N704" s="86">
        <f t="shared" si="8"/>
        <v>0</v>
      </c>
      <c r="O704" s="84">
        <f t="shared" si="9"/>
        <v>0</v>
      </c>
      <c r="P704" s="84">
        <f t="shared" si="10"/>
        <v>0</v>
      </c>
      <c r="Q704" s="84">
        <f t="shared" si="11"/>
        <v>0</v>
      </c>
      <c r="R704" s="85">
        <f t="shared" si="12"/>
        <v>0</v>
      </c>
      <c r="S704" s="87" t="str">
        <f t="shared" si="13"/>
        <v>-</v>
      </c>
      <c r="T704" s="88"/>
      <c r="U704" s="39"/>
      <c r="V704" s="40"/>
      <c r="W704" s="39"/>
      <c r="X704" s="39"/>
      <c r="Y704" s="39"/>
      <c r="Z704" s="39"/>
      <c r="AA704" s="39"/>
      <c r="AB704" s="39"/>
      <c r="AC704" s="39"/>
      <c r="AD704" s="39"/>
      <c r="AE704" s="39"/>
      <c r="AF704" s="39"/>
      <c r="AG704" s="39"/>
      <c r="AH704" s="39"/>
    </row>
    <row r="705" ht="19.5" customHeight="1">
      <c r="A705" s="111"/>
      <c r="B705" s="119"/>
      <c r="C705" s="63"/>
      <c r="D705" s="69"/>
      <c r="E705" s="66" t="str">
        <f t="shared" si="2"/>
        <v>-</v>
      </c>
      <c r="F705" s="65"/>
      <c r="G705" s="65"/>
      <c r="H705" s="82"/>
      <c r="I705" s="83">
        <f t="shared" si="3"/>
        <v>0</v>
      </c>
      <c r="J705" s="84">
        <f t="shared" si="4"/>
        <v>0</v>
      </c>
      <c r="K705" s="84">
        <f t="shared" si="5"/>
        <v>0</v>
      </c>
      <c r="L705" s="84">
        <f t="shared" si="6"/>
        <v>0</v>
      </c>
      <c r="M705" s="85">
        <f t="shared" si="7"/>
        <v>0</v>
      </c>
      <c r="N705" s="86">
        <f t="shared" si="8"/>
        <v>0</v>
      </c>
      <c r="O705" s="84">
        <f t="shared" si="9"/>
        <v>0</v>
      </c>
      <c r="P705" s="84">
        <f t="shared" si="10"/>
        <v>0</v>
      </c>
      <c r="Q705" s="84">
        <f t="shared" si="11"/>
        <v>0</v>
      </c>
      <c r="R705" s="85">
        <f t="shared" si="12"/>
        <v>0</v>
      </c>
      <c r="S705" s="87" t="str">
        <f t="shared" si="13"/>
        <v>-</v>
      </c>
      <c r="T705" s="88"/>
      <c r="U705" s="39"/>
      <c r="V705" s="40"/>
      <c r="W705" s="39"/>
      <c r="X705" s="39"/>
      <c r="Y705" s="39"/>
      <c r="Z705" s="39"/>
      <c r="AA705" s="39"/>
      <c r="AB705" s="39"/>
      <c r="AC705" s="39"/>
      <c r="AD705" s="39"/>
      <c r="AE705" s="39"/>
      <c r="AF705" s="39"/>
      <c r="AG705" s="39"/>
      <c r="AH705" s="39"/>
    </row>
    <row r="706" ht="19.5" customHeight="1">
      <c r="A706" s="111"/>
      <c r="B706" s="119"/>
      <c r="C706" s="63"/>
      <c r="D706" s="69"/>
      <c r="E706" s="66" t="str">
        <f t="shared" si="2"/>
        <v>-</v>
      </c>
      <c r="F706" s="65"/>
      <c r="G706" s="65"/>
      <c r="H706" s="82"/>
      <c r="I706" s="83">
        <f t="shared" si="3"/>
        <v>0</v>
      </c>
      <c r="J706" s="84">
        <f t="shared" si="4"/>
        <v>0</v>
      </c>
      <c r="K706" s="84">
        <f t="shared" si="5"/>
        <v>0</v>
      </c>
      <c r="L706" s="84">
        <f t="shared" si="6"/>
        <v>0</v>
      </c>
      <c r="M706" s="85">
        <f t="shared" si="7"/>
        <v>0</v>
      </c>
      <c r="N706" s="86">
        <f t="shared" si="8"/>
        <v>0</v>
      </c>
      <c r="O706" s="84">
        <f t="shared" si="9"/>
        <v>0</v>
      </c>
      <c r="P706" s="84">
        <f t="shared" si="10"/>
        <v>0</v>
      </c>
      <c r="Q706" s="84">
        <f t="shared" si="11"/>
        <v>0</v>
      </c>
      <c r="R706" s="85">
        <f t="shared" si="12"/>
        <v>0</v>
      </c>
      <c r="S706" s="87" t="str">
        <f t="shared" si="13"/>
        <v>-</v>
      </c>
      <c r="T706" s="88"/>
      <c r="U706" s="39"/>
      <c r="V706" s="40"/>
      <c r="W706" s="39"/>
      <c r="X706" s="39"/>
      <c r="Y706" s="39"/>
      <c r="Z706" s="39"/>
      <c r="AA706" s="39"/>
      <c r="AB706" s="39"/>
      <c r="AC706" s="39"/>
      <c r="AD706" s="39"/>
      <c r="AE706" s="39"/>
      <c r="AF706" s="39"/>
      <c r="AG706" s="39"/>
      <c r="AH706" s="39"/>
    </row>
    <row r="707" ht="19.5" customHeight="1">
      <c r="A707" s="111"/>
      <c r="B707" s="119"/>
      <c r="C707" s="63"/>
      <c r="D707" s="69"/>
      <c r="E707" s="66" t="str">
        <f t="shared" si="2"/>
        <v>-</v>
      </c>
      <c r="F707" s="65"/>
      <c r="G707" s="65"/>
      <c r="H707" s="82"/>
      <c r="I707" s="83">
        <f t="shared" si="3"/>
        <v>0</v>
      </c>
      <c r="J707" s="84">
        <f t="shared" si="4"/>
        <v>0</v>
      </c>
      <c r="K707" s="84">
        <f t="shared" si="5"/>
        <v>0</v>
      </c>
      <c r="L707" s="84">
        <f t="shared" si="6"/>
        <v>0</v>
      </c>
      <c r="M707" s="85">
        <f t="shared" si="7"/>
        <v>0</v>
      </c>
      <c r="N707" s="86">
        <f t="shared" si="8"/>
        <v>0</v>
      </c>
      <c r="O707" s="84">
        <f t="shared" si="9"/>
        <v>0</v>
      </c>
      <c r="P707" s="84">
        <f t="shared" si="10"/>
        <v>0</v>
      </c>
      <c r="Q707" s="84">
        <f t="shared" si="11"/>
        <v>0</v>
      </c>
      <c r="R707" s="85">
        <f t="shared" si="12"/>
        <v>0</v>
      </c>
      <c r="S707" s="87" t="str">
        <f t="shared" si="13"/>
        <v>-</v>
      </c>
      <c r="T707" s="88"/>
      <c r="U707" s="39"/>
      <c r="V707" s="40"/>
      <c r="W707" s="39"/>
      <c r="X707" s="39"/>
      <c r="Y707" s="39"/>
      <c r="Z707" s="39"/>
      <c r="AA707" s="39"/>
      <c r="AB707" s="39"/>
      <c r="AC707" s="39"/>
      <c r="AD707" s="39"/>
      <c r="AE707" s="39"/>
      <c r="AF707" s="39"/>
      <c r="AG707" s="39"/>
      <c r="AH707" s="39"/>
    </row>
    <row r="708" ht="19.5" customHeight="1">
      <c r="A708" s="111"/>
      <c r="B708" s="119"/>
      <c r="C708" s="63"/>
      <c r="D708" s="69"/>
      <c r="E708" s="66" t="str">
        <f t="shared" si="2"/>
        <v>-</v>
      </c>
      <c r="F708" s="65"/>
      <c r="G708" s="65"/>
      <c r="H708" s="82"/>
      <c r="I708" s="83">
        <f t="shared" si="3"/>
        <v>0</v>
      </c>
      <c r="J708" s="84">
        <f t="shared" si="4"/>
        <v>0</v>
      </c>
      <c r="K708" s="84">
        <f t="shared" si="5"/>
        <v>0</v>
      </c>
      <c r="L708" s="84">
        <f t="shared" si="6"/>
        <v>0</v>
      </c>
      <c r="M708" s="85">
        <f t="shared" si="7"/>
        <v>0</v>
      </c>
      <c r="N708" s="86">
        <f t="shared" si="8"/>
        <v>0</v>
      </c>
      <c r="O708" s="84">
        <f t="shared" si="9"/>
        <v>0</v>
      </c>
      <c r="P708" s="84">
        <f t="shared" si="10"/>
        <v>0</v>
      </c>
      <c r="Q708" s="84">
        <f t="shared" si="11"/>
        <v>0</v>
      </c>
      <c r="R708" s="85">
        <f t="shared" si="12"/>
        <v>0</v>
      </c>
      <c r="S708" s="87" t="str">
        <f t="shared" si="13"/>
        <v>-</v>
      </c>
      <c r="T708" s="88"/>
      <c r="U708" s="39"/>
      <c r="V708" s="40"/>
      <c r="W708" s="39"/>
      <c r="X708" s="39"/>
      <c r="Y708" s="39"/>
      <c r="Z708" s="39"/>
      <c r="AA708" s="39"/>
      <c r="AB708" s="39"/>
      <c r="AC708" s="39"/>
      <c r="AD708" s="39"/>
      <c r="AE708" s="39"/>
      <c r="AF708" s="39"/>
      <c r="AG708" s="39"/>
      <c r="AH708" s="39"/>
    </row>
    <row r="709" ht="19.5" customHeight="1">
      <c r="A709" s="111"/>
      <c r="B709" s="119"/>
      <c r="C709" s="63"/>
      <c r="D709" s="69"/>
      <c r="E709" s="66" t="str">
        <f t="shared" si="2"/>
        <v>-</v>
      </c>
      <c r="F709" s="65"/>
      <c r="G709" s="65"/>
      <c r="H709" s="82"/>
      <c r="I709" s="83">
        <f t="shared" si="3"/>
        <v>0</v>
      </c>
      <c r="J709" s="84">
        <f t="shared" si="4"/>
        <v>0</v>
      </c>
      <c r="K709" s="84">
        <f t="shared" si="5"/>
        <v>0</v>
      </c>
      <c r="L709" s="84">
        <f t="shared" si="6"/>
        <v>0</v>
      </c>
      <c r="M709" s="85">
        <f t="shared" si="7"/>
        <v>0</v>
      </c>
      <c r="N709" s="86">
        <f t="shared" si="8"/>
        <v>0</v>
      </c>
      <c r="O709" s="84">
        <f t="shared" si="9"/>
        <v>0</v>
      </c>
      <c r="P709" s="84">
        <f t="shared" si="10"/>
        <v>0</v>
      </c>
      <c r="Q709" s="84">
        <f t="shared" si="11"/>
        <v>0</v>
      </c>
      <c r="R709" s="85">
        <f t="shared" si="12"/>
        <v>0</v>
      </c>
      <c r="S709" s="87" t="str">
        <f t="shared" si="13"/>
        <v>-</v>
      </c>
      <c r="T709" s="88"/>
      <c r="U709" s="39"/>
      <c r="V709" s="40"/>
      <c r="W709" s="39"/>
      <c r="X709" s="39"/>
      <c r="Y709" s="39"/>
      <c r="Z709" s="39"/>
      <c r="AA709" s="39"/>
      <c r="AB709" s="39"/>
      <c r="AC709" s="39"/>
      <c r="AD709" s="39"/>
      <c r="AE709" s="39"/>
      <c r="AF709" s="39"/>
      <c r="AG709" s="39"/>
      <c r="AH709" s="39"/>
    </row>
    <row r="710" ht="19.5" customHeight="1">
      <c r="A710" s="111"/>
      <c r="B710" s="119"/>
      <c r="C710" s="63"/>
      <c r="D710" s="69"/>
      <c r="E710" s="66" t="str">
        <f t="shared" si="2"/>
        <v>-</v>
      </c>
      <c r="F710" s="65"/>
      <c r="G710" s="65"/>
      <c r="H710" s="82"/>
      <c r="I710" s="83">
        <f t="shared" si="3"/>
        <v>0</v>
      </c>
      <c r="J710" s="84">
        <f t="shared" si="4"/>
        <v>0</v>
      </c>
      <c r="K710" s="84">
        <f t="shared" si="5"/>
        <v>0</v>
      </c>
      <c r="L710" s="84">
        <f t="shared" si="6"/>
        <v>0</v>
      </c>
      <c r="M710" s="85">
        <f t="shared" si="7"/>
        <v>0</v>
      </c>
      <c r="N710" s="86">
        <f t="shared" si="8"/>
        <v>0</v>
      </c>
      <c r="O710" s="84">
        <f t="shared" si="9"/>
        <v>0</v>
      </c>
      <c r="P710" s="84">
        <f t="shared" si="10"/>
        <v>0</v>
      </c>
      <c r="Q710" s="84">
        <f t="shared" si="11"/>
        <v>0</v>
      </c>
      <c r="R710" s="85">
        <f t="shared" si="12"/>
        <v>0</v>
      </c>
      <c r="S710" s="87" t="str">
        <f t="shared" si="13"/>
        <v>-</v>
      </c>
      <c r="T710" s="88"/>
      <c r="U710" s="39"/>
      <c r="V710" s="40"/>
      <c r="W710" s="39"/>
      <c r="X710" s="39"/>
      <c r="Y710" s="39"/>
      <c r="Z710" s="39"/>
      <c r="AA710" s="39"/>
      <c r="AB710" s="39"/>
      <c r="AC710" s="39"/>
      <c r="AD710" s="39"/>
      <c r="AE710" s="39"/>
      <c r="AF710" s="39"/>
      <c r="AG710" s="39"/>
      <c r="AH710" s="39"/>
    </row>
    <row r="711" ht="19.5" customHeight="1">
      <c r="A711" s="111"/>
      <c r="B711" s="119"/>
      <c r="C711" s="63"/>
      <c r="D711" s="69"/>
      <c r="E711" s="66" t="str">
        <f t="shared" si="2"/>
        <v>-</v>
      </c>
      <c r="F711" s="65"/>
      <c r="G711" s="65"/>
      <c r="H711" s="82"/>
      <c r="I711" s="83">
        <f t="shared" si="3"/>
        <v>0</v>
      </c>
      <c r="J711" s="84">
        <f t="shared" si="4"/>
        <v>0</v>
      </c>
      <c r="K711" s="84">
        <f t="shared" si="5"/>
        <v>0</v>
      </c>
      <c r="L711" s="84">
        <f t="shared" si="6"/>
        <v>0</v>
      </c>
      <c r="M711" s="85">
        <f t="shared" si="7"/>
        <v>0</v>
      </c>
      <c r="N711" s="86">
        <f t="shared" si="8"/>
        <v>0</v>
      </c>
      <c r="O711" s="84">
        <f t="shared" si="9"/>
        <v>0</v>
      </c>
      <c r="P711" s="84">
        <f t="shared" si="10"/>
        <v>0</v>
      </c>
      <c r="Q711" s="84">
        <f t="shared" si="11"/>
        <v>0</v>
      </c>
      <c r="R711" s="85">
        <f t="shared" si="12"/>
        <v>0</v>
      </c>
      <c r="S711" s="87" t="str">
        <f t="shared" si="13"/>
        <v>-</v>
      </c>
      <c r="T711" s="88"/>
      <c r="U711" s="39"/>
      <c r="V711" s="40"/>
      <c r="W711" s="39"/>
      <c r="X711" s="39"/>
      <c r="Y711" s="39"/>
      <c r="Z711" s="39"/>
      <c r="AA711" s="39"/>
      <c r="AB711" s="39"/>
      <c r="AC711" s="39"/>
      <c r="AD711" s="39"/>
      <c r="AE711" s="39"/>
      <c r="AF711" s="39"/>
      <c r="AG711" s="39"/>
      <c r="AH711" s="39"/>
    </row>
    <row r="712" ht="19.5" customHeight="1">
      <c r="A712" s="111"/>
      <c r="B712" s="119"/>
      <c r="C712" s="63"/>
      <c r="D712" s="69"/>
      <c r="E712" s="66" t="str">
        <f t="shared" si="2"/>
        <v>-</v>
      </c>
      <c r="F712" s="65"/>
      <c r="G712" s="65"/>
      <c r="H712" s="82"/>
      <c r="I712" s="83">
        <f t="shared" si="3"/>
        <v>0</v>
      </c>
      <c r="J712" s="84">
        <f t="shared" si="4"/>
        <v>0</v>
      </c>
      <c r="K712" s="84">
        <f t="shared" si="5"/>
        <v>0</v>
      </c>
      <c r="L712" s="84">
        <f t="shared" si="6"/>
        <v>0</v>
      </c>
      <c r="M712" s="85">
        <f t="shared" si="7"/>
        <v>0</v>
      </c>
      <c r="N712" s="86">
        <f t="shared" si="8"/>
        <v>0</v>
      </c>
      <c r="O712" s="84">
        <f t="shared" si="9"/>
        <v>0</v>
      </c>
      <c r="P712" s="84">
        <f t="shared" si="10"/>
        <v>0</v>
      </c>
      <c r="Q712" s="84">
        <f t="shared" si="11"/>
        <v>0</v>
      </c>
      <c r="R712" s="85">
        <f t="shared" si="12"/>
        <v>0</v>
      </c>
      <c r="S712" s="87" t="str">
        <f t="shared" si="13"/>
        <v>-</v>
      </c>
      <c r="T712" s="88"/>
      <c r="U712" s="39"/>
      <c r="V712" s="40"/>
      <c r="W712" s="39"/>
      <c r="X712" s="39"/>
      <c r="Y712" s="39"/>
      <c r="Z712" s="39"/>
      <c r="AA712" s="39"/>
      <c r="AB712" s="39"/>
      <c r="AC712" s="39"/>
      <c r="AD712" s="39"/>
      <c r="AE712" s="39"/>
      <c r="AF712" s="39"/>
      <c r="AG712" s="39"/>
      <c r="AH712" s="39"/>
    </row>
    <row r="713" ht="19.5" customHeight="1">
      <c r="A713" s="111"/>
      <c r="B713" s="119"/>
      <c r="C713" s="63"/>
      <c r="D713" s="69"/>
      <c r="E713" s="66" t="str">
        <f t="shared" si="2"/>
        <v>-</v>
      </c>
      <c r="F713" s="65"/>
      <c r="G713" s="65"/>
      <c r="H713" s="82"/>
      <c r="I713" s="83">
        <f t="shared" si="3"/>
        <v>0</v>
      </c>
      <c r="J713" s="84">
        <f t="shared" si="4"/>
        <v>0</v>
      </c>
      <c r="K713" s="84">
        <f t="shared" si="5"/>
        <v>0</v>
      </c>
      <c r="L713" s="84">
        <f t="shared" si="6"/>
        <v>0</v>
      </c>
      <c r="M713" s="85">
        <f t="shared" si="7"/>
        <v>0</v>
      </c>
      <c r="N713" s="86">
        <f t="shared" si="8"/>
        <v>0</v>
      </c>
      <c r="O713" s="84">
        <f t="shared" si="9"/>
        <v>0</v>
      </c>
      <c r="P713" s="84">
        <f t="shared" si="10"/>
        <v>0</v>
      </c>
      <c r="Q713" s="84">
        <f t="shared" si="11"/>
        <v>0</v>
      </c>
      <c r="R713" s="85">
        <f t="shared" si="12"/>
        <v>0</v>
      </c>
      <c r="S713" s="87" t="str">
        <f t="shared" si="13"/>
        <v>-</v>
      </c>
      <c r="T713" s="88"/>
      <c r="U713" s="39"/>
      <c r="V713" s="40"/>
      <c r="W713" s="39"/>
      <c r="X713" s="39"/>
      <c r="Y713" s="39"/>
      <c r="Z713" s="39"/>
      <c r="AA713" s="39"/>
      <c r="AB713" s="39"/>
      <c r="AC713" s="39"/>
      <c r="AD713" s="39"/>
      <c r="AE713" s="39"/>
      <c r="AF713" s="39"/>
      <c r="AG713" s="39"/>
      <c r="AH713" s="39"/>
    </row>
    <row r="714" ht="19.5" customHeight="1">
      <c r="A714" s="111"/>
      <c r="B714" s="119"/>
      <c r="C714" s="63"/>
      <c r="D714" s="69"/>
      <c r="E714" s="66" t="str">
        <f t="shared" si="2"/>
        <v>-</v>
      </c>
      <c r="F714" s="65"/>
      <c r="G714" s="65"/>
      <c r="H714" s="82"/>
      <c r="I714" s="83">
        <f t="shared" si="3"/>
        <v>0</v>
      </c>
      <c r="J714" s="84">
        <f t="shared" si="4"/>
        <v>0</v>
      </c>
      <c r="K714" s="84">
        <f t="shared" si="5"/>
        <v>0</v>
      </c>
      <c r="L714" s="84">
        <f t="shared" si="6"/>
        <v>0</v>
      </c>
      <c r="M714" s="85">
        <f t="shared" si="7"/>
        <v>0</v>
      </c>
      <c r="N714" s="86">
        <f t="shared" si="8"/>
        <v>0</v>
      </c>
      <c r="O714" s="84">
        <f t="shared" si="9"/>
        <v>0</v>
      </c>
      <c r="P714" s="84">
        <f t="shared" si="10"/>
        <v>0</v>
      </c>
      <c r="Q714" s="84">
        <f t="shared" si="11"/>
        <v>0</v>
      </c>
      <c r="R714" s="85">
        <f t="shared" si="12"/>
        <v>0</v>
      </c>
      <c r="S714" s="87" t="str">
        <f t="shared" si="13"/>
        <v>-</v>
      </c>
      <c r="T714" s="88"/>
      <c r="U714" s="39"/>
      <c r="V714" s="40"/>
      <c r="W714" s="39"/>
      <c r="X714" s="39"/>
      <c r="Y714" s="39"/>
      <c r="Z714" s="39"/>
      <c r="AA714" s="39"/>
      <c r="AB714" s="39"/>
      <c r="AC714" s="39"/>
      <c r="AD714" s="39"/>
      <c r="AE714" s="39"/>
      <c r="AF714" s="39"/>
      <c r="AG714" s="39"/>
      <c r="AH714" s="39"/>
    </row>
    <row r="715" ht="19.5" customHeight="1">
      <c r="A715" s="111"/>
      <c r="B715" s="119"/>
      <c r="C715" s="63"/>
      <c r="D715" s="69"/>
      <c r="E715" s="66" t="str">
        <f t="shared" si="2"/>
        <v>-</v>
      </c>
      <c r="F715" s="65"/>
      <c r="G715" s="65"/>
      <c r="H715" s="82"/>
      <c r="I715" s="83">
        <f t="shared" si="3"/>
        <v>0</v>
      </c>
      <c r="J715" s="84">
        <f t="shared" si="4"/>
        <v>0</v>
      </c>
      <c r="K715" s="84">
        <f t="shared" si="5"/>
        <v>0</v>
      </c>
      <c r="L715" s="84">
        <f t="shared" si="6"/>
        <v>0</v>
      </c>
      <c r="M715" s="85">
        <f t="shared" si="7"/>
        <v>0</v>
      </c>
      <c r="N715" s="86">
        <f t="shared" si="8"/>
        <v>0</v>
      </c>
      <c r="O715" s="84">
        <f t="shared" si="9"/>
        <v>0</v>
      </c>
      <c r="P715" s="84">
        <f t="shared" si="10"/>
        <v>0</v>
      </c>
      <c r="Q715" s="84">
        <f t="shared" si="11"/>
        <v>0</v>
      </c>
      <c r="R715" s="85">
        <f t="shared" si="12"/>
        <v>0</v>
      </c>
      <c r="S715" s="87" t="str">
        <f t="shared" si="13"/>
        <v>-</v>
      </c>
      <c r="T715" s="88"/>
      <c r="U715" s="39"/>
      <c r="V715" s="40"/>
      <c r="W715" s="39"/>
      <c r="X715" s="39"/>
      <c r="Y715" s="39"/>
      <c r="Z715" s="39"/>
      <c r="AA715" s="39"/>
      <c r="AB715" s="39"/>
      <c r="AC715" s="39"/>
      <c r="AD715" s="39"/>
      <c r="AE715" s="39"/>
      <c r="AF715" s="39"/>
      <c r="AG715" s="39"/>
      <c r="AH715" s="39"/>
    </row>
    <row r="716" ht="19.5" customHeight="1">
      <c r="A716" s="111"/>
      <c r="B716" s="119"/>
      <c r="C716" s="63"/>
      <c r="D716" s="69"/>
      <c r="E716" s="66" t="str">
        <f t="shared" si="2"/>
        <v>-</v>
      </c>
      <c r="F716" s="65"/>
      <c r="G716" s="65"/>
      <c r="H716" s="82"/>
      <c r="I716" s="83">
        <f t="shared" si="3"/>
        <v>0</v>
      </c>
      <c r="J716" s="84">
        <f t="shared" si="4"/>
        <v>0</v>
      </c>
      <c r="K716" s="84">
        <f t="shared" si="5"/>
        <v>0</v>
      </c>
      <c r="L716" s="84">
        <f t="shared" si="6"/>
        <v>0</v>
      </c>
      <c r="M716" s="85">
        <f t="shared" si="7"/>
        <v>0</v>
      </c>
      <c r="N716" s="86">
        <f t="shared" si="8"/>
        <v>0</v>
      </c>
      <c r="O716" s="84">
        <f t="shared" si="9"/>
        <v>0</v>
      </c>
      <c r="P716" s="84">
        <f t="shared" si="10"/>
        <v>0</v>
      </c>
      <c r="Q716" s="84">
        <f t="shared" si="11"/>
        <v>0</v>
      </c>
      <c r="R716" s="85">
        <f t="shared" si="12"/>
        <v>0</v>
      </c>
      <c r="S716" s="87" t="str">
        <f t="shared" si="13"/>
        <v>-</v>
      </c>
      <c r="T716" s="88"/>
      <c r="U716" s="39"/>
      <c r="V716" s="40"/>
      <c r="W716" s="39"/>
      <c r="X716" s="39"/>
      <c r="Y716" s="39"/>
      <c r="Z716" s="39"/>
      <c r="AA716" s="39"/>
      <c r="AB716" s="39"/>
      <c r="AC716" s="39"/>
      <c r="AD716" s="39"/>
      <c r="AE716" s="39"/>
      <c r="AF716" s="39"/>
      <c r="AG716" s="39"/>
      <c r="AH716" s="39"/>
    </row>
    <row r="717" ht="19.5" customHeight="1">
      <c r="A717" s="111"/>
      <c r="B717" s="119"/>
      <c r="C717" s="63"/>
      <c r="D717" s="69"/>
      <c r="E717" s="66" t="str">
        <f t="shared" si="2"/>
        <v>-</v>
      </c>
      <c r="F717" s="65"/>
      <c r="G717" s="65"/>
      <c r="H717" s="82"/>
      <c r="I717" s="83">
        <f t="shared" si="3"/>
        <v>0</v>
      </c>
      <c r="J717" s="84">
        <f t="shared" si="4"/>
        <v>0</v>
      </c>
      <c r="K717" s="84">
        <f t="shared" si="5"/>
        <v>0</v>
      </c>
      <c r="L717" s="84">
        <f t="shared" si="6"/>
        <v>0</v>
      </c>
      <c r="M717" s="85">
        <f t="shared" si="7"/>
        <v>0</v>
      </c>
      <c r="N717" s="86">
        <f t="shared" si="8"/>
        <v>0</v>
      </c>
      <c r="O717" s="84">
        <f t="shared" si="9"/>
        <v>0</v>
      </c>
      <c r="P717" s="84">
        <f t="shared" si="10"/>
        <v>0</v>
      </c>
      <c r="Q717" s="84">
        <f t="shared" si="11"/>
        <v>0</v>
      </c>
      <c r="R717" s="85">
        <f t="shared" si="12"/>
        <v>0</v>
      </c>
      <c r="S717" s="87" t="str">
        <f t="shared" si="13"/>
        <v>-</v>
      </c>
      <c r="T717" s="88"/>
      <c r="U717" s="39"/>
      <c r="V717" s="40"/>
      <c r="W717" s="39"/>
      <c r="X717" s="39"/>
      <c r="Y717" s="39"/>
      <c r="Z717" s="39"/>
      <c r="AA717" s="39"/>
      <c r="AB717" s="39"/>
      <c r="AC717" s="39"/>
      <c r="AD717" s="39"/>
      <c r="AE717" s="39"/>
      <c r="AF717" s="39"/>
      <c r="AG717" s="39"/>
      <c r="AH717" s="39"/>
    </row>
    <row r="718" ht="19.5" customHeight="1">
      <c r="A718" s="111"/>
      <c r="B718" s="119"/>
      <c r="C718" s="63"/>
      <c r="D718" s="69"/>
      <c r="E718" s="66" t="str">
        <f t="shared" si="2"/>
        <v>-</v>
      </c>
      <c r="F718" s="65"/>
      <c r="G718" s="65"/>
      <c r="H718" s="82"/>
      <c r="I718" s="83">
        <f t="shared" si="3"/>
        <v>0</v>
      </c>
      <c r="J718" s="84">
        <f t="shared" si="4"/>
        <v>0</v>
      </c>
      <c r="K718" s="84">
        <f t="shared" si="5"/>
        <v>0</v>
      </c>
      <c r="L718" s="84">
        <f t="shared" si="6"/>
        <v>0</v>
      </c>
      <c r="M718" s="85">
        <f t="shared" si="7"/>
        <v>0</v>
      </c>
      <c r="N718" s="86">
        <f t="shared" si="8"/>
        <v>0</v>
      </c>
      <c r="O718" s="84">
        <f t="shared" si="9"/>
        <v>0</v>
      </c>
      <c r="P718" s="84">
        <f t="shared" si="10"/>
        <v>0</v>
      </c>
      <c r="Q718" s="84">
        <f t="shared" si="11"/>
        <v>0</v>
      </c>
      <c r="R718" s="85">
        <f t="shared" si="12"/>
        <v>0</v>
      </c>
      <c r="S718" s="87" t="str">
        <f t="shared" si="13"/>
        <v>-</v>
      </c>
      <c r="T718" s="88"/>
      <c r="U718" s="39"/>
      <c r="V718" s="40"/>
      <c r="W718" s="39"/>
      <c r="X718" s="39"/>
      <c r="Y718" s="39"/>
      <c r="Z718" s="39"/>
      <c r="AA718" s="39"/>
      <c r="AB718" s="39"/>
      <c r="AC718" s="39"/>
      <c r="AD718" s="39"/>
      <c r="AE718" s="39"/>
      <c r="AF718" s="39"/>
      <c r="AG718" s="39"/>
      <c r="AH718" s="39"/>
    </row>
    <row r="719" ht="19.5" customHeight="1">
      <c r="A719" s="111"/>
      <c r="B719" s="119"/>
      <c r="C719" s="63"/>
      <c r="D719" s="69"/>
      <c r="E719" s="66" t="str">
        <f t="shared" si="2"/>
        <v>-</v>
      </c>
      <c r="F719" s="65"/>
      <c r="G719" s="65"/>
      <c r="H719" s="82"/>
      <c r="I719" s="83">
        <f t="shared" si="3"/>
        <v>0</v>
      </c>
      <c r="J719" s="84">
        <f t="shared" si="4"/>
        <v>0</v>
      </c>
      <c r="K719" s="84">
        <f t="shared" si="5"/>
        <v>0</v>
      </c>
      <c r="L719" s="84">
        <f t="shared" si="6"/>
        <v>0</v>
      </c>
      <c r="M719" s="85">
        <f t="shared" si="7"/>
        <v>0</v>
      </c>
      <c r="N719" s="86">
        <f t="shared" si="8"/>
        <v>0</v>
      </c>
      <c r="O719" s="84">
        <f t="shared" si="9"/>
        <v>0</v>
      </c>
      <c r="P719" s="84">
        <f t="shared" si="10"/>
        <v>0</v>
      </c>
      <c r="Q719" s="84">
        <f t="shared" si="11"/>
        <v>0</v>
      </c>
      <c r="R719" s="85">
        <f t="shared" si="12"/>
        <v>0</v>
      </c>
      <c r="S719" s="87" t="str">
        <f t="shared" si="13"/>
        <v>-</v>
      </c>
      <c r="T719" s="88"/>
      <c r="U719" s="39"/>
      <c r="V719" s="40"/>
      <c r="W719" s="39"/>
      <c r="X719" s="39"/>
      <c r="Y719" s="39"/>
      <c r="Z719" s="39"/>
      <c r="AA719" s="39"/>
      <c r="AB719" s="39"/>
      <c r="AC719" s="39"/>
      <c r="AD719" s="39"/>
      <c r="AE719" s="39"/>
      <c r="AF719" s="39"/>
      <c r="AG719" s="39"/>
      <c r="AH719" s="39"/>
    </row>
    <row r="720" ht="19.5" customHeight="1">
      <c r="A720" s="111"/>
      <c r="B720" s="119"/>
      <c r="C720" s="63"/>
      <c r="D720" s="69"/>
      <c r="E720" s="66" t="str">
        <f t="shared" si="2"/>
        <v>-</v>
      </c>
      <c r="F720" s="65"/>
      <c r="G720" s="65"/>
      <c r="H720" s="82"/>
      <c r="I720" s="83">
        <f t="shared" si="3"/>
        <v>0</v>
      </c>
      <c r="J720" s="84">
        <f t="shared" si="4"/>
        <v>0</v>
      </c>
      <c r="K720" s="84">
        <f t="shared" si="5"/>
        <v>0</v>
      </c>
      <c r="L720" s="84">
        <f t="shared" si="6"/>
        <v>0</v>
      </c>
      <c r="M720" s="85">
        <f t="shared" si="7"/>
        <v>0</v>
      </c>
      <c r="N720" s="86">
        <f t="shared" si="8"/>
        <v>0</v>
      </c>
      <c r="O720" s="84">
        <f t="shared" si="9"/>
        <v>0</v>
      </c>
      <c r="P720" s="84">
        <f t="shared" si="10"/>
        <v>0</v>
      </c>
      <c r="Q720" s="84">
        <f t="shared" si="11"/>
        <v>0</v>
      </c>
      <c r="R720" s="85">
        <f t="shared" si="12"/>
        <v>0</v>
      </c>
      <c r="S720" s="87" t="str">
        <f t="shared" si="13"/>
        <v>-</v>
      </c>
      <c r="T720" s="88"/>
      <c r="U720" s="39"/>
      <c r="V720" s="40"/>
      <c r="W720" s="39"/>
      <c r="X720" s="39"/>
      <c r="Y720" s="39"/>
      <c r="Z720" s="39"/>
      <c r="AA720" s="39"/>
      <c r="AB720" s="39"/>
      <c r="AC720" s="39"/>
      <c r="AD720" s="39"/>
      <c r="AE720" s="39"/>
      <c r="AF720" s="39"/>
      <c r="AG720" s="39"/>
      <c r="AH720" s="39"/>
    </row>
    <row r="721" ht="19.5" customHeight="1">
      <c r="A721" s="111"/>
      <c r="B721" s="119"/>
      <c r="C721" s="63"/>
      <c r="D721" s="69"/>
      <c r="E721" s="66" t="str">
        <f t="shared" si="2"/>
        <v>-</v>
      </c>
      <c r="F721" s="65"/>
      <c r="G721" s="65"/>
      <c r="H721" s="82"/>
      <c r="I721" s="83">
        <f t="shared" si="3"/>
        <v>0</v>
      </c>
      <c r="J721" s="84">
        <f t="shared" si="4"/>
        <v>0</v>
      </c>
      <c r="K721" s="84">
        <f t="shared" si="5"/>
        <v>0</v>
      </c>
      <c r="L721" s="84">
        <f t="shared" si="6"/>
        <v>0</v>
      </c>
      <c r="M721" s="85">
        <f t="shared" si="7"/>
        <v>0</v>
      </c>
      <c r="N721" s="86">
        <f t="shared" si="8"/>
        <v>0</v>
      </c>
      <c r="O721" s="84">
        <f t="shared" si="9"/>
        <v>0</v>
      </c>
      <c r="P721" s="84">
        <f t="shared" si="10"/>
        <v>0</v>
      </c>
      <c r="Q721" s="84">
        <f t="shared" si="11"/>
        <v>0</v>
      </c>
      <c r="R721" s="85">
        <f t="shared" si="12"/>
        <v>0</v>
      </c>
      <c r="S721" s="87" t="str">
        <f t="shared" si="13"/>
        <v>-</v>
      </c>
      <c r="T721" s="88"/>
      <c r="U721" s="39"/>
      <c r="V721" s="40"/>
      <c r="W721" s="39"/>
      <c r="X721" s="39"/>
      <c r="Y721" s="39"/>
      <c r="Z721" s="39"/>
      <c r="AA721" s="39"/>
      <c r="AB721" s="39"/>
      <c r="AC721" s="39"/>
      <c r="AD721" s="39"/>
      <c r="AE721" s="39"/>
      <c r="AF721" s="39"/>
      <c r="AG721" s="39"/>
      <c r="AH721" s="39"/>
    </row>
    <row r="722" ht="19.5" customHeight="1">
      <c r="A722" s="111"/>
      <c r="B722" s="119"/>
      <c r="C722" s="63"/>
      <c r="D722" s="69"/>
      <c r="E722" s="66" t="str">
        <f t="shared" si="2"/>
        <v>-</v>
      </c>
      <c r="F722" s="65"/>
      <c r="G722" s="65"/>
      <c r="H722" s="82"/>
      <c r="I722" s="83">
        <f t="shared" si="3"/>
        <v>0</v>
      </c>
      <c r="J722" s="84">
        <f t="shared" si="4"/>
        <v>0</v>
      </c>
      <c r="K722" s="84">
        <f t="shared" si="5"/>
        <v>0</v>
      </c>
      <c r="L722" s="84">
        <f t="shared" si="6"/>
        <v>0</v>
      </c>
      <c r="M722" s="85">
        <f t="shared" si="7"/>
        <v>0</v>
      </c>
      <c r="N722" s="86">
        <f t="shared" si="8"/>
        <v>0</v>
      </c>
      <c r="O722" s="84">
        <f t="shared" si="9"/>
        <v>0</v>
      </c>
      <c r="P722" s="84">
        <f t="shared" si="10"/>
        <v>0</v>
      </c>
      <c r="Q722" s="84">
        <f t="shared" si="11"/>
        <v>0</v>
      </c>
      <c r="R722" s="85">
        <f t="shared" si="12"/>
        <v>0</v>
      </c>
      <c r="S722" s="87" t="str">
        <f t="shared" si="13"/>
        <v>-</v>
      </c>
      <c r="T722" s="88"/>
      <c r="U722" s="39"/>
      <c r="V722" s="40"/>
      <c r="W722" s="39"/>
      <c r="X722" s="39"/>
      <c r="Y722" s="39"/>
      <c r="Z722" s="39"/>
      <c r="AA722" s="39"/>
      <c r="AB722" s="39"/>
      <c r="AC722" s="39"/>
      <c r="AD722" s="39"/>
      <c r="AE722" s="39"/>
      <c r="AF722" s="39"/>
      <c r="AG722" s="39"/>
      <c r="AH722" s="39"/>
    </row>
    <row r="723" ht="19.5" customHeight="1">
      <c r="A723" s="111"/>
      <c r="B723" s="119"/>
      <c r="C723" s="63"/>
      <c r="D723" s="69"/>
      <c r="E723" s="66" t="str">
        <f t="shared" si="2"/>
        <v>-</v>
      </c>
      <c r="F723" s="65"/>
      <c r="G723" s="65"/>
      <c r="H723" s="82"/>
      <c r="I723" s="83">
        <f t="shared" si="3"/>
        <v>0</v>
      </c>
      <c r="J723" s="84">
        <f t="shared" si="4"/>
        <v>0</v>
      </c>
      <c r="K723" s="84">
        <f t="shared" si="5"/>
        <v>0</v>
      </c>
      <c r="L723" s="84">
        <f t="shared" si="6"/>
        <v>0</v>
      </c>
      <c r="M723" s="85">
        <f t="shared" si="7"/>
        <v>0</v>
      </c>
      <c r="N723" s="86">
        <f t="shared" si="8"/>
        <v>0</v>
      </c>
      <c r="O723" s="84">
        <f t="shared" si="9"/>
        <v>0</v>
      </c>
      <c r="P723" s="84">
        <f t="shared" si="10"/>
        <v>0</v>
      </c>
      <c r="Q723" s="84">
        <f t="shared" si="11"/>
        <v>0</v>
      </c>
      <c r="R723" s="85">
        <f t="shared" si="12"/>
        <v>0</v>
      </c>
      <c r="S723" s="87" t="str">
        <f t="shared" si="13"/>
        <v>-</v>
      </c>
      <c r="T723" s="88"/>
      <c r="U723" s="39"/>
      <c r="V723" s="40"/>
      <c r="W723" s="39"/>
      <c r="X723" s="39"/>
      <c r="Y723" s="39"/>
      <c r="Z723" s="39"/>
      <c r="AA723" s="39"/>
      <c r="AB723" s="39"/>
      <c r="AC723" s="39"/>
      <c r="AD723" s="39"/>
      <c r="AE723" s="39"/>
      <c r="AF723" s="39"/>
      <c r="AG723" s="39"/>
      <c r="AH723" s="39"/>
    </row>
    <row r="724" ht="19.5" customHeight="1">
      <c r="A724" s="111"/>
      <c r="B724" s="119"/>
      <c r="C724" s="63"/>
      <c r="D724" s="69"/>
      <c r="E724" s="66" t="str">
        <f t="shared" si="2"/>
        <v>-</v>
      </c>
      <c r="F724" s="65"/>
      <c r="G724" s="65"/>
      <c r="H724" s="82"/>
      <c r="I724" s="83">
        <f t="shared" si="3"/>
        <v>0</v>
      </c>
      <c r="J724" s="84">
        <f t="shared" si="4"/>
        <v>0</v>
      </c>
      <c r="K724" s="84">
        <f t="shared" si="5"/>
        <v>0</v>
      </c>
      <c r="L724" s="84">
        <f t="shared" si="6"/>
        <v>0</v>
      </c>
      <c r="M724" s="85">
        <f t="shared" si="7"/>
        <v>0</v>
      </c>
      <c r="N724" s="86">
        <f t="shared" si="8"/>
        <v>0</v>
      </c>
      <c r="O724" s="84">
        <f t="shared" si="9"/>
        <v>0</v>
      </c>
      <c r="P724" s="84">
        <f t="shared" si="10"/>
        <v>0</v>
      </c>
      <c r="Q724" s="84">
        <f t="shared" si="11"/>
        <v>0</v>
      </c>
      <c r="R724" s="85">
        <f t="shared" si="12"/>
        <v>0</v>
      </c>
      <c r="S724" s="87" t="str">
        <f t="shared" si="13"/>
        <v>-</v>
      </c>
      <c r="T724" s="88"/>
      <c r="U724" s="39"/>
      <c r="V724" s="40"/>
      <c r="W724" s="39"/>
      <c r="X724" s="39"/>
      <c r="Y724" s="39"/>
      <c r="Z724" s="39"/>
      <c r="AA724" s="39"/>
      <c r="AB724" s="39"/>
      <c r="AC724" s="39"/>
      <c r="AD724" s="39"/>
      <c r="AE724" s="39"/>
      <c r="AF724" s="39"/>
      <c r="AG724" s="39"/>
      <c r="AH724" s="39"/>
    </row>
    <row r="725" ht="19.5" customHeight="1">
      <c r="A725" s="111"/>
      <c r="B725" s="119"/>
      <c r="C725" s="63"/>
      <c r="D725" s="69"/>
      <c r="E725" s="66" t="str">
        <f t="shared" si="2"/>
        <v>-</v>
      </c>
      <c r="F725" s="65"/>
      <c r="G725" s="65"/>
      <c r="H725" s="82"/>
      <c r="I725" s="83">
        <f t="shared" si="3"/>
        <v>0</v>
      </c>
      <c r="J725" s="84">
        <f t="shared" si="4"/>
        <v>0</v>
      </c>
      <c r="K725" s="84">
        <f t="shared" si="5"/>
        <v>0</v>
      </c>
      <c r="L725" s="84">
        <f t="shared" si="6"/>
        <v>0</v>
      </c>
      <c r="M725" s="85">
        <f t="shared" si="7"/>
        <v>0</v>
      </c>
      <c r="N725" s="86">
        <f t="shared" si="8"/>
        <v>0</v>
      </c>
      <c r="O725" s="84">
        <f t="shared" si="9"/>
        <v>0</v>
      </c>
      <c r="P725" s="84">
        <f t="shared" si="10"/>
        <v>0</v>
      </c>
      <c r="Q725" s="84">
        <f t="shared" si="11"/>
        <v>0</v>
      </c>
      <c r="R725" s="85">
        <f t="shared" si="12"/>
        <v>0</v>
      </c>
      <c r="S725" s="87" t="str">
        <f t="shared" si="13"/>
        <v>-</v>
      </c>
      <c r="T725" s="88"/>
      <c r="U725" s="39"/>
      <c r="V725" s="40"/>
      <c r="W725" s="39"/>
      <c r="X725" s="39"/>
      <c r="Y725" s="39"/>
      <c r="Z725" s="39"/>
      <c r="AA725" s="39"/>
      <c r="AB725" s="39"/>
      <c r="AC725" s="39"/>
      <c r="AD725" s="39"/>
      <c r="AE725" s="39"/>
      <c r="AF725" s="39"/>
      <c r="AG725" s="39"/>
      <c r="AH725" s="39"/>
    </row>
    <row r="726" ht="19.5" customHeight="1">
      <c r="A726" s="111"/>
      <c r="B726" s="119"/>
      <c r="C726" s="63"/>
      <c r="D726" s="69"/>
      <c r="E726" s="66" t="str">
        <f t="shared" si="2"/>
        <v>-</v>
      </c>
      <c r="F726" s="65"/>
      <c r="G726" s="65"/>
      <c r="H726" s="82"/>
      <c r="I726" s="83">
        <f t="shared" si="3"/>
        <v>0</v>
      </c>
      <c r="J726" s="84">
        <f t="shared" si="4"/>
        <v>0</v>
      </c>
      <c r="K726" s="84">
        <f t="shared" si="5"/>
        <v>0</v>
      </c>
      <c r="L726" s="84">
        <f t="shared" si="6"/>
        <v>0</v>
      </c>
      <c r="M726" s="85">
        <f t="shared" si="7"/>
        <v>0</v>
      </c>
      <c r="N726" s="86">
        <f t="shared" si="8"/>
        <v>0</v>
      </c>
      <c r="O726" s="84">
        <f t="shared" si="9"/>
        <v>0</v>
      </c>
      <c r="P726" s="84">
        <f t="shared" si="10"/>
        <v>0</v>
      </c>
      <c r="Q726" s="84">
        <f t="shared" si="11"/>
        <v>0</v>
      </c>
      <c r="R726" s="85">
        <f t="shared" si="12"/>
        <v>0</v>
      </c>
      <c r="S726" s="87" t="str">
        <f t="shared" si="13"/>
        <v>-</v>
      </c>
      <c r="T726" s="88"/>
      <c r="U726" s="39"/>
      <c r="V726" s="40"/>
      <c r="W726" s="39"/>
      <c r="X726" s="39"/>
      <c r="Y726" s="39"/>
      <c r="Z726" s="39"/>
      <c r="AA726" s="39"/>
      <c r="AB726" s="39"/>
      <c r="AC726" s="39"/>
      <c r="AD726" s="39"/>
      <c r="AE726" s="39"/>
      <c r="AF726" s="39"/>
      <c r="AG726" s="39"/>
      <c r="AH726" s="39"/>
    </row>
    <row r="727" ht="19.5" customHeight="1">
      <c r="A727" s="111"/>
      <c r="B727" s="119"/>
      <c r="C727" s="63"/>
      <c r="D727" s="69"/>
      <c r="E727" s="66" t="str">
        <f t="shared" si="2"/>
        <v>-</v>
      </c>
      <c r="F727" s="65"/>
      <c r="G727" s="65"/>
      <c r="H727" s="82"/>
      <c r="I727" s="83">
        <f t="shared" si="3"/>
        <v>0</v>
      </c>
      <c r="J727" s="84">
        <f t="shared" si="4"/>
        <v>0</v>
      </c>
      <c r="K727" s="84">
        <f t="shared" si="5"/>
        <v>0</v>
      </c>
      <c r="L727" s="84">
        <f t="shared" si="6"/>
        <v>0</v>
      </c>
      <c r="M727" s="85">
        <f t="shared" si="7"/>
        <v>0</v>
      </c>
      <c r="N727" s="86">
        <f t="shared" si="8"/>
        <v>0</v>
      </c>
      <c r="O727" s="84">
        <f t="shared" si="9"/>
        <v>0</v>
      </c>
      <c r="P727" s="84">
        <f t="shared" si="10"/>
        <v>0</v>
      </c>
      <c r="Q727" s="84">
        <f t="shared" si="11"/>
        <v>0</v>
      </c>
      <c r="R727" s="85">
        <f t="shared" si="12"/>
        <v>0</v>
      </c>
      <c r="S727" s="87" t="str">
        <f t="shared" si="13"/>
        <v>-</v>
      </c>
      <c r="T727" s="88"/>
      <c r="U727" s="39"/>
      <c r="V727" s="40"/>
      <c r="W727" s="39"/>
      <c r="X727" s="39"/>
      <c r="Y727" s="39"/>
      <c r="Z727" s="39"/>
      <c r="AA727" s="39"/>
      <c r="AB727" s="39"/>
      <c r="AC727" s="39"/>
      <c r="AD727" s="39"/>
      <c r="AE727" s="39"/>
      <c r="AF727" s="39"/>
      <c r="AG727" s="39"/>
      <c r="AH727" s="39"/>
    </row>
    <row r="728" ht="19.5" customHeight="1">
      <c r="A728" s="111"/>
      <c r="B728" s="119"/>
      <c r="C728" s="63"/>
      <c r="D728" s="69"/>
      <c r="E728" s="66" t="str">
        <f t="shared" si="2"/>
        <v>-</v>
      </c>
      <c r="F728" s="65"/>
      <c r="G728" s="65"/>
      <c r="H728" s="82"/>
      <c r="I728" s="83">
        <f t="shared" si="3"/>
        <v>0</v>
      </c>
      <c r="J728" s="84">
        <f t="shared" si="4"/>
        <v>0</v>
      </c>
      <c r="K728" s="84">
        <f t="shared" si="5"/>
        <v>0</v>
      </c>
      <c r="L728" s="84">
        <f t="shared" si="6"/>
        <v>0</v>
      </c>
      <c r="M728" s="85">
        <f t="shared" si="7"/>
        <v>0</v>
      </c>
      <c r="N728" s="86">
        <f t="shared" si="8"/>
        <v>0</v>
      </c>
      <c r="O728" s="84">
        <f t="shared" si="9"/>
        <v>0</v>
      </c>
      <c r="P728" s="84">
        <f t="shared" si="10"/>
        <v>0</v>
      </c>
      <c r="Q728" s="84">
        <f t="shared" si="11"/>
        <v>0</v>
      </c>
      <c r="R728" s="85">
        <f t="shared" si="12"/>
        <v>0</v>
      </c>
      <c r="S728" s="87" t="str">
        <f t="shared" si="13"/>
        <v>-</v>
      </c>
      <c r="T728" s="88"/>
      <c r="U728" s="39"/>
      <c r="V728" s="40"/>
      <c r="W728" s="39"/>
      <c r="X728" s="39"/>
      <c r="Y728" s="39"/>
      <c r="Z728" s="39"/>
      <c r="AA728" s="39"/>
      <c r="AB728" s="39"/>
      <c r="AC728" s="39"/>
      <c r="AD728" s="39"/>
      <c r="AE728" s="39"/>
      <c r="AF728" s="39"/>
      <c r="AG728" s="39"/>
      <c r="AH728" s="39"/>
    </row>
    <row r="729" ht="19.5" customHeight="1">
      <c r="A729" s="111"/>
      <c r="B729" s="119"/>
      <c r="C729" s="63"/>
      <c r="D729" s="69"/>
      <c r="E729" s="66" t="str">
        <f t="shared" si="2"/>
        <v>-</v>
      </c>
      <c r="F729" s="65"/>
      <c r="G729" s="65"/>
      <c r="H729" s="82"/>
      <c r="I729" s="83">
        <f t="shared" si="3"/>
        <v>0</v>
      </c>
      <c r="J729" s="84">
        <f t="shared" si="4"/>
        <v>0</v>
      </c>
      <c r="K729" s="84">
        <f t="shared" si="5"/>
        <v>0</v>
      </c>
      <c r="L729" s="84">
        <f t="shared" si="6"/>
        <v>0</v>
      </c>
      <c r="M729" s="85">
        <f t="shared" si="7"/>
        <v>0</v>
      </c>
      <c r="N729" s="86">
        <f t="shared" si="8"/>
        <v>0</v>
      </c>
      <c r="O729" s="84">
        <f t="shared" si="9"/>
        <v>0</v>
      </c>
      <c r="P729" s="84">
        <f t="shared" si="10"/>
        <v>0</v>
      </c>
      <c r="Q729" s="84">
        <f t="shared" si="11"/>
        <v>0</v>
      </c>
      <c r="R729" s="85">
        <f t="shared" si="12"/>
        <v>0</v>
      </c>
      <c r="S729" s="87" t="str">
        <f t="shared" si="13"/>
        <v>-</v>
      </c>
      <c r="T729" s="88"/>
      <c r="U729" s="39"/>
      <c r="V729" s="40"/>
      <c r="W729" s="39"/>
      <c r="X729" s="39"/>
      <c r="Y729" s="39"/>
      <c r="Z729" s="39"/>
      <c r="AA729" s="39"/>
      <c r="AB729" s="39"/>
      <c r="AC729" s="39"/>
      <c r="AD729" s="39"/>
      <c r="AE729" s="39"/>
      <c r="AF729" s="39"/>
      <c r="AG729" s="39"/>
      <c r="AH729" s="39"/>
    </row>
    <row r="730" ht="19.5" customHeight="1">
      <c r="A730" s="111"/>
      <c r="B730" s="119"/>
      <c r="C730" s="63"/>
      <c r="D730" s="69"/>
      <c r="E730" s="66" t="str">
        <f t="shared" si="2"/>
        <v>-</v>
      </c>
      <c r="F730" s="65"/>
      <c r="G730" s="65"/>
      <c r="H730" s="82"/>
      <c r="I730" s="83">
        <f t="shared" si="3"/>
        <v>0</v>
      </c>
      <c r="J730" s="84">
        <f t="shared" si="4"/>
        <v>0</v>
      </c>
      <c r="K730" s="84">
        <f t="shared" si="5"/>
        <v>0</v>
      </c>
      <c r="L730" s="84">
        <f t="shared" si="6"/>
        <v>0</v>
      </c>
      <c r="M730" s="85">
        <f t="shared" si="7"/>
        <v>0</v>
      </c>
      <c r="N730" s="86">
        <f t="shared" si="8"/>
        <v>0</v>
      </c>
      <c r="O730" s="84">
        <f t="shared" si="9"/>
        <v>0</v>
      </c>
      <c r="P730" s="84">
        <f t="shared" si="10"/>
        <v>0</v>
      </c>
      <c r="Q730" s="84">
        <f t="shared" si="11"/>
        <v>0</v>
      </c>
      <c r="R730" s="85">
        <f t="shared" si="12"/>
        <v>0</v>
      </c>
      <c r="S730" s="87" t="str">
        <f t="shared" si="13"/>
        <v>-</v>
      </c>
      <c r="T730" s="88"/>
      <c r="U730" s="39"/>
      <c r="V730" s="40"/>
      <c r="W730" s="39"/>
      <c r="X730" s="39"/>
      <c r="Y730" s="39"/>
      <c r="Z730" s="39"/>
      <c r="AA730" s="39"/>
      <c r="AB730" s="39"/>
      <c r="AC730" s="39"/>
      <c r="AD730" s="39"/>
      <c r="AE730" s="39"/>
      <c r="AF730" s="39"/>
      <c r="AG730" s="39"/>
      <c r="AH730" s="39"/>
    </row>
    <row r="731" ht="19.5" customHeight="1">
      <c r="A731" s="111"/>
      <c r="B731" s="119"/>
      <c r="C731" s="63"/>
      <c r="D731" s="69"/>
      <c r="E731" s="66" t="str">
        <f t="shared" si="2"/>
        <v>-</v>
      </c>
      <c r="F731" s="65"/>
      <c r="G731" s="65"/>
      <c r="H731" s="82"/>
      <c r="I731" s="83">
        <f t="shared" si="3"/>
        <v>0</v>
      </c>
      <c r="J731" s="84">
        <f t="shared" si="4"/>
        <v>0</v>
      </c>
      <c r="K731" s="84">
        <f t="shared" si="5"/>
        <v>0</v>
      </c>
      <c r="L731" s="84">
        <f t="shared" si="6"/>
        <v>0</v>
      </c>
      <c r="M731" s="85">
        <f t="shared" si="7"/>
        <v>0</v>
      </c>
      <c r="N731" s="86">
        <f t="shared" si="8"/>
        <v>0</v>
      </c>
      <c r="O731" s="84">
        <f t="shared" si="9"/>
        <v>0</v>
      </c>
      <c r="P731" s="84">
        <f t="shared" si="10"/>
        <v>0</v>
      </c>
      <c r="Q731" s="84">
        <f t="shared" si="11"/>
        <v>0</v>
      </c>
      <c r="R731" s="85">
        <f t="shared" si="12"/>
        <v>0</v>
      </c>
      <c r="S731" s="87" t="str">
        <f t="shared" si="13"/>
        <v>-</v>
      </c>
      <c r="T731" s="88"/>
      <c r="U731" s="39"/>
      <c r="V731" s="40"/>
      <c r="W731" s="39"/>
      <c r="X731" s="39"/>
      <c r="Y731" s="39"/>
      <c r="Z731" s="39"/>
      <c r="AA731" s="39"/>
      <c r="AB731" s="39"/>
      <c r="AC731" s="39"/>
      <c r="AD731" s="39"/>
      <c r="AE731" s="39"/>
      <c r="AF731" s="39"/>
      <c r="AG731" s="39"/>
      <c r="AH731" s="39"/>
    </row>
    <row r="732" ht="19.5" customHeight="1">
      <c r="A732" s="111"/>
      <c r="B732" s="119"/>
      <c r="C732" s="63"/>
      <c r="D732" s="69"/>
      <c r="E732" s="66" t="str">
        <f t="shared" si="2"/>
        <v>-</v>
      </c>
      <c r="F732" s="65"/>
      <c r="G732" s="65"/>
      <c r="H732" s="82"/>
      <c r="I732" s="83">
        <f t="shared" si="3"/>
        <v>0</v>
      </c>
      <c r="J732" s="84">
        <f t="shared" si="4"/>
        <v>0</v>
      </c>
      <c r="K732" s="84">
        <f t="shared" si="5"/>
        <v>0</v>
      </c>
      <c r="L732" s="84">
        <f t="shared" si="6"/>
        <v>0</v>
      </c>
      <c r="M732" s="85">
        <f t="shared" si="7"/>
        <v>0</v>
      </c>
      <c r="N732" s="86">
        <f t="shared" si="8"/>
        <v>0</v>
      </c>
      <c r="O732" s="84">
        <f t="shared" si="9"/>
        <v>0</v>
      </c>
      <c r="P732" s="84">
        <f t="shared" si="10"/>
        <v>0</v>
      </c>
      <c r="Q732" s="84">
        <f t="shared" si="11"/>
        <v>0</v>
      </c>
      <c r="R732" s="85">
        <f t="shared" si="12"/>
        <v>0</v>
      </c>
      <c r="S732" s="87" t="str">
        <f t="shared" si="13"/>
        <v>-</v>
      </c>
      <c r="T732" s="88"/>
      <c r="U732" s="39"/>
      <c r="V732" s="40"/>
      <c r="W732" s="39"/>
      <c r="X732" s="39"/>
      <c r="Y732" s="39"/>
      <c r="Z732" s="39"/>
      <c r="AA732" s="39"/>
      <c r="AB732" s="39"/>
      <c r="AC732" s="39"/>
      <c r="AD732" s="39"/>
      <c r="AE732" s="39"/>
      <c r="AF732" s="39"/>
      <c r="AG732" s="39"/>
      <c r="AH732" s="39"/>
    </row>
    <row r="733" ht="19.5" customHeight="1">
      <c r="A733" s="111"/>
      <c r="B733" s="119"/>
      <c r="C733" s="63"/>
      <c r="D733" s="69"/>
      <c r="E733" s="66" t="str">
        <f t="shared" si="2"/>
        <v>-</v>
      </c>
      <c r="F733" s="65"/>
      <c r="G733" s="65"/>
      <c r="H733" s="82"/>
      <c r="I733" s="83">
        <f t="shared" si="3"/>
        <v>0</v>
      </c>
      <c r="J733" s="84">
        <f t="shared" si="4"/>
        <v>0</v>
      </c>
      <c r="K733" s="84">
        <f t="shared" si="5"/>
        <v>0</v>
      </c>
      <c r="L733" s="84">
        <f t="shared" si="6"/>
        <v>0</v>
      </c>
      <c r="M733" s="85">
        <f t="shared" si="7"/>
        <v>0</v>
      </c>
      <c r="N733" s="86">
        <f t="shared" si="8"/>
        <v>0</v>
      </c>
      <c r="O733" s="84">
        <f t="shared" si="9"/>
        <v>0</v>
      </c>
      <c r="P733" s="84">
        <f t="shared" si="10"/>
        <v>0</v>
      </c>
      <c r="Q733" s="84">
        <f t="shared" si="11"/>
        <v>0</v>
      </c>
      <c r="R733" s="85">
        <f t="shared" si="12"/>
        <v>0</v>
      </c>
      <c r="S733" s="87" t="str">
        <f t="shared" si="13"/>
        <v>-</v>
      </c>
      <c r="T733" s="88"/>
      <c r="U733" s="39"/>
      <c r="V733" s="40"/>
      <c r="W733" s="39"/>
      <c r="X733" s="39"/>
      <c r="Y733" s="39"/>
      <c r="Z733" s="39"/>
      <c r="AA733" s="39"/>
      <c r="AB733" s="39"/>
      <c r="AC733" s="39"/>
      <c r="AD733" s="39"/>
      <c r="AE733" s="39"/>
      <c r="AF733" s="39"/>
      <c r="AG733" s="39"/>
      <c r="AH733" s="39"/>
    </row>
    <row r="734" ht="19.5" customHeight="1">
      <c r="A734" s="111"/>
      <c r="B734" s="119"/>
      <c r="C734" s="63"/>
      <c r="D734" s="69"/>
      <c r="E734" s="66" t="str">
        <f t="shared" si="2"/>
        <v>-</v>
      </c>
      <c r="F734" s="65"/>
      <c r="G734" s="65"/>
      <c r="H734" s="82"/>
      <c r="I734" s="83">
        <f t="shared" si="3"/>
        <v>0</v>
      </c>
      <c r="J734" s="84">
        <f t="shared" si="4"/>
        <v>0</v>
      </c>
      <c r="K734" s="84">
        <f t="shared" si="5"/>
        <v>0</v>
      </c>
      <c r="L734" s="84">
        <f t="shared" si="6"/>
        <v>0</v>
      </c>
      <c r="M734" s="85">
        <f t="shared" si="7"/>
        <v>0</v>
      </c>
      <c r="N734" s="86">
        <f t="shared" si="8"/>
        <v>0</v>
      </c>
      <c r="O734" s="84">
        <f t="shared" si="9"/>
        <v>0</v>
      </c>
      <c r="P734" s="84">
        <f t="shared" si="10"/>
        <v>0</v>
      </c>
      <c r="Q734" s="84">
        <f t="shared" si="11"/>
        <v>0</v>
      </c>
      <c r="R734" s="85">
        <f t="shared" si="12"/>
        <v>0</v>
      </c>
      <c r="S734" s="87" t="str">
        <f t="shared" si="13"/>
        <v>-</v>
      </c>
      <c r="T734" s="88"/>
      <c r="U734" s="39"/>
      <c r="V734" s="40"/>
      <c r="W734" s="39"/>
      <c r="X734" s="39"/>
      <c r="Y734" s="39"/>
      <c r="Z734" s="39"/>
      <c r="AA734" s="39"/>
      <c r="AB734" s="39"/>
      <c r="AC734" s="39"/>
      <c r="AD734" s="39"/>
      <c r="AE734" s="39"/>
      <c r="AF734" s="39"/>
      <c r="AG734" s="39"/>
      <c r="AH734" s="39"/>
    </row>
    <row r="735" ht="19.5" customHeight="1">
      <c r="A735" s="111"/>
      <c r="B735" s="119"/>
      <c r="C735" s="63"/>
      <c r="D735" s="69"/>
      <c r="E735" s="66" t="str">
        <f t="shared" si="2"/>
        <v>-</v>
      </c>
      <c r="F735" s="65"/>
      <c r="G735" s="65"/>
      <c r="H735" s="82"/>
      <c r="I735" s="83">
        <f t="shared" si="3"/>
        <v>0</v>
      </c>
      <c r="J735" s="84">
        <f t="shared" si="4"/>
        <v>0</v>
      </c>
      <c r="K735" s="84">
        <f t="shared" si="5"/>
        <v>0</v>
      </c>
      <c r="L735" s="84">
        <f t="shared" si="6"/>
        <v>0</v>
      </c>
      <c r="M735" s="85">
        <f t="shared" si="7"/>
        <v>0</v>
      </c>
      <c r="N735" s="86">
        <f t="shared" si="8"/>
        <v>0</v>
      </c>
      <c r="O735" s="84">
        <f t="shared" si="9"/>
        <v>0</v>
      </c>
      <c r="P735" s="84">
        <f t="shared" si="10"/>
        <v>0</v>
      </c>
      <c r="Q735" s="84">
        <f t="shared" si="11"/>
        <v>0</v>
      </c>
      <c r="R735" s="85">
        <f t="shared" si="12"/>
        <v>0</v>
      </c>
      <c r="S735" s="87" t="str">
        <f t="shared" si="13"/>
        <v>-</v>
      </c>
      <c r="T735" s="88"/>
      <c r="U735" s="39"/>
      <c r="V735" s="40"/>
      <c r="W735" s="39"/>
      <c r="X735" s="39"/>
      <c r="Y735" s="39"/>
      <c r="Z735" s="39"/>
      <c r="AA735" s="39"/>
      <c r="AB735" s="39"/>
      <c r="AC735" s="39"/>
      <c r="AD735" s="39"/>
      <c r="AE735" s="39"/>
      <c r="AF735" s="39"/>
      <c r="AG735" s="39"/>
      <c r="AH735" s="39"/>
    </row>
    <row r="736" ht="19.5" customHeight="1">
      <c r="A736" s="111"/>
      <c r="B736" s="119"/>
      <c r="C736" s="63"/>
      <c r="D736" s="69"/>
      <c r="E736" s="66" t="str">
        <f t="shared" si="2"/>
        <v>-</v>
      </c>
      <c r="F736" s="65"/>
      <c r="G736" s="65"/>
      <c r="H736" s="82"/>
      <c r="I736" s="83">
        <f t="shared" si="3"/>
        <v>0</v>
      </c>
      <c r="J736" s="84">
        <f t="shared" si="4"/>
        <v>0</v>
      </c>
      <c r="K736" s="84">
        <f t="shared" si="5"/>
        <v>0</v>
      </c>
      <c r="L736" s="84">
        <f t="shared" si="6"/>
        <v>0</v>
      </c>
      <c r="M736" s="85">
        <f t="shared" si="7"/>
        <v>0</v>
      </c>
      <c r="N736" s="86">
        <f t="shared" si="8"/>
        <v>0</v>
      </c>
      <c r="O736" s="84">
        <f t="shared" si="9"/>
        <v>0</v>
      </c>
      <c r="P736" s="84">
        <f t="shared" si="10"/>
        <v>0</v>
      </c>
      <c r="Q736" s="84">
        <f t="shared" si="11"/>
        <v>0</v>
      </c>
      <c r="R736" s="85">
        <f t="shared" si="12"/>
        <v>0</v>
      </c>
      <c r="S736" s="87" t="str">
        <f t="shared" si="13"/>
        <v>-</v>
      </c>
      <c r="T736" s="88"/>
      <c r="U736" s="39"/>
      <c r="V736" s="40"/>
      <c r="W736" s="39"/>
      <c r="X736" s="39"/>
      <c r="Y736" s="39"/>
      <c r="Z736" s="39"/>
      <c r="AA736" s="39"/>
      <c r="AB736" s="39"/>
      <c r="AC736" s="39"/>
      <c r="AD736" s="39"/>
      <c r="AE736" s="39"/>
      <c r="AF736" s="39"/>
      <c r="AG736" s="39"/>
      <c r="AH736" s="39"/>
    </row>
    <row r="737" ht="19.5" customHeight="1">
      <c r="A737" s="111"/>
      <c r="B737" s="119"/>
      <c r="C737" s="63"/>
      <c r="D737" s="69"/>
      <c r="E737" s="66" t="str">
        <f t="shared" si="2"/>
        <v>-</v>
      </c>
      <c r="F737" s="65"/>
      <c r="G737" s="65"/>
      <c r="H737" s="82"/>
      <c r="I737" s="83">
        <f t="shared" si="3"/>
        <v>0</v>
      </c>
      <c r="J737" s="84">
        <f t="shared" si="4"/>
        <v>0</v>
      </c>
      <c r="K737" s="84">
        <f t="shared" si="5"/>
        <v>0</v>
      </c>
      <c r="L737" s="84">
        <f t="shared" si="6"/>
        <v>0</v>
      </c>
      <c r="M737" s="85">
        <f t="shared" si="7"/>
        <v>0</v>
      </c>
      <c r="N737" s="86">
        <f t="shared" si="8"/>
        <v>0</v>
      </c>
      <c r="O737" s="84">
        <f t="shared" si="9"/>
        <v>0</v>
      </c>
      <c r="P737" s="84">
        <f t="shared" si="10"/>
        <v>0</v>
      </c>
      <c r="Q737" s="84">
        <f t="shared" si="11"/>
        <v>0</v>
      </c>
      <c r="R737" s="85">
        <f t="shared" si="12"/>
        <v>0</v>
      </c>
      <c r="S737" s="87" t="str">
        <f t="shared" si="13"/>
        <v>-</v>
      </c>
      <c r="T737" s="88"/>
      <c r="U737" s="39"/>
      <c r="V737" s="40"/>
      <c r="W737" s="39"/>
      <c r="X737" s="39"/>
      <c r="Y737" s="39"/>
      <c r="Z737" s="39"/>
      <c r="AA737" s="39"/>
      <c r="AB737" s="39"/>
      <c r="AC737" s="39"/>
      <c r="AD737" s="39"/>
      <c r="AE737" s="39"/>
      <c r="AF737" s="39"/>
      <c r="AG737" s="39"/>
      <c r="AH737" s="39"/>
    </row>
    <row r="738" ht="19.5" customHeight="1">
      <c r="A738" s="111"/>
      <c r="B738" s="119"/>
      <c r="C738" s="63"/>
      <c r="D738" s="69"/>
      <c r="E738" s="66" t="str">
        <f t="shared" si="2"/>
        <v>-</v>
      </c>
      <c r="F738" s="65"/>
      <c r="G738" s="65"/>
      <c r="H738" s="82"/>
      <c r="I738" s="83">
        <f t="shared" si="3"/>
        <v>0</v>
      </c>
      <c r="J738" s="84">
        <f t="shared" si="4"/>
        <v>0</v>
      </c>
      <c r="K738" s="84">
        <f t="shared" si="5"/>
        <v>0</v>
      </c>
      <c r="L738" s="84">
        <f t="shared" si="6"/>
        <v>0</v>
      </c>
      <c r="M738" s="85">
        <f t="shared" si="7"/>
        <v>0</v>
      </c>
      <c r="N738" s="86">
        <f t="shared" si="8"/>
        <v>0</v>
      </c>
      <c r="O738" s="84">
        <f t="shared" si="9"/>
        <v>0</v>
      </c>
      <c r="P738" s="84">
        <f t="shared" si="10"/>
        <v>0</v>
      </c>
      <c r="Q738" s="84">
        <f t="shared" si="11"/>
        <v>0</v>
      </c>
      <c r="R738" s="85">
        <f t="shared" si="12"/>
        <v>0</v>
      </c>
      <c r="S738" s="87" t="str">
        <f t="shared" si="13"/>
        <v>-</v>
      </c>
      <c r="T738" s="88"/>
      <c r="U738" s="39"/>
      <c r="V738" s="40"/>
      <c r="W738" s="39"/>
      <c r="X738" s="39"/>
      <c r="Y738" s="39"/>
      <c r="Z738" s="39"/>
      <c r="AA738" s="39"/>
      <c r="AB738" s="39"/>
      <c r="AC738" s="39"/>
      <c r="AD738" s="39"/>
      <c r="AE738" s="39"/>
      <c r="AF738" s="39"/>
      <c r="AG738" s="39"/>
      <c r="AH738" s="39"/>
    </row>
    <row r="739" ht="19.5" customHeight="1">
      <c r="A739" s="111"/>
      <c r="B739" s="119"/>
      <c r="C739" s="63"/>
      <c r="D739" s="69"/>
      <c r="E739" s="66" t="str">
        <f t="shared" si="2"/>
        <v>-</v>
      </c>
      <c r="F739" s="65"/>
      <c r="G739" s="65"/>
      <c r="H739" s="82"/>
      <c r="I739" s="83">
        <f t="shared" si="3"/>
        <v>0</v>
      </c>
      <c r="J739" s="84">
        <f t="shared" si="4"/>
        <v>0</v>
      </c>
      <c r="K739" s="84">
        <f t="shared" si="5"/>
        <v>0</v>
      </c>
      <c r="L739" s="84">
        <f t="shared" si="6"/>
        <v>0</v>
      </c>
      <c r="M739" s="85">
        <f t="shared" si="7"/>
        <v>0</v>
      </c>
      <c r="N739" s="86">
        <f t="shared" si="8"/>
        <v>0</v>
      </c>
      <c r="O739" s="84">
        <f t="shared" si="9"/>
        <v>0</v>
      </c>
      <c r="P739" s="84">
        <f t="shared" si="10"/>
        <v>0</v>
      </c>
      <c r="Q739" s="84">
        <f t="shared" si="11"/>
        <v>0</v>
      </c>
      <c r="R739" s="85">
        <f t="shared" si="12"/>
        <v>0</v>
      </c>
      <c r="S739" s="87" t="str">
        <f t="shared" si="13"/>
        <v>-</v>
      </c>
      <c r="T739" s="88"/>
      <c r="U739" s="39"/>
      <c r="V739" s="40"/>
      <c r="W739" s="39"/>
      <c r="X739" s="39"/>
      <c r="Y739" s="39"/>
      <c r="Z739" s="39"/>
      <c r="AA739" s="39"/>
      <c r="AB739" s="39"/>
      <c r="AC739" s="39"/>
      <c r="AD739" s="39"/>
      <c r="AE739" s="39"/>
      <c r="AF739" s="39"/>
      <c r="AG739" s="39"/>
      <c r="AH739" s="39"/>
    </row>
    <row r="740" ht="19.5" customHeight="1">
      <c r="A740" s="111"/>
      <c r="B740" s="119"/>
      <c r="C740" s="63"/>
      <c r="D740" s="69"/>
      <c r="E740" s="66" t="str">
        <f t="shared" si="2"/>
        <v>-</v>
      </c>
      <c r="F740" s="65"/>
      <c r="G740" s="65"/>
      <c r="H740" s="82"/>
      <c r="I740" s="83">
        <f t="shared" si="3"/>
        <v>0</v>
      </c>
      <c r="J740" s="84">
        <f t="shared" si="4"/>
        <v>0</v>
      </c>
      <c r="K740" s="84">
        <f t="shared" si="5"/>
        <v>0</v>
      </c>
      <c r="L740" s="84">
        <f t="shared" si="6"/>
        <v>0</v>
      </c>
      <c r="M740" s="85">
        <f t="shared" si="7"/>
        <v>0</v>
      </c>
      <c r="N740" s="86">
        <f t="shared" si="8"/>
        <v>0</v>
      </c>
      <c r="O740" s="84">
        <f t="shared" si="9"/>
        <v>0</v>
      </c>
      <c r="P740" s="84">
        <f t="shared" si="10"/>
        <v>0</v>
      </c>
      <c r="Q740" s="84">
        <f t="shared" si="11"/>
        <v>0</v>
      </c>
      <c r="R740" s="85">
        <f t="shared" si="12"/>
        <v>0</v>
      </c>
      <c r="S740" s="87" t="str">
        <f t="shared" si="13"/>
        <v>-</v>
      </c>
      <c r="T740" s="88"/>
      <c r="U740" s="39"/>
      <c r="V740" s="40"/>
      <c r="W740" s="39"/>
      <c r="X740" s="39"/>
      <c r="Y740" s="39"/>
      <c r="Z740" s="39"/>
      <c r="AA740" s="39"/>
      <c r="AB740" s="39"/>
      <c r="AC740" s="39"/>
      <c r="AD740" s="39"/>
      <c r="AE740" s="39"/>
      <c r="AF740" s="39"/>
      <c r="AG740" s="39"/>
      <c r="AH740" s="39"/>
    </row>
    <row r="741" ht="19.5" customHeight="1">
      <c r="A741" s="111"/>
      <c r="B741" s="119"/>
      <c r="C741" s="63"/>
      <c r="D741" s="69"/>
      <c r="E741" s="66" t="str">
        <f t="shared" si="2"/>
        <v>-</v>
      </c>
      <c r="F741" s="65"/>
      <c r="G741" s="65"/>
      <c r="H741" s="82"/>
      <c r="I741" s="83">
        <f t="shared" si="3"/>
        <v>0</v>
      </c>
      <c r="J741" s="84">
        <f t="shared" si="4"/>
        <v>0</v>
      </c>
      <c r="K741" s="84">
        <f t="shared" si="5"/>
        <v>0</v>
      </c>
      <c r="L741" s="84">
        <f t="shared" si="6"/>
        <v>0</v>
      </c>
      <c r="M741" s="85">
        <f t="shared" si="7"/>
        <v>0</v>
      </c>
      <c r="N741" s="86">
        <f t="shared" si="8"/>
        <v>0</v>
      </c>
      <c r="O741" s="84">
        <f t="shared" si="9"/>
        <v>0</v>
      </c>
      <c r="P741" s="84">
        <f t="shared" si="10"/>
        <v>0</v>
      </c>
      <c r="Q741" s="84">
        <f t="shared" si="11"/>
        <v>0</v>
      </c>
      <c r="R741" s="85">
        <f t="shared" si="12"/>
        <v>0</v>
      </c>
      <c r="S741" s="87" t="str">
        <f t="shared" si="13"/>
        <v>-</v>
      </c>
      <c r="T741" s="88"/>
      <c r="U741" s="39"/>
      <c r="V741" s="40"/>
      <c r="W741" s="39"/>
      <c r="X741" s="39"/>
      <c r="Y741" s="39"/>
      <c r="Z741" s="39"/>
      <c r="AA741" s="39"/>
      <c r="AB741" s="39"/>
      <c r="AC741" s="39"/>
      <c r="AD741" s="39"/>
      <c r="AE741" s="39"/>
      <c r="AF741" s="39"/>
      <c r="AG741" s="39"/>
      <c r="AH741" s="39"/>
    </row>
    <row r="742" ht="19.5" customHeight="1">
      <c r="A742" s="111"/>
      <c r="B742" s="119"/>
      <c r="C742" s="63"/>
      <c r="D742" s="69"/>
      <c r="E742" s="66" t="str">
        <f t="shared" si="2"/>
        <v>-</v>
      </c>
      <c r="F742" s="65"/>
      <c r="G742" s="65"/>
      <c r="H742" s="82"/>
      <c r="I742" s="83">
        <f t="shared" si="3"/>
        <v>0</v>
      </c>
      <c r="J742" s="84">
        <f t="shared" si="4"/>
        <v>0</v>
      </c>
      <c r="K742" s="84">
        <f t="shared" si="5"/>
        <v>0</v>
      </c>
      <c r="L742" s="84">
        <f t="shared" si="6"/>
        <v>0</v>
      </c>
      <c r="M742" s="85">
        <f t="shared" si="7"/>
        <v>0</v>
      </c>
      <c r="N742" s="86">
        <f t="shared" si="8"/>
        <v>0</v>
      </c>
      <c r="O742" s="84">
        <f t="shared" si="9"/>
        <v>0</v>
      </c>
      <c r="P742" s="84">
        <f t="shared" si="10"/>
        <v>0</v>
      </c>
      <c r="Q742" s="84">
        <f t="shared" si="11"/>
        <v>0</v>
      </c>
      <c r="R742" s="85">
        <f t="shared" si="12"/>
        <v>0</v>
      </c>
      <c r="S742" s="87" t="str">
        <f t="shared" si="13"/>
        <v>-</v>
      </c>
      <c r="T742" s="88"/>
      <c r="U742" s="39"/>
      <c r="V742" s="40"/>
      <c r="W742" s="39"/>
      <c r="X742" s="39"/>
      <c r="Y742" s="39"/>
      <c r="Z742" s="39"/>
      <c r="AA742" s="39"/>
      <c r="AB742" s="39"/>
      <c r="AC742" s="39"/>
      <c r="AD742" s="39"/>
      <c r="AE742" s="39"/>
      <c r="AF742" s="39"/>
      <c r="AG742" s="39"/>
      <c r="AH742" s="39"/>
    </row>
    <row r="743" ht="19.5" customHeight="1">
      <c r="A743" s="111"/>
      <c r="B743" s="119"/>
      <c r="C743" s="63"/>
      <c r="D743" s="69"/>
      <c r="E743" s="66" t="str">
        <f t="shared" si="2"/>
        <v>-</v>
      </c>
      <c r="F743" s="65"/>
      <c r="G743" s="65"/>
      <c r="H743" s="82"/>
      <c r="I743" s="83">
        <f t="shared" si="3"/>
        <v>0</v>
      </c>
      <c r="J743" s="84">
        <f t="shared" si="4"/>
        <v>0</v>
      </c>
      <c r="K743" s="84">
        <f t="shared" si="5"/>
        <v>0</v>
      </c>
      <c r="L743" s="84">
        <f t="shared" si="6"/>
        <v>0</v>
      </c>
      <c r="M743" s="85">
        <f t="shared" si="7"/>
        <v>0</v>
      </c>
      <c r="N743" s="86">
        <f t="shared" si="8"/>
        <v>0</v>
      </c>
      <c r="O743" s="84">
        <f t="shared" si="9"/>
        <v>0</v>
      </c>
      <c r="P743" s="84">
        <f t="shared" si="10"/>
        <v>0</v>
      </c>
      <c r="Q743" s="84">
        <f t="shared" si="11"/>
        <v>0</v>
      </c>
      <c r="R743" s="85">
        <f t="shared" si="12"/>
        <v>0</v>
      </c>
      <c r="S743" s="87" t="str">
        <f t="shared" si="13"/>
        <v>-</v>
      </c>
      <c r="T743" s="88"/>
      <c r="U743" s="39"/>
      <c r="V743" s="40"/>
      <c r="W743" s="39"/>
      <c r="X743" s="39"/>
      <c r="Y743" s="39"/>
      <c r="Z743" s="39"/>
      <c r="AA743" s="39"/>
      <c r="AB743" s="39"/>
      <c r="AC743" s="39"/>
      <c r="AD743" s="39"/>
      <c r="AE743" s="39"/>
      <c r="AF743" s="39"/>
      <c r="AG743" s="39"/>
      <c r="AH743" s="39"/>
    </row>
    <row r="744" ht="19.5" customHeight="1">
      <c r="A744" s="111"/>
      <c r="B744" s="119"/>
      <c r="C744" s="63"/>
      <c r="D744" s="69"/>
      <c r="E744" s="66" t="str">
        <f t="shared" si="2"/>
        <v>-</v>
      </c>
      <c r="F744" s="65"/>
      <c r="G744" s="65"/>
      <c r="H744" s="82"/>
      <c r="I744" s="83">
        <f t="shared" si="3"/>
        <v>0</v>
      </c>
      <c r="J744" s="84">
        <f t="shared" si="4"/>
        <v>0</v>
      </c>
      <c r="K744" s="84">
        <f t="shared" si="5"/>
        <v>0</v>
      </c>
      <c r="L744" s="84">
        <f t="shared" si="6"/>
        <v>0</v>
      </c>
      <c r="M744" s="85">
        <f t="shared" si="7"/>
        <v>0</v>
      </c>
      <c r="N744" s="86">
        <f t="shared" si="8"/>
        <v>0</v>
      </c>
      <c r="O744" s="84">
        <f t="shared" si="9"/>
        <v>0</v>
      </c>
      <c r="P744" s="84">
        <f t="shared" si="10"/>
        <v>0</v>
      </c>
      <c r="Q744" s="84">
        <f t="shared" si="11"/>
        <v>0</v>
      </c>
      <c r="R744" s="85">
        <f t="shared" si="12"/>
        <v>0</v>
      </c>
      <c r="S744" s="87" t="str">
        <f t="shared" si="13"/>
        <v>-</v>
      </c>
      <c r="T744" s="88"/>
      <c r="U744" s="39"/>
      <c r="V744" s="40"/>
      <c r="W744" s="39"/>
      <c r="X744" s="39"/>
      <c r="Y744" s="39"/>
      <c r="Z744" s="39"/>
      <c r="AA744" s="39"/>
      <c r="AB744" s="39"/>
      <c r="AC744" s="39"/>
      <c r="AD744" s="39"/>
      <c r="AE744" s="39"/>
      <c r="AF744" s="39"/>
      <c r="AG744" s="39"/>
      <c r="AH744" s="39"/>
    </row>
    <row r="745" ht="19.5" customHeight="1">
      <c r="A745" s="111"/>
      <c r="B745" s="119"/>
      <c r="C745" s="63"/>
      <c r="D745" s="69"/>
      <c r="E745" s="66" t="str">
        <f t="shared" si="2"/>
        <v>-</v>
      </c>
      <c r="F745" s="65"/>
      <c r="G745" s="65"/>
      <c r="H745" s="82"/>
      <c r="I745" s="83">
        <f t="shared" si="3"/>
        <v>0</v>
      </c>
      <c r="J745" s="84">
        <f t="shared" si="4"/>
        <v>0</v>
      </c>
      <c r="K745" s="84">
        <f t="shared" si="5"/>
        <v>0</v>
      </c>
      <c r="L745" s="84">
        <f t="shared" si="6"/>
        <v>0</v>
      </c>
      <c r="M745" s="85">
        <f t="shared" si="7"/>
        <v>0</v>
      </c>
      <c r="N745" s="86">
        <f t="shared" si="8"/>
        <v>0</v>
      </c>
      <c r="O745" s="84">
        <f t="shared" si="9"/>
        <v>0</v>
      </c>
      <c r="P745" s="84">
        <f t="shared" si="10"/>
        <v>0</v>
      </c>
      <c r="Q745" s="84">
        <f t="shared" si="11"/>
        <v>0</v>
      </c>
      <c r="R745" s="85">
        <f t="shared" si="12"/>
        <v>0</v>
      </c>
      <c r="S745" s="87" t="str">
        <f t="shared" si="13"/>
        <v>-</v>
      </c>
      <c r="T745" s="88"/>
      <c r="U745" s="39"/>
      <c r="V745" s="40"/>
      <c r="W745" s="39"/>
      <c r="X745" s="39"/>
      <c r="Y745" s="39"/>
      <c r="Z745" s="39"/>
      <c r="AA745" s="39"/>
      <c r="AB745" s="39"/>
      <c r="AC745" s="39"/>
      <c r="AD745" s="39"/>
      <c r="AE745" s="39"/>
      <c r="AF745" s="39"/>
      <c r="AG745" s="39"/>
      <c r="AH745" s="39"/>
    </row>
    <row r="746" ht="19.5" customHeight="1">
      <c r="A746" s="111"/>
      <c r="B746" s="119"/>
      <c r="C746" s="63"/>
      <c r="D746" s="69"/>
      <c r="E746" s="66" t="str">
        <f t="shared" si="2"/>
        <v>-</v>
      </c>
      <c r="F746" s="65"/>
      <c r="G746" s="65"/>
      <c r="H746" s="82"/>
      <c r="I746" s="83">
        <f t="shared" si="3"/>
        <v>0</v>
      </c>
      <c r="J746" s="84">
        <f t="shared" si="4"/>
        <v>0</v>
      </c>
      <c r="K746" s="84">
        <f t="shared" si="5"/>
        <v>0</v>
      </c>
      <c r="L746" s="84">
        <f t="shared" si="6"/>
        <v>0</v>
      </c>
      <c r="M746" s="85">
        <f t="shared" si="7"/>
        <v>0</v>
      </c>
      <c r="N746" s="86">
        <f t="shared" si="8"/>
        <v>0</v>
      </c>
      <c r="O746" s="84">
        <f t="shared" si="9"/>
        <v>0</v>
      </c>
      <c r="P746" s="84">
        <f t="shared" si="10"/>
        <v>0</v>
      </c>
      <c r="Q746" s="84">
        <f t="shared" si="11"/>
        <v>0</v>
      </c>
      <c r="R746" s="85">
        <f t="shared" si="12"/>
        <v>0</v>
      </c>
      <c r="S746" s="87" t="str">
        <f t="shared" si="13"/>
        <v>-</v>
      </c>
      <c r="T746" s="88"/>
      <c r="U746" s="39"/>
      <c r="V746" s="40"/>
      <c r="W746" s="39"/>
      <c r="X746" s="39"/>
      <c r="Y746" s="39"/>
      <c r="Z746" s="39"/>
      <c r="AA746" s="39"/>
      <c r="AB746" s="39"/>
      <c r="AC746" s="39"/>
      <c r="AD746" s="39"/>
      <c r="AE746" s="39"/>
      <c r="AF746" s="39"/>
      <c r="AG746" s="39"/>
      <c r="AH746" s="39"/>
    </row>
    <row r="747" ht="19.5" customHeight="1">
      <c r="A747" s="111"/>
      <c r="B747" s="119"/>
      <c r="C747" s="63"/>
      <c r="D747" s="69"/>
      <c r="E747" s="66" t="str">
        <f t="shared" si="2"/>
        <v>-</v>
      </c>
      <c r="F747" s="65"/>
      <c r="G747" s="65"/>
      <c r="H747" s="82"/>
      <c r="I747" s="83">
        <f t="shared" si="3"/>
        <v>0</v>
      </c>
      <c r="J747" s="84">
        <f t="shared" si="4"/>
        <v>0</v>
      </c>
      <c r="K747" s="84">
        <f t="shared" si="5"/>
        <v>0</v>
      </c>
      <c r="L747" s="84">
        <f t="shared" si="6"/>
        <v>0</v>
      </c>
      <c r="M747" s="85">
        <f t="shared" si="7"/>
        <v>0</v>
      </c>
      <c r="N747" s="86">
        <f t="shared" si="8"/>
        <v>0</v>
      </c>
      <c r="O747" s="84">
        <f t="shared" si="9"/>
        <v>0</v>
      </c>
      <c r="P747" s="84">
        <f t="shared" si="10"/>
        <v>0</v>
      </c>
      <c r="Q747" s="84">
        <f t="shared" si="11"/>
        <v>0</v>
      </c>
      <c r="R747" s="85">
        <f t="shared" si="12"/>
        <v>0</v>
      </c>
      <c r="S747" s="87" t="str">
        <f t="shared" si="13"/>
        <v>-</v>
      </c>
      <c r="T747" s="88"/>
      <c r="U747" s="39"/>
      <c r="V747" s="40"/>
      <c r="W747" s="39"/>
      <c r="X747" s="39"/>
      <c r="Y747" s="39"/>
      <c r="Z747" s="39"/>
      <c r="AA747" s="39"/>
      <c r="AB747" s="39"/>
      <c r="AC747" s="39"/>
      <c r="AD747" s="39"/>
      <c r="AE747" s="39"/>
      <c r="AF747" s="39"/>
      <c r="AG747" s="39"/>
      <c r="AH747" s="39"/>
    </row>
    <row r="748" ht="19.5" customHeight="1">
      <c r="A748" s="111"/>
      <c r="B748" s="119"/>
      <c r="C748" s="63"/>
      <c r="D748" s="69"/>
      <c r="E748" s="66" t="str">
        <f t="shared" si="2"/>
        <v>-</v>
      </c>
      <c r="F748" s="65"/>
      <c r="G748" s="65"/>
      <c r="H748" s="82"/>
      <c r="I748" s="83">
        <f t="shared" si="3"/>
        <v>0</v>
      </c>
      <c r="J748" s="84">
        <f t="shared" si="4"/>
        <v>0</v>
      </c>
      <c r="K748" s="84">
        <f t="shared" si="5"/>
        <v>0</v>
      </c>
      <c r="L748" s="84">
        <f t="shared" si="6"/>
        <v>0</v>
      </c>
      <c r="M748" s="85">
        <f t="shared" si="7"/>
        <v>0</v>
      </c>
      <c r="N748" s="86">
        <f t="shared" si="8"/>
        <v>0</v>
      </c>
      <c r="O748" s="84">
        <f t="shared" si="9"/>
        <v>0</v>
      </c>
      <c r="P748" s="84">
        <f t="shared" si="10"/>
        <v>0</v>
      </c>
      <c r="Q748" s="84">
        <f t="shared" si="11"/>
        <v>0</v>
      </c>
      <c r="R748" s="85">
        <f t="shared" si="12"/>
        <v>0</v>
      </c>
      <c r="S748" s="87" t="str">
        <f t="shared" si="13"/>
        <v>-</v>
      </c>
      <c r="T748" s="88"/>
      <c r="U748" s="39"/>
      <c r="V748" s="40"/>
      <c r="W748" s="39"/>
      <c r="X748" s="39"/>
      <c r="Y748" s="39"/>
      <c r="Z748" s="39"/>
      <c r="AA748" s="39"/>
      <c r="AB748" s="39"/>
      <c r="AC748" s="39"/>
      <c r="AD748" s="39"/>
      <c r="AE748" s="39"/>
      <c r="AF748" s="39"/>
      <c r="AG748" s="39"/>
      <c r="AH748" s="39"/>
    </row>
    <row r="749" ht="19.5" customHeight="1">
      <c r="A749" s="111"/>
      <c r="B749" s="119"/>
      <c r="C749" s="63"/>
      <c r="D749" s="69"/>
      <c r="E749" s="66" t="str">
        <f t="shared" si="2"/>
        <v>-</v>
      </c>
      <c r="F749" s="65"/>
      <c r="G749" s="65"/>
      <c r="H749" s="82"/>
      <c r="I749" s="83">
        <f t="shared" si="3"/>
        <v>0</v>
      </c>
      <c r="J749" s="84">
        <f t="shared" si="4"/>
        <v>0</v>
      </c>
      <c r="K749" s="84">
        <f t="shared" si="5"/>
        <v>0</v>
      </c>
      <c r="L749" s="84">
        <f t="shared" si="6"/>
        <v>0</v>
      </c>
      <c r="M749" s="85">
        <f t="shared" si="7"/>
        <v>0</v>
      </c>
      <c r="N749" s="86">
        <f t="shared" si="8"/>
        <v>0</v>
      </c>
      <c r="O749" s="84">
        <f t="shared" si="9"/>
        <v>0</v>
      </c>
      <c r="P749" s="84">
        <f t="shared" si="10"/>
        <v>0</v>
      </c>
      <c r="Q749" s="84">
        <f t="shared" si="11"/>
        <v>0</v>
      </c>
      <c r="R749" s="85">
        <f t="shared" si="12"/>
        <v>0</v>
      </c>
      <c r="S749" s="87" t="str">
        <f t="shared" si="13"/>
        <v>-</v>
      </c>
      <c r="T749" s="88"/>
      <c r="U749" s="39"/>
      <c r="V749" s="40"/>
      <c r="W749" s="39"/>
      <c r="X749" s="39"/>
      <c r="Y749" s="39"/>
      <c r="Z749" s="39"/>
      <c r="AA749" s="39"/>
      <c r="AB749" s="39"/>
      <c r="AC749" s="39"/>
      <c r="AD749" s="39"/>
      <c r="AE749" s="39"/>
      <c r="AF749" s="39"/>
      <c r="AG749" s="39"/>
      <c r="AH749" s="39"/>
    </row>
    <row r="750" ht="19.5" customHeight="1">
      <c r="A750" s="111"/>
      <c r="B750" s="119"/>
      <c r="C750" s="63"/>
      <c r="D750" s="69"/>
      <c r="E750" s="66" t="str">
        <f t="shared" si="2"/>
        <v>-</v>
      </c>
      <c r="F750" s="65"/>
      <c r="G750" s="65"/>
      <c r="H750" s="82"/>
      <c r="I750" s="83">
        <f t="shared" si="3"/>
        <v>0</v>
      </c>
      <c r="J750" s="84">
        <f t="shared" si="4"/>
        <v>0</v>
      </c>
      <c r="K750" s="84">
        <f t="shared" si="5"/>
        <v>0</v>
      </c>
      <c r="L750" s="84">
        <f t="shared" si="6"/>
        <v>0</v>
      </c>
      <c r="M750" s="85">
        <f t="shared" si="7"/>
        <v>0</v>
      </c>
      <c r="N750" s="86">
        <f t="shared" si="8"/>
        <v>0</v>
      </c>
      <c r="O750" s="84">
        <f t="shared" si="9"/>
        <v>0</v>
      </c>
      <c r="P750" s="84">
        <f t="shared" si="10"/>
        <v>0</v>
      </c>
      <c r="Q750" s="84">
        <f t="shared" si="11"/>
        <v>0</v>
      </c>
      <c r="R750" s="85">
        <f t="shared" si="12"/>
        <v>0</v>
      </c>
      <c r="S750" s="87" t="str">
        <f t="shared" si="13"/>
        <v>-</v>
      </c>
      <c r="T750" s="88"/>
      <c r="U750" s="39"/>
      <c r="V750" s="40"/>
      <c r="W750" s="39"/>
      <c r="X750" s="39"/>
      <c r="Y750" s="39"/>
      <c r="Z750" s="39"/>
      <c r="AA750" s="39"/>
      <c r="AB750" s="39"/>
      <c r="AC750" s="39"/>
      <c r="AD750" s="39"/>
      <c r="AE750" s="39"/>
      <c r="AF750" s="39"/>
      <c r="AG750" s="39"/>
      <c r="AH750" s="39"/>
    </row>
    <row r="751" ht="19.5" customHeight="1">
      <c r="A751" s="111"/>
      <c r="B751" s="119"/>
      <c r="C751" s="63"/>
      <c r="D751" s="69"/>
      <c r="E751" s="66" t="str">
        <f t="shared" si="2"/>
        <v>-</v>
      </c>
      <c r="F751" s="65"/>
      <c r="G751" s="65"/>
      <c r="H751" s="82"/>
      <c r="I751" s="83">
        <f t="shared" si="3"/>
        <v>0</v>
      </c>
      <c r="J751" s="84">
        <f t="shared" si="4"/>
        <v>0</v>
      </c>
      <c r="K751" s="84">
        <f t="shared" si="5"/>
        <v>0</v>
      </c>
      <c r="L751" s="84">
        <f t="shared" si="6"/>
        <v>0</v>
      </c>
      <c r="M751" s="85">
        <f t="shared" si="7"/>
        <v>0</v>
      </c>
      <c r="N751" s="86">
        <f t="shared" si="8"/>
        <v>0</v>
      </c>
      <c r="O751" s="84">
        <f t="shared" si="9"/>
        <v>0</v>
      </c>
      <c r="P751" s="84">
        <f t="shared" si="10"/>
        <v>0</v>
      </c>
      <c r="Q751" s="84">
        <f t="shared" si="11"/>
        <v>0</v>
      </c>
      <c r="R751" s="85">
        <f t="shared" si="12"/>
        <v>0</v>
      </c>
      <c r="S751" s="87" t="str">
        <f t="shared" si="13"/>
        <v>-</v>
      </c>
      <c r="T751" s="88"/>
      <c r="U751" s="39"/>
      <c r="V751" s="40"/>
      <c r="W751" s="39"/>
      <c r="X751" s="39"/>
      <c r="Y751" s="39"/>
      <c r="Z751" s="39"/>
      <c r="AA751" s="39"/>
      <c r="AB751" s="39"/>
      <c r="AC751" s="39"/>
      <c r="AD751" s="39"/>
      <c r="AE751" s="39"/>
      <c r="AF751" s="39"/>
      <c r="AG751" s="39"/>
      <c r="AH751" s="39"/>
    </row>
    <row r="752" ht="19.5" customHeight="1">
      <c r="A752" s="111"/>
      <c r="B752" s="119"/>
      <c r="C752" s="63"/>
      <c r="D752" s="69"/>
      <c r="E752" s="66" t="str">
        <f t="shared" si="2"/>
        <v>-</v>
      </c>
      <c r="F752" s="65"/>
      <c r="G752" s="65"/>
      <c r="H752" s="82"/>
      <c r="I752" s="83">
        <f t="shared" si="3"/>
        <v>0</v>
      </c>
      <c r="J752" s="84">
        <f t="shared" si="4"/>
        <v>0</v>
      </c>
      <c r="K752" s="84">
        <f t="shared" si="5"/>
        <v>0</v>
      </c>
      <c r="L752" s="84">
        <f t="shared" si="6"/>
        <v>0</v>
      </c>
      <c r="M752" s="85">
        <f t="shared" si="7"/>
        <v>0</v>
      </c>
      <c r="N752" s="86">
        <f t="shared" si="8"/>
        <v>0</v>
      </c>
      <c r="O752" s="84">
        <f t="shared" si="9"/>
        <v>0</v>
      </c>
      <c r="P752" s="84">
        <f t="shared" si="10"/>
        <v>0</v>
      </c>
      <c r="Q752" s="84">
        <f t="shared" si="11"/>
        <v>0</v>
      </c>
      <c r="R752" s="85">
        <f t="shared" si="12"/>
        <v>0</v>
      </c>
      <c r="S752" s="87" t="str">
        <f t="shared" si="13"/>
        <v>-</v>
      </c>
      <c r="T752" s="88"/>
      <c r="U752" s="39"/>
      <c r="V752" s="40"/>
      <c r="W752" s="39"/>
      <c r="X752" s="39"/>
      <c r="Y752" s="39"/>
      <c r="Z752" s="39"/>
      <c r="AA752" s="39"/>
      <c r="AB752" s="39"/>
      <c r="AC752" s="39"/>
      <c r="AD752" s="39"/>
      <c r="AE752" s="39"/>
      <c r="AF752" s="39"/>
      <c r="AG752" s="39"/>
      <c r="AH752" s="39"/>
    </row>
    <row r="753" ht="19.5" customHeight="1">
      <c r="A753" s="111"/>
      <c r="B753" s="119"/>
      <c r="C753" s="63"/>
      <c r="D753" s="69"/>
      <c r="E753" s="66" t="str">
        <f t="shared" si="2"/>
        <v>-</v>
      </c>
      <c r="F753" s="65"/>
      <c r="G753" s="65"/>
      <c r="H753" s="82"/>
      <c r="I753" s="83">
        <f t="shared" si="3"/>
        <v>0</v>
      </c>
      <c r="J753" s="84">
        <f t="shared" si="4"/>
        <v>0</v>
      </c>
      <c r="K753" s="84">
        <f t="shared" si="5"/>
        <v>0</v>
      </c>
      <c r="L753" s="84">
        <f t="shared" si="6"/>
        <v>0</v>
      </c>
      <c r="M753" s="85">
        <f t="shared" si="7"/>
        <v>0</v>
      </c>
      <c r="N753" s="86">
        <f t="shared" si="8"/>
        <v>0</v>
      </c>
      <c r="O753" s="84">
        <f t="shared" si="9"/>
        <v>0</v>
      </c>
      <c r="P753" s="84">
        <f t="shared" si="10"/>
        <v>0</v>
      </c>
      <c r="Q753" s="84">
        <f t="shared" si="11"/>
        <v>0</v>
      </c>
      <c r="R753" s="85">
        <f t="shared" si="12"/>
        <v>0</v>
      </c>
      <c r="S753" s="87" t="str">
        <f t="shared" si="13"/>
        <v>-</v>
      </c>
      <c r="T753" s="88"/>
      <c r="U753" s="39"/>
      <c r="V753" s="40"/>
      <c r="W753" s="39"/>
      <c r="X753" s="39"/>
      <c r="Y753" s="39"/>
      <c r="Z753" s="39"/>
      <c r="AA753" s="39"/>
      <c r="AB753" s="39"/>
      <c r="AC753" s="39"/>
      <c r="AD753" s="39"/>
      <c r="AE753" s="39"/>
      <c r="AF753" s="39"/>
      <c r="AG753" s="39"/>
      <c r="AH753" s="39"/>
    </row>
    <row r="754" ht="19.5" customHeight="1">
      <c r="A754" s="111"/>
      <c r="B754" s="119"/>
      <c r="C754" s="63"/>
      <c r="D754" s="69"/>
      <c r="E754" s="66" t="str">
        <f t="shared" si="2"/>
        <v>-</v>
      </c>
      <c r="F754" s="65"/>
      <c r="G754" s="65"/>
      <c r="H754" s="82"/>
      <c r="I754" s="83">
        <f t="shared" si="3"/>
        <v>0</v>
      </c>
      <c r="J754" s="84">
        <f t="shared" si="4"/>
        <v>0</v>
      </c>
      <c r="K754" s="84">
        <f t="shared" si="5"/>
        <v>0</v>
      </c>
      <c r="L754" s="84">
        <f t="shared" si="6"/>
        <v>0</v>
      </c>
      <c r="M754" s="85">
        <f t="shared" si="7"/>
        <v>0</v>
      </c>
      <c r="N754" s="86">
        <f t="shared" si="8"/>
        <v>0</v>
      </c>
      <c r="O754" s="84">
        <f t="shared" si="9"/>
        <v>0</v>
      </c>
      <c r="P754" s="84">
        <f t="shared" si="10"/>
        <v>0</v>
      </c>
      <c r="Q754" s="84">
        <f t="shared" si="11"/>
        <v>0</v>
      </c>
      <c r="R754" s="85">
        <f t="shared" si="12"/>
        <v>0</v>
      </c>
      <c r="S754" s="87" t="str">
        <f t="shared" si="13"/>
        <v>-</v>
      </c>
      <c r="T754" s="88"/>
      <c r="U754" s="39"/>
      <c r="V754" s="40"/>
      <c r="W754" s="39"/>
      <c r="X754" s="39"/>
      <c r="Y754" s="39"/>
      <c r="Z754" s="39"/>
      <c r="AA754" s="39"/>
      <c r="AB754" s="39"/>
      <c r="AC754" s="39"/>
      <c r="AD754" s="39"/>
      <c r="AE754" s="39"/>
      <c r="AF754" s="39"/>
      <c r="AG754" s="39"/>
      <c r="AH754" s="39"/>
    </row>
    <row r="755" ht="19.5" customHeight="1">
      <c r="A755" s="111"/>
      <c r="B755" s="119"/>
      <c r="C755" s="63"/>
      <c r="D755" s="69"/>
      <c r="E755" s="66" t="str">
        <f t="shared" si="2"/>
        <v>-</v>
      </c>
      <c r="F755" s="65"/>
      <c r="G755" s="65"/>
      <c r="H755" s="82"/>
      <c r="I755" s="83">
        <f t="shared" si="3"/>
        <v>0</v>
      </c>
      <c r="J755" s="84">
        <f t="shared" si="4"/>
        <v>0</v>
      </c>
      <c r="K755" s="84">
        <f t="shared" si="5"/>
        <v>0</v>
      </c>
      <c r="L755" s="84">
        <f t="shared" si="6"/>
        <v>0</v>
      </c>
      <c r="M755" s="85">
        <f t="shared" si="7"/>
        <v>0</v>
      </c>
      <c r="N755" s="86">
        <f t="shared" si="8"/>
        <v>0</v>
      </c>
      <c r="O755" s="84">
        <f t="shared" si="9"/>
        <v>0</v>
      </c>
      <c r="P755" s="84">
        <f t="shared" si="10"/>
        <v>0</v>
      </c>
      <c r="Q755" s="84">
        <f t="shared" si="11"/>
        <v>0</v>
      </c>
      <c r="R755" s="85">
        <f t="shared" si="12"/>
        <v>0</v>
      </c>
      <c r="S755" s="87" t="str">
        <f t="shared" si="13"/>
        <v>-</v>
      </c>
      <c r="T755" s="88"/>
      <c r="U755" s="39"/>
      <c r="V755" s="40"/>
      <c r="W755" s="39"/>
      <c r="X755" s="39"/>
      <c r="Y755" s="39"/>
      <c r="Z755" s="39"/>
      <c r="AA755" s="39"/>
      <c r="AB755" s="39"/>
      <c r="AC755" s="39"/>
      <c r="AD755" s="39"/>
      <c r="AE755" s="39"/>
      <c r="AF755" s="39"/>
      <c r="AG755" s="39"/>
      <c r="AH755" s="39"/>
    </row>
    <row r="756" ht="19.5" customHeight="1">
      <c r="A756" s="111"/>
      <c r="B756" s="119"/>
      <c r="C756" s="63"/>
      <c r="D756" s="69"/>
      <c r="E756" s="66" t="str">
        <f t="shared" si="2"/>
        <v>-</v>
      </c>
      <c r="F756" s="65"/>
      <c r="G756" s="65"/>
      <c r="H756" s="82"/>
      <c r="I756" s="83">
        <f t="shared" si="3"/>
        <v>0</v>
      </c>
      <c r="J756" s="84">
        <f t="shared" si="4"/>
        <v>0</v>
      </c>
      <c r="K756" s="84">
        <f t="shared" si="5"/>
        <v>0</v>
      </c>
      <c r="L756" s="84">
        <f t="shared" si="6"/>
        <v>0</v>
      </c>
      <c r="M756" s="85">
        <f t="shared" si="7"/>
        <v>0</v>
      </c>
      <c r="N756" s="86">
        <f t="shared" si="8"/>
        <v>0</v>
      </c>
      <c r="O756" s="84">
        <f t="shared" si="9"/>
        <v>0</v>
      </c>
      <c r="P756" s="84">
        <f t="shared" si="10"/>
        <v>0</v>
      </c>
      <c r="Q756" s="84">
        <f t="shared" si="11"/>
        <v>0</v>
      </c>
      <c r="R756" s="85">
        <f t="shared" si="12"/>
        <v>0</v>
      </c>
      <c r="S756" s="87" t="str">
        <f t="shared" si="13"/>
        <v>-</v>
      </c>
      <c r="T756" s="88"/>
      <c r="U756" s="39"/>
      <c r="V756" s="40"/>
      <c r="W756" s="39"/>
      <c r="X756" s="39"/>
      <c r="Y756" s="39"/>
      <c r="Z756" s="39"/>
      <c r="AA756" s="39"/>
      <c r="AB756" s="39"/>
      <c r="AC756" s="39"/>
      <c r="AD756" s="39"/>
      <c r="AE756" s="39"/>
      <c r="AF756" s="39"/>
      <c r="AG756" s="39"/>
      <c r="AH756" s="39"/>
    </row>
    <row r="757" ht="19.5" customHeight="1">
      <c r="A757" s="111"/>
      <c r="B757" s="119"/>
      <c r="C757" s="63"/>
      <c r="D757" s="69"/>
      <c r="E757" s="66" t="str">
        <f t="shared" si="2"/>
        <v>-</v>
      </c>
      <c r="F757" s="65"/>
      <c r="G757" s="65"/>
      <c r="H757" s="82"/>
      <c r="I757" s="83">
        <f t="shared" si="3"/>
        <v>0</v>
      </c>
      <c r="J757" s="84">
        <f t="shared" si="4"/>
        <v>0</v>
      </c>
      <c r="K757" s="84">
        <f t="shared" si="5"/>
        <v>0</v>
      </c>
      <c r="L757" s="84">
        <f t="shared" si="6"/>
        <v>0</v>
      </c>
      <c r="M757" s="85">
        <f t="shared" si="7"/>
        <v>0</v>
      </c>
      <c r="N757" s="86">
        <f t="shared" si="8"/>
        <v>0</v>
      </c>
      <c r="O757" s="84">
        <f t="shared" si="9"/>
        <v>0</v>
      </c>
      <c r="P757" s="84">
        <f t="shared" si="10"/>
        <v>0</v>
      </c>
      <c r="Q757" s="84">
        <f t="shared" si="11"/>
        <v>0</v>
      </c>
      <c r="R757" s="85">
        <f t="shared" si="12"/>
        <v>0</v>
      </c>
      <c r="S757" s="87" t="str">
        <f t="shared" si="13"/>
        <v>-</v>
      </c>
      <c r="T757" s="88"/>
      <c r="U757" s="39"/>
      <c r="V757" s="40"/>
      <c r="W757" s="39"/>
      <c r="X757" s="39"/>
      <c r="Y757" s="39"/>
      <c r="Z757" s="39"/>
      <c r="AA757" s="39"/>
      <c r="AB757" s="39"/>
      <c r="AC757" s="39"/>
      <c r="AD757" s="39"/>
      <c r="AE757" s="39"/>
      <c r="AF757" s="39"/>
      <c r="AG757" s="39"/>
      <c r="AH757" s="39"/>
    </row>
    <row r="758" ht="19.5" customHeight="1">
      <c r="A758" s="111"/>
      <c r="B758" s="119"/>
      <c r="C758" s="63"/>
      <c r="D758" s="69"/>
      <c r="E758" s="66" t="str">
        <f t="shared" si="2"/>
        <v>-</v>
      </c>
      <c r="F758" s="65"/>
      <c r="G758" s="65"/>
      <c r="H758" s="82"/>
      <c r="I758" s="83">
        <f t="shared" si="3"/>
        <v>0</v>
      </c>
      <c r="J758" s="84">
        <f t="shared" si="4"/>
        <v>0</v>
      </c>
      <c r="K758" s="84">
        <f t="shared" si="5"/>
        <v>0</v>
      </c>
      <c r="L758" s="84">
        <f t="shared" si="6"/>
        <v>0</v>
      </c>
      <c r="M758" s="85">
        <f t="shared" si="7"/>
        <v>0</v>
      </c>
      <c r="N758" s="86">
        <f t="shared" si="8"/>
        <v>0</v>
      </c>
      <c r="O758" s="84">
        <f t="shared" si="9"/>
        <v>0</v>
      </c>
      <c r="P758" s="84">
        <f t="shared" si="10"/>
        <v>0</v>
      </c>
      <c r="Q758" s="84">
        <f t="shared" si="11"/>
        <v>0</v>
      </c>
      <c r="R758" s="85">
        <f t="shared" si="12"/>
        <v>0</v>
      </c>
      <c r="S758" s="87" t="str">
        <f t="shared" si="13"/>
        <v>-</v>
      </c>
      <c r="T758" s="88"/>
      <c r="U758" s="39"/>
      <c r="V758" s="40"/>
      <c r="W758" s="39"/>
      <c r="X758" s="39"/>
      <c r="Y758" s="39"/>
      <c r="Z758" s="39"/>
      <c r="AA758" s="39"/>
      <c r="AB758" s="39"/>
      <c r="AC758" s="39"/>
      <c r="AD758" s="39"/>
      <c r="AE758" s="39"/>
      <c r="AF758" s="39"/>
      <c r="AG758" s="39"/>
      <c r="AH758" s="39"/>
    </row>
    <row r="759" ht="19.5" customHeight="1">
      <c r="A759" s="111"/>
      <c r="B759" s="119"/>
      <c r="C759" s="63"/>
      <c r="D759" s="69"/>
      <c r="E759" s="66" t="str">
        <f t="shared" si="2"/>
        <v>-</v>
      </c>
      <c r="F759" s="65"/>
      <c r="G759" s="65"/>
      <c r="H759" s="82"/>
      <c r="I759" s="83">
        <f t="shared" si="3"/>
        <v>0</v>
      </c>
      <c r="J759" s="84">
        <f t="shared" si="4"/>
        <v>0</v>
      </c>
      <c r="K759" s="84">
        <f t="shared" si="5"/>
        <v>0</v>
      </c>
      <c r="L759" s="84">
        <f t="shared" si="6"/>
        <v>0</v>
      </c>
      <c r="M759" s="85">
        <f t="shared" si="7"/>
        <v>0</v>
      </c>
      <c r="N759" s="86">
        <f t="shared" si="8"/>
        <v>0</v>
      </c>
      <c r="O759" s="84">
        <f t="shared" si="9"/>
        <v>0</v>
      </c>
      <c r="P759" s="84">
        <f t="shared" si="10"/>
        <v>0</v>
      </c>
      <c r="Q759" s="84">
        <f t="shared" si="11"/>
        <v>0</v>
      </c>
      <c r="R759" s="85">
        <f t="shared" si="12"/>
        <v>0</v>
      </c>
      <c r="S759" s="87" t="str">
        <f t="shared" si="13"/>
        <v>-</v>
      </c>
      <c r="T759" s="88"/>
      <c r="U759" s="39"/>
      <c r="V759" s="40"/>
      <c r="W759" s="39"/>
      <c r="X759" s="39"/>
      <c r="Y759" s="39"/>
      <c r="Z759" s="39"/>
      <c r="AA759" s="39"/>
      <c r="AB759" s="39"/>
      <c r="AC759" s="39"/>
      <c r="AD759" s="39"/>
      <c r="AE759" s="39"/>
      <c r="AF759" s="39"/>
      <c r="AG759" s="39"/>
      <c r="AH759" s="39"/>
    </row>
    <row r="760" ht="19.5" customHeight="1">
      <c r="A760" s="111"/>
      <c r="B760" s="119"/>
      <c r="C760" s="63"/>
      <c r="D760" s="69"/>
      <c r="E760" s="66" t="str">
        <f t="shared" si="2"/>
        <v>-</v>
      </c>
      <c r="F760" s="65"/>
      <c r="G760" s="65"/>
      <c r="H760" s="82"/>
      <c r="I760" s="83">
        <f t="shared" si="3"/>
        <v>0</v>
      </c>
      <c r="J760" s="84">
        <f t="shared" si="4"/>
        <v>0</v>
      </c>
      <c r="K760" s="84">
        <f t="shared" si="5"/>
        <v>0</v>
      </c>
      <c r="L760" s="84">
        <f t="shared" si="6"/>
        <v>0</v>
      </c>
      <c r="M760" s="85">
        <f t="shared" si="7"/>
        <v>0</v>
      </c>
      <c r="N760" s="86">
        <f t="shared" si="8"/>
        <v>0</v>
      </c>
      <c r="O760" s="84">
        <f t="shared" si="9"/>
        <v>0</v>
      </c>
      <c r="P760" s="84">
        <f t="shared" si="10"/>
        <v>0</v>
      </c>
      <c r="Q760" s="84">
        <f t="shared" si="11"/>
        <v>0</v>
      </c>
      <c r="R760" s="85">
        <f t="shared" si="12"/>
        <v>0</v>
      </c>
      <c r="S760" s="87" t="str">
        <f t="shared" si="13"/>
        <v>-</v>
      </c>
      <c r="T760" s="88"/>
      <c r="U760" s="39"/>
      <c r="V760" s="40"/>
      <c r="W760" s="39"/>
      <c r="X760" s="39"/>
      <c r="Y760" s="39"/>
      <c r="Z760" s="39"/>
      <c r="AA760" s="39"/>
      <c r="AB760" s="39"/>
      <c r="AC760" s="39"/>
      <c r="AD760" s="39"/>
      <c r="AE760" s="39"/>
      <c r="AF760" s="39"/>
      <c r="AG760" s="39"/>
      <c r="AH760" s="39"/>
    </row>
    <row r="761" ht="19.5" customHeight="1">
      <c r="A761" s="111"/>
      <c r="B761" s="119"/>
      <c r="C761" s="63"/>
      <c r="D761" s="69"/>
      <c r="E761" s="66" t="str">
        <f t="shared" si="2"/>
        <v>-</v>
      </c>
      <c r="F761" s="65"/>
      <c r="G761" s="65"/>
      <c r="H761" s="82"/>
      <c r="I761" s="83">
        <f t="shared" si="3"/>
        <v>0</v>
      </c>
      <c r="J761" s="84">
        <f t="shared" si="4"/>
        <v>0</v>
      </c>
      <c r="K761" s="84">
        <f t="shared" si="5"/>
        <v>0</v>
      </c>
      <c r="L761" s="84">
        <f t="shared" si="6"/>
        <v>0</v>
      </c>
      <c r="M761" s="85">
        <f t="shared" si="7"/>
        <v>0</v>
      </c>
      <c r="N761" s="86">
        <f t="shared" si="8"/>
        <v>0</v>
      </c>
      <c r="O761" s="84">
        <f t="shared" si="9"/>
        <v>0</v>
      </c>
      <c r="P761" s="84">
        <f t="shared" si="10"/>
        <v>0</v>
      </c>
      <c r="Q761" s="84">
        <f t="shared" si="11"/>
        <v>0</v>
      </c>
      <c r="R761" s="85">
        <f t="shared" si="12"/>
        <v>0</v>
      </c>
      <c r="S761" s="87" t="str">
        <f t="shared" si="13"/>
        <v>-</v>
      </c>
      <c r="T761" s="88"/>
      <c r="U761" s="39"/>
      <c r="V761" s="40"/>
      <c r="W761" s="39"/>
      <c r="X761" s="39"/>
      <c r="Y761" s="39"/>
      <c r="Z761" s="39"/>
      <c r="AA761" s="39"/>
      <c r="AB761" s="39"/>
      <c r="AC761" s="39"/>
      <c r="AD761" s="39"/>
      <c r="AE761" s="39"/>
      <c r="AF761" s="39"/>
      <c r="AG761" s="39"/>
      <c r="AH761" s="39"/>
    </row>
    <row r="762" ht="19.5" customHeight="1">
      <c r="A762" s="111"/>
      <c r="B762" s="119"/>
      <c r="C762" s="63"/>
      <c r="D762" s="69"/>
      <c r="E762" s="66" t="str">
        <f t="shared" si="2"/>
        <v>-</v>
      </c>
      <c r="F762" s="65"/>
      <c r="G762" s="65"/>
      <c r="H762" s="82"/>
      <c r="I762" s="83">
        <f t="shared" si="3"/>
        <v>0</v>
      </c>
      <c r="J762" s="84">
        <f t="shared" si="4"/>
        <v>0</v>
      </c>
      <c r="K762" s="84">
        <f t="shared" si="5"/>
        <v>0</v>
      </c>
      <c r="L762" s="84">
        <f t="shared" si="6"/>
        <v>0</v>
      </c>
      <c r="M762" s="85">
        <f t="shared" si="7"/>
        <v>0</v>
      </c>
      <c r="N762" s="86">
        <f t="shared" si="8"/>
        <v>0</v>
      </c>
      <c r="O762" s="84">
        <f t="shared" si="9"/>
        <v>0</v>
      </c>
      <c r="P762" s="84">
        <f t="shared" si="10"/>
        <v>0</v>
      </c>
      <c r="Q762" s="84">
        <f t="shared" si="11"/>
        <v>0</v>
      </c>
      <c r="R762" s="85">
        <f t="shared" si="12"/>
        <v>0</v>
      </c>
      <c r="S762" s="87" t="str">
        <f t="shared" si="13"/>
        <v>-</v>
      </c>
      <c r="T762" s="88"/>
      <c r="U762" s="39"/>
      <c r="V762" s="40"/>
      <c r="W762" s="39"/>
      <c r="X762" s="39"/>
      <c r="Y762" s="39"/>
      <c r="Z762" s="39"/>
      <c r="AA762" s="39"/>
      <c r="AB762" s="39"/>
      <c r="AC762" s="39"/>
      <c r="AD762" s="39"/>
      <c r="AE762" s="39"/>
      <c r="AF762" s="39"/>
      <c r="AG762" s="39"/>
      <c r="AH762" s="39"/>
    </row>
    <row r="763" ht="19.5" customHeight="1">
      <c r="A763" s="111"/>
      <c r="B763" s="119"/>
      <c r="C763" s="63"/>
      <c r="D763" s="69"/>
      <c r="E763" s="66" t="str">
        <f t="shared" si="2"/>
        <v>-</v>
      </c>
      <c r="F763" s="65"/>
      <c r="G763" s="65"/>
      <c r="H763" s="82"/>
      <c r="I763" s="83">
        <f t="shared" si="3"/>
        <v>0</v>
      </c>
      <c r="J763" s="84">
        <f t="shared" si="4"/>
        <v>0</v>
      </c>
      <c r="K763" s="84">
        <f t="shared" si="5"/>
        <v>0</v>
      </c>
      <c r="L763" s="84">
        <f t="shared" si="6"/>
        <v>0</v>
      </c>
      <c r="M763" s="85">
        <f t="shared" si="7"/>
        <v>0</v>
      </c>
      <c r="N763" s="86">
        <f t="shared" si="8"/>
        <v>0</v>
      </c>
      <c r="O763" s="84">
        <f t="shared" si="9"/>
        <v>0</v>
      </c>
      <c r="P763" s="84">
        <f t="shared" si="10"/>
        <v>0</v>
      </c>
      <c r="Q763" s="84">
        <f t="shared" si="11"/>
        <v>0</v>
      </c>
      <c r="R763" s="85">
        <f t="shared" si="12"/>
        <v>0</v>
      </c>
      <c r="S763" s="87" t="str">
        <f t="shared" si="13"/>
        <v>-</v>
      </c>
      <c r="T763" s="88"/>
      <c r="U763" s="39"/>
      <c r="V763" s="40"/>
      <c r="W763" s="39"/>
      <c r="X763" s="39"/>
      <c r="Y763" s="39"/>
      <c r="Z763" s="39"/>
      <c r="AA763" s="39"/>
      <c r="AB763" s="39"/>
      <c r="AC763" s="39"/>
      <c r="AD763" s="39"/>
      <c r="AE763" s="39"/>
      <c r="AF763" s="39"/>
      <c r="AG763" s="39"/>
      <c r="AH763" s="39"/>
    </row>
    <row r="764" ht="19.5" customHeight="1">
      <c r="A764" s="111"/>
      <c r="B764" s="119"/>
      <c r="C764" s="63"/>
      <c r="D764" s="69"/>
      <c r="E764" s="66" t="str">
        <f t="shared" si="2"/>
        <v>-</v>
      </c>
      <c r="F764" s="65"/>
      <c r="G764" s="65"/>
      <c r="H764" s="82"/>
      <c r="I764" s="83">
        <f t="shared" si="3"/>
        <v>0</v>
      </c>
      <c r="J764" s="84">
        <f t="shared" si="4"/>
        <v>0</v>
      </c>
      <c r="K764" s="84">
        <f t="shared" si="5"/>
        <v>0</v>
      </c>
      <c r="L764" s="84">
        <f t="shared" si="6"/>
        <v>0</v>
      </c>
      <c r="M764" s="85">
        <f t="shared" si="7"/>
        <v>0</v>
      </c>
      <c r="N764" s="86">
        <f t="shared" si="8"/>
        <v>0</v>
      </c>
      <c r="O764" s="84">
        <f t="shared" si="9"/>
        <v>0</v>
      </c>
      <c r="P764" s="84">
        <f t="shared" si="10"/>
        <v>0</v>
      </c>
      <c r="Q764" s="84">
        <f t="shared" si="11"/>
        <v>0</v>
      </c>
      <c r="R764" s="85">
        <f t="shared" si="12"/>
        <v>0</v>
      </c>
      <c r="S764" s="87" t="str">
        <f t="shared" si="13"/>
        <v>-</v>
      </c>
      <c r="T764" s="88"/>
      <c r="U764" s="39"/>
      <c r="V764" s="40"/>
      <c r="W764" s="39"/>
      <c r="X764" s="39"/>
      <c r="Y764" s="39"/>
      <c r="Z764" s="39"/>
      <c r="AA764" s="39"/>
      <c r="AB764" s="39"/>
      <c r="AC764" s="39"/>
      <c r="AD764" s="39"/>
      <c r="AE764" s="39"/>
      <c r="AF764" s="39"/>
      <c r="AG764" s="39"/>
      <c r="AH764" s="39"/>
    </row>
    <row r="765" ht="19.5" customHeight="1">
      <c r="A765" s="111"/>
      <c r="B765" s="119"/>
      <c r="C765" s="63"/>
      <c r="D765" s="69"/>
      <c r="E765" s="66" t="str">
        <f t="shared" si="2"/>
        <v>-</v>
      </c>
      <c r="F765" s="65"/>
      <c r="G765" s="65"/>
      <c r="H765" s="82"/>
      <c r="I765" s="83">
        <f t="shared" si="3"/>
        <v>0</v>
      </c>
      <c r="J765" s="84">
        <f t="shared" si="4"/>
        <v>0</v>
      </c>
      <c r="K765" s="84">
        <f t="shared" si="5"/>
        <v>0</v>
      </c>
      <c r="L765" s="84">
        <f t="shared" si="6"/>
        <v>0</v>
      </c>
      <c r="M765" s="85">
        <f t="shared" si="7"/>
        <v>0</v>
      </c>
      <c r="N765" s="86">
        <f t="shared" si="8"/>
        <v>0</v>
      </c>
      <c r="O765" s="84">
        <f t="shared" si="9"/>
        <v>0</v>
      </c>
      <c r="P765" s="84">
        <f t="shared" si="10"/>
        <v>0</v>
      </c>
      <c r="Q765" s="84">
        <f t="shared" si="11"/>
        <v>0</v>
      </c>
      <c r="R765" s="85">
        <f t="shared" si="12"/>
        <v>0</v>
      </c>
      <c r="S765" s="87" t="str">
        <f t="shared" si="13"/>
        <v>-</v>
      </c>
      <c r="T765" s="88"/>
      <c r="U765" s="39"/>
      <c r="V765" s="40"/>
      <c r="W765" s="39"/>
      <c r="X765" s="39"/>
      <c r="Y765" s="39"/>
      <c r="Z765" s="39"/>
      <c r="AA765" s="39"/>
      <c r="AB765" s="39"/>
      <c r="AC765" s="39"/>
      <c r="AD765" s="39"/>
      <c r="AE765" s="39"/>
      <c r="AF765" s="39"/>
      <c r="AG765" s="39"/>
      <c r="AH765" s="39"/>
    </row>
    <row r="766" ht="19.5" customHeight="1">
      <c r="A766" s="111"/>
      <c r="B766" s="119"/>
      <c r="C766" s="63"/>
      <c r="D766" s="69"/>
      <c r="E766" s="66" t="str">
        <f t="shared" si="2"/>
        <v>-</v>
      </c>
      <c r="F766" s="65"/>
      <c r="G766" s="65"/>
      <c r="H766" s="82"/>
      <c r="I766" s="83">
        <f t="shared" si="3"/>
        <v>0</v>
      </c>
      <c r="J766" s="84">
        <f t="shared" si="4"/>
        <v>0</v>
      </c>
      <c r="K766" s="84">
        <f t="shared" si="5"/>
        <v>0</v>
      </c>
      <c r="L766" s="84">
        <f t="shared" si="6"/>
        <v>0</v>
      </c>
      <c r="M766" s="85">
        <f t="shared" si="7"/>
        <v>0</v>
      </c>
      <c r="N766" s="86">
        <f t="shared" si="8"/>
        <v>0</v>
      </c>
      <c r="O766" s="84">
        <f t="shared" si="9"/>
        <v>0</v>
      </c>
      <c r="P766" s="84">
        <f t="shared" si="10"/>
        <v>0</v>
      </c>
      <c r="Q766" s="84">
        <f t="shared" si="11"/>
        <v>0</v>
      </c>
      <c r="R766" s="85">
        <f t="shared" si="12"/>
        <v>0</v>
      </c>
      <c r="S766" s="87" t="str">
        <f t="shared" si="13"/>
        <v>-</v>
      </c>
      <c r="T766" s="88"/>
      <c r="U766" s="39"/>
      <c r="V766" s="40"/>
      <c r="W766" s="39"/>
      <c r="X766" s="39"/>
      <c r="Y766" s="39"/>
      <c r="Z766" s="39"/>
      <c r="AA766" s="39"/>
      <c r="AB766" s="39"/>
      <c r="AC766" s="39"/>
      <c r="AD766" s="39"/>
      <c r="AE766" s="39"/>
      <c r="AF766" s="39"/>
      <c r="AG766" s="39"/>
      <c r="AH766" s="39"/>
    </row>
    <row r="767" ht="19.5" customHeight="1">
      <c r="A767" s="111"/>
      <c r="B767" s="119"/>
      <c r="C767" s="63"/>
      <c r="D767" s="69"/>
      <c r="E767" s="66" t="str">
        <f t="shared" si="2"/>
        <v>-</v>
      </c>
      <c r="F767" s="65"/>
      <c r="G767" s="65"/>
      <c r="H767" s="82"/>
      <c r="I767" s="83">
        <f t="shared" si="3"/>
        <v>0</v>
      </c>
      <c r="J767" s="84">
        <f t="shared" si="4"/>
        <v>0</v>
      </c>
      <c r="K767" s="84">
        <f t="shared" si="5"/>
        <v>0</v>
      </c>
      <c r="L767" s="84">
        <f t="shared" si="6"/>
        <v>0</v>
      </c>
      <c r="M767" s="85">
        <f t="shared" si="7"/>
        <v>0</v>
      </c>
      <c r="N767" s="86">
        <f t="shared" si="8"/>
        <v>0</v>
      </c>
      <c r="O767" s="84">
        <f t="shared" si="9"/>
        <v>0</v>
      </c>
      <c r="P767" s="84">
        <f t="shared" si="10"/>
        <v>0</v>
      </c>
      <c r="Q767" s="84">
        <f t="shared" si="11"/>
        <v>0</v>
      </c>
      <c r="R767" s="85">
        <f t="shared" si="12"/>
        <v>0</v>
      </c>
      <c r="S767" s="87" t="str">
        <f t="shared" si="13"/>
        <v>-</v>
      </c>
      <c r="T767" s="88"/>
      <c r="U767" s="39"/>
      <c r="V767" s="40"/>
      <c r="W767" s="39"/>
      <c r="X767" s="39"/>
      <c r="Y767" s="39"/>
      <c r="Z767" s="39"/>
      <c r="AA767" s="39"/>
      <c r="AB767" s="39"/>
      <c r="AC767" s="39"/>
      <c r="AD767" s="39"/>
      <c r="AE767" s="39"/>
      <c r="AF767" s="39"/>
      <c r="AG767" s="39"/>
      <c r="AH767" s="39"/>
    </row>
    <row r="768" ht="19.5" customHeight="1">
      <c r="A768" s="111"/>
      <c r="B768" s="119"/>
      <c r="C768" s="63"/>
      <c r="D768" s="69"/>
      <c r="E768" s="66" t="str">
        <f t="shared" si="2"/>
        <v>-</v>
      </c>
      <c r="F768" s="65"/>
      <c r="G768" s="65"/>
      <c r="H768" s="82"/>
      <c r="I768" s="83">
        <f t="shared" si="3"/>
        <v>0</v>
      </c>
      <c r="J768" s="84">
        <f t="shared" si="4"/>
        <v>0</v>
      </c>
      <c r="K768" s="84">
        <f t="shared" si="5"/>
        <v>0</v>
      </c>
      <c r="L768" s="84">
        <f t="shared" si="6"/>
        <v>0</v>
      </c>
      <c r="M768" s="85">
        <f t="shared" si="7"/>
        <v>0</v>
      </c>
      <c r="N768" s="86">
        <f t="shared" si="8"/>
        <v>0</v>
      </c>
      <c r="O768" s="84">
        <f t="shared" si="9"/>
        <v>0</v>
      </c>
      <c r="P768" s="84">
        <f t="shared" si="10"/>
        <v>0</v>
      </c>
      <c r="Q768" s="84">
        <f t="shared" si="11"/>
        <v>0</v>
      </c>
      <c r="R768" s="85">
        <f t="shared" si="12"/>
        <v>0</v>
      </c>
      <c r="S768" s="87" t="str">
        <f t="shared" si="13"/>
        <v>-</v>
      </c>
      <c r="T768" s="88"/>
      <c r="U768" s="39"/>
      <c r="V768" s="40"/>
      <c r="W768" s="39"/>
      <c r="X768" s="39"/>
      <c r="Y768" s="39"/>
      <c r="Z768" s="39"/>
      <c r="AA768" s="39"/>
      <c r="AB768" s="39"/>
      <c r="AC768" s="39"/>
      <c r="AD768" s="39"/>
      <c r="AE768" s="39"/>
      <c r="AF768" s="39"/>
      <c r="AG768" s="39"/>
      <c r="AH768" s="39"/>
    </row>
    <row r="769" ht="19.5" customHeight="1">
      <c r="A769" s="111"/>
      <c r="B769" s="119"/>
      <c r="C769" s="63"/>
      <c r="D769" s="69"/>
      <c r="E769" s="66" t="str">
        <f t="shared" si="2"/>
        <v>-</v>
      </c>
      <c r="F769" s="65"/>
      <c r="G769" s="65"/>
      <c r="H769" s="82"/>
      <c r="I769" s="83">
        <f t="shared" si="3"/>
        <v>0</v>
      </c>
      <c r="J769" s="84">
        <f t="shared" si="4"/>
        <v>0</v>
      </c>
      <c r="K769" s="84">
        <f t="shared" si="5"/>
        <v>0</v>
      </c>
      <c r="L769" s="84">
        <f t="shared" si="6"/>
        <v>0</v>
      </c>
      <c r="M769" s="85">
        <f t="shared" si="7"/>
        <v>0</v>
      </c>
      <c r="N769" s="86">
        <f t="shared" si="8"/>
        <v>0</v>
      </c>
      <c r="O769" s="84">
        <f t="shared" si="9"/>
        <v>0</v>
      </c>
      <c r="P769" s="84">
        <f t="shared" si="10"/>
        <v>0</v>
      </c>
      <c r="Q769" s="84">
        <f t="shared" si="11"/>
        <v>0</v>
      </c>
      <c r="R769" s="85">
        <f t="shared" si="12"/>
        <v>0</v>
      </c>
      <c r="S769" s="87" t="str">
        <f t="shared" si="13"/>
        <v>-</v>
      </c>
      <c r="T769" s="88"/>
      <c r="U769" s="39"/>
      <c r="V769" s="40"/>
      <c r="W769" s="39"/>
      <c r="X769" s="39"/>
      <c r="Y769" s="39"/>
      <c r="Z769" s="39"/>
      <c r="AA769" s="39"/>
      <c r="AB769" s="39"/>
      <c r="AC769" s="39"/>
      <c r="AD769" s="39"/>
      <c r="AE769" s="39"/>
      <c r="AF769" s="39"/>
      <c r="AG769" s="39"/>
      <c r="AH769" s="39"/>
    </row>
    <row r="770" ht="19.5" customHeight="1">
      <c r="A770" s="111"/>
      <c r="B770" s="119"/>
      <c r="C770" s="63"/>
      <c r="D770" s="69"/>
      <c r="E770" s="66" t="str">
        <f t="shared" si="2"/>
        <v>-</v>
      </c>
      <c r="F770" s="65"/>
      <c r="G770" s="65"/>
      <c r="H770" s="82"/>
      <c r="I770" s="83">
        <f t="shared" si="3"/>
        <v>0</v>
      </c>
      <c r="J770" s="84">
        <f t="shared" si="4"/>
        <v>0</v>
      </c>
      <c r="K770" s="84">
        <f t="shared" si="5"/>
        <v>0</v>
      </c>
      <c r="L770" s="84">
        <f t="shared" si="6"/>
        <v>0</v>
      </c>
      <c r="M770" s="85">
        <f t="shared" si="7"/>
        <v>0</v>
      </c>
      <c r="N770" s="86">
        <f t="shared" si="8"/>
        <v>0</v>
      </c>
      <c r="O770" s="84">
        <f t="shared" si="9"/>
        <v>0</v>
      </c>
      <c r="P770" s="84">
        <f t="shared" si="10"/>
        <v>0</v>
      </c>
      <c r="Q770" s="84">
        <f t="shared" si="11"/>
        <v>0</v>
      </c>
      <c r="R770" s="85">
        <f t="shared" si="12"/>
        <v>0</v>
      </c>
      <c r="S770" s="87" t="str">
        <f t="shared" si="13"/>
        <v>-</v>
      </c>
      <c r="T770" s="88"/>
      <c r="U770" s="39"/>
      <c r="V770" s="40"/>
      <c r="W770" s="39"/>
      <c r="X770" s="39"/>
      <c r="Y770" s="39"/>
      <c r="Z770" s="39"/>
      <c r="AA770" s="39"/>
      <c r="AB770" s="39"/>
      <c r="AC770" s="39"/>
      <c r="AD770" s="39"/>
      <c r="AE770" s="39"/>
      <c r="AF770" s="39"/>
      <c r="AG770" s="39"/>
      <c r="AH770" s="39"/>
    </row>
    <row r="771" ht="19.5" customHeight="1">
      <c r="A771" s="111"/>
      <c r="B771" s="119"/>
      <c r="C771" s="63"/>
      <c r="D771" s="69"/>
      <c r="E771" s="66" t="str">
        <f t="shared" si="2"/>
        <v>-</v>
      </c>
      <c r="F771" s="65"/>
      <c r="G771" s="65"/>
      <c r="H771" s="82"/>
      <c r="I771" s="83">
        <f t="shared" si="3"/>
        <v>0</v>
      </c>
      <c r="J771" s="84">
        <f t="shared" si="4"/>
        <v>0</v>
      </c>
      <c r="K771" s="84">
        <f t="shared" si="5"/>
        <v>0</v>
      </c>
      <c r="L771" s="84">
        <f t="shared" si="6"/>
        <v>0</v>
      </c>
      <c r="M771" s="85">
        <f t="shared" si="7"/>
        <v>0</v>
      </c>
      <c r="N771" s="86">
        <f t="shared" si="8"/>
        <v>0</v>
      </c>
      <c r="O771" s="84">
        <f t="shared" si="9"/>
        <v>0</v>
      </c>
      <c r="P771" s="84">
        <f t="shared" si="10"/>
        <v>0</v>
      </c>
      <c r="Q771" s="84">
        <f t="shared" si="11"/>
        <v>0</v>
      </c>
      <c r="R771" s="85">
        <f t="shared" si="12"/>
        <v>0</v>
      </c>
      <c r="S771" s="87" t="str">
        <f t="shared" si="13"/>
        <v>-</v>
      </c>
      <c r="T771" s="88"/>
      <c r="U771" s="39"/>
      <c r="V771" s="40"/>
      <c r="W771" s="39"/>
      <c r="X771" s="39"/>
      <c r="Y771" s="39"/>
      <c r="Z771" s="39"/>
      <c r="AA771" s="39"/>
      <c r="AB771" s="39"/>
      <c r="AC771" s="39"/>
      <c r="AD771" s="39"/>
      <c r="AE771" s="39"/>
      <c r="AF771" s="39"/>
      <c r="AG771" s="39"/>
      <c r="AH771" s="39"/>
    </row>
    <row r="772" ht="19.5" customHeight="1">
      <c r="A772" s="111"/>
      <c r="B772" s="119"/>
      <c r="C772" s="63"/>
      <c r="D772" s="69"/>
      <c r="E772" s="66" t="str">
        <f t="shared" si="2"/>
        <v>-</v>
      </c>
      <c r="F772" s="65"/>
      <c r="G772" s="65"/>
      <c r="H772" s="82"/>
      <c r="I772" s="83">
        <f t="shared" si="3"/>
        <v>0</v>
      </c>
      <c r="J772" s="84">
        <f t="shared" si="4"/>
        <v>0</v>
      </c>
      <c r="K772" s="84">
        <f t="shared" si="5"/>
        <v>0</v>
      </c>
      <c r="L772" s="84">
        <f t="shared" si="6"/>
        <v>0</v>
      </c>
      <c r="M772" s="85">
        <f t="shared" si="7"/>
        <v>0</v>
      </c>
      <c r="N772" s="86">
        <f t="shared" si="8"/>
        <v>0</v>
      </c>
      <c r="O772" s="84">
        <f t="shared" si="9"/>
        <v>0</v>
      </c>
      <c r="P772" s="84">
        <f t="shared" si="10"/>
        <v>0</v>
      </c>
      <c r="Q772" s="84">
        <f t="shared" si="11"/>
        <v>0</v>
      </c>
      <c r="R772" s="85">
        <f t="shared" si="12"/>
        <v>0</v>
      </c>
      <c r="S772" s="87" t="str">
        <f t="shared" si="13"/>
        <v>-</v>
      </c>
      <c r="T772" s="88"/>
      <c r="U772" s="39"/>
      <c r="V772" s="40"/>
      <c r="W772" s="39"/>
      <c r="X772" s="39"/>
      <c r="Y772" s="39"/>
      <c r="Z772" s="39"/>
      <c r="AA772" s="39"/>
      <c r="AB772" s="39"/>
      <c r="AC772" s="39"/>
      <c r="AD772" s="39"/>
      <c r="AE772" s="39"/>
      <c r="AF772" s="39"/>
      <c r="AG772" s="39"/>
      <c r="AH772" s="39"/>
    </row>
    <row r="773" ht="19.5" customHeight="1">
      <c r="A773" s="111"/>
      <c r="B773" s="119"/>
      <c r="C773" s="63"/>
      <c r="D773" s="69"/>
      <c r="E773" s="66" t="str">
        <f t="shared" si="2"/>
        <v>-</v>
      </c>
      <c r="F773" s="65"/>
      <c r="G773" s="65"/>
      <c r="H773" s="82"/>
      <c r="I773" s="83">
        <f t="shared" si="3"/>
        <v>0</v>
      </c>
      <c r="J773" s="84">
        <f t="shared" si="4"/>
        <v>0</v>
      </c>
      <c r="K773" s="84">
        <f t="shared" si="5"/>
        <v>0</v>
      </c>
      <c r="L773" s="84">
        <f t="shared" si="6"/>
        <v>0</v>
      </c>
      <c r="M773" s="85">
        <f t="shared" si="7"/>
        <v>0</v>
      </c>
      <c r="N773" s="86">
        <f t="shared" si="8"/>
        <v>0</v>
      </c>
      <c r="O773" s="84">
        <f t="shared" si="9"/>
        <v>0</v>
      </c>
      <c r="P773" s="84">
        <f t="shared" si="10"/>
        <v>0</v>
      </c>
      <c r="Q773" s="84">
        <f t="shared" si="11"/>
        <v>0</v>
      </c>
      <c r="R773" s="85">
        <f t="shared" si="12"/>
        <v>0</v>
      </c>
      <c r="S773" s="87" t="str">
        <f t="shared" si="13"/>
        <v>-</v>
      </c>
      <c r="T773" s="88"/>
      <c r="U773" s="39"/>
      <c r="V773" s="40"/>
      <c r="W773" s="39"/>
      <c r="X773" s="39"/>
      <c r="Y773" s="39"/>
      <c r="Z773" s="39"/>
      <c r="AA773" s="39"/>
      <c r="AB773" s="39"/>
      <c r="AC773" s="39"/>
      <c r="AD773" s="39"/>
      <c r="AE773" s="39"/>
      <c r="AF773" s="39"/>
      <c r="AG773" s="39"/>
      <c r="AH773" s="39"/>
    </row>
    <row r="774" ht="19.5" customHeight="1">
      <c r="A774" s="111"/>
      <c r="B774" s="119"/>
      <c r="C774" s="63"/>
      <c r="D774" s="69"/>
      <c r="E774" s="66" t="str">
        <f t="shared" si="2"/>
        <v>-</v>
      </c>
      <c r="F774" s="65"/>
      <c r="G774" s="65"/>
      <c r="H774" s="82"/>
      <c r="I774" s="83">
        <f t="shared" si="3"/>
        <v>0</v>
      </c>
      <c r="J774" s="84">
        <f t="shared" si="4"/>
        <v>0</v>
      </c>
      <c r="K774" s="84">
        <f t="shared" si="5"/>
        <v>0</v>
      </c>
      <c r="L774" s="84">
        <f t="shared" si="6"/>
        <v>0</v>
      </c>
      <c r="M774" s="85">
        <f t="shared" si="7"/>
        <v>0</v>
      </c>
      <c r="N774" s="86">
        <f t="shared" si="8"/>
        <v>0</v>
      </c>
      <c r="O774" s="84">
        <f t="shared" si="9"/>
        <v>0</v>
      </c>
      <c r="P774" s="84">
        <f t="shared" si="10"/>
        <v>0</v>
      </c>
      <c r="Q774" s="84">
        <f t="shared" si="11"/>
        <v>0</v>
      </c>
      <c r="R774" s="85">
        <f t="shared" si="12"/>
        <v>0</v>
      </c>
      <c r="S774" s="87" t="str">
        <f t="shared" si="13"/>
        <v>-</v>
      </c>
      <c r="T774" s="88"/>
      <c r="U774" s="39"/>
      <c r="V774" s="40"/>
      <c r="W774" s="39"/>
      <c r="X774" s="39"/>
      <c r="Y774" s="39"/>
      <c r="Z774" s="39"/>
      <c r="AA774" s="39"/>
      <c r="AB774" s="39"/>
      <c r="AC774" s="39"/>
      <c r="AD774" s="39"/>
      <c r="AE774" s="39"/>
      <c r="AF774" s="39"/>
      <c r="AG774" s="39"/>
      <c r="AH774" s="39"/>
    </row>
    <row r="775" ht="19.5" customHeight="1">
      <c r="A775" s="111"/>
      <c r="B775" s="119"/>
      <c r="C775" s="63"/>
      <c r="D775" s="69"/>
      <c r="E775" s="66" t="str">
        <f t="shared" si="2"/>
        <v>-</v>
      </c>
      <c r="F775" s="65"/>
      <c r="G775" s="65"/>
      <c r="H775" s="82"/>
      <c r="I775" s="83">
        <f t="shared" si="3"/>
        <v>0</v>
      </c>
      <c r="J775" s="84">
        <f t="shared" si="4"/>
        <v>0</v>
      </c>
      <c r="K775" s="84">
        <f t="shared" si="5"/>
        <v>0</v>
      </c>
      <c r="L775" s="84">
        <f t="shared" si="6"/>
        <v>0</v>
      </c>
      <c r="M775" s="85">
        <f t="shared" si="7"/>
        <v>0</v>
      </c>
      <c r="N775" s="86">
        <f t="shared" si="8"/>
        <v>0</v>
      </c>
      <c r="O775" s="84">
        <f t="shared" si="9"/>
        <v>0</v>
      </c>
      <c r="P775" s="84">
        <f t="shared" si="10"/>
        <v>0</v>
      </c>
      <c r="Q775" s="84">
        <f t="shared" si="11"/>
        <v>0</v>
      </c>
      <c r="R775" s="85">
        <f t="shared" si="12"/>
        <v>0</v>
      </c>
      <c r="S775" s="87" t="str">
        <f t="shared" si="13"/>
        <v>-</v>
      </c>
      <c r="T775" s="88"/>
      <c r="U775" s="39"/>
      <c r="V775" s="40"/>
      <c r="W775" s="39"/>
      <c r="X775" s="39"/>
      <c r="Y775" s="39"/>
      <c r="Z775" s="39"/>
      <c r="AA775" s="39"/>
      <c r="AB775" s="39"/>
      <c r="AC775" s="39"/>
      <c r="AD775" s="39"/>
      <c r="AE775" s="39"/>
      <c r="AF775" s="39"/>
      <c r="AG775" s="39"/>
      <c r="AH775" s="39"/>
    </row>
    <row r="776" ht="19.5" customHeight="1">
      <c r="A776" s="111"/>
      <c r="B776" s="119"/>
      <c r="C776" s="63"/>
      <c r="D776" s="69"/>
      <c r="E776" s="66" t="str">
        <f t="shared" si="2"/>
        <v>-</v>
      </c>
      <c r="F776" s="65"/>
      <c r="G776" s="65"/>
      <c r="H776" s="82"/>
      <c r="I776" s="83">
        <f t="shared" si="3"/>
        <v>0</v>
      </c>
      <c r="J776" s="84">
        <f t="shared" si="4"/>
        <v>0</v>
      </c>
      <c r="K776" s="84">
        <f t="shared" si="5"/>
        <v>0</v>
      </c>
      <c r="L776" s="84">
        <f t="shared" si="6"/>
        <v>0</v>
      </c>
      <c r="M776" s="85">
        <f t="shared" si="7"/>
        <v>0</v>
      </c>
      <c r="N776" s="86">
        <f t="shared" si="8"/>
        <v>0</v>
      </c>
      <c r="O776" s="84">
        <f t="shared" si="9"/>
        <v>0</v>
      </c>
      <c r="P776" s="84">
        <f t="shared" si="10"/>
        <v>0</v>
      </c>
      <c r="Q776" s="84">
        <f t="shared" si="11"/>
        <v>0</v>
      </c>
      <c r="R776" s="85">
        <f t="shared" si="12"/>
        <v>0</v>
      </c>
      <c r="S776" s="87" t="str">
        <f t="shared" si="13"/>
        <v>-</v>
      </c>
      <c r="T776" s="88"/>
      <c r="U776" s="39"/>
      <c r="V776" s="40"/>
      <c r="W776" s="39"/>
      <c r="X776" s="39"/>
      <c r="Y776" s="39"/>
      <c r="Z776" s="39"/>
      <c r="AA776" s="39"/>
      <c r="AB776" s="39"/>
      <c r="AC776" s="39"/>
      <c r="AD776" s="39"/>
      <c r="AE776" s="39"/>
      <c r="AF776" s="39"/>
      <c r="AG776" s="39"/>
      <c r="AH776" s="39"/>
    </row>
    <row r="777" ht="19.5" customHeight="1">
      <c r="A777" s="111"/>
      <c r="B777" s="119"/>
      <c r="C777" s="63"/>
      <c r="D777" s="69"/>
      <c r="E777" s="66" t="str">
        <f t="shared" si="2"/>
        <v>-</v>
      </c>
      <c r="F777" s="65"/>
      <c r="G777" s="65"/>
      <c r="H777" s="82"/>
      <c r="I777" s="83">
        <f t="shared" si="3"/>
        <v>0</v>
      </c>
      <c r="J777" s="84">
        <f t="shared" si="4"/>
        <v>0</v>
      </c>
      <c r="K777" s="84">
        <f t="shared" si="5"/>
        <v>0</v>
      </c>
      <c r="L777" s="84">
        <f t="shared" si="6"/>
        <v>0</v>
      </c>
      <c r="M777" s="85">
        <f t="shared" si="7"/>
        <v>0</v>
      </c>
      <c r="N777" s="86">
        <f t="shared" si="8"/>
        <v>0</v>
      </c>
      <c r="O777" s="84">
        <f t="shared" si="9"/>
        <v>0</v>
      </c>
      <c r="P777" s="84">
        <f t="shared" si="10"/>
        <v>0</v>
      </c>
      <c r="Q777" s="84">
        <f t="shared" si="11"/>
        <v>0</v>
      </c>
      <c r="R777" s="85">
        <f t="shared" si="12"/>
        <v>0</v>
      </c>
      <c r="S777" s="87" t="str">
        <f t="shared" si="13"/>
        <v>-</v>
      </c>
      <c r="T777" s="88"/>
      <c r="U777" s="39"/>
      <c r="V777" s="40"/>
      <c r="W777" s="39"/>
      <c r="X777" s="39"/>
      <c r="Y777" s="39"/>
      <c r="Z777" s="39"/>
      <c r="AA777" s="39"/>
      <c r="AB777" s="39"/>
      <c r="AC777" s="39"/>
      <c r="AD777" s="39"/>
      <c r="AE777" s="39"/>
      <c r="AF777" s="39"/>
      <c r="AG777" s="39"/>
      <c r="AH777" s="39"/>
    </row>
    <row r="778" ht="19.5" customHeight="1">
      <c r="A778" s="111"/>
      <c r="B778" s="119"/>
      <c r="C778" s="63"/>
      <c r="D778" s="69"/>
      <c r="E778" s="66" t="str">
        <f t="shared" si="2"/>
        <v>-</v>
      </c>
      <c r="F778" s="65"/>
      <c r="G778" s="65"/>
      <c r="H778" s="82"/>
      <c r="I778" s="83">
        <f t="shared" si="3"/>
        <v>0</v>
      </c>
      <c r="J778" s="84">
        <f t="shared" si="4"/>
        <v>0</v>
      </c>
      <c r="K778" s="84">
        <f t="shared" si="5"/>
        <v>0</v>
      </c>
      <c r="L778" s="84">
        <f t="shared" si="6"/>
        <v>0</v>
      </c>
      <c r="M778" s="85">
        <f t="shared" si="7"/>
        <v>0</v>
      </c>
      <c r="N778" s="86">
        <f t="shared" si="8"/>
        <v>0</v>
      </c>
      <c r="O778" s="84">
        <f t="shared" si="9"/>
        <v>0</v>
      </c>
      <c r="P778" s="84">
        <f t="shared" si="10"/>
        <v>0</v>
      </c>
      <c r="Q778" s="84">
        <f t="shared" si="11"/>
        <v>0</v>
      </c>
      <c r="R778" s="85">
        <f t="shared" si="12"/>
        <v>0</v>
      </c>
      <c r="S778" s="87" t="str">
        <f t="shared" si="13"/>
        <v>-</v>
      </c>
      <c r="T778" s="88"/>
      <c r="U778" s="39"/>
      <c r="V778" s="40"/>
      <c r="W778" s="39"/>
      <c r="X778" s="39"/>
      <c r="Y778" s="39"/>
      <c r="Z778" s="39"/>
      <c r="AA778" s="39"/>
      <c r="AB778" s="39"/>
      <c r="AC778" s="39"/>
      <c r="AD778" s="39"/>
      <c r="AE778" s="39"/>
      <c r="AF778" s="39"/>
      <c r="AG778" s="39"/>
      <c r="AH778" s="39"/>
    </row>
    <row r="779" ht="19.5" customHeight="1">
      <c r="A779" s="111"/>
      <c r="B779" s="119"/>
      <c r="C779" s="63"/>
      <c r="D779" s="69"/>
      <c r="E779" s="66" t="str">
        <f t="shared" si="2"/>
        <v>-</v>
      </c>
      <c r="F779" s="65"/>
      <c r="G779" s="65"/>
      <c r="H779" s="82"/>
      <c r="I779" s="83">
        <f t="shared" si="3"/>
        <v>0</v>
      </c>
      <c r="J779" s="84">
        <f t="shared" si="4"/>
        <v>0</v>
      </c>
      <c r="K779" s="84">
        <f t="shared" si="5"/>
        <v>0</v>
      </c>
      <c r="L779" s="84">
        <f t="shared" si="6"/>
        <v>0</v>
      </c>
      <c r="M779" s="85">
        <f t="shared" si="7"/>
        <v>0</v>
      </c>
      <c r="N779" s="86">
        <f t="shared" si="8"/>
        <v>0</v>
      </c>
      <c r="O779" s="84">
        <f t="shared" si="9"/>
        <v>0</v>
      </c>
      <c r="P779" s="84">
        <f t="shared" si="10"/>
        <v>0</v>
      </c>
      <c r="Q779" s="84">
        <f t="shared" si="11"/>
        <v>0</v>
      </c>
      <c r="R779" s="85">
        <f t="shared" si="12"/>
        <v>0</v>
      </c>
      <c r="S779" s="87" t="str">
        <f t="shared" si="13"/>
        <v>-</v>
      </c>
      <c r="T779" s="88"/>
      <c r="U779" s="39"/>
      <c r="V779" s="40"/>
      <c r="W779" s="39"/>
      <c r="X779" s="39"/>
      <c r="Y779" s="39"/>
      <c r="Z779" s="39"/>
      <c r="AA779" s="39"/>
      <c r="AB779" s="39"/>
      <c r="AC779" s="39"/>
      <c r="AD779" s="39"/>
      <c r="AE779" s="39"/>
      <c r="AF779" s="39"/>
      <c r="AG779" s="39"/>
      <c r="AH779" s="39"/>
    </row>
    <row r="780" ht="19.5" customHeight="1">
      <c r="A780" s="111"/>
      <c r="B780" s="119"/>
      <c r="C780" s="63"/>
      <c r="D780" s="69"/>
      <c r="E780" s="66" t="str">
        <f t="shared" si="2"/>
        <v>-</v>
      </c>
      <c r="F780" s="65"/>
      <c r="G780" s="65"/>
      <c r="H780" s="82"/>
      <c r="I780" s="83">
        <f t="shared" si="3"/>
        <v>0</v>
      </c>
      <c r="J780" s="84">
        <f t="shared" si="4"/>
        <v>0</v>
      </c>
      <c r="K780" s="84">
        <f t="shared" si="5"/>
        <v>0</v>
      </c>
      <c r="L780" s="84">
        <f t="shared" si="6"/>
        <v>0</v>
      </c>
      <c r="M780" s="85">
        <f t="shared" si="7"/>
        <v>0</v>
      </c>
      <c r="N780" s="86">
        <f t="shared" si="8"/>
        <v>0</v>
      </c>
      <c r="O780" s="84">
        <f t="shared" si="9"/>
        <v>0</v>
      </c>
      <c r="P780" s="84">
        <f t="shared" si="10"/>
        <v>0</v>
      </c>
      <c r="Q780" s="84">
        <f t="shared" si="11"/>
        <v>0</v>
      </c>
      <c r="R780" s="85">
        <f t="shared" si="12"/>
        <v>0</v>
      </c>
      <c r="S780" s="87" t="str">
        <f t="shared" si="13"/>
        <v>-</v>
      </c>
      <c r="T780" s="88"/>
      <c r="U780" s="39"/>
      <c r="V780" s="40"/>
      <c r="W780" s="39"/>
      <c r="X780" s="39"/>
      <c r="Y780" s="39"/>
      <c r="Z780" s="39"/>
      <c r="AA780" s="39"/>
      <c r="AB780" s="39"/>
      <c r="AC780" s="39"/>
      <c r="AD780" s="39"/>
      <c r="AE780" s="39"/>
      <c r="AF780" s="39"/>
      <c r="AG780" s="39"/>
      <c r="AH780" s="39"/>
    </row>
    <row r="781" ht="19.5" customHeight="1">
      <c r="A781" s="111"/>
      <c r="B781" s="119"/>
      <c r="C781" s="63"/>
      <c r="D781" s="69"/>
      <c r="E781" s="66" t="str">
        <f t="shared" si="2"/>
        <v>-</v>
      </c>
      <c r="F781" s="65"/>
      <c r="G781" s="65"/>
      <c r="H781" s="82"/>
      <c r="I781" s="83">
        <f t="shared" si="3"/>
        <v>0</v>
      </c>
      <c r="J781" s="84">
        <f t="shared" si="4"/>
        <v>0</v>
      </c>
      <c r="K781" s="84">
        <f t="shared" si="5"/>
        <v>0</v>
      </c>
      <c r="L781" s="84">
        <f t="shared" si="6"/>
        <v>0</v>
      </c>
      <c r="M781" s="85">
        <f t="shared" si="7"/>
        <v>0</v>
      </c>
      <c r="N781" s="86">
        <f t="shared" si="8"/>
        <v>0</v>
      </c>
      <c r="O781" s="84">
        <f t="shared" si="9"/>
        <v>0</v>
      </c>
      <c r="P781" s="84">
        <f t="shared" si="10"/>
        <v>0</v>
      </c>
      <c r="Q781" s="84">
        <f t="shared" si="11"/>
        <v>0</v>
      </c>
      <c r="R781" s="85">
        <f t="shared" si="12"/>
        <v>0</v>
      </c>
      <c r="S781" s="87" t="str">
        <f t="shared" si="13"/>
        <v>-</v>
      </c>
      <c r="T781" s="88"/>
      <c r="U781" s="39"/>
      <c r="V781" s="40"/>
      <c r="W781" s="39"/>
      <c r="X781" s="39"/>
      <c r="Y781" s="39"/>
      <c r="Z781" s="39"/>
      <c r="AA781" s="39"/>
      <c r="AB781" s="39"/>
      <c r="AC781" s="39"/>
      <c r="AD781" s="39"/>
      <c r="AE781" s="39"/>
      <c r="AF781" s="39"/>
      <c r="AG781" s="39"/>
      <c r="AH781" s="39"/>
    </row>
    <row r="782" ht="19.5" customHeight="1">
      <c r="A782" s="111"/>
      <c r="B782" s="119"/>
      <c r="C782" s="63"/>
      <c r="D782" s="69"/>
      <c r="E782" s="66" t="str">
        <f t="shared" si="2"/>
        <v>-</v>
      </c>
      <c r="F782" s="65"/>
      <c r="G782" s="65"/>
      <c r="H782" s="82"/>
      <c r="I782" s="83">
        <f t="shared" si="3"/>
        <v>0</v>
      </c>
      <c r="J782" s="84">
        <f t="shared" si="4"/>
        <v>0</v>
      </c>
      <c r="K782" s="84">
        <f t="shared" si="5"/>
        <v>0</v>
      </c>
      <c r="L782" s="84">
        <f t="shared" si="6"/>
        <v>0</v>
      </c>
      <c r="M782" s="85">
        <f t="shared" si="7"/>
        <v>0</v>
      </c>
      <c r="N782" s="86">
        <f t="shared" si="8"/>
        <v>0</v>
      </c>
      <c r="O782" s="84">
        <f t="shared" si="9"/>
        <v>0</v>
      </c>
      <c r="P782" s="84">
        <f t="shared" si="10"/>
        <v>0</v>
      </c>
      <c r="Q782" s="84">
        <f t="shared" si="11"/>
        <v>0</v>
      </c>
      <c r="R782" s="85">
        <f t="shared" si="12"/>
        <v>0</v>
      </c>
      <c r="S782" s="87" t="str">
        <f t="shared" si="13"/>
        <v>-</v>
      </c>
      <c r="T782" s="88"/>
      <c r="U782" s="39"/>
      <c r="V782" s="40"/>
      <c r="W782" s="39"/>
      <c r="X782" s="39"/>
      <c r="Y782" s="39"/>
      <c r="Z782" s="39"/>
      <c r="AA782" s="39"/>
      <c r="AB782" s="39"/>
      <c r="AC782" s="39"/>
      <c r="AD782" s="39"/>
      <c r="AE782" s="39"/>
      <c r="AF782" s="39"/>
      <c r="AG782" s="39"/>
      <c r="AH782" s="39"/>
    </row>
    <row r="783" ht="19.5" customHeight="1">
      <c r="A783" s="111"/>
      <c r="B783" s="119"/>
      <c r="C783" s="63"/>
      <c r="D783" s="69"/>
      <c r="E783" s="66" t="str">
        <f t="shared" si="2"/>
        <v>-</v>
      </c>
      <c r="F783" s="65"/>
      <c r="G783" s="65"/>
      <c r="H783" s="82"/>
      <c r="I783" s="83">
        <f t="shared" si="3"/>
        <v>0</v>
      </c>
      <c r="J783" s="84">
        <f t="shared" si="4"/>
        <v>0</v>
      </c>
      <c r="K783" s="84">
        <f t="shared" si="5"/>
        <v>0</v>
      </c>
      <c r="L783" s="84">
        <f t="shared" si="6"/>
        <v>0</v>
      </c>
      <c r="M783" s="85">
        <f t="shared" si="7"/>
        <v>0</v>
      </c>
      <c r="N783" s="86">
        <f t="shared" si="8"/>
        <v>0</v>
      </c>
      <c r="O783" s="84">
        <f t="shared" si="9"/>
        <v>0</v>
      </c>
      <c r="P783" s="84">
        <f t="shared" si="10"/>
        <v>0</v>
      </c>
      <c r="Q783" s="84">
        <f t="shared" si="11"/>
        <v>0</v>
      </c>
      <c r="R783" s="85">
        <f t="shared" si="12"/>
        <v>0</v>
      </c>
      <c r="S783" s="87" t="str">
        <f t="shared" si="13"/>
        <v>-</v>
      </c>
      <c r="T783" s="88"/>
      <c r="U783" s="39"/>
      <c r="V783" s="40"/>
      <c r="W783" s="39"/>
      <c r="X783" s="39"/>
      <c r="Y783" s="39"/>
      <c r="Z783" s="39"/>
      <c r="AA783" s="39"/>
      <c r="AB783" s="39"/>
      <c r="AC783" s="39"/>
      <c r="AD783" s="39"/>
      <c r="AE783" s="39"/>
      <c r="AF783" s="39"/>
      <c r="AG783" s="39"/>
      <c r="AH783" s="39"/>
    </row>
    <row r="784" ht="19.5" customHeight="1">
      <c r="A784" s="111"/>
      <c r="B784" s="119"/>
      <c r="C784" s="63"/>
      <c r="D784" s="69"/>
      <c r="E784" s="66" t="str">
        <f t="shared" si="2"/>
        <v>-</v>
      </c>
      <c r="F784" s="65"/>
      <c r="G784" s="65"/>
      <c r="H784" s="82"/>
      <c r="I784" s="83">
        <f t="shared" si="3"/>
        <v>0</v>
      </c>
      <c r="J784" s="84">
        <f t="shared" si="4"/>
        <v>0</v>
      </c>
      <c r="K784" s="84">
        <f t="shared" si="5"/>
        <v>0</v>
      </c>
      <c r="L784" s="84">
        <f t="shared" si="6"/>
        <v>0</v>
      </c>
      <c r="M784" s="85">
        <f t="shared" si="7"/>
        <v>0</v>
      </c>
      <c r="N784" s="86">
        <f t="shared" si="8"/>
        <v>0</v>
      </c>
      <c r="O784" s="84">
        <f t="shared" si="9"/>
        <v>0</v>
      </c>
      <c r="P784" s="84">
        <f t="shared" si="10"/>
        <v>0</v>
      </c>
      <c r="Q784" s="84">
        <f t="shared" si="11"/>
        <v>0</v>
      </c>
      <c r="R784" s="85">
        <f t="shared" si="12"/>
        <v>0</v>
      </c>
      <c r="S784" s="87" t="str">
        <f t="shared" si="13"/>
        <v>-</v>
      </c>
      <c r="T784" s="88"/>
      <c r="U784" s="39"/>
      <c r="V784" s="40"/>
      <c r="W784" s="39"/>
      <c r="X784" s="39"/>
      <c r="Y784" s="39"/>
      <c r="Z784" s="39"/>
      <c r="AA784" s="39"/>
      <c r="AB784" s="39"/>
      <c r="AC784" s="39"/>
      <c r="AD784" s="39"/>
      <c r="AE784" s="39"/>
      <c r="AF784" s="39"/>
      <c r="AG784" s="39"/>
      <c r="AH784" s="39"/>
    </row>
    <row r="785" ht="19.5" customHeight="1">
      <c r="A785" s="111"/>
      <c r="B785" s="119"/>
      <c r="C785" s="63"/>
      <c r="D785" s="69"/>
      <c r="E785" s="66" t="str">
        <f t="shared" si="2"/>
        <v>-</v>
      </c>
      <c r="F785" s="65"/>
      <c r="G785" s="65"/>
      <c r="H785" s="82"/>
      <c r="I785" s="83">
        <f t="shared" si="3"/>
        <v>0</v>
      </c>
      <c r="J785" s="84">
        <f t="shared" si="4"/>
        <v>0</v>
      </c>
      <c r="K785" s="84">
        <f t="shared" si="5"/>
        <v>0</v>
      </c>
      <c r="L785" s="84">
        <f t="shared" si="6"/>
        <v>0</v>
      </c>
      <c r="M785" s="85">
        <f t="shared" si="7"/>
        <v>0</v>
      </c>
      <c r="N785" s="86">
        <f t="shared" si="8"/>
        <v>0</v>
      </c>
      <c r="O785" s="84">
        <f t="shared" si="9"/>
        <v>0</v>
      </c>
      <c r="P785" s="84">
        <f t="shared" si="10"/>
        <v>0</v>
      </c>
      <c r="Q785" s="84">
        <f t="shared" si="11"/>
        <v>0</v>
      </c>
      <c r="R785" s="85">
        <f t="shared" si="12"/>
        <v>0</v>
      </c>
      <c r="S785" s="87" t="str">
        <f t="shared" si="13"/>
        <v>-</v>
      </c>
      <c r="T785" s="88"/>
      <c r="U785" s="39"/>
      <c r="V785" s="40"/>
      <c r="W785" s="39"/>
      <c r="X785" s="39"/>
      <c r="Y785" s="39"/>
      <c r="Z785" s="39"/>
      <c r="AA785" s="39"/>
      <c r="AB785" s="39"/>
      <c r="AC785" s="39"/>
      <c r="AD785" s="39"/>
      <c r="AE785" s="39"/>
      <c r="AF785" s="39"/>
      <c r="AG785" s="39"/>
      <c r="AH785" s="39"/>
    </row>
    <row r="786" ht="19.5" customHeight="1">
      <c r="A786" s="111"/>
      <c r="B786" s="119"/>
      <c r="C786" s="63"/>
      <c r="D786" s="69"/>
      <c r="E786" s="66" t="str">
        <f t="shared" si="2"/>
        <v>-</v>
      </c>
      <c r="F786" s="65"/>
      <c r="G786" s="65"/>
      <c r="H786" s="82"/>
      <c r="I786" s="83">
        <f t="shared" si="3"/>
        <v>0</v>
      </c>
      <c r="J786" s="84">
        <f t="shared" si="4"/>
        <v>0</v>
      </c>
      <c r="K786" s="84">
        <f t="shared" si="5"/>
        <v>0</v>
      </c>
      <c r="L786" s="84">
        <f t="shared" si="6"/>
        <v>0</v>
      </c>
      <c r="M786" s="85">
        <f t="shared" si="7"/>
        <v>0</v>
      </c>
      <c r="N786" s="86">
        <f t="shared" si="8"/>
        <v>0</v>
      </c>
      <c r="O786" s="84">
        <f t="shared" si="9"/>
        <v>0</v>
      </c>
      <c r="P786" s="84">
        <f t="shared" si="10"/>
        <v>0</v>
      </c>
      <c r="Q786" s="84">
        <f t="shared" si="11"/>
        <v>0</v>
      </c>
      <c r="R786" s="85">
        <f t="shared" si="12"/>
        <v>0</v>
      </c>
      <c r="S786" s="87" t="str">
        <f t="shared" si="13"/>
        <v>-</v>
      </c>
      <c r="T786" s="88"/>
      <c r="U786" s="39"/>
      <c r="V786" s="40"/>
      <c r="W786" s="39"/>
      <c r="X786" s="39"/>
      <c r="Y786" s="39"/>
      <c r="Z786" s="39"/>
      <c r="AA786" s="39"/>
      <c r="AB786" s="39"/>
      <c r="AC786" s="39"/>
      <c r="AD786" s="39"/>
      <c r="AE786" s="39"/>
      <c r="AF786" s="39"/>
      <c r="AG786" s="39"/>
      <c r="AH786" s="39"/>
    </row>
    <row r="787" ht="19.5" customHeight="1">
      <c r="A787" s="111"/>
      <c r="B787" s="119"/>
      <c r="C787" s="63"/>
      <c r="D787" s="69"/>
      <c r="E787" s="66" t="str">
        <f t="shared" si="2"/>
        <v>-</v>
      </c>
      <c r="F787" s="65"/>
      <c r="G787" s="65"/>
      <c r="H787" s="82"/>
      <c r="I787" s="83">
        <f t="shared" si="3"/>
        <v>0</v>
      </c>
      <c r="J787" s="84">
        <f t="shared" si="4"/>
        <v>0</v>
      </c>
      <c r="K787" s="84">
        <f t="shared" si="5"/>
        <v>0</v>
      </c>
      <c r="L787" s="84">
        <f t="shared" si="6"/>
        <v>0</v>
      </c>
      <c r="M787" s="85">
        <f t="shared" si="7"/>
        <v>0</v>
      </c>
      <c r="N787" s="86">
        <f t="shared" si="8"/>
        <v>0</v>
      </c>
      <c r="O787" s="84">
        <f t="shared" si="9"/>
        <v>0</v>
      </c>
      <c r="P787" s="84">
        <f t="shared" si="10"/>
        <v>0</v>
      </c>
      <c r="Q787" s="84">
        <f t="shared" si="11"/>
        <v>0</v>
      </c>
      <c r="R787" s="85">
        <f t="shared" si="12"/>
        <v>0</v>
      </c>
      <c r="S787" s="87" t="str">
        <f t="shared" si="13"/>
        <v>-</v>
      </c>
      <c r="T787" s="88"/>
      <c r="U787" s="39"/>
      <c r="V787" s="40"/>
      <c r="W787" s="39"/>
      <c r="X787" s="39"/>
      <c r="Y787" s="39"/>
      <c r="Z787" s="39"/>
      <c r="AA787" s="39"/>
      <c r="AB787" s="39"/>
      <c r="AC787" s="39"/>
      <c r="AD787" s="39"/>
      <c r="AE787" s="39"/>
      <c r="AF787" s="39"/>
      <c r="AG787" s="39"/>
      <c r="AH787" s="39"/>
    </row>
    <row r="788" ht="19.5" customHeight="1">
      <c r="A788" s="111"/>
      <c r="B788" s="119"/>
      <c r="C788" s="63"/>
      <c r="D788" s="69"/>
      <c r="E788" s="66" t="str">
        <f t="shared" si="2"/>
        <v>-</v>
      </c>
      <c r="F788" s="65"/>
      <c r="G788" s="65"/>
      <c r="H788" s="82"/>
      <c r="I788" s="83">
        <f t="shared" si="3"/>
        <v>0</v>
      </c>
      <c r="J788" s="84">
        <f t="shared" si="4"/>
        <v>0</v>
      </c>
      <c r="K788" s="84">
        <f t="shared" si="5"/>
        <v>0</v>
      </c>
      <c r="L788" s="84">
        <f t="shared" si="6"/>
        <v>0</v>
      </c>
      <c r="M788" s="85">
        <f t="shared" si="7"/>
        <v>0</v>
      </c>
      <c r="N788" s="86">
        <f t="shared" si="8"/>
        <v>0</v>
      </c>
      <c r="O788" s="84">
        <f t="shared" si="9"/>
        <v>0</v>
      </c>
      <c r="P788" s="84">
        <f t="shared" si="10"/>
        <v>0</v>
      </c>
      <c r="Q788" s="84">
        <f t="shared" si="11"/>
        <v>0</v>
      </c>
      <c r="R788" s="85">
        <f t="shared" si="12"/>
        <v>0</v>
      </c>
      <c r="S788" s="87" t="str">
        <f t="shared" si="13"/>
        <v>-</v>
      </c>
      <c r="T788" s="88"/>
      <c r="U788" s="39"/>
      <c r="V788" s="40"/>
      <c r="W788" s="39"/>
      <c r="X788" s="39"/>
      <c r="Y788" s="39"/>
      <c r="Z788" s="39"/>
      <c r="AA788" s="39"/>
      <c r="AB788" s="39"/>
      <c r="AC788" s="39"/>
      <c r="AD788" s="39"/>
      <c r="AE788" s="39"/>
      <c r="AF788" s="39"/>
      <c r="AG788" s="39"/>
      <c r="AH788" s="39"/>
    </row>
    <row r="789" ht="19.5" customHeight="1">
      <c r="A789" s="111"/>
      <c r="B789" s="119"/>
      <c r="C789" s="63"/>
      <c r="D789" s="69"/>
      <c r="E789" s="66" t="str">
        <f t="shared" si="2"/>
        <v>-</v>
      </c>
      <c r="F789" s="65"/>
      <c r="G789" s="65"/>
      <c r="H789" s="82"/>
      <c r="I789" s="83">
        <f t="shared" si="3"/>
        <v>0</v>
      </c>
      <c r="J789" s="84">
        <f t="shared" si="4"/>
        <v>0</v>
      </c>
      <c r="K789" s="84">
        <f t="shared" si="5"/>
        <v>0</v>
      </c>
      <c r="L789" s="84">
        <f t="shared" si="6"/>
        <v>0</v>
      </c>
      <c r="M789" s="85">
        <f t="shared" si="7"/>
        <v>0</v>
      </c>
      <c r="N789" s="86">
        <f t="shared" si="8"/>
        <v>0</v>
      </c>
      <c r="O789" s="84">
        <f t="shared" si="9"/>
        <v>0</v>
      </c>
      <c r="P789" s="84">
        <f t="shared" si="10"/>
        <v>0</v>
      </c>
      <c r="Q789" s="84">
        <f t="shared" si="11"/>
        <v>0</v>
      </c>
      <c r="R789" s="85">
        <f t="shared" si="12"/>
        <v>0</v>
      </c>
      <c r="S789" s="87" t="str">
        <f t="shared" si="13"/>
        <v>-</v>
      </c>
      <c r="T789" s="88"/>
      <c r="U789" s="39"/>
      <c r="V789" s="40"/>
      <c r="W789" s="39"/>
      <c r="X789" s="39"/>
      <c r="Y789" s="39"/>
      <c r="Z789" s="39"/>
      <c r="AA789" s="39"/>
      <c r="AB789" s="39"/>
      <c r="AC789" s="39"/>
      <c r="AD789" s="39"/>
      <c r="AE789" s="39"/>
      <c r="AF789" s="39"/>
      <c r="AG789" s="39"/>
      <c r="AH789" s="39"/>
    </row>
    <row r="790" ht="19.5" customHeight="1">
      <c r="A790" s="111"/>
      <c r="B790" s="119"/>
      <c r="C790" s="63"/>
      <c r="D790" s="69"/>
      <c r="E790" s="66" t="str">
        <f t="shared" si="2"/>
        <v>-</v>
      </c>
      <c r="F790" s="65"/>
      <c r="G790" s="65"/>
      <c r="H790" s="82"/>
      <c r="I790" s="83">
        <f t="shared" si="3"/>
        <v>0</v>
      </c>
      <c r="J790" s="84">
        <f t="shared" si="4"/>
        <v>0</v>
      </c>
      <c r="K790" s="84">
        <f t="shared" si="5"/>
        <v>0</v>
      </c>
      <c r="L790" s="84">
        <f t="shared" si="6"/>
        <v>0</v>
      </c>
      <c r="M790" s="85">
        <f t="shared" si="7"/>
        <v>0</v>
      </c>
      <c r="N790" s="86">
        <f t="shared" si="8"/>
        <v>0</v>
      </c>
      <c r="O790" s="84">
        <f t="shared" si="9"/>
        <v>0</v>
      </c>
      <c r="P790" s="84">
        <f t="shared" si="10"/>
        <v>0</v>
      </c>
      <c r="Q790" s="84">
        <f t="shared" si="11"/>
        <v>0</v>
      </c>
      <c r="R790" s="85">
        <f t="shared" si="12"/>
        <v>0</v>
      </c>
      <c r="S790" s="87" t="str">
        <f t="shared" si="13"/>
        <v>-</v>
      </c>
      <c r="T790" s="88"/>
      <c r="U790" s="39"/>
      <c r="V790" s="40"/>
      <c r="W790" s="39"/>
      <c r="X790" s="39"/>
      <c r="Y790" s="39"/>
      <c r="Z790" s="39"/>
      <c r="AA790" s="39"/>
      <c r="AB790" s="39"/>
      <c r="AC790" s="39"/>
      <c r="AD790" s="39"/>
      <c r="AE790" s="39"/>
      <c r="AF790" s="39"/>
      <c r="AG790" s="39"/>
      <c r="AH790" s="39"/>
    </row>
    <row r="791" ht="19.5" customHeight="1">
      <c r="A791" s="111"/>
      <c r="B791" s="119"/>
      <c r="C791" s="63"/>
      <c r="D791" s="69"/>
      <c r="E791" s="66" t="str">
        <f t="shared" si="2"/>
        <v>-</v>
      </c>
      <c r="F791" s="65"/>
      <c r="G791" s="65"/>
      <c r="H791" s="82"/>
      <c r="I791" s="83">
        <f t="shared" si="3"/>
        <v>0</v>
      </c>
      <c r="J791" s="84">
        <f t="shared" si="4"/>
        <v>0</v>
      </c>
      <c r="K791" s="84">
        <f t="shared" si="5"/>
        <v>0</v>
      </c>
      <c r="L791" s="84">
        <f t="shared" si="6"/>
        <v>0</v>
      </c>
      <c r="M791" s="85">
        <f t="shared" si="7"/>
        <v>0</v>
      </c>
      <c r="N791" s="86">
        <f t="shared" si="8"/>
        <v>0</v>
      </c>
      <c r="O791" s="84">
        <f t="shared" si="9"/>
        <v>0</v>
      </c>
      <c r="P791" s="84">
        <f t="shared" si="10"/>
        <v>0</v>
      </c>
      <c r="Q791" s="84">
        <f t="shared" si="11"/>
        <v>0</v>
      </c>
      <c r="R791" s="85">
        <f t="shared" si="12"/>
        <v>0</v>
      </c>
      <c r="S791" s="87" t="str">
        <f t="shared" si="13"/>
        <v>-</v>
      </c>
      <c r="T791" s="88"/>
      <c r="U791" s="39"/>
      <c r="V791" s="40"/>
      <c r="W791" s="39"/>
      <c r="X791" s="39"/>
      <c r="Y791" s="39"/>
      <c r="Z791" s="39"/>
      <c r="AA791" s="39"/>
      <c r="AB791" s="39"/>
      <c r="AC791" s="39"/>
      <c r="AD791" s="39"/>
      <c r="AE791" s="39"/>
      <c r="AF791" s="39"/>
      <c r="AG791" s="39"/>
      <c r="AH791" s="39"/>
    </row>
    <row r="792" ht="19.5" customHeight="1">
      <c r="A792" s="111"/>
      <c r="B792" s="119"/>
      <c r="C792" s="63"/>
      <c r="D792" s="69"/>
      <c r="E792" s="66" t="str">
        <f t="shared" si="2"/>
        <v>-</v>
      </c>
      <c r="F792" s="65"/>
      <c r="G792" s="65"/>
      <c r="H792" s="82"/>
      <c r="I792" s="83">
        <f t="shared" si="3"/>
        <v>0</v>
      </c>
      <c r="J792" s="84">
        <f t="shared" si="4"/>
        <v>0</v>
      </c>
      <c r="K792" s="84">
        <f t="shared" si="5"/>
        <v>0</v>
      </c>
      <c r="L792" s="84">
        <f t="shared" si="6"/>
        <v>0</v>
      </c>
      <c r="M792" s="85">
        <f t="shared" si="7"/>
        <v>0</v>
      </c>
      <c r="N792" s="86">
        <f t="shared" si="8"/>
        <v>0</v>
      </c>
      <c r="O792" s="84">
        <f t="shared" si="9"/>
        <v>0</v>
      </c>
      <c r="P792" s="84">
        <f t="shared" si="10"/>
        <v>0</v>
      </c>
      <c r="Q792" s="84">
        <f t="shared" si="11"/>
        <v>0</v>
      </c>
      <c r="R792" s="85">
        <f t="shared" si="12"/>
        <v>0</v>
      </c>
      <c r="S792" s="87" t="str">
        <f t="shared" si="13"/>
        <v>-</v>
      </c>
      <c r="T792" s="88"/>
      <c r="U792" s="39"/>
      <c r="V792" s="40"/>
      <c r="W792" s="39"/>
      <c r="X792" s="39"/>
      <c r="Y792" s="39"/>
      <c r="Z792" s="39"/>
      <c r="AA792" s="39"/>
      <c r="AB792" s="39"/>
      <c r="AC792" s="39"/>
      <c r="AD792" s="39"/>
      <c r="AE792" s="39"/>
      <c r="AF792" s="39"/>
      <c r="AG792" s="39"/>
      <c r="AH792" s="39"/>
    </row>
    <row r="793" ht="19.5" customHeight="1">
      <c r="A793" s="111"/>
      <c r="B793" s="119"/>
      <c r="C793" s="63"/>
      <c r="D793" s="69"/>
      <c r="E793" s="66" t="str">
        <f t="shared" si="2"/>
        <v>-</v>
      </c>
      <c r="F793" s="65"/>
      <c r="G793" s="65"/>
      <c r="H793" s="82"/>
      <c r="I793" s="83">
        <f t="shared" si="3"/>
        <v>0</v>
      </c>
      <c r="J793" s="84">
        <f t="shared" si="4"/>
        <v>0</v>
      </c>
      <c r="K793" s="84">
        <f t="shared" si="5"/>
        <v>0</v>
      </c>
      <c r="L793" s="84">
        <f t="shared" si="6"/>
        <v>0</v>
      </c>
      <c r="M793" s="85">
        <f t="shared" si="7"/>
        <v>0</v>
      </c>
      <c r="N793" s="86">
        <f t="shared" si="8"/>
        <v>0</v>
      </c>
      <c r="O793" s="84">
        <f t="shared" si="9"/>
        <v>0</v>
      </c>
      <c r="P793" s="84">
        <f t="shared" si="10"/>
        <v>0</v>
      </c>
      <c r="Q793" s="84">
        <f t="shared" si="11"/>
        <v>0</v>
      </c>
      <c r="R793" s="85">
        <f t="shared" si="12"/>
        <v>0</v>
      </c>
      <c r="S793" s="87" t="str">
        <f t="shared" si="13"/>
        <v>-</v>
      </c>
      <c r="T793" s="88"/>
      <c r="U793" s="39"/>
      <c r="V793" s="40"/>
      <c r="W793" s="39"/>
      <c r="X793" s="39"/>
      <c r="Y793" s="39"/>
      <c r="Z793" s="39"/>
      <c r="AA793" s="39"/>
      <c r="AB793" s="39"/>
      <c r="AC793" s="39"/>
      <c r="AD793" s="39"/>
      <c r="AE793" s="39"/>
      <c r="AF793" s="39"/>
      <c r="AG793" s="39"/>
      <c r="AH793" s="39"/>
    </row>
    <row r="794" ht="19.5" customHeight="1">
      <c r="A794" s="111"/>
      <c r="B794" s="119"/>
      <c r="C794" s="63"/>
      <c r="D794" s="69"/>
      <c r="E794" s="66" t="str">
        <f t="shared" si="2"/>
        <v>-</v>
      </c>
      <c r="F794" s="65"/>
      <c r="G794" s="65"/>
      <c r="H794" s="82"/>
      <c r="I794" s="83">
        <f t="shared" si="3"/>
        <v>0</v>
      </c>
      <c r="J794" s="84">
        <f t="shared" si="4"/>
        <v>0</v>
      </c>
      <c r="K794" s="84">
        <f t="shared" si="5"/>
        <v>0</v>
      </c>
      <c r="L794" s="84">
        <f t="shared" si="6"/>
        <v>0</v>
      </c>
      <c r="M794" s="85">
        <f t="shared" si="7"/>
        <v>0</v>
      </c>
      <c r="N794" s="86">
        <f t="shared" si="8"/>
        <v>0</v>
      </c>
      <c r="O794" s="84">
        <f t="shared" si="9"/>
        <v>0</v>
      </c>
      <c r="P794" s="84">
        <f t="shared" si="10"/>
        <v>0</v>
      </c>
      <c r="Q794" s="84">
        <f t="shared" si="11"/>
        <v>0</v>
      </c>
      <c r="R794" s="85">
        <f t="shared" si="12"/>
        <v>0</v>
      </c>
      <c r="S794" s="87" t="str">
        <f t="shared" si="13"/>
        <v>-</v>
      </c>
      <c r="T794" s="88"/>
      <c r="U794" s="39"/>
      <c r="V794" s="40"/>
      <c r="W794" s="39"/>
      <c r="X794" s="39"/>
      <c r="Y794" s="39"/>
      <c r="Z794" s="39"/>
      <c r="AA794" s="39"/>
      <c r="AB794" s="39"/>
      <c r="AC794" s="39"/>
      <c r="AD794" s="39"/>
      <c r="AE794" s="39"/>
      <c r="AF794" s="39"/>
      <c r="AG794" s="39"/>
      <c r="AH794" s="39"/>
    </row>
    <row r="795" ht="19.5" customHeight="1">
      <c r="A795" s="111"/>
      <c r="B795" s="119"/>
      <c r="C795" s="63"/>
      <c r="D795" s="69"/>
      <c r="E795" s="66" t="str">
        <f t="shared" si="2"/>
        <v>-</v>
      </c>
      <c r="F795" s="65"/>
      <c r="G795" s="65"/>
      <c r="H795" s="82"/>
      <c r="I795" s="83">
        <f t="shared" si="3"/>
        <v>0</v>
      </c>
      <c r="J795" s="84">
        <f t="shared" si="4"/>
        <v>0</v>
      </c>
      <c r="K795" s="84">
        <f t="shared" si="5"/>
        <v>0</v>
      </c>
      <c r="L795" s="84">
        <f t="shared" si="6"/>
        <v>0</v>
      </c>
      <c r="M795" s="85">
        <f t="shared" si="7"/>
        <v>0</v>
      </c>
      <c r="N795" s="86">
        <f t="shared" si="8"/>
        <v>0</v>
      </c>
      <c r="O795" s="84">
        <f t="shared" si="9"/>
        <v>0</v>
      </c>
      <c r="P795" s="84">
        <f t="shared" si="10"/>
        <v>0</v>
      </c>
      <c r="Q795" s="84">
        <f t="shared" si="11"/>
        <v>0</v>
      </c>
      <c r="R795" s="85">
        <f t="shared" si="12"/>
        <v>0</v>
      </c>
      <c r="S795" s="87" t="str">
        <f t="shared" si="13"/>
        <v>-</v>
      </c>
      <c r="T795" s="88"/>
      <c r="U795" s="39"/>
      <c r="V795" s="40"/>
      <c r="W795" s="39"/>
      <c r="X795" s="39"/>
      <c r="Y795" s="39"/>
      <c r="Z795" s="39"/>
      <c r="AA795" s="39"/>
      <c r="AB795" s="39"/>
      <c r="AC795" s="39"/>
      <c r="AD795" s="39"/>
      <c r="AE795" s="39"/>
      <c r="AF795" s="39"/>
      <c r="AG795" s="39"/>
      <c r="AH795" s="39"/>
    </row>
    <row r="796" ht="19.5" customHeight="1">
      <c r="A796" s="111"/>
      <c r="B796" s="119"/>
      <c r="C796" s="63"/>
      <c r="D796" s="69"/>
      <c r="E796" s="66" t="str">
        <f t="shared" si="2"/>
        <v>-</v>
      </c>
      <c r="F796" s="65"/>
      <c r="G796" s="65"/>
      <c r="H796" s="82"/>
      <c r="I796" s="83">
        <f t="shared" si="3"/>
        <v>0</v>
      </c>
      <c r="J796" s="84">
        <f t="shared" si="4"/>
        <v>0</v>
      </c>
      <c r="K796" s="84">
        <f t="shared" si="5"/>
        <v>0</v>
      </c>
      <c r="L796" s="84">
        <f t="shared" si="6"/>
        <v>0</v>
      </c>
      <c r="M796" s="85">
        <f t="shared" si="7"/>
        <v>0</v>
      </c>
      <c r="N796" s="86">
        <f t="shared" si="8"/>
        <v>0</v>
      </c>
      <c r="O796" s="84">
        <f t="shared" si="9"/>
        <v>0</v>
      </c>
      <c r="P796" s="84">
        <f t="shared" si="10"/>
        <v>0</v>
      </c>
      <c r="Q796" s="84">
        <f t="shared" si="11"/>
        <v>0</v>
      </c>
      <c r="R796" s="85">
        <f t="shared" si="12"/>
        <v>0</v>
      </c>
      <c r="S796" s="87" t="str">
        <f t="shared" si="13"/>
        <v>-</v>
      </c>
      <c r="T796" s="88"/>
      <c r="U796" s="39"/>
      <c r="V796" s="40"/>
      <c r="W796" s="39"/>
      <c r="X796" s="39"/>
      <c r="Y796" s="39"/>
      <c r="Z796" s="39"/>
      <c r="AA796" s="39"/>
      <c r="AB796" s="39"/>
      <c r="AC796" s="39"/>
      <c r="AD796" s="39"/>
      <c r="AE796" s="39"/>
      <c r="AF796" s="39"/>
      <c r="AG796" s="39"/>
      <c r="AH796" s="39"/>
    </row>
    <row r="797" ht="19.5" customHeight="1">
      <c r="A797" s="111"/>
      <c r="B797" s="119"/>
      <c r="C797" s="63"/>
      <c r="D797" s="69"/>
      <c r="E797" s="66" t="str">
        <f t="shared" si="2"/>
        <v>-</v>
      </c>
      <c r="F797" s="65"/>
      <c r="G797" s="65"/>
      <c r="H797" s="82"/>
      <c r="I797" s="83">
        <f t="shared" si="3"/>
        <v>0</v>
      </c>
      <c r="J797" s="84">
        <f t="shared" si="4"/>
        <v>0</v>
      </c>
      <c r="K797" s="84">
        <f t="shared" si="5"/>
        <v>0</v>
      </c>
      <c r="L797" s="84">
        <f t="shared" si="6"/>
        <v>0</v>
      </c>
      <c r="M797" s="85">
        <f t="shared" si="7"/>
        <v>0</v>
      </c>
      <c r="N797" s="86">
        <f t="shared" si="8"/>
        <v>0</v>
      </c>
      <c r="O797" s="84">
        <f t="shared" si="9"/>
        <v>0</v>
      </c>
      <c r="P797" s="84">
        <f t="shared" si="10"/>
        <v>0</v>
      </c>
      <c r="Q797" s="84">
        <f t="shared" si="11"/>
        <v>0</v>
      </c>
      <c r="R797" s="85">
        <f t="shared" si="12"/>
        <v>0</v>
      </c>
      <c r="S797" s="87" t="str">
        <f t="shared" si="13"/>
        <v>-</v>
      </c>
      <c r="T797" s="88"/>
      <c r="U797" s="39"/>
      <c r="V797" s="40"/>
      <c r="W797" s="39"/>
      <c r="X797" s="39"/>
      <c r="Y797" s="39"/>
      <c r="Z797" s="39"/>
      <c r="AA797" s="39"/>
      <c r="AB797" s="39"/>
      <c r="AC797" s="39"/>
      <c r="AD797" s="39"/>
      <c r="AE797" s="39"/>
      <c r="AF797" s="39"/>
      <c r="AG797" s="39"/>
      <c r="AH797" s="39"/>
    </row>
    <row r="798" ht="19.5" customHeight="1">
      <c r="A798" s="111"/>
      <c r="B798" s="119"/>
      <c r="C798" s="63"/>
      <c r="D798" s="69"/>
      <c r="E798" s="66" t="str">
        <f t="shared" si="2"/>
        <v>-</v>
      </c>
      <c r="F798" s="65"/>
      <c r="G798" s="65"/>
      <c r="H798" s="82"/>
      <c r="I798" s="83">
        <f t="shared" si="3"/>
        <v>0</v>
      </c>
      <c r="J798" s="84">
        <f t="shared" si="4"/>
        <v>0</v>
      </c>
      <c r="K798" s="84">
        <f t="shared" si="5"/>
        <v>0</v>
      </c>
      <c r="L798" s="84">
        <f t="shared" si="6"/>
        <v>0</v>
      </c>
      <c r="M798" s="85">
        <f t="shared" si="7"/>
        <v>0</v>
      </c>
      <c r="N798" s="86">
        <f t="shared" si="8"/>
        <v>0</v>
      </c>
      <c r="O798" s="84">
        <f t="shared" si="9"/>
        <v>0</v>
      </c>
      <c r="P798" s="84">
        <f t="shared" si="10"/>
        <v>0</v>
      </c>
      <c r="Q798" s="84">
        <f t="shared" si="11"/>
        <v>0</v>
      </c>
      <c r="R798" s="85">
        <f t="shared" si="12"/>
        <v>0</v>
      </c>
      <c r="S798" s="87" t="str">
        <f t="shared" si="13"/>
        <v>-</v>
      </c>
      <c r="T798" s="88"/>
      <c r="U798" s="39"/>
      <c r="V798" s="40"/>
      <c r="W798" s="39"/>
      <c r="X798" s="39"/>
      <c r="Y798" s="39"/>
      <c r="Z798" s="39"/>
      <c r="AA798" s="39"/>
      <c r="AB798" s="39"/>
      <c r="AC798" s="39"/>
      <c r="AD798" s="39"/>
      <c r="AE798" s="39"/>
      <c r="AF798" s="39"/>
      <c r="AG798" s="39"/>
      <c r="AH798" s="39"/>
    </row>
    <row r="799" ht="19.5" customHeight="1">
      <c r="A799" s="111"/>
      <c r="B799" s="119"/>
      <c r="C799" s="63"/>
      <c r="D799" s="69"/>
      <c r="E799" s="66" t="str">
        <f t="shared" si="2"/>
        <v>-</v>
      </c>
      <c r="F799" s="65"/>
      <c r="G799" s="65"/>
      <c r="H799" s="82"/>
      <c r="I799" s="83">
        <f t="shared" si="3"/>
        <v>0</v>
      </c>
      <c r="J799" s="84">
        <f t="shared" si="4"/>
        <v>0</v>
      </c>
      <c r="K799" s="84">
        <f t="shared" si="5"/>
        <v>0</v>
      </c>
      <c r="L799" s="84">
        <f t="shared" si="6"/>
        <v>0</v>
      </c>
      <c r="M799" s="85">
        <f t="shared" si="7"/>
        <v>0</v>
      </c>
      <c r="N799" s="86">
        <f t="shared" si="8"/>
        <v>0</v>
      </c>
      <c r="O799" s="84">
        <f t="shared" si="9"/>
        <v>0</v>
      </c>
      <c r="P799" s="84">
        <f t="shared" si="10"/>
        <v>0</v>
      </c>
      <c r="Q799" s="84">
        <f t="shared" si="11"/>
        <v>0</v>
      </c>
      <c r="R799" s="85">
        <f t="shared" si="12"/>
        <v>0</v>
      </c>
      <c r="S799" s="87" t="str">
        <f t="shared" si="13"/>
        <v>-</v>
      </c>
      <c r="T799" s="88"/>
      <c r="U799" s="39"/>
      <c r="V799" s="40"/>
      <c r="W799" s="39"/>
      <c r="X799" s="39"/>
      <c r="Y799" s="39"/>
      <c r="Z799" s="39"/>
      <c r="AA799" s="39"/>
      <c r="AB799" s="39"/>
      <c r="AC799" s="39"/>
      <c r="AD799" s="39"/>
      <c r="AE799" s="39"/>
      <c r="AF799" s="39"/>
      <c r="AG799" s="39"/>
      <c r="AH799" s="39"/>
    </row>
    <row r="800" ht="19.5" customHeight="1">
      <c r="A800" s="111"/>
      <c r="B800" s="119"/>
      <c r="C800" s="63"/>
      <c r="D800" s="69"/>
      <c r="E800" s="66" t="str">
        <f t="shared" si="2"/>
        <v>-</v>
      </c>
      <c r="F800" s="65"/>
      <c r="G800" s="65"/>
      <c r="H800" s="82"/>
      <c r="I800" s="83">
        <f t="shared" si="3"/>
        <v>0</v>
      </c>
      <c r="J800" s="84">
        <f t="shared" si="4"/>
        <v>0</v>
      </c>
      <c r="K800" s="84">
        <f t="shared" si="5"/>
        <v>0</v>
      </c>
      <c r="L800" s="84">
        <f t="shared" si="6"/>
        <v>0</v>
      </c>
      <c r="M800" s="85">
        <f t="shared" si="7"/>
        <v>0</v>
      </c>
      <c r="N800" s="86">
        <f t="shared" si="8"/>
        <v>0</v>
      </c>
      <c r="O800" s="84">
        <f t="shared" si="9"/>
        <v>0</v>
      </c>
      <c r="P800" s="84">
        <f t="shared" si="10"/>
        <v>0</v>
      </c>
      <c r="Q800" s="84">
        <f t="shared" si="11"/>
        <v>0</v>
      </c>
      <c r="R800" s="85">
        <f t="shared" si="12"/>
        <v>0</v>
      </c>
      <c r="S800" s="87" t="str">
        <f t="shared" si="13"/>
        <v>-</v>
      </c>
      <c r="T800" s="88"/>
      <c r="U800" s="39"/>
      <c r="V800" s="40"/>
      <c r="W800" s="39"/>
      <c r="X800" s="39"/>
      <c r="Y800" s="39"/>
      <c r="Z800" s="39"/>
      <c r="AA800" s="39"/>
      <c r="AB800" s="39"/>
      <c r="AC800" s="39"/>
      <c r="AD800" s="39"/>
      <c r="AE800" s="39"/>
      <c r="AF800" s="39"/>
      <c r="AG800" s="39"/>
      <c r="AH800" s="39"/>
    </row>
    <row r="801" ht="19.5" customHeight="1">
      <c r="A801" s="111"/>
      <c r="B801" s="119"/>
      <c r="C801" s="63"/>
      <c r="D801" s="69"/>
      <c r="E801" s="66" t="str">
        <f t="shared" si="2"/>
        <v>-</v>
      </c>
      <c r="F801" s="65"/>
      <c r="G801" s="65"/>
      <c r="H801" s="82"/>
      <c r="I801" s="83">
        <f t="shared" si="3"/>
        <v>0</v>
      </c>
      <c r="J801" s="84">
        <f t="shared" si="4"/>
        <v>0</v>
      </c>
      <c r="K801" s="84">
        <f t="shared" si="5"/>
        <v>0</v>
      </c>
      <c r="L801" s="84">
        <f t="shared" si="6"/>
        <v>0</v>
      </c>
      <c r="M801" s="85">
        <f t="shared" si="7"/>
        <v>0</v>
      </c>
      <c r="N801" s="86">
        <f t="shared" si="8"/>
        <v>0</v>
      </c>
      <c r="O801" s="84">
        <f t="shared" si="9"/>
        <v>0</v>
      </c>
      <c r="P801" s="84">
        <f t="shared" si="10"/>
        <v>0</v>
      </c>
      <c r="Q801" s="84">
        <f t="shared" si="11"/>
        <v>0</v>
      </c>
      <c r="R801" s="85">
        <f t="shared" si="12"/>
        <v>0</v>
      </c>
      <c r="S801" s="87" t="str">
        <f t="shared" si="13"/>
        <v>-</v>
      </c>
      <c r="T801" s="88"/>
      <c r="U801" s="39"/>
      <c r="V801" s="40"/>
      <c r="W801" s="39"/>
      <c r="X801" s="39"/>
      <c r="Y801" s="39"/>
      <c r="Z801" s="39"/>
      <c r="AA801" s="39"/>
      <c r="AB801" s="39"/>
      <c r="AC801" s="39"/>
      <c r="AD801" s="39"/>
      <c r="AE801" s="39"/>
      <c r="AF801" s="39"/>
      <c r="AG801" s="39"/>
      <c r="AH801" s="39"/>
    </row>
    <row r="802" ht="19.5" customHeight="1">
      <c r="A802" s="111"/>
      <c r="B802" s="119"/>
      <c r="C802" s="63"/>
      <c r="D802" s="69"/>
      <c r="E802" s="66" t="str">
        <f t="shared" si="2"/>
        <v>-</v>
      </c>
      <c r="F802" s="65"/>
      <c r="G802" s="65"/>
      <c r="H802" s="82"/>
      <c r="I802" s="83">
        <f t="shared" si="3"/>
        <v>0</v>
      </c>
      <c r="J802" s="84">
        <f t="shared" si="4"/>
        <v>0</v>
      </c>
      <c r="K802" s="84">
        <f t="shared" si="5"/>
        <v>0</v>
      </c>
      <c r="L802" s="84">
        <f t="shared" si="6"/>
        <v>0</v>
      </c>
      <c r="M802" s="85">
        <f t="shared" si="7"/>
        <v>0</v>
      </c>
      <c r="N802" s="86">
        <f t="shared" si="8"/>
        <v>0</v>
      </c>
      <c r="O802" s="84">
        <f t="shared" si="9"/>
        <v>0</v>
      </c>
      <c r="P802" s="84">
        <f t="shared" si="10"/>
        <v>0</v>
      </c>
      <c r="Q802" s="84">
        <f t="shared" si="11"/>
        <v>0</v>
      </c>
      <c r="R802" s="85">
        <f t="shared" si="12"/>
        <v>0</v>
      </c>
      <c r="S802" s="87" t="str">
        <f t="shared" si="13"/>
        <v>-</v>
      </c>
      <c r="T802" s="88"/>
      <c r="U802" s="39"/>
      <c r="V802" s="40"/>
      <c r="W802" s="39"/>
      <c r="X802" s="39"/>
      <c r="Y802" s="39"/>
      <c r="Z802" s="39"/>
      <c r="AA802" s="39"/>
      <c r="AB802" s="39"/>
      <c r="AC802" s="39"/>
      <c r="AD802" s="39"/>
      <c r="AE802" s="39"/>
      <c r="AF802" s="39"/>
      <c r="AG802" s="39"/>
      <c r="AH802" s="39"/>
    </row>
    <row r="803" ht="19.5" customHeight="1">
      <c r="A803" s="111"/>
      <c r="B803" s="119"/>
      <c r="C803" s="63"/>
      <c r="D803" s="69"/>
      <c r="E803" s="66" t="str">
        <f t="shared" si="2"/>
        <v>-</v>
      </c>
      <c r="F803" s="65"/>
      <c r="G803" s="65"/>
      <c r="H803" s="82"/>
      <c r="I803" s="83">
        <f t="shared" si="3"/>
        <v>0</v>
      </c>
      <c r="J803" s="84">
        <f t="shared" si="4"/>
        <v>0</v>
      </c>
      <c r="K803" s="84">
        <f t="shared" si="5"/>
        <v>0</v>
      </c>
      <c r="L803" s="84">
        <f t="shared" si="6"/>
        <v>0</v>
      </c>
      <c r="M803" s="85">
        <f t="shared" si="7"/>
        <v>0</v>
      </c>
      <c r="N803" s="86">
        <f t="shared" si="8"/>
        <v>0</v>
      </c>
      <c r="O803" s="84">
        <f t="shared" si="9"/>
        <v>0</v>
      </c>
      <c r="P803" s="84">
        <f t="shared" si="10"/>
        <v>0</v>
      </c>
      <c r="Q803" s="84">
        <f t="shared" si="11"/>
        <v>0</v>
      </c>
      <c r="R803" s="85">
        <f t="shared" si="12"/>
        <v>0</v>
      </c>
      <c r="S803" s="87" t="str">
        <f t="shared" si="13"/>
        <v>-</v>
      </c>
      <c r="T803" s="88"/>
      <c r="U803" s="39"/>
      <c r="V803" s="40"/>
      <c r="W803" s="39"/>
      <c r="X803" s="39"/>
      <c r="Y803" s="39"/>
      <c r="Z803" s="39"/>
      <c r="AA803" s="39"/>
      <c r="AB803" s="39"/>
      <c r="AC803" s="39"/>
      <c r="AD803" s="39"/>
      <c r="AE803" s="39"/>
      <c r="AF803" s="39"/>
      <c r="AG803" s="39"/>
      <c r="AH803" s="39"/>
    </row>
    <row r="804" ht="19.5" customHeight="1">
      <c r="A804" s="111"/>
      <c r="B804" s="119"/>
      <c r="C804" s="63"/>
      <c r="D804" s="69"/>
      <c r="E804" s="66" t="str">
        <f t="shared" si="2"/>
        <v>-</v>
      </c>
      <c r="F804" s="65"/>
      <c r="G804" s="65"/>
      <c r="H804" s="82"/>
      <c r="I804" s="83">
        <f t="shared" si="3"/>
        <v>0</v>
      </c>
      <c r="J804" s="84">
        <f t="shared" si="4"/>
        <v>0</v>
      </c>
      <c r="K804" s="84">
        <f t="shared" si="5"/>
        <v>0</v>
      </c>
      <c r="L804" s="84">
        <f t="shared" si="6"/>
        <v>0</v>
      </c>
      <c r="M804" s="85">
        <f t="shared" si="7"/>
        <v>0</v>
      </c>
      <c r="N804" s="86">
        <f t="shared" si="8"/>
        <v>0</v>
      </c>
      <c r="O804" s="84">
        <f t="shared" si="9"/>
        <v>0</v>
      </c>
      <c r="P804" s="84">
        <f t="shared" si="10"/>
        <v>0</v>
      </c>
      <c r="Q804" s="84">
        <f t="shared" si="11"/>
        <v>0</v>
      </c>
      <c r="R804" s="85">
        <f t="shared" si="12"/>
        <v>0</v>
      </c>
      <c r="S804" s="87" t="str">
        <f t="shared" si="13"/>
        <v>-</v>
      </c>
      <c r="T804" s="88"/>
      <c r="U804" s="39"/>
      <c r="V804" s="40"/>
      <c r="W804" s="39"/>
      <c r="X804" s="39"/>
      <c r="Y804" s="39"/>
      <c r="Z804" s="39"/>
      <c r="AA804" s="39"/>
      <c r="AB804" s="39"/>
      <c r="AC804" s="39"/>
      <c r="AD804" s="39"/>
      <c r="AE804" s="39"/>
      <c r="AF804" s="39"/>
      <c r="AG804" s="39"/>
      <c r="AH804" s="39"/>
    </row>
    <row r="805" ht="19.5" customHeight="1">
      <c r="A805" s="111"/>
      <c r="B805" s="119"/>
      <c r="C805" s="63"/>
      <c r="D805" s="69"/>
      <c r="E805" s="66" t="str">
        <f t="shared" si="2"/>
        <v>-</v>
      </c>
      <c r="F805" s="65"/>
      <c r="G805" s="65"/>
      <c r="H805" s="82"/>
      <c r="I805" s="83">
        <f t="shared" si="3"/>
        <v>0</v>
      </c>
      <c r="J805" s="84">
        <f t="shared" si="4"/>
        <v>0</v>
      </c>
      <c r="K805" s="84">
        <f t="shared" si="5"/>
        <v>0</v>
      </c>
      <c r="L805" s="84">
        <f t="shared" si="6"/>
        <v>0</v>
      </c>
      <c r="M805" s="85">
        <f t="shared" si="7"/>
        <v>0</v>
      </c>
      <c r="N805" s="86">
        <f t="shared" si="8"/>
        <v>0</v>
      </c>
      <c r="O805" s="84">
        <f t="shared" si="9"/>
        <v>0</v>
      </c>
      <c r="P805" s="84">
        <f t="shared" si="10"/>
        <v>0</v>
      </c>
      <c r="Q805" s="84">
        <f t="shared" si="11"/>
        <v>0</v>
      </c>
      <c r="R805" s="85">
        <f t="shared" si="12"/>
        <v>0</v>
      </c>
      <c r="S805" s="87" t="str">
        <f t="shared" si="13"/>
        <v>-</v>
      </c>
      <c r="T805" s="88"/>
      <c r="U805" s="39"/>
      <c r="V805" s="40"/>
      <c r="W805" s="39"/>
      <c r="X805" s="39"/>
      <c r="Y805" s="39"/>
      <c r="Z805" s="39"/>
      <c r="AA805" s="39"/>
      <c r="AB805" s="39"/>
      <c r="AC805" s="39"/>
      <c r="AD805" s="39"/>
      <c r="AE805" s="39"/>
      <c r="AF805" s="39"/>
      <c r="AG805" s="39"/>
      <c r="AH805" s="39"/>
    </row>
    <row r="806" ht="19.5" customHeight="1">
      <c r="A806" s="111"/>
      <c r="B806" s="119"/>
      <c r="C806" s="63"/>
      <c r="D806" s="69"/>
      <c r="E806" s="66" t="str">
        <f t="shared" si="2"/>
        <v>-</v>
      </c>
      <c r="F806" s="65"/>
      <c r="G806" s="65"/>
      <c r="H806" s="82"/>
      <c r="I806" s="83">
        <f t="shared" si="3"/>
        <v>0</v>
      </c>
      <c r="J806" s="84">
        <f t="shared" si="4"/>
        <v>0</v>
      </c>
      <c r="K806" s="84">
        <f t="shared" si="5"/>
        <v>0</v>
      </c>
      <c r="L806" s="84">
        <f t="shared" si="6"/>
        <v>0</v>
      </c>
      <c r="M806" s="85">
        <f t="shared" si="7"/>
        <v>0</v>
      </c>
      <c r="N806" s="86">
        <f t="shared" si="8"/>
        <v>0</v>
      </c>
      <c r="O806" s="84">
        <f t="shared" si="9"/>
        <v>0</v>
      </c>
      <c r="P806" s="84">
        <f t="shared" si="10"/>
        <v>0</v>
      </c>
      <c r="Q806" s="84">
        <f t="shared" si="11"/>
        <v>0</v>
      </c>
      <c r="R806" s="85">
        <f t="shared" si="12"/>
        <v>0</v>
      </c>
      <c r="S806" s="87" t="str">
        <f t="shared" si="13"/>
        <v>-</v>
      </c>
      <c r="T806" s="88"/>
      <c r="U806" s="39"/>
      <c r="V806" s="40"/>
      <c r="W806" s="39"/>
      <c r="X806" s="39"/>
      <c r="Y806" s="39"/>
      <c r="Z806" s="39"/>
      <c r="AA806" s="39"/>
      <c r="AB806" s="39"/>
      <c r="AC806" s="39"/>
      <c r="AD806" s="39"/>
      <c r="AE806" s="39"/>
      <c r="AF806" s="39"/>
      <c r="AG806" s="39"/>
      <c r="AH806" s="39"/>
    </row>
    <row r="807" ht="19.5" customHeight="1">
      <c r="A807" s="111"/>
      <c r="B807" s="119"/>
      <c r="C807" s="63"/>
      <c r="D807" s="69"/>
      <c r="E807" s="66" t="str">
        <f t="shared" si="2"/>
        <v>-</v>
      </c>
      <c r="F807" s="65"/>
      <c r="G807" s="65"/>
      <c r="H807" s="82"/>
      <c r="I807" s="83">
        <f t="shared" si="3"/>
        <v>0</v>
      </c>
      <c r="J807" s="84">
        <f t="shared" si="4"/>
        <v>0</v>
      </c>
      <c r="K807" s="84">
        <f t="shared" si="5"/>
        <v>0</v>
      </c>
      <c r="L807" s="84">
        <f t="shared" si="6"/>
        <v>0</v>
      </c>
      <c r="M807" s="85">
        <f t="shared" si="7"/>
        <v>0</v>
      </c>
      <c r="N807" s="86">
        <f t="shared" si="8"/>
        <v>0</v>
      </c>
      <c r="O807" s="84">
        <f t="shared" si="9"/>
        <v>0</v>
      </c>
      <c r="P807" s="84">
        <f t="shared" si="10"/>
        <v>0</v>
      </c>
      <c r="Q807" s="84">
        <f t="shared" si="11"/>
        <v>0</v>
      </c>
      <c r="R807" s="85">
        <f t="shared" si="12"/>
        <v>0</v>
      </c>
      <c r="S807" s="87" t="str">
        <f t="shared" si="13"/>
        <v>-</v>
      </c>
      <c r="T807" s="88"/>
      <c r="U807" s="39"/>
      <c r="V807" s="40"/>
      <c r="W807" s="39"/>
      <c r="X807" s="39"/>
      <c r="Y807" s="39"/>
      <c r="Z807" s="39"/>
      <c r="AA807" s="39"/>
      <c r="AB807" s="39"/>
      <c r="AC807" s="39"/>
      <c r="AD807" s="39"/>
      <c r="AE807" s="39"/>
      <c r="AF807" s="39"/>
      <c r="AG807" s="39"/>
      <c r="AH807" s="39"/>
    </row>
    <row r="808" ht="19.5" customHeight="1">
      <c r="A808" s="111"/>
      <c r="B808" s="119"/>
      <c r="C808" s="63"/>
      <c r="D808" s="69"/>
      <c r="E808" s="66" t="str">
        <f t="shared" si="2"/>
        <v>-</v>
      </c>
      <c r="F808" s="65"/>
      <c r="G808" s="65"/>
      <c r="H808" s="82"/>
      <c r="I808" s="83">
        <f t="shared" si="3"/>
        <v>0</v>
      </c>
      <c r="J808" s="84">
        <f t="shared" si="4"/>
        <v>0</v>
      </c>
      <c r="K808" s="84">
        <f t="shared" si="5"/>
        <v>0</v>
      </c>
      <c r="L808" s="84">
        <f t="shared" si="6"/>
        <v>0</v>
      </c>
      <c r="M808" s="85">
        <f t="shared" si="7"/>
        <v>0</v>
      </c>
      <c r="N808" s="86">
        <f t="shared" si="8"/>
        <v>0</v>
      </c>
      <c r="O808" s="84">
        <f t="shared" si="9"/>
        <v>0</v>
      </c>
      <c r="P808" s="84">
        <f t="shared" si="10"/>
        <v>0</v>
      </c>
      <c r="Q808" s="84">
        <f t="shared" si="11"/>
        <v>0</v>
      </c>
      <c r="R808" s="85">
        <f t="shared" si="12"/>
        <v>0</v>
      </c>
      <c r="S808" s="87" t="str">
        <f t="shared" si="13"/>
        <v>-</v>
      </c>
      <c r="T808" s="88"/>
      <c r="U808" s="39"/>
      <c r="V808" s="40"/>
      <c r="W808" s="39"/>
      <c r="X808" s="39"/>
      <c r="Y808" s="39"/>
      <c r="Z808" s="39"/>
      <c r="AA808" s="39"/>
      <c r="AB808" s="39"/>
      <c r="AC808" s="39"/>
      <c r="AD808" s="39"/>
      <c r="AE808" s="39"/>
      <c r="AF808" s="39"/>
      <c r="AG808" s="39"/>
      <c r="AH808" s="39"/>
    </row>
    <row r="809" ht="19.5" customHeight="1">
      <c r="A809" s="111"/>
      <c r="B809" s="119"/>
      <c r="C809" s="63"/>
      <c r="D809" s="69"/>
      <c r="E809" s="66" t="str">
        <f t="shared" si="2"/>
        <v>-</v>
      </c>
      <c r="F809" s="65"/>
      <c r="G809" s="65"/>
      <c r="H809" s="82"/>
      <c r="I809" s="83">
        <f t="shared" si="3"/>
        <v>0</v>
      </c>
      <c r="J809" s="84">
        <f t="shared" si="4"/>
        <v>0</v>
      </c>
      <c r="K809" s="84">
        <f t="shared" si="5"/>
        <v>0</v>
      </c>
      <c r="L809" s="84">
        <f t="shared" si="6"/>
        <v>0</v>
      </c>
      <c r="M809" s="85">
        <f t="shared" si="7"/>
        <v>0</v>
      </c>
      <c r="N809" s="86">
        <f t="shared" si="8"/>
        <v>0</v>
      </c>
      <c r="O809" s="84">
        <f t="shared" si="9"/>
        <v>0</v>
      </c>
      <c r="P809" s="84">
        <f t="shared" si="10"/>
        <v>0</v>
      </c>
      <c r="Q809" s="84">
        <f t="shared" si="11"/>
        <v>0</v>
      </c>
      <c r="R809" s="85">
        <f t="shared" si="12"/>
        <v>0</v>
      </c>
      <c r="S809" s="87" t="str">
        <f t="shared" si="13"/>
        <v>-</v>
      </c>
      <c r="T809" s="88"/>
      <c r="U809" s="39"/>
      <c r="V809" s="40"/>
      <c r="W809" s="39"/>
      <c r="X809" s="39"/>
      <c r="Y809" s="39"/>
      <c r="Z809" s="39"/>
      <c r="AA809" s="39"/>
      <c r="AB809" s="39"/>
      <c r="AC809" s="39"/>
      <c r="AD809" s="39"/>
      <c r="AE809" s="39"/>
      <c r="AF809" s="39"/>
      <c r="AG809" s="39"/>
      <c r="AH809" s="39"/>
    </row>
    <row r="810" ht="19.5" customHeight="1">
      <c r="A810" s="111"/>
      <c r="B810" s="119"/>
      <c r="C810" s="63"/>
      <c r="D810" s="69"/>
      <c r="E810" s="66" t="str">
        <f t="shared" si="2"/>
        <v>-</v>
      </c>
      <c r="F810" s="65"/>
      <c r="G810" s="65"/>
      <c r="H810" s="82"/>
      <c r="I810" s="83">
        <f t="shared" si="3"/>
        <v>0</v>
      </c>
      <c r="J810" s="84">
        <f t="shared" si="4"/>
        <v>0</v>
      </c>
      <c r="K810" s="84">
        <f t="shared" si="5"/>
        <v>0</v>
      </c>
      <c r="L810" s="84">
        <f t="shared" si="6"/>
        <v>0</v>
      </c>
      <c r="M810" s="85">
        <f t="shared" si="7"/>
        <v>0</v>
      </c>
      <c r="N810" s="86">
        <f t="shared" si="8"/>
        <v>0</v>
      </c>
      <c r="O810" s="84">
        <f t="shared" si="9"/>
        <v>0</v>
      </c>
      <c r="P810" s="84">
        <f t="shared" si="10"/>
        <v>0</v>
      </c>
      <c r="Q810" s="84">
        <f t="shared" si="11"/>
        <v>0</v>
      </c>
      <c r="R810" s="85">
        <f t="shared" si="12"/>
        <v>0</v>
      </c>
      <c r="S810" s="87" t="str">
        <f t="shared" si="13"/>
        <v>-</v>
      </c>
      <c r="T810" s="88"/>
      <c r="U810" s="39"/>
      <c r="V810" s="40"/>
      <c r="W810" s="39"/>
      <c r="X810" s="39"/>
      <c r="Y810" s="39"/>
      <c r="Z810" s="39"/>
      <c r="AA810" s="39"/>
      <c r="AB810" s="39"/>
      <c r="AC810" s="39"/>
      <c r="AD810" s="39"/>
      <c r="AE810" s="39"/>
      <c r="AF810" s="39"/>
      <c r="AG810" s="39"/>
      <c r="AH810" s="39"/>
    </row>
    <row r="811" ht="19.5" customHeight="1">
      <c r="A811" s="111"/>
      <c r="B811" s="119"/>
      <c r="C811" s="63"/>
      <c r="D811" s="69"/>
      <c r="E811" s="66" t="str">
        <f t="shared" si="2"/>
        <v>-</v>
      </c>
      <c r="F811" s="65"/>
      <c r="G811" s="65"/>
      <c r="H811" s="82"/>
      <c r="I811" s="83">
        <f t="shared" si="3"/>
        <v>0</v>
      </c>
      <c r="J811" s="84">
        <f t="shared" si="4"/>
        <v>0</v>
      </c>
      <c r="K811" s="84">
        <f t="shared" si="5"/>
        <v>0</v>
      </c>
      <c r="L811" s="84">
        <f t="shared" si="6"/>
        <v>0</v>
      </c>
      <c r="M811" s="85">
        <f t="shared" si="7"/>
        <v>0</v>
      </c>
      <c r="N811" s="86">
        <f t="shared" si="8"/>
        <v>0</v>
      </c>
      <c r="O811" s="84">
        <f t="shared" si="9"/>
        <v>0</v>
      </c>
      <c r="P811" s="84">
        <f t="shared" si="10"/>
        <v>0</v>
      </c>
      <c r="Q811" s="84">
        <f t="shared" si="11"/>
        <v>0</v>
      </c>
      <c r="R811" s="85">
        <f t="shared" si="12"/>
        <v>0</v>
      </c>
      <c r="S811" s="87" t="str">
        <f t="shared" si="13"/>
        <v>-</v>
      </c>
      <c r="T811" s="88"/>
      <c r="U811" s="39"/>
      <c r="V811" s="40"/>
      <c r="W811" s="39"/>
      <c r="X811" s="39"/>
      <c r="Y811" s="39"/>
      <c r="Z811" s="39"/>
      <c r="AA811" s="39"/>
      <c r="AB811" s="39"/>
      <c r="AC811" s="39"/>
      <c r="AD811" s="39"/>
      <c r="AE811" s="39"/>
      <c r="AF811" s="39"/>
      <c r="AG811" s="39"/>
      <c r="AH811" s="39"/>
    </row>
    <row r="812" ht="19.5" customHeight="1">
      <c r="A812" s="111"/>
      <c r="B812" s="119"/>
      <c r="C812" s="63"/>
      <c r="D812" s="69"/>
      <c r="E812" s="66" t="str">
        <f t="shared" si="2"/>
        <v>-</v>
      </c>
      <c r="F812" s="65"/>
      <c r="G812" s="65"/>
      <c r="H812" s="82"/>
      <c r="I812" s="83">
        <f t="shared" si="3"/>
        <v>0</v>
      </c>
      <c r="J812" s="84">
        <f t="shared" si="4"/>
        <v>0</v>
      </c>
      <c r="K812" s="84">
        <f t="shared" si="5"/>
        <v>0</v>
      </c>
      <c r="L812" s="84">
        <f t="shared" si="6"/>
        <v>0</v>
      </c>
      <c r="M812" s="85">
        <f t="shared" si="7"/>
        <v>0</v>
      </c>
      <c r="N812" s="86">
        <f t="shared" si="8"/>
        <v>0</v>
      </c>
      <c r="O812" s="84">
        <f t="shared" si="9"/>
        <v>0</v>
      </c>
      <c r="P812" s="84">
        <f t="shared" si="10"/>
        <v>0</v>
      </c>
      <c r="Q812" s="84">
        <f t="shared" si="11"/>
        <v>0</v>
      </c>
      <c r="R812" s="85">
        <f t="shared" si="12"/>
        <v>0</v>
      </c>
      <c r="S812" s="87" t="str">
        <f t="shared" si="13"/>
        <v>-</v>
      </c>
      <c r="T812" s="88"/>
      <c r="U812" s="39"/>
      <c r="V812" s="40"/>
      <c r="W812" s="39"/>
      <c r="X812" s="39"/>
      <c r="Y812" s="39"/>
      <c r="Z812" s="39"/>
      <c r="AA812" s="39"/>
      <c r="AB812" s="39"/>
      <c r="AC812" s="39"/>
      <c r="AD812" s="39"/>
      <c r="AE812" s="39"/>
      <c r="AF812" s="39"/>
      <c r="AG812" s="39"/>
      <c r="AH812" s="39"/>
    </row>
    <row r="813" ht="19.5" customHeight="1">
      <c r="A813" s="111"/>
      <c r="B813" s="119"/>
      <c r="C813" s="63"/>
      <c r="D813" s="69"/>
      <c r="E813" s="66" t="str">
        <f t="shared" si="2"/>
        <v>-</v>
      </c>
      <c r="F813" s="65"/>
      <c r="G813" s="65"/>
      <c r="H813" s="82"/>
      <c r="I813" s="83">
        <f t="shared" si="3"/>
        <v>0</v>
      </c>
      <c r="J813" s="84">
        <f t="shared" si="4"/>
        <v>0</v>
      </c>
      <c r="K813" s="84">
        <f t="shared" si="5"/>
        <v>0</v>
      </c>
      <c r="L813" s="84">
        <f t="shared" si="6"/>
        <v>0</v>
      </c>
      <c r="M813" s="85">
        <f t="shared" si="7"/>
        <v>0</v>
      </c>
      <c r="N813" s="86">
        <f t="shared" si="8"/>
        <v>0</v>
      </c>
      <c r="O813" s="84">
        <f t="shared" si="9"/>
        <v>0</v>
      </c>
      <c r="P813" s="84">
        <f t="shared" si="10"/>
        <v>0</v>
      </c>
      <c r="Q813" s="84">
        <f t="shared" si="11"/>
        <v>0</v>
      </c>
      <c r="R813" s="85">
        <f t="shared" si="12"/>
        <v>0</v>
      </c>
      <c r="S813" s="87" t="str">
        <f t="shared" si="13"/>
        <v>-</v>
      </c>
      <c r="T813" s="88"/>
      <c r="U813" s="39"/>
      <c r="V813" s="40"/>
      <c r="W813" s="39"/>
      <c r="X813" s="39"/>
      <c r="Y813" s="39"/>
      <c r="Z813" s="39"/>
      <c r="AA813" s="39"/>
      <c r="AB813" s="39"/>
      <c r="AC813" s="39"/>
      <c r="AD813" s="39"/>
      <c r="AE813" s="39"/>
      <c r="AF813" s="39"/>
      <c r="AG813" s="39"/>
      <c r="AH813" s="39"/>
    </row>
    <row r="814" ht="19.5" customHeight="1">
      <c r="A814" s="111"/>
      <c r="B814" s="119"/>
      <c r="C814" s="63"/>
      <c r="D814" s="69"/>
      <c r="E814" s="66" t="str">
        <f t="shared" si="2"/>
        <v>-</v>
      </c>
      <c r="F814" s="65"/>
      <c r="G814" s="65"/>
      <c r="H814" s="82"/>
      <c r="I814" s="83">
        <f t="shared" si="3"/>
        <v>0</v>
      </c>
      <c r="J814" s="84">
        <f t="shared" si="4"/>
        <v>0</v>
      </c>
      <c r="K814" s="84">
        <f t="shared" si="5"/>
        <v>0</v>
      </c>
      <c r="L814" s="84">
        <f t="shared" si="6"/>
        <v>0</v>
      </c>
      <c r="M814" s="85">
        <f t="shared" si="7"/>
        <v>0</v>
      </c>
      <c r="N814" s="86">
        <f t="shared" si="8"/>
        <v>0</v>
      </c>
      <c r="O814" s="84">
        <f t="shared" si="9"/>
        <v>0</v>
      </c>
      <c r="P814" s="84">
        <f t="shared" si="10"/>
        <v>0</v>
      </c>
      <c r="Q814" s="84">
        <f t="shared" si="11"/>
        <v>0</v>
      </c>
      <c r="R814" s="85">
        <f t="shared" si="12"/>
        <v>0</v>
      </c>
      <c r="S814" s="87" t="str">
        <f t="shared" si="13"/>
        <v>-</v>
      </c>
      <c r="T814" s="88"/>
      <c r="U814" s="39"/>
      <c r="V814" s="40"/>
      <c r="W814" s="39"/>
      <c r="X814" s="39"/>
      <c r="Y814" s="39"/>
      <c r="Z814" s="39"/>
      <c r="AA814" s="39"/>
      <c r="AB814" s="39"/>
      <c r="AC814" s="39"/>
      <c r="AD814" s="39"/>
      <c r="AE814" s="39"/>
      <c r="AF814" s="39"/>
      <c r="AG814" s="39"/>
      <c r="AH814" s="39"/>
    </row>
    <row r="815" ht="19.5" customHeight="1">
      <c r="A815" s="111"/>
      <c r="B815" s="119"/>
      <c r="C815" s="63"/>
      <c r="D815" s="69"/>
      <c r="E815" s="66" t="str">
        <f t="shared" si="2"/>
        <v>-</v>
      </c>
      <c r="F815" s="65"/>
      <c r="G815" s="65"/>
      <c r="H815" s="82"/>
      <c r="I815" s="83">
        <f t="shared" si="3"/>
        <v>0</v>
      </c>
      <c r="J815" s="84">
        <f t="shared" si="4"/>
        <v>0</v>
      </c>
      <c r="K815" s="84">
        <f t="shared" si="5"/>
        <v>0</v>
      </c>
      <c r="L815" s="84">
        <f t="shared" si="6"/>
        <v>0</v>
      </c>
      <c r="M815" s="85">
        <f t="shared" si="7"/>
        <v>0</v>
      </c>
      <c r="N815" s="86">
        <f t="shared" si="8"/>
        <v>0</v>
      </c>
      <c r="O815" s="84">
        <f t="shared" si="9"/>
        <v>0</v>
      </c>
      <c r="P815" s="84">
        <f t="shared" si="10"/>
        <v>0</v>
      </c>
      <c r="Q815" s="84">
        <f t="shared" si="11"/>
        <v>0</v>
      </c>
      <c r="R815" s="85">
        <f t="shared" si="12"/>
        <v>0</v>
      </c>
      <c r="S815" s="87" t="str">
        <f t="shared" si="13"/>
        <v>-</v>
      </c>
      <c r="T815" s="88"/>
      <c r="U815" s="39"/>
      <c r="V815" s="40"/>
      <c r="W815" s="39"/>
      <c r="X815" s="39"/>
      <c r="Y815" s="39"/>
      <c r="Z815" s="39"/>
      <c r="AA815" s="39"/>
      <c r="AB815" s="39"/>
      <c r="AC815" s="39"/>
      <c r="AD815" s="39"/>
      <c r="AE815" s="39"/>
      <c r="AF815" s="39"/>
      <c r="AG815" s="39"/>
      <c r="AH815" s="39"/>
    </row>
    <row r="816" ht="19.5" customHeight="1">
      <c r="A816" s="111"/>
      <c r="B816" s="119"/>
      <c r="C816" s="63"/>
      <c r="D816" s="69"/>
      <c r="E816" s="66" t="str">
        <f t="shared" si="2"/>
        <v>-</v>
      </c>
      <c r="F816" s="65"/>
      <c r="G816" s="65"/>
      <c r="H816" s="82"/>
      <c r="I816" s="83">
        <f t="shared" si="3"/>
        <v>0</v>
      </c>
      <c r="J816" s="84">
        <f t="shared" si="4"/>
        <v>0</v>
      </c>
      <c r="K816" s="84">
        <f t="shared" si="5"/>
        <v>0</v>
      </c>
      <c r="L816" s="84">
        <f t="shared" si="6"/>
        <v>0</v>
      </c>
      <c r="M816" s="85">
        <f t="shared" si="7"/>
        <v>0</v>
      </c>
      <c r="N816" s="86">
        <f t="shared" si="8"/>
        <v>0</v>
      </c>
      <c r="O816" s="84">
        <f t="shared" si="9"/>
        <v>0</v>
      </c>
      <c r="P816" s="84">
        <f t="shared" si="10"/>
        <v>0</v>
      </c>
      <c r="Q816" s="84">
        <f t="shared" si="11"/>
        <v>0</v>
      </c>
      <c r="R816" s="85">
        <f t="shared" si="12"/>
        <v>0</v>
      </c>
      <c r="S816" s="87" t="str">
        <f t="shared" si="13"/>
        <v>-</v>
      </c>
      <c r="T816" s="88"/>
      <c r="U816" s="39"/>
      <c r="V816" s="40"/>
      <c r="W816" s="39"/>
      <c r="X816" s="39"/>
      <c r="Y816" s="39"/>
      <c r="Z816" s="39"/>
      <c r="AA816" s="39"/>
      <c r="AB816" s="39"/>
      <c r="AC816" s="39"/>
      <c r="AD816" s="39"/>
      <c r="AE816" s="39"/>
      <c r="AF816" s="39"/>
      <c r="AG816" s="39"/>
      <c r="AH816" s="39"/>
    </row>
    <row r="817" ht="19.5" customHeight="1">
      <c r="A817" s="111"/>
      <c r="B817" s="119"/>
      <c r="C817" s="63"/>
      <c r="D817" s="69"/>
      <c r="E817" s="66" t="str">
        <f t="shared" si="2"/>
        <v>-</v>
      </c>
      <c r="F817" s="65"/>
      <c r="G817" s="65"/>
      <c r="H817" s="82"/>
      <c r="I817" s="83">
        <f t="shared" si="3"/>
        <v>0</v>
      </c>
      <c r="J817" s="84">
        <f t="shared" si="4"/>
        <v>0</v>
      </c>
      <c r="K817" s="84">
        <f t="shared" si="5"/>
        <v>0</v>
      </c>
      <c r="L817" s="84">
        <f t="shared" si="6"/>
        <v>0</v>
      </c>
      <c r="M817" s="85">
        <f t="shared" si="7"/>
        <v>0</v>
      </c>
      <c r="N817" s="86">
        <f t="shared" si="8"/>
        <v>0</v>
      </c>
      <c r="O817" s="84">
        <f t="shared" si="9"/>
        <v>0</v>
      </c>
      <c r="P817" s="84">
        <f t="shared" si="10"/>
        <v>0</v>
      </c>
      <c r="Q817" s="84">
        <f t="shared" si="11"/>
        <v>0</v>
      </c>
      <c r="R817" s="85">
        <f t="shared" si="12"/>
        <v>0</v>
      </c>
      <c r="S817" s="87" t="str">
        <f t="shared" si="13"/>
        <v>-</v>
      </c>
      <c r="T817" s="88"/>
      <c r="U817" s="39"/>
      <c r="V817" s="40"/>
      <c r="W817" s="39"/>
      <c r="X817" s="39"/>
      <c r="Y817" s="39"/>
      <c r="Z817" s="39"/>
      <c r="AA817" s="39"/>
      <c r="AB817" s="39"/>
      <c r="AC817" s="39"/>
      <c r="AD817" s="39"/>
      <c r="AE817" s="39"/>
      <c r="AF817" s="39"/>
      <c r="AG817" s="39"/>
      <c r="AH817" s="39"/>
    </row>
    <row r="818" ht="19.5" customHeight="1">
      <c r="A818" s="111"/>
      <c r="B818" s="119"/>
      <c r="C818" s="63"/>
      <c r="D818" s="69"/>
      <c r="E818" s="66" t="str">
        <f t="shared" si="2"/>
        <v>-</v>
      </c>
      <c r="F818" s="65"/>
      <c r="G818" s="65"/>
      <c r="H818" s="82"/>
      <c r="I818" s="83">
        <f t="shared" si="3"/>
        <v>0</v>
      </c>
      <c r="J818" s="84">
        <f t="shared" si="4"/>
        <v>0</v>
      </c>
      <c r="K818" s="84">
        <f t="shared" si="5"/>
        <v>0</v>
      </c>
      <c r="L818" s="84">
        <f t="shared" si="6"/>
        <v>0</v>
      </c>
      <c r="M818" s="85">
        <f t="shared" si="7"/>
        <v>0</v>
      </c>
      <c r="N818" s="86">
        <f t="shared" si="8"/>
        <v>0</v>
      </c>
      <c r="O818" s="84">
        <f t="shared" si="9"/>
        <v>0</v>
      </c>
      <c r="P818" s="84">
        <f t="shared" si="10"/>
        <v>0</v>
      </c>
      <c r="Q818" s="84">
        <f t="shared" si="11"/>
        <v>0</v>
      </c>
      <c r="R818" s="85">
        <f t="shared" si="12"/>
        <v>0</v>
      </c>
      <c r="S818" s="87" t="str">
        <f t="shared" si="13"/>
        <v>-</v>
      </c>
      <c r="T818" s="88"/>
      <c r="U818" s="39"/>
      <c r="V818" s="40"/>
      <c r="W818" s="39"/>
      <c r="X818" s="39"/>
      <c r="Y818" s="39"/>
      <c r="Z818" s="39"/>
      <c r="AA818" s="39"/>
      <c r="AB818" s="39"/>
      <c r="AC818" s="39"/>
      <c r="AD818" s="39"/>
      <c r="AE818" s="39"/>
      <c r="AF818" s="39"/>
      <c r="AG818" s="39"/>
      <c r="AH818" s="39"/>
    </row>
    <row r="819" ht="19.5" customHeight="1">
      <c r="A819" s="111"/>
      <c r="B819" s="119"/>
      <c r="C819" s="63"/>
      <c r="D819" s="69"/>
      <c r="E819" s="66" t="str">
        <f t="shared" si="2"/>
        <v>-</v>
      </c>
      <c r="F819" s="65"/>
      <c r="G819" s="65"/>
      <c r="H819" s="82"/>
      <c r="I819" s="83">
        <f t="shared" si="3"/>
        <v>0</v>
      </c>
      <c r="J819" s="84">
        <f t="shared" si="4"/>
        <v>0</v>
      </c>
      <c r="K819" s="84">
        <f t="shared" si="5"/>
        <v>0</v>
      </c>
      <c r="L819" s="84">
        <f t="shared" si="6"/>
        <v>0</v>
      </c>
      <c r="M819" s="85">
        <f t="shared" si="7"/>
        <v>0</v>
      </c>
      <c r="N819" s="86">
        <f t="shared" si="8"/>
        <v>0</v>
      </c>
      <c r="O819" s="84">
        <f t="shared" si="9"/>
        <v>0</v>
      </c>
      <c r="P819" s="84">
        <f t="shared" si="10"/>
        <v>0</v>
      </c>
      <c r="Q819" s="84">
        <f t="shared" si="11"/>
        <v>0</v>
      </c>
      <c r="R819" s="85">
        <f t="shared" si="12"/>
        <v>0</v>
      </c>
      <c r="S819" s="87" t="str">
        <f t="shared" si="13"/>
        <v>-</v>
      </c>
      <c r="T819" s="88"/>
      <c r="U819" s="39"/>
      <c r="V819" s="40"/>
      <c r="W819" s="39"/>
      <c r="X819" s="39"/>
      <c r="Y819" s="39"/>
      <c r="Z819" s="39"/>
      <c r="AA819" s="39"/>
      <c r="AB819" s="39"/>
      <c r="AC819" s="39"/>
      <c r="AD819" s="39"/>
      <c r="AE819" s="39"/>
      <c r="AF819" s="39"/>
      <c r="AG819" s="39"/>
      <c r="AH819" s="39"/>
    </row>
    <row r="820" ht="19.5" customHeight="1">
      <c r="A820" s="111"/>
      <c r="B820" s="119"/>
      <c r="C820" s="63"/>
      <c r="D820" s="69"/>
      <c r="E820" s="66" t="str">
        <f t="shared" si="2"/>
        <v>-</v>
      </c>
      <c r="F820" s="65"/>
      <c r="G820" s="65"/>
      <c r="H820" s="82"/>
      <c r="I820" s="83">
        <f t="shared" si="3"/>
        <v>0</v>
      </c>
      <c r="J820" s="84">
        <f t="shared" si="4"/>
        <v>0</v>
      </c>
      <c r="K820" s="84">
        <f t="shared" si="5"/>
        <v>0</v>
      </c>
      <c r="L820" s="84">
        <f t="shared" si="6"/>
        <v>0</v>
      </c>
      <c r="M820" s="85">
        <f t="shared" si="7"/>
        <v>0</v>
      </c>
      <c r="N820" s="86">
        <f t="shared" si="8"/>
        <v>0</v>
      </c>
      <c r="O820" s="84">
        <f t="shared" si="9"/>
        <v>0</v>
      </c>
      <c r="P820" s="84">
        <f t="shared" si="10"/>
        <v>0</v>
      </c>
      <c r="Q820" s="84">
        <f t="shared" si="11"/>
        <v>0</v>
      </c>
      <c r="R820" s="85">
        <f t="shared" si="12"/>
        <v>0</v>
      </c>
      <c r="S820" s="87" t="str">
        <f t="shared" si="13"/>
        <v>-</v>
      </c>
      <c r="T820" s="88"/>
      <c r="U820" s="39"/>
      <c r="V820" s="40"/>
      <c r="W820" s="39"/>
      <c r="X820" s="39"/>
      <c r="Y820" s="39"/>
      <c r="Z820" s="39"/>
      <c r="AA820" s="39"/>
      <c r="AB820" s="39"/>
      <c r="AC820" s="39"/>
      <c r="AD820" s="39"/>
      <c r="AE820" s="39"/>
      <c r="AF820" s="39"/>
      <c r="AG820" s="39"/>
      <c r="AH820" s="39"/>
    </row>
    <row r="821" ht="19.5" customHeight="1">
      <c r="A821" s="111"/>
      <c r="B821" s="119"/>
      <c r="C821" s="63"/>
      <c r="D821" s="69"/>
      <c r="E821" s="66" t="str">
        <f t="shared" si="2"/>
        <v>-</v>
      </c>
      <c r="F821" s="65"/>
      <c r="G821" s="65"/>
      <c r="H821" s="82"/>
      <c r="I821" s="83">
        <f t="shared" si="3"/>
        <v>0</v>
      </c>
      <c r="J821" s="84">
        <f t="shared" si="4"/>
        <v>0</v>
      </c>
      <c r="K821" s="84">
        <f t="shared" si="5"/>
        <v>0</v>
      </c>
      <c r="L821" s="84">
        <f t="shared" si="6"/>
        <v>0</v>
      </c>
      <c r="M821" s="85">
        <f t="shared" si="7"/>
        <v>0</v>
      </c>
      <c r="N821" s="86">
        <f t="shared" si="8"/>
        <v>0</v>
      </c>
      <c r="O821" s="84">
        <f t="shared" si="9"/>
        <v>0</v>
      </c>
      <c r="P821" s="84">
        <f t="shared" si="10"/>
        <v>0</v>
      </c>
      <c r="Q821" s="84">
        <f t="shared" si="11"/>
        <v>0</v>
      </c>
      <c r="R821" s="85">
        <f t="shared" si="12"/>
        <v>0</v>
      </c>
      <c r="S821" s="87" t="str">
        <f t="shared" si="13"/>
        <v>-</v>
      </c>
      <c r="T821" s="88"/>
      <c r="U821" s="39"/>
      <c r="V821" s="40"/>
      <c r="W821" s="39"/>
      <c r="X821" s="39"/>
      <c r="Y821" s="39"/>
      <c r="Z821" s="39"/>
      <c r="AA821" s="39"/>
      <c r="AB821" s="39"/>
      <c r="AC821" s="39"/>
      <c r="AD821" s="39"/>
      <c r="AE821" s="39"/>
      <c r="AF821" s="39"/>
      <c r="AG821" s="39"/>
      <c r="AH821" s="39"/>
    </row>
    <row r="822" ht="19.5" customHeight="1">
      <c r="A822" s="111"/>
      <c r="B822" s="119"/>
      <c r="C822" s="63"/>
      <c r="D822" s="69"/>
      <c r="E822" s="66" t="str">
        <f t="shared" si="2"/>
        <v>-</v>
      </c>
      <c r="F822" s="65"/>
      <c r="G822" s="65"/>
      <c r="H822" s="82"/>
      <c r="I822" s="83">
        <f t="shared" si="3"/>
        <v>0</v>
      </c>
      <c r="J822" s="84">
        <f t="shared" si="4"/>
        <v>0</v>
      </c>
      <c r="K822" s="84">
        <f t="shared" si="5"/>
        <v>0</v>
      </c>
      <c r="L822" s="84">
        <f t="shared" si="6"/>
        <v>0</v>
      </c>
      <c r="M822" s="85">
        <f t="shared" si="7"/>
        <v>0</v>
      </c>
      <c r="N822" s="86">
        <f t="shared" si="8"/>
        <v>0</v>
      </c>
      <c r="O822" s="84">
        <f t="shared" si="9"/>
        <v>0</v>
      </c>
      <c r="P822" s="84">
        <f t="shared" si="10"/>
        <v>0</v>
      </c>
      <c r="Q822" s="84">
        <f t="shared" si="11"/>
        <v>0</v>
      </c>
      <c r="R822" s="85">
        <f t="shared" si="12"/>
        <v>0</v>
      </c>
      <c r="S822" s="87" t="str">
        <f t="shared" si="13"/>
        <v>-</v>
      </c>
      <c r="T822" s="88"/>
      <c r="U822" s="39"/>
      <c r="V822" s="40"/>
      <c r="W822" s="39"/>
      <c r="X822" s="39"/>
      <c r="Y822" s="39"/>
      <c r="Z822" s="39"/>
      <c r="AA822" s="39"/>
      <c r="AB822" s="39"/>
      <c r="AC822" s="39"/>
      <c r="AD822" s="39"/>
      <c r="AE822" s="39"/>
      <c r="AF822" s="39"/>
      <c r="AG822" s="39"/>
      <c r="AH822" s="39"/>
    </row>
    <row r="823" ht="19.5" customHeight="1">
      <c r="A823" s="111"/>
      <c r="B823" s="119"/>
      <c r="C823" s="63"/>
      <c r="D823" s="69"/>
      <c r="E823" s="66" t="str">
        <f t="shared" si="2"/>
        <v>-</v>
      </c>
      <c r="F823" s="65"/>
      <c r="G823" s="65"/>
      <c r="H823" s="82"/>
      <c r="I823" s="83">
        <f t="shared" si="3"/>
        <v>0</v>
      </c>
      <c r="J823" s="84">
        <f t="shared" si="4"/>
        <v>0</v>
      </c>
      <c r="K823" s="84">
        <f t="shared" si="5"/>
        <v>0</v>
      </c>
      <c r="L823" s="84">
        <f t="shared" si="6"/>
        <v>0</v>
      </c>
      <c r="M823" s="85">
        <f t="shared" si="7"/>
        <v>0</v>
      </c>
      <c r="N823" s="86">
        <f t="shared" si="8"/>
        <v>0</v>
      </c>
      <c r="O823" s="84">
        <f t="shared" si="9"/>
        <v>0</v>
      </c>
      <c r="P823" s="84">
        <f t="shared" si="10"/>
        <v>0</v>
      </c>
      <c r="Q823" s="84">
        <f t="shared" si="11"/>
        <v>0</v>
      </c>
      <c r="R823" s="85">
        <f t="shared" si="12"/>
        <v>0</v>
      </c>
      <c r="S823" s="87" t="str">
        <f t="shared" si="13"/>
        <v>-</v>
      </c>
      <c r="T823" s="88"/>
      <c r="U823" s="39"/>
      <c r="V823" s="40"/>
      <c r="W823" s="39"/>
      <c r="X823" s="39"/>
      <c r="Y823" s="39"/>
      <c r="Z823" s="39"/>
      <c r="AA823" s="39"/>
      <c r="AB823" s="39"/>
      <c r="AC823" s="39"/>
      <c r="AD823" s="39"/>
      <c r="AE823" s="39"/>
      <c r="AF823" s="39"/>
      <c r="AG823" s="39"/>
      <c r="AH823" s="39"/>
    </row>
    <row r="824" ht="19.5" customHeight="1">
      <c r="A824" s="111"/>
      <c r="B824" s="119"/>
      <c r="C824" s="63"/>
      <c r="D824" s="69"/>
      <c r="E824" s="66" t="str">
        <f t="shared" si="2"/>
        <v>-</v>
      </c>
      <c r="F824" s="65"/>
      <c r="G824" s="65"/>
      <c r="H824" s="82"/>
      <c r="I824" s="83">
        <f t="shared" si="3"/>
        <v>0</v>
      </c>
      <c r="J824" s="84">
        <f t="shared" si="4"/>
        <v>0</v>
      </c>
      <c r="K824" s="84">
        <f t="shared" si="5"/>
        <v>0</v>
      </c>
      <c r="L824" s="84">
        <f t="shared" si="6"/>
        <v>0</v>
      </c>
      <c r="M824" s="85">
        <f t="shared" si="7"/>
        <v>0</v>
      </c>
      <c r="N824" s="86">
        <f t="shared" si="8"/>
        <v>0</v>
      </c>
      <c r="O824" s="84">
        <f t="shared" si="9"/>
        <v>0</v>
      </c>
      <c r="P824" s="84">
        <f t="shared" si="10"/>
        <v>0</v>
      </c>
      <c r="Q824" s="84">
        <f t="shared" si="11"/>
        <v>0</v>
      </c>
      <c r="R824" s="85">
        <f t="shared" si="12"/>
        <v>0</v>
      </c>
      <c r="S824" s="87" t="str">
        <f t="shared" si="13"/>
        <v>-</v>
      </c>
      <c r="T824" s="88"/>
      <c r="U824" s="39"/>
      <c r="V824" s="40"/>
      <c r="W824" s="39"/>
      <c r="X824" s="39"/>
      <c r="Y824" s="39"/>
      <c r="Z824" s="39"/>
      <c r="AA824" s="39"/>
      <c r="AB824" s="39"/>
      <c r="AC824" s="39"/>
      <c r="AD824" s="39"/>
      <c r="AE824" s="39"/>
      <c r="AF824" s="39"/>
      <c r="AG824" s="39"/>
      <c r="AH824" s="39"/>
    </row>
    <row r="825" ht="19.5" customHeight="1">
      <c r="A825" s="111"/>
      <c r="B825" s="119"/>
      <c r="C825" s="63"/>
      <c r="D825" s="69"/>
      <c r="E825" s="66" t="str">
        <f t="shared" si="2"/>
        <v>-</v>
      </c>
      <c r="F825" s="65"/>
      <c r="G825" s="65"/>
      <c r="H825" s="82"/>
      <c r="I825" s="83">
        <f t="shared" si="3"/>
        <v>0</v>
      </c>
      <c r="J825" s="84">
        <f t="shared" si="4"/>
        <v>0</v>
      </c>
      <c r="K825" s="84">
        <f t="shared" si="5"/>
        <v>0</v>
      </c>
      <c r="L825" s="84">
        <f t="shared" si="6"/>
        <v>0</v>
      </c>
      <c r="M825" s="85">
        <f t="shared" si="7"/>
        <v>0</v>
      </c>
      <c r="N825" s="86">
        <f t="shared" si="8"/>
        <v>0</v>
      </c>
      <c r="O825" s="84">
        <f t="shared" si="9"/>
        <v>0</v>
      </c>
      <c r="P825" s="84">
        <f t="shared" si="10"/>
        <v>0</v>
      </c>
      <c r="Q825" s="84">
        <f t="shared" si="11"/>
        <v>0</v>
      </c>
      <c r="R825" s="85">
        <f t="shared" si="12"/>
        <v>0</v>
      </c>
      <c r="S825" s="87" t="str">
        <f t="shared" si="13"/>
        <v>-</v>
      </c>
      <c r="T825" s="88"/>
      <c r="U825" s="39"/>
      <c r="V825" s="40"/>
      <c r="W825" s="39"/>
      <c r="X825" s="39"/>
      <c r="Y825" s="39"/>
      <c r="Z825" s="39"/>
      <c r="AA825" s="39"/>
      <c r="AB825" s="39"/>
      <c r="AC825" s="39"/>
      <c r="AD825" s="39"/>
      <c r="AE825" s="39"/>
      <c r="AF825" s="39"/>
      <c r="AG825" s="39"/>
      <c r="AH825" s="39"/>
    </row>
    <row r="826" ht="19.5" customHeight="1">
      <c r="A826" s="111"/>
      <c r="B826" s="119"/>
      <c r="C826" s="63"/>
      <c r="D826" s="69"/>
      <c r="E826" s="66" t="str">
        <f t="shared" si="2"/>
        <v>-</v>
      </c>
      <c r="F826" s="65"/>
      <c r="G826" s="65"/>
      <c r="H826" s="82"/>
      <c r="I826" s="83">
        <f t="shared" si="3"/>
        <v>0</v>
      </c>
      <c r="J826" s="84">
        <f t="shared" si="4"/>
        <v>0</v>
      </c>
      <c r="K826" s="84">
        <f t="shared" si="5"/>
        <v>0</v>
      </c>
      <c r="L826" s="84">
        <f t="shared" si="6"/>
        <v>0</v>
      </c>
      <c r="M826" s="85">
        <f t="shared" si="7"/>
        <v>0</v>
      </c>
      <c r="N826" s="86">
        <f t="shared" si="8"/>
        <v>0</v>
      </c>
      <c r="O826" s="84">
        <f t="shared" si="9"/>
        <v>0</v>
      </c>
      <c r="P826" s="84">
        <f t="shared" si="10"/>
        <v>0</v>
      </c>
      <c r="Q826" s="84">
        <f t="shared" si="11"/>
        <v>0</v>
      </c>
      <c r="R826" s="85">
        <f t="shared" si="12"/>
        <v>0</v>
      </c>
      <c r="S826" s="87" t="str">
        <f t="shared" si="13"/>
        <v>-</v>
      </c>
      <c r="T826" s="88"/>
      <c r="U826" s="39"/>
      <c r="V826" s="40"/>
      <c r="W826" s="39"/>
      <c r="X826" s="39"/>
      <c r="Y826" s="39"/>
      <c r="Z826" s="39"/>
      <c r="AA826" s="39"/>
      <c r="AB826" s="39"/>
      <c r="AC826" s="39"/>
      <c r="AD826" s="39"/>
      <c r="AE826" s="39"/>
      <c r="AF826" s="39"/>
      <c r="AG826" s="39"/>
      <c r="AH826" s="39"/>
    </row>
    <row r="827" ht="19.5" customHeight="1">
      <c r="A827" s="111"/>
      <c r="B827" s="119"/>
      <c r="C827" s="63"/>
      <c r="D827" s="69"/>
      <c r="E827" s="66" t="str">
        <f t="shared" si="2"/>
        <v>-</v>
      </c>
      <c r="F827" s="65"/>
      <c r="G827" s="65"/>
      <c r="H827" s="82"/>
      <c r="I827" s="83">
        <f t="shared" si="3"/>
        <v>0</v>
      </c>
      <c r="J827" s="84">
        <f t="shared" si="4"/>
        <v>0</v>
      </c>
      <c r="K827" s="84">
        <f t="shared" si="5"/>
        <v>0</v>
      </c>
      <c r="L827" s="84">
        <f t="shared" si="6"/>
        <v>0</v>
      </c>
      <c r="M827" s="85">
        <f t="shared" si="7"/>
        <v>0</v>
      </c>
      <c r="N827" s="86">
        <f t="shared" si="8"/>
        <v>0</v>
      </c>
      <c r="O827" s="84">
        <f t="shared" si="9"/>
        <v>0</v>
      </c>
      <c r="P827" s="84">
        <f t="shared" si="10"/>
        <v>0</v>
      </c>
      <c r="Q827" s="84">
        <f t="shared" si="11"/>
        <v>0</v>
      </c>
      <c r="R827" s="85">
        <f t="shared" si="12"/>
        <v>0</v>
      </c>
      <c r="S827" s="87" t="str">
        <f t="shared" si="13"/>
        <v>-</v>
      </c>
      <c r="T827" s="88"/>
      <c r="U827" s="39"/>
      <c r="V827" s="40"/>
      <c r="W827" s="39"/>
      <c r="X827" s="39"/>
      <c r="Y827" s="39"/>
      <c r="Z827" s="39"/>
      <c r="AA827" s="39"/>
      <c r="AB827" s="39"/>
      <c r="AC827" s="39"/>
      <c r="AD827" s="39"/>
      <c r="AE827" s="39"/>
      <c r="AF827" s="39"/>
      <c r="AG827" s="39"/>
      <c r="AH827" s="39"/>
    </row>
    <row r="828" ht="19.5" customHeight="1">
      <c r="A828" s="111"/>
      <c r="B828" s="119"/>
      <c r="C828" s="63"/>
      <c r="D828" s="69"/>
      <c r="E828" s="66" t="str">
        <f t="shared" si="2"/>
        <v>-</v>
      </c>
      <c r="F828" s="65"/>
      <c r="G828" s="65"/>
      <c r="H828" s="82"/>
      <c r="I828" s="83">
        <f t="shared" si="3"/>
        <v>0</v>
      </c>
      <c r="J828" s="84">
        <f t="shared" si="4"/>
        <v>0</v>
      </c>
      <c r="K828" s="84">
        <f t="shared" si="5"/>
        <v>0</v>
      </c>
      <c r="L828" s="84">
        <f t="shared" si="6"/>
        <v>0</v>
      </c>
      <c r="M828" s="85">
        <f t="shared" si="7"/>
        <v>0</v>
      </c>
      <c r="N828" s="86">
        <f t="shared" si="8"/>
        <v>0</v>
      </c>
      <c r="O828" s="84">
        <f t="shared" si="9"/>
        <v>0</v>
      </c>
      <c r="P828" s="84">
        <f t="shared" si="10"/>
        <v>0</v>
      </c>
      <c r="Q828" s="84">
        <f t="shared" si="11"/>
        <v>0</v>
      </c>
      <c r="R828" s="85">
        <f t="shared" si="12"/>
        <v>0</v>
      </c>
      <c r="S828" s="87" t="str">
        <f t="shared" si="13"/>
        <v>-</v>
      </c>
      <c r="T828" s="88"/>
      <c r="U828" s="39"/>
      <c r="V828" s="40"/>
      <c r="W828" s="39"/>
      <c r="X828" s="39"/>
      <c r="Y828" s="39"/>
      <c r="Z828" s="39"/>
      <c r="AA828" s="39"/>
      <c r="AB828" s="39"/>
      <c r="AC828" s="39"/>
      <c r="AD828" s="39"/>
      <c r="AE828" s="39"/>
      <c r="AF828" s="39"/>
      <c r="AG828" s="39"/>
      <c r="AH828" s="39"/>
    </row>
    <row r="829" ht="19.5" customHeight="1">
      <c r="A829" s="111"/>
      <c r="B829" s="119"/>
      <c r="C829" s="63"/>
      <c r="D829" s="69"/>
      <c r="E829" s="66" t="str">
        <f t="shared" si="2"/>
        <v>-</v>
      </c>
      <c r="F829" s="65"/>
      <c r="G829" s="65"/>
      <c r="H829" s="82"/>
      <c r="I829" s="83">
        <f t="shared" si="3"/>
        <v>0</v>
      </c>
      <c r="J829" s="84">
        <f t="shared" si="4"/>
        <v>0</v>
      </c>
      <c r="K829" s="84">
        <f t="shared" si="5"/>
        <v>0</v>
      </c>
      <c r="L829" s="84">
        <f t="shared" si="6"/>
        <v>0</v>
      </c>
      <c r="M829" s="85">
        <f t="shared" si="7"/>
        <v>0</v>
      </c>
      <c r="N829" s="86">
        <f t="shared" si="8"/>
        <v>0</v>
      </c>
      <c r="O829" s="84">
        <f t="shared" si="9"/>
        <v>0</v>
      </c>
      <c r="P829" s="84">
        <f t="shared" si="10"/>
        <v>0</v>
      </c>
      <c r="Q829" s="84">
        <f t="shared" si="11"/>
        <v>0</v>
      </c>
      <c r="R829" s="85">
        <f t="shared" si="12"/>
        <v>0</v>
      </c>
      <c r="S829" s="87" t="str">
        <f t="shared" si="13"/>
        <v>-</v>
      </c>
      <c r="T829" s="88"/>
      <c r="U829" s="39"/>
      <c r="V829" s="40"/>
      <c r="W829" s="39"/>
      <c r="X829" s="39"/>
      <c r="Y829" s="39"/>
      <c r="Z829" s="39"/>
      <c r="AA829" s="39"/>
      <c r="AB829" s="39"/>
      <c r="AC829" s="39"/>
      <c r="AD829" s="39"/>
      <c r="AE829" s="39"/>
      <c r="AF829" s="39"/>
      <c r="AG829" s="39"/>
      <c r="AH829" s="39"/>
    </row>
    <row r="830" ht="19.5" customHeight="1">
      <c r="A830" s="111"/>
      <c r="B830" s="119"/>
      <c r="C830" s="63"/>
      <c r="D830" s="69"/>
      <c r="E830" s="66" t="str">
        <f t="shared" si="2"/>
        <v>-</v>
      </c>
      <c r="F830" s="65"/>
      <c r="G830" s="65"/>
      <c r="H830" s="82"/>
      <c r="I830" s="83">
        <f t="shared" si="3"/>
        <v>0</v>
      </c>
      <c r="J830" s="84">
        <f t="shared" si="4"/>
        <v>0</v>
      </c>
      <c r="K830" s="84">
        <f t="shared" si="5"/>
        <v>0</v>
      </c>
      <c r="L830" s="84">
        <f t="shared" si="6"/>
        <v>0</v>
      </c>
      <c r="M830" s="85">
        <f t="shared" si="7"/>
        <v>0</v>
      </c>
      <c r="N830" s="86">
        <f t="shared" si="8"/>
        <v>0</v>
      </c>
      <c r="O830" s="84">
        <f t="shared" si="9"/>
        <v>0</v>
      </c>
      <c r="P830" s="84">
        <f t="shared" si="10"/>
        <v>0</v>
      </c>
      <c r="Q830" s="84">
        <f t="shared" si="11"/>
        <v>0</v>
      </c>
      <c r="R830" s="85">
        <f t="shared" si="12"/>
        <v>0</v>
      </c>
      <c r="S830" s="87" t="str">
        <f t="shared" si="13"/>
        <v>-</v>
      </c>
      <c r="T830" s="88"/>
      <c r="U830" s="39"/>
      <c r="V830" s="40"/>
      <c r="W830" s="39"/>
      <c r="X830" s="39"/>
      <c r="Y830" s="39"/>
      <c r="Z830" s="39"/>
      <c r="AA830" s="39"/>
      <c r="AB830" s="39"/>
      <c r="AC830" s="39"/>
      <c r="AD830" s="39"/>
      <c r="AE830" s="39"/>
      <c r="AF830" s="39"/>
      <c r="AG830" s="39"/>
      <c r="AH830" s="39"/>
    </row>
    <row r="831" ht="19.5" customHeight="1">
      <c r="A831" s="111"/>
      <c r="B831" s="119"/>
      <c r="C831" s="63"/>
      <c r="D831" s="69"/>
      <c r="E831" s="66" t="str">
        <f t="shared" si="2"/>
        <v>-</v>
      </c>
      <c r="F831" s="65"/>
      <c r="G831" s="65"/>
      <c r="H831" s="82"/>
      <c r="I831" s="83">
        <f t="shared" si="3"/>
        <v>0</v>
      </c>
      <c r="J831" s="84">
        <f t="shared" si="4"/>
        <v>0</v>
      </c>
      <c r="K831" s="84">
        <f t="shared" si="5"/>
        <v>0</v>
      </c>
      <c r="L831" s="84">
        <f t="shared" si="6"/>
        <v>0</v>
      </c>
      <c r="M831" s="85">
        <f t="shared" si="7"/>
        <v>0</v>
      </c>
      <c r="N831" s="86">
        <f t="shared" si="8"/>
        <v>0</v>
      </c>
      <c r="O831" s="84">
        <f t="shared" si="9"/>
        <v>0</v>
      </c>
      <c r="P831" s="84">
        <f t="shared" si="10"/>
        <v>0</v>
      </c>
      <c r="Q831" s="84">
        <f t="shared" si="11"/>
        <v>0</v>
      </c>
      <c r="R831" s="85">
        <f t="shared" si="12"/>
        <v>0</v>
      </c>
      <c r="S831" s="87" t="str">
        <f t="shared" si="13"/>
        <v>-</v>
      </c>
      <c r="T831" s="88"/>
      <c r="U831" s="39"/>
      <c r="V831" s="40"/>
      <c r="W831" s="39"/>
      <c r="X831" s="39"/>
      <c r="Y831" s="39"/>
      <c r="Z831" s="39"/>
      <c r="AA831" s="39"/>
      <c r="AB831" s="39"/>
      <c r="AC831" s="39"/>
      <c r="AD831" s="39"/>
      <c r="AE831" s="39"/>
      <c r="AF831" s="39"/>
      <c r="AG831" s="39"/>
      <c r="AH831" s="39"/>
    </row>
    <row r="832" ht="19.5" customHeight="1">
      <c r="A832" s="111"/>
      <c r="B832" s="119"/>
      <c r="C832" s="63"/>
      <c r="D832" s="69"/>
      <c r="E832" s="66" t="str">
        <f t="shared" si="2"/>
        <v>-</v>
      </c>
      <c r="F832" s="65"/>
      <c r="G832" s="65"/>
      <c r="H832" s="82"/>
      <c r="I832" s="83">
        <f t="shared" si="3"/>
        <v>0</v>
      </c>
      <c r="J832" s="84">
        <f t="shared" si="4"/>
        <v>0</v>
      </c>
      <c r="K832" s="84">
        <f t="shared" si="5"/>
        <v>0</v>
      </c>
      <c r="L832" s="84">
        <f t="shared" si="6"/>
        <v>0</v>
      </c>
      <c r="M832" s="85">
        <f t="shared" si="7"/>
        <v>0</v>
      </c>
      <c r="N832" s="86">
        <f t="shared" si="8"/>
        <v>0</v>
      </c>
      <c r="O832" s="84">
        <f t="shared" si="9"/>
        <v>0</v>
      </c>
      <c r="P832" s="84">
        <f t="shared" si="10"/>
        <v>0</v>
      </c>
      <c r="Q832" s="84">
        <f t="shared" si="11"/>
        <v>0</v>
      </c>
      <c r="R832" s="85">
        <f t="shared" si="12"/>
        <v>0</v>
      </c>
      <c r="S832" s="87" t="str">
        <f t="shared" si="13"/>
        <v>-</v>
      </c>
      <c r="T832" s="88"/>
      <c r="U832" s="39"/>
      <c r="V832" s="40"/>
      <c r="W832" s="39"/>
      <c r="X832" s="39"/>
      <c r="Y832" s="39"/>
      <c r="Z832" s="39"/>
      <c r="AA832" s="39"/>
      <c r="AB832" s="39"/>
      <c r="AC832" s="39"/>
      <c r="AD832" s="39"/>
      <c r="AE832" s="39"/>
      <c r="AF832" s="39"/>
      <c r="AG832" s="39"/>
      <c r="AH832" s="39"/>
    </row>
    <row r="833" ht="19.5" customHeight="1">
      <c r="A833" s="111"/>
      <c r="B833" s="119"/>
      <c r="C833" s="63"/>
      <c r="D833" s="69"/>
      <c r="E833" s="66" t="str">
        <f t="shared" si="2"/>
        <v>-</v>
      </c>
      <c r="F833" s="65"/>
      <c r="G833" s="65"/>
      <c r="H833" s="82"/>
      <c r="I833" s="83">
        <f t="shared" si="3"/>
        <v>0</v>
      </c>
      <c r="J833" s="84">
        <f t="shared" si="4"/>
        <v>0</v>
      </c>
      <c r="K833" s="84">
        <f t="shared" si="5"/>
        <v>0</v>
      </c>
      <c r="L833" s="84">
        <f t="shared" si="6"/>
        <v>0</v>
      </c>
      <c r="M833" s="85">
        <f t="shared" si="7"/>
        <v>0</v>
      </c>
      <c r="N833" s="86">
        <f t="shared" si="8"/>
        <v>0</v>
      </c>
      <c r="O833" s="84">
        <f t="shared" si="9"/>
        <v>0</v>
      </c>
      <c r="P833" s="84">
        <f t="shared" si="10"/>
        <v>0</v>
      </c>
      <c r="Q833" s="84">
        <f t="shared" si="11"/>
        <v>0</v>
      </c>
      <c r="R833" s="85">
        <f t="shared" si="12"/>
        <v>0</v>
      </c>
      <c r="S833" s="87" t="str">
        <f t="shared" si="13"/>
        <v>-</v>
      </c>
      <c r="T833" s="88"/>
      <c r="U833" s="39"/>
      <c r="V833" s="40"/>
      <c r="W833" s="39"/>
      <c r="X833" s="39"/>
      <c r="Y833" s="39"/>
      <c r="Z833" s="39"/>
      <c r="AA833" s="39"/>
      <c r="AB833" s="39"/>
      <c r="AC833" s="39"/>
      <c r="AD833" s="39"/>
      <c r="AE833" s="39"/>
      <c r="AF833" s="39"/>
      <c r="AG833" s="39"/>
      <c r="AH833" s="39"/>
    </row>
    <row r="834" ht="19.5" customHeight="1">
      <c r="A834" s="111"/>
      <c r="B834" s="119"/>
      <c r="C834" s="63"/>
      <c r="D834" s="69"/>
      <c r="E834" s="66" t="str">
        <f t="shared" si="2"/>
        <v>-</v>
      </c>
      <c r="F834" s="65"/>
      <c r="G834" s="65"/>
      <c r="H834" s="82"/>
      <c r="I834" s="83">
        <f t="shared" si="3"/>
        <v>0</v>
      </c>
      <c r="J834" s="84">
        <f t="shared" si="4"/>
        <v>0</v>
      </c>
      <c r="K834" s="84">
        <f t="shared" si="5"/>
        <v>0</v>
      </c>
      <c r="L834" s="84">
        <f t="shared" si="6"/>
        <v>0</v>
      </c>
      <c r="M834" s="85">
        <f t="shared" si="7"/>
        <v>0</v>
      </c>
      <c r="N834" s="86">
        <f t="shared" si="8"/>
        <v>0</v>
      </c>
      <c r="O834" s="84">
        <f t="shared" si="9"/>
        <v>0</v>
      </c>
      <c r="P834" s="84">
        <f t="shared" si="10"/>
        <v>0</v>
      </c>
      <c r="Q834" s="84">
        <f t="shared" si="11"/>
        <v>0</v>
      </c>
      <c r="R834" s="85">
        <f t="shared" si="12"/>
        <v>0</v>
      </c>
      <c r="S834" s="87" t="str">
        <f t="shared" si="13"/>
        <v>-</v>
      </c>
      <c r="T834" s="88"/>
      <c r="U834" s="39"/>
      <c r="V834" s="40"/>
      <c r="W834" s="39"/>
      <c r="X834" s="39"/>
      <c r="Y834" s="39"/>
      <c r="Z834" s="39"/>
      <c r="AA834" s="39"/>
      <c r="AB834" s="39"/>
      <c r="AC834" s="39"/>
      <c r="AD834" s="39"/>
      <c r="AE834" s="39"/>
      <c r="AF834" s="39"/>
      <c r="AG834" s="39"/>
      <c r="AH834" s="39"/>
    </row>
    <row r="835" ht="19.5" customHeight="1">
      <c r="A835" s="111"/>
      <c r="B835" s="119"/>
      <c r="C835" s="63"/>
      <c r="D835" s="69"/>
      <c r="E835" s="66" t="str">
        <f t="shared" si="2"/>
        <v>-</v>
      </c>
      <c r="F835" s="65"/>
      <c r="G835" s="65"/>
      <c r="H835" s="82"/>
      <c r="I835" s="83">
        <f t="shared" si="3"/>
        <v>0</v>
      </c>
      <c r="J835" s="84">
        <f t="shared" si="4"/>
        <v>0</v>
      </c>
      <c r="K835" s="84">
        <f t="shared" si="5"/>
        <v>0</v>
      </c>
      <c r="L835" s="84">
        <f t="shared" si="6"/>
        <v>0</v>
      </c>
      <c r="M835" s="85">
        <f t="shared" si="7"/>
        <v>0</v>
      </c>
      <c r="N835" s="86">
        <f t="shared" si="8"/>
        <v>0</v>
      </c>
      <c r="O835" s="84">
        <f t="shared" si="9"/>
        <v>0</v>
      </c>
      <c r="P835" s="84">
        <f t="shared" si="10"/>
        <v>0</v>
      </c>
      <c r="Q835" s="84">
        <f t="shared" si="11"/>
        <v>0</v>
      </c>
      <c r="R835" s="85">
        <f t="shared" si="12"/>
        <v>0</v>
      </c>
      <c r="S835" s="87" t="str">
        <f t="shared" si="13"/>
        <v>-</v>
      </c>
      <c r="T835" s="88"/>
      <c r="U835" s="39"/>
      <c r="V835" s="40"/>
      <c r="W835" s="39"/>
      <c r="X835" s="39"/>
      <c r="Y835" s="39"/>
      <c r="Z835" s="39"/>
      <c r="AA835" s="39"/>
      <c r="AB835" s="39"/>
      <c r="AC835" s="39"/>
      <c r="AD835" s="39"/>
      <c r="AE835" s="39"/>
      <c r="AF835" s="39"/>
      <c r="AG835" s="39"/>
      <c r="AH835" s="39"/>
    </row>
    <row r="836" ht="19.5" customHeight="1">
      <c r="A836" s="111"/>
      <c r="B836" s="119"/>
      <c r="C836" s="63"/>
      <c r="D836" s="69"/>
      <c r="E836" s="66" t="str">
        <f t="shared" si="2"/>
        <v>-</v>
      </c>
      <c r="F836" s="65"/>
      <c r="G836" s="65"/>
      <c r="H836" s="82"/>
      <c r="I836" s="83">
        <f t="shared" si="3"/>
        <v>0</v>
      </c>
      <c r="J836" s="84">
        <f t="shared" si="4"/>
        <v>0</v>
      </c>
      <c r="K836" s="84">
        <f t="shared" si="5"/>
        <v>0</v>
      </c>
      <c r="L836" s="84">
        <f t="shared" si="6"/>
        <v>0</v>
      </c>
      <c r="M836" s="85">
        <f t="shared" si="7"/>
        <v>0</v>
      </c>
      <c r="N836" s="86">
        <f t="shared" si="8"/>
        <v>0</v>
      </c>
      <c r="O836" s="84">
        <f t="shared" si="9"/>
        <v>0</v>
      </c>
      <c r="P836" s="84">
        <f t="shared" si="10"/>
        <v>0</v>
      </c>
      <c r="Q836" s="84">
        <f t="shared" si="11"/>
        <v>0</v>
      </c>
      <c r="R836" s="85">
        <f t="shared" si="12"/>
        <v>0</v>
      </c>
      <c r="S836" s="87" t="str">
        <f t="shared" si="13"/>
        <v>-</v>
      </c>
      <c r="T836" s="88"/>
      <c r="U836" s="39"/>
      <c r="V836" s="40"/>
      <c r="W836" s="39"/>
      <c r="X836" s="39"/>
      <c r="Y836" s="39"/>
      <c r="Z836" s="39"/>
      <c r="AA836" s="39"/>
      <c r="AB836" s="39"/>
      <c r="AC836" s="39"/>
      <c r="AD836" s="39"/>
      <c r="AE836" s="39"/>
      <c r="AF836" s="39"/>
      <c r="AG836" s="39"/>
      <c r="AH836" s="39"/>
    </row>
    <row r="837" ht="19.5" customHeight="1">
      <c r="A837" s="111"/>
      <c r="B837" s="119"/>
      <c r="C837" s="63"/>
      <c r="D837" s="69"/>
      <c r="E837" s="66" t="str">
        <f t="shared" si="2"/>
        <v>-</v>
      </c>
      <c r="F837" s="65"/>
      <c r="G837" s="65"/>
      <c r="H837" s="82"/>
      <c r="I837" s="83">
        <f t="shared" si="3"/>
        <v>0</v>
      </c>
      <c r="J837" s="84">
        <f t="shared" si="4"/>
        <v>0</v>
      </c>
      <c r="K837" s="84">
        <f t="shared" si="5"/>
        <v>0</v>
      </c>
      <c r="L837" s="84">
        <f t="shared" si="6"/>
        <v>0</v>
      </c>
      <c r="M837" s="85">
        <f t="shared" si="7"/>
        <v>0</v>
      </c>
      <c r="N837" s="86">
        <f t="shared" si="8"/>
        <v>0</v>
      </c>
      <c r="O837" s="84">
        <f t="shared" si="9"/>
        <v>0</v>
      </c>
      <c r="P837" s="84">
        <f t="shared" si="10"/>
        <v>0</v>
      </c>
      <c r="Q837" s="84">
        <f t="shared" si="11"/>
        <v>0</v>
      </c>
      <c r="R837" s="85">
        <f t="shared" si="12"/>
        <v>0</v>
      </c>
      <c r="S837" s="87" t="str">
        <f t="shared" si="13"/>
        <v>-</v>
      </c>
      <c r="T837" s="88"/>
      <c r="U837" s="39"/>
      <c r="V837" s="40"/>
      <c r="W837" s="39"/>
      <c r="X837" s="39"/>
      <c r="Y837" s="39"/>
      <c r="Z837" s="39"/>
      <c r="AA837" s="39"/>
      <c r="AB837" s="39"/>
      <c r="AC837" s="39"/>
      <c r="AD837" s="39"/>
      <c r="AE837" s="39"/>
      <c r="AF837" s="39"/>
      <c r="AG837" s="39"/>
      <c r="AH837" s="39"/>
    </row>
    <row r="838" ht="19.5" customHeight="1">
      <c r="A838" s="111"/>
      <c r="B838" s="119"/>
      <c r="C838" s="63"/>
      <c r="D838" s="69"/>
      <c r="E838" s="66" t="str">
        <f t="shared" si="2"/>
        <v>-</v>
      </c>
      <c r="F838" s="65"/>
      <c r="G838" s="65"/>
      <c r="H838" s="82"/>
      <c r="I838" s="83">
        <f t="shared" si="3"/>
        <v>0</v>
      </c>
      <c r="J838" s="84">
        <f t="shared" si="4"/>
        <v>0</v>
      </c>
      <c r="K838" s="84">
        <f t="shared" si="5"/>
        <v>0</v>
      </c>
      <c r="L838" s="84">
        <f t="shared" si="6"/>
        <v>0</v>
      </c>
      <c r="M838" s="85">
        <f t="shared" si="7"/>
        <v>0</v>
      </c>
      <c r="N838" s="86">
        <f t="shared" si="8"/>
        <v>0</v>
      </c>
      <c r="O838" s="84">
        <f t="shared" si="9"/>
        <v>0</v>
      </c>
      <c r="P838" s="84">
        <f t="shared" si="10"/>
        <v>0</v>
      </c>
      <c r="Q838" s="84">
        <f t="shared" si="11"/>
        <v>0</v>
      </c>
      <c r="R838" s="85">
        <f t="shared" si="12"/>
        <v>0</v>
      </c>
      <c r="S838" s="87" t="str">
        <f t="shared" si="13"/>
        <v>-</v>
      </c>
      <c r="T838" s="88"/>
      <c r="U838" s="39"/>
      <c r="V838" s="40"/>
      <c r="W838" s="39"/>
      <c r="X838" s="39"/>
      <c r="Y838" s="39"/>
      <c r="Z838" s="39"/>
      <c r="AA838" s="39"/>
      <c r="AB838" s="39"/>
      <c r="AC838" s="39"/>
      <c r="AD838" s="39"/>
      <c r="AE838" s="39"/>
      <c r="AF838" s="39"/>
      <c r="AG838" s="39"/>
      <c r="AH838" s="39"/>
    </row>
    <row r="839" ht="19.5" customHeight="1">
      <c r="A839" s="111"/>
      <c r="B839" s="119"/>
      <c r="C839" s="63"/>
      <c r="D839" s="69"/>
      <c r="E839" s="66" t="str">
        <f t="shared" si="2"/>
        <v>-</v>
      </c>
      <c r="F839" s="65"/>
      <c r="G839" s="65"/>
      <c r="H839" s="82"/>
      <c r="I839" s="83">
        <f t="shared" si="3"/>
        <v>0</v>
      </c>
      <c r="J839" s="84">
        <f t="shared" si="4"/>
        <v>0</v>
      </c>
      <c r="K839" s="84">
        <f t="shared" si="5"/>
        <v>0</v>
      </c>
      <c r="L839" s="84">
        <f t="shared" si="6"/>
        <v>0</v>
      </c>
      <c r="M839" s="85">
        <f t="shared" si="7"/>
        <v>0</v>
      </c>
      <c r="N839" s="86">
        <f t="shared" si="8"/>
        <v>0</v>
      </c>
      <c r="O839" s="84">
        <f t="shared" si="9"/>
        <v>0</v>
      </c>
      <c r="P839" s="84">
        <f t="shared" si="10"/>
        <v>0</v>
      </c>
      <c r="Q839" s="84">
        <f t="shared" si="11"/>
        <v>0</v>
      </c>
      <c r="R839" s="85">
        <f t="shared" si="12"/>
        <v>0</v>
      </c>
      <c r="S839" s="87" t="str">
        <f t="shared" si="13"/>
        <v>-</v>
      </c>
      <c r="T839" s="88"/>
      <c r="U839" s="39"/>
      <c r="V839" s="40"/>
      <c r="W839" s="39"/>
      <c r="X839" s="39"/>
      <c r="Y839" s="39"/>
      <c r="Z839" s="39"/>
      <c r="AA839" s="39"/>
      <c r="AB839" s="39"/>
      <c r="AC839" s="39"/>
      <c r="AD839" s="39"/>
      <c r="AE839" s="39"/>
      <c r="AF839" s="39"/>
      <c r="AG839" s="39"/>
      <c r="AH839" s="39"/>
    </row>
    <row r="840" ht="19.5" customHeight="1">
      <c r="A840" s="111"/>
      <c r="B840" s="119"/>
      <c r="C840" s="63"/>
      <c r="D840" s="69"/>
      <c r="E840" s="66" t="str">
        <f t="shared" si="2"/>
        <v>-</v>
      </c>
      <c r="F840" s="65"/>
      <c r="G840" s="65"/>
      <c r="H840" s="82"/>
      <c r="I840" s="83">
        <f t="shared" si="3"/>
        <v>0</v>
      </c>
      <c r="J840" s="84">
        <f t="shared" si="4"/>
        <v>0</v>
      </c>
      <c r="K840" s="84">
        <f t="shared" si="5"/>
        <v>0</v>
      </c>
      <c r="L840" s="84">
        <f t="shared" si="6"/>
        <v>0</v>
      </c>
      <c r="M840" s="85">
        <f t="shared" si="7"/>
        <v>0</v>
      </c>
      <c r="N840" s="86">
        <f t="shared" si="8"/>
        <v>0</v>
      </c>
      <c r="O840" s="84">
        <f t="shared" si="9"/>
        <v>0</v>
      </c>
      <c r="P840" s="84">
        <f t="shared" si="10"/>
        <v>0</v>
      </c>
      <c r="Q840" s="84">
        <f t="shared" si="11"/>
        <v>0</v>
      </c>
      <c r="R840" s="85">
        <f t="shared" si="12"/>
        <v>0</v>
      </c>
      <c r="S840" s="87" t="str">
        <f t="shared" si="13"/>
        <v>-</v>
      </c>
      <c r="T840" s="88"/>
      <c r="U840" s="39"/>
      <c r="V840" s="40"/>
      <c r="W840" s="39"/>
      <c r="X840" s="39"/>
      <c r="Y840" s="39"/>
      <c r="Z840" s="39"/>
      <c r="AA840" s="39"/>
      <c r="AB840" s="39"/>
      <c r="AC840" s="39"/>
      <c r="AD840" s="39"/>
      <c r="AE840" s="39"/>
      <c r="AF840" s="39"/>
      <c r="AG840" s="39"/>
      <c r="AH840" s="39"/>
    </row>
    <row r="841" ht="19.5" customHeight="1">
      <c r="A841" s="111"/>
      <c r="B841" s="119"/>
      <c r="C841" s="63"/>
      <c r="D841" s="69"/>
      <c r="E841" s="66" t="str">
        <f t="shared" si="2"/>
        <v>-</v>
      </c>
      <c r="F841" s="65"/>
      <c r="G841" s="65"/>
      <c r="H841" s="82"/>
      <c r="I841" s="83">
        <f t="shared" si="3"/>
        <v>0</v>
      </c>
      <c r="J841" s="84">
        <f t="shared" si="4"/>
        <v>0</v>
      </c>
      <c r="K841" s="84">
        <f t="shared" si="5"/>
        <v>0</v>
      </c>
      <c r="L841" s="84">
        <f t="shared" si="6"/>
        <v>0</v>
      </c>
      <c r="M841" s="85">
        <f t="shared" si="7"/>
        <v>0</v>
      </c>
      <c r="N841" s="86">
        <f t="shared" si="8"/>
        <v>0</v>
      </c>
      <c r="O841" s="84">
        <f t="shared" si="9"/>
        <v>0</v>
      </c>
      <c r="P841" s="84">
        <f t="shared" si="10"/>
        <v>0</v>
      </c>
      <c r="Q841" s="84">
        <f t="shared" si="11"/>
        <v>0</v>
      </c>
      <c r="R841" s="85">
        <f t="shared" si="12"/>
        <v>0</v>
      </c>
      <c r="S841" s="87" t="str">
        <f t="shared" si="13"/>
        <v>-</v>
      </c>
      <c r="T841" s="88"/>
      <c r="U841" s="39"/>
      <c r="V841" s="40"/>
      <c r="W841" s="39"/>
      <c r="X841" s="39"/>
      <c r="Y841" s="39"/>
      <c r="Z841" s="39"/>
      <c r="AA841" s="39"/>
      <c r="AB841" s="39"/>
      <c r="AC841" s="39"/>
      <c r="AD841" s="39"/>
      <c r="AE841" s="39"/>
      <c r="AF841" s="39"/>
      <c r="AG841" s="39"/>
      <c r="AH841" s="39"/>
    </row>
    <row r="842" ht="19.5" customHeight="1">
      <c r="A842" s="111"/>
      <c r="B842" s="119"/>
      <c r="C842" s="63"/>
      <c r="D842" s="69"/>
      <c r="E842" s="66" t="str">
        <f t="shared" si="2"/>
        <v>-</v>
      </c>
      <c r="F842" s="65"/>
      <c r="G842" s="65"/>
      <c r="H842" s="82"/>
      <c r="I842" s="83">
        <f t="shared" si="3"/>
        <v>0</v>
      </c>
      <c r="J842" s="84">
        <f t="shared" si="4"/>
        <v>0</v>
      </c>
      <c r="K842" s="84">
        <f t="shared" si="5"/>
        <v>0</v>
      </c>
      <c r="L842" s="84">
        <f t="shared" si="6"/>
        <v>0</v>
      </c>
      <c r="M842" s="85">
        <f t="shared" si="7"/>
        <v>0</v>
      </c>
      <c r="N842" s="86">
        <f t="shared" si="8"/>
        <v>0</v>
      </c>
      <c r="O842" s="84">
        <f t="shared" si="9"/>
        <v>0</v>
      </c>
      <c r="P842" s="84">
        <f t="shared" si="10"/>
        <v>0</v>
      </c>
      <c r="Q842" s="84">
        <f t="shared" si="11"/>
        <v>0</v>
      </c>
      <c r="R842" s="85">
        <f t="shared" si="12"/>
        <v>0</v>
      </c>
      <c r="S842" s="87" t="str">
        <f t="shared" si="13"/>
        <v>-</v>
      </c>
      <c r="T842" s="88"/>
      <c r="U842" s="39"/>
      <c r="V842" s="40"/>
      <c r="W842" s="39"/>
      <c r="X842" s="39"/>
      <c r="Y842" s="39"/>
      <c r="Z842" s="39"/>
      <c r="AA842" s="39"/>
      <c r="AB842" s="39"/>
      <c r="AC842" s="39"/>
      <c r="AD842" s="39"/>
      <c r="AE842" s="39"/>
      <c r="AF842" s="39"/>
      <c r="AG842" s="39"/>
      <c r="AH842" s="39"/>
    </row>
    <row r="843" ht="19.5" customHeight="1">
      <c r="A843" s="111"/>
      <c r="B843" s="119"/>
      <c r="C843" s="63"/>
      <c r="D843" s="69"/>
      <c r="E843" s="66" t="str">
        <f t="shared" si="2"/>
        <v>-</v>
      </c>
      <c r="F843" s="65"/>
      <c r="G843" s="65"/>
      <c r="H843" s="82"/>
      <c r="I843" s="83">
        <f t="shared" si="3"/>
        <v>0</v>
      </c>
      <c r="J843" s="84">
        <f t="shared" si="4"/>
        <v>0</v>
      </c>
      <c r="K843" s="84">
        <f t="shared" si="5"/>
        <v>0</v>
      </c>
      <c r="L843" s="84">
        <f t="shared" si="6"/>
        <v>0</v>
      </c>
      <c r="M843" s="85">
        <f t="shared" si="7"/>
        <v>0</v>
      </c>
      <c r="N843" s="86">
        <f t="shared" si="8"/>
        <v>0</v>
      </c>
      <c r="O843" s="84">
        <f t="shared" si="9"/>
        <v>0</v>
      </c>
      <c r="P843" s="84">
        <f t="shared" si="10"/>
        <v>0</v>
      </c>
      <c r="Q843" s="84">
        <f t="shared" si="11"/>
        <v>0</v>
      </c>
      <c r="R843" s="85">
        <f t="shared" si="12"/>
        <v>0</v>
      </c>
      <c r="S843" s="87" t="str">
        <f t="shared" si="13"/>
        <v>-</v>
      </c>
      <c r="T843" s="88"/>
      <c r="U843" s="39"/>
      <c r="V843" s="40"/>
      <c r="W843" s="39"/>
      <c r="X843" s="39"/>
      <c r="Y843" s="39"/>
      <c r="Z843" s="39"/>
      <c r="AA843" s="39"/>
      <c r="AB843" s="39"/>
      <c r="AC843" s="39"/>
      <c r="AD843" s="39"/>
      <c r="AE843" s="39"/>
      <c r="AF843" s="39"/>
      <c r="AG843" s="39"/>
      <c r="AH843" s="39"/>
    </row>
    <row r="844" ht="19.5" customHeight="1">
      <c r="A844" s="111"/>
      <c r="B844" s="119"/>
      <c r="C844" s="63"/>
      <c r="D844" s="69"/>
      <c r="E844" s="66" t="str">
        <f t="shared" si="2"/>
        <v>-</v>
      </c>
      <c r="F844" s="65"/>
      <c r="G844" s="65"/>
      <c r="H844" s="82"/>
      <c r="I844" s="83">
        <f t="shared" si="3"/>
        <v>0</v>
      </c>
      <c r="J844" s="84">
        <f t="shared" si="4"/>
        <v>0</v>
      </c>
      <c r="K844" s="84">
        <f t="shared" si="5"/>
        <v>0</v>
      </c>
      <c r="L844" s="84">
        <f t="shared" si="6"/>
        <v>0</v>
      </c>
      <c r="M844" s="85">
        <f t="shared" si="7"/>
        <v>0</v>
      </c>
      <c r="N844" s="86">
        <f t="shared" si="8"/>
        <v>0</v>
      </c>
      <c r="O844" s="84">
        <f t="shared" si="9"/>
        <v>0</v>
      </c>
      <c r="P844" s="84">
        <f t="shared" si="10"/>
        <v>0</v>
      </c>
      <c r="Q844" s="84">
        <f t="shared" si="11"/>
        <v>0</v>
      </c>
      <c r="R844" s="85">
        <f t="shared" si="12"/>
        <v>0</v>
      </c>
      <c r="S844" s="87" t="str">
        <f t="shared" si="13"/>
        <v>-</v>
      </c>
      <c r="T844" s="88"/>
      <c r="U844" s="39"/>
      <c r="V844" s="40"/>
      <c r="W844" s="39"/>
      <c r="X844" s="39"/>
      <c r="Y844" s="39"/>
      <c r="Z844" s="39"/>
      <c r="AA844" s="39"/>
      <c r="AB844" s="39"/>
      <c r="AC844" s="39"/>
      <c r="AD844" s="39"/>
      <c r="AE844" s="39"/>
      <c r="AF844" s="39"/>
      <c r="AG844" s="39"/>
      <c r="AH844" s="39"/>
    </row>
    <row r="845" ht="19.5" customHeight="1">
      <c r="A845" s="111"/>
      <c r="B845" s="119"/>
      <c r="C845" s="63"/>
      <c r="D845" s="69"/>
      <c r="E845" s="66" t="str">
        <f t="shared" si="2"/>
        <v>-</v>
      </c>
      <c r="F845" s="65"/>
      <c r="G845" s="65"/>
      <c r="H845" s="82"/>
      <c r="I845" s="83">
        <f t="shared" si="3"/>
        <v>0</v>
      </c>
      <c r="J845" s="84">
        <f t="shared" si="4"/>
        <v>0</v>
      </c>
      <c r="K845" s="84">
        <f t="shared" si="5"/>
        <v>0</v>
      </c>
      <c r="L845" s="84">
        <f t="shared" si="6"/>
        <v>0</v>
      </c>
      <c r="M845" s="85">
        <f t="shared" si="7"/>
        <v>0</v>
      </c>
      <c r="N845" s="86">
        <f t="shared" si="8"/>
        <v>0</v>
      </c>
      <c r="O845" s="84">
        <f t="shared" si="9"/>
        <v>0</v>
      </c>
      <c r="P845" s="84">
        <f t="shared" si="10"/>
        <v>0</v>
      </c>
      <c r="Q845" s="84">
        <f t="shared" si="11"/>
        <v>0</v>
      </c>
      <c r="R845" s="85">
        <f t="shared" si="12"/>
        <v>0</v>
      </c>
      <c r="S845" s="87" t="str">
        <f t="shared" si="13"/>
        <v>-</v>
      </c>
      <c r="T845" s="88"/>
      <c r="U845" s="39"/>
      <c r="V845" s="40"/>
      <c r="W845" s="39"/>
      <c r="X845" s="39"/>
      <c r="Y845" s="39"/>
      <c r="Z845" s="39"/>
      <c r="AA845" s="39"/>
      <c r="AB845" s="39"/>
      <c r="AC845" s="39"/>
      <c r="AD845" s="39"/>
      <c r="AE845" s="39"/>
      <c r="AF845" s="39"/>
      <c r="AG845" s="39"/>
      <c r="AH845" s="39"/>
    </row>
    <row r="846" ht="19.5" customHeight="1">
      <c r="A846" s="111"/>
      <c r="B846" s="119"/>
      <c r="C846" s="63"/>
      <c r="D846" s="69"/>
      <c r="E846" s="66" t="str">
        <f t="shared" si="2"/>
        <v>-</v>
      </c>
      <c r="F846" s="65"/>
      <c r="G846" s="65"/>
      <c r="H846" s="82"/>
      <c r="I846" s="83">
        <f t="shared" si="3"/>
        <v>0</v>
      </c>
      <c r="J846" s="84">
        <f t="shared" si="4"/>
        <v>0</v>
      </c>
      <c r="K846" s="84">
        <f t="shared" si="5"/>
        <v>0</v>
      </c>
      <c r="L846" s="84">
        <f t="shared" si="6"/>
        <v>0</v>
      </c>
      <c r="M846" s="85">
        <f t="shared" si="7"/>
        <v>0</v>
      </c>
      <c r="N846" s="86">
        <f t="shared" si="8"/>
        <v>0</v>
      </c>
      <c r="O846" s="84">
        <f t="shared" si="9"/>
        <v>0</v>
      </c>
      <c r="P846" s="84">
        <f t="shared" si="10"/>
        <v>0</v>
      </c>
      <c r="Q846" s="84">
        <f t="shared" si="11"/>
        <v>0</v>
      </c>
      <c r="R846" s="85">
        <f t="shared" si="12"/>
        <v>0</v>
      </c>
      <c r="S846" s="87" t="str">
        <f t="shared" si="13"/>
        <v>-</v>
      </c>
      <c r="T846" s="88"/>
      <c r="U846" s="39"/>
      <c r="V846" s="40"/>
      <c r="W846" s="39"/>
      <c r="X846" s="39"/>
      <c r="Y846" s="39"/>
      <c r="Z846" s="39"/>
      <c r="AA846" s="39"/>
      <c r="AB846" s="39"/>
      <c r="AC846" s="39"/>
      <c r="AD846" s="39"/>
      <c r="AE846" s="39"/>
      <c r="AF846" s="39"/>
      <c r="AG846" s="39"/>
      <c r="AH846" s="39"/>
    </row>
    <row r="847" ht="19.5" customHeight="1">
      <c r="A847" s="111"/>
      <c r="B847" s="119"/>
      <c r="C847" s="63"/>
      <c r="D847" s="69"/>
      <c r="E847" s="66" t="str">
        <f t="shared" si="2"/>
        <v>-</v>
      </c>
      <c r="F847" s="65"/>
      <c r="G847" s="65"/>
      <c r="H847" s="82"/>
      <c r="I847" s="83">
        <f t="shared" si="3"/>
        <v>0</v>
      </c>
      <c r="J847" s="84">
        <f t="shared" si="4"/>
        <v>0</v>
      </c>
      <c r="K847" s="84">
        <f t="shared" si="5"/>
        <v>0</v>
      </c>
      <c r="L847" s="84">
        <f t="shared" si="6"/>
        <v>0</v>
      </c>
      <c r="M847" s="85">
        <f t="shared" si="7"/>
        <v>0</v>
      </c>
      <c r="N847" s="86">
        <f t="shared" si="8"/>
        <v>0</v>
      </c>
      <c r="O847" s="84">
        <f t="shared" si="9"/>
        <v>0</v>
      </c>
      <c r="P847" s="84">
        <f t="shared" si="10"/>
        <v>0</v>
      </c>
      <c r="Q847" s="84">
        <f t="shared" si="11"/>
        <v>0</v>
      </c>
      <c r="R847" s="85">
        <f t="shared" si="12"/>
        <v>0</v>
      </c>
      <c r="S847" s="87" t="str">
        <f t="shared" si="13"/>
        <v>-</v>
      </c>
      <c r="T847" s="88"/>
      <c r="U847" s="39"/>
      <c r="V847" s="40"/>
      <c r="W847" s="39"/>
      <c r="X847" s="39"/>
      <c r="Y847" s="39"/>
      <c r="Z847" s="39"/>
      <c r="AA847" s="39"/>
      <c r="AB847" s="39"/>
      <c r="AC847" s="39"/>
      <c r="AD847" s="39"/>
      <c r="AE847" s="39"/>
      <c r="AF847" s="39"/>
      <c r="AG847" s="39"/>
      <c r="AH847" s="39"/>
    </row>
    <row r="848" ht="19.5" customHeight="1">
      <c r="A848" s="111"/>
      <c r="B848" s="119"/>
      <c r="C848" s="63"/>
      <c r="D848" s="69"/>
      <c r="E848" s="66" t="str">
        <f t="shared" si="2"/>
        <v>-</v>
      </c>
      <c r="F848" s="65"/>
      <c r="G848" s="65"/>
      <c r="H848" s="82"/>
      <c r="I848" s="83">
        <f t="shared" si="3"/>
        <v>0</v>
      </c>
      <c r="J848" s="84">
        <f t="shared" si="4"/>
        <v>0</v>
      </c>
      <c r="K848" s="84">
        <f t="shared" si="5"/>
        <v>0</v>
      </c>
      <c r="L848" s="84">
        <f t="shared" si="6"/>
        <v>0</v>
      </c>
      <c r="M848" s="85">
        <f t="shared" si="7"/>
        <v>0</v>
      </c>
      <c r="N848" s="86">
        <f t="shared" si="8"/>
        <v>0</v>
      </c>
      <c r="O848" s="84">
        <f t="shared" si="9"/>
        <v>0</v>
      </c>
      <c r="P848" s="84">
        <f t="shared" si="10"/>
        <v>0</v>
      </c>
      <c r="Q848" s="84">
        <f t="shared" si="11"/>
        <v>0</v>
      </c>
      <c r="R848" s="85">
        <f t="shared" si="12"/>
        <v>0</v>
      </c>
      <c r="S848" s="87" t="str">
        <f t="shared" si="13"/>
        <v>-</v>
      </c>
      <c r="T848" s="88"/>
      <c r="U848" s="39"/>
      <c r="V848" s="40"/>
      <c r="W848" s="39"/>
      <c r="X848" s="39"/>
      <c r="Y848" s="39"/>
      <c r="Z848" s="39"/>
      <c r="AA848" s="39"/>
      <c r="AB848" s="39"/>
      <c r="AC848" s="39"/>
      <c r="AD848" s="39"/>
      <c r="AE848" s="39"/>
      <c r="AF848" s="39"/>
      <c r="AG848" s="39"/>
      <c r="AH848" s="39"/>
    </row>
    <row r="849" ht="19.5" customHeight="1">
      <c r="A849" s="111"/>
      <c r="B849" s="119"/>
      <c r="C849" s="63"/>
      <c r="D849" s="69"/>
      <c r="E849" s="66" t="str">
        <f t="shared" si="2"/>
        <v>-</v>
      </c>
      <c r="F849" s="65"/>
      <c r="G849" s="65"/>
      <c r="H849" s="82"/>
      <c r="I849" s="83">
        <f t="shared" si="3"/>
        <v>0</v>
      </c>
      <c r="J849" s="84">
        <f t="shared" si="4"/>
        <v>0</v>
      </c>
      <c r="K849" s="84">
        <f t="shared" si="5"/>
        <v>0</v>
      </c>
      <c r="L849" s="84">
        <f t="shared" si="6"/>
        <v>0</v>
      </c>
      <c r="M849" s="85">
        <f t="shared" si="7"/>
        <v>0</v>
      </c>
      <c r="N849" s="86">
        <f t="shared" si="8"/>
        <v>0</v>
      </c>
      <c r="O849" s="84">
        <f t="shared" si="9"/>
        <v>0</v>
      </c>
      <c r="P849" s="84">
        <f t="shared" si="10"/>
        <v>0</v>
      </c>
      <c r="Q849" s="84">
        <f t="shared" si="11"/>
        <v>0</v>
      </c>
      <c r="R849" s="85">
        <f t="shared" si="12"/>
        <v>0</v>
      </c>
      <c r="S849" s="87" t="str">
        <f t="shared" si="13"/>
        <v>-</v>
      </c>
      <c r="T849" s="88"/>
      <c r="U849" s="39"/>
      <c r="V849" s="40"/>
      <c r="W849" s="39"/>
      <c r="X849" s="39"/>
      <c r="Y849" s="39"/>
      <c r="Z849" s="39"/>
      <c r="AA849" s="39"/>
      <c r="AB849" s="39"/>
      <c r="AC849" s="39"/>
      <c r="AD849" s="39"/>
      <c r="AE849" s="39"/>
      <c r="AF849" s="39"/>
      <c r="AG849" s="39"/>
      <c r="AH849" s="39"/>
    </row>
    <row r="850" ht="19.5" customHeight="1">
      <c r="A850" s="111"/>
      <c r="B850" s="119"/>
      <c r="C850" s="63"/>
      <c r="D850" s="69"/>
      <c r="E850" s="66" t="str">
        <f t="shared" si="2"/>
        <v>-</v>
      </c>
      <c r="F850" s="65"/>
      <c r="G850" s="65"/>
      <c r="H850" s="82"/>
      <c r="I850" s="83">
        <f t="shared" si="3"/>
        <v>0</v>
      </c>
      <c r="J850" s="84">
        <f t="shared" si="4"/>
        <v>0</v>
      </c>
      <c r="K850" s="84">
        <f t="shared" si="5"/>
        <v>0</v>
      </c>
      <c r="L850" s="84">
        <f t="shared" si="6"/>
        <v>0</v>
      </c>
      <c r="M850" s="85">
        <f t="shared" si="7"/>
        <v>0</v>
      </c>
      <c r="N850" s="86">
        <f t="shared" si="8"/>
        <v>0</v>
      </c>
      <c r="O850" s="84">
        <f t="shared" si="9"/>
        <v>0</v>
      </c>
      <c r="P850" s="84">
        <f t="shared" si="10"/>
        <v>0</v>
      </c>
      <c r="Q850" s="84">
        <f t="shared" si="11"/>
        <v>0</v>
      </c>
      <c r="R850" s="85">
        <f t="shared" si="12"/>
        <v>0</v>
      </c>
      <c r="S850" s="87" t="str">
        <f t="shared" si="13"/>
        <v>-</v>
      </c>
      <c r="T850" s="88"/>
      <c r="U850" s="39"/>
      <c r="V850" s="40"/>
      <c r="W850" s="39"/>
      <c r="X850" s="39"/>
      <c r="Y850" s="39"/>
      <c r="Z850" s="39"/>
      <c r="AA850" s="39"/>
      <c r="AB850" s="39"/>
      <c r="AC850" s="39"/>
      <c r="AD850" s="39"/>
      <c r="AE850" s="39"/>
      <c r="AF850" s="39"/>
      <c r="AG850" s="39"/>
      <c r="AH850" s="39"/>
    </row>
    <row r="851" ht="19.5" customHeight="1">
      <c r="A851" s="111"/>
      <c r="B851" s="119"/>
      <c r="C851" s="63"/>
      <c r="D851" s="69"/>
      <c r="E851" s="66" t="str">
        <f t="shared" si="2"/>
        <v>-</v>
      </c>
      <c r="F851" s="65"/>
      <c r="G851" s="65"/>
      <c r="H851" s="82"/>
      <c r="I851" s="83">
        <f t="shared" si="3"/>
        <v>0</v>
      </c>
      <c r="J851" s="84">
        <f t="shared" si="4"/>
        <v>0</v>
      </c>
      <c r="K851" s="84">
        <f t="shared" si="5"/>
        <v>0</v>
      </c>
      <c r="L851" s="84">
        <f t="shared" si="6"/>
        <v>0</v>
      </c>
      <c r="M851" s="85">
        <f t="shared" si="7"/>
        <v>0</v>
      </c>
      <c r="N851" s="86">
        <f t="shared" si="8"/>
        <v>0</v>
      </c>
      <c r="O851" s="84">
        <f t="shared" si="9"/>
        <v>0</v>
      </c>
      <c r="P851" s="84">
        <f t="shared" si="10"/>
        <v>0</v>
      </c>
      <c r="Q851" s="84">
        <f t="shared" si="11"/>
        <v>0</v>
      </c>
      <c r="R851" s="85">
        <f t="shared" si="12"/>
        <v>0</v>
      </c>
      <c r="S851" s="87" t="str">
        <f t="shared" si="13"/>
        <v>-</v>
      </c>
      <c r="T851" s="88"/>
      <c r="U851" s="39"/>
      <c r="V851" s="40"/>
      <c r="W851" s="39"/>
      <c r="X851" s="39"/>
      <c r="Y851" s="39"/>
      <c r="Z851" s="39"/>
      <c r="AA851" s="39"/>
      <c r="AB851" s="39"/>
      <c r="AC851" s="39"/>
      <c r="AD851" s="39"/>
      <c r="AE851" s="39"/>
      <c r="AF851" s="39"/>
      <c r="AG851" s="39"/>
      <c r="AH851" s="39"/>
    </row>
    <row r="852" ht="19.5" customHeight="1">
      <c r="A852" s="111"/>
      <c r="B852" s="119"/>
      <c r="C852" s="63"/>
      <c r="D852" s="69"/>
      <c r="E852" s="66" t="str">
        <f t="shared" si="2"/>
        <v>-</v>
      </c>
      <c r="F852" s="65"/>
      <c r="G852" s="65"/>
      <c r="H852" s="82"/>
      <c r="I852" s="83">
        <f t="shared" si="3"/>
        <v>0</v>
      </c>
      <c r="J852" s="84">
        <f t="shared" si="4"/>
        <v>0</v>
      </c>
      <c r="K852" s="84">
        <f t="shared" si="5"/>
        <v>0</v>
      </c>
      <c r="L852" s="84">
        <f t="shared" si="6"/>
        <v>0</v>
      </c>
      <c r="M852" s="85">
        <f t="shared" si="7"/>
        <v>0</v>
      </c>
      <c r="N852" s="86">
        <f t="shared" si="8"/>
        <v>0</v>
      </c>
      <c r="O852" s="84">
        <f t="shared" si="9"/>
        <v>0</v>
      </c>
      <c r="P852" s="84">
        <f t="shared" si="10"/>
        <v>0</v>
      </c>
      <c r="Q852" s="84">
        <f t="shared" si="11"/>
        <v>0</v>
      </c>
      <c r="R852" s="85">
        <f t="shared" si="12"/>
        <v>0</v>
      </c>
      <c r="S852" s="87" t="str">
        <f t="shared" si="13"/>
        <v>-</v>
      </c>
      <c r="T852" s="88"/>
      <c r="U852" s="39"/>
      <c r="V852" s="40"/>
      <c r="W852" s="39"/>
      <c r="X852" s="39"/>
      <c r="Y852" s="39"/>
      <c r="Z852" s="39"/>
      <c r="AA852" s="39"/>
      <c r="AB852" s="39"/>
      <c r="AC852" s="39"/>
      <c r="AD852" s="39"/>
      <c r="AE852" s="39"/>
      <c r="AF852" s="39"/>
      <c r="AG852" s="39"/>
      <c r="AH852" s="39"/>
    </row>
    <row r="853" ht="19.5" customHeight="1">
      <c r="A853" s="111"/>
      <c r="B853" s="119"/>
      <c r="C853" s="63"/>
      <c r="D853" s="69"/>
      <c r="E853" s="66" t="str">
        <f t="shared" si="2"/>
        <v>-</v>
      </c>
      <c r="F853" s="65"/>
      <c r="G853" s="65"/>
      <c r="H853" s="82"/>
      <c r="I853" s="83">
        <f t="shared" si="3"/>
        <v>0</v>
      </c>
      <c r="J853" s="84">
        <f t="shared" si="4"/>
        <v>0</v>
      </c>
      <c r="K853" s="84">
        <f t="shared" si="5"/>
        <v>0</v>
      </c>
      <c r="L853" s="84">
        <f t="shared" si="6"/>
        <v>0</v>
      </c>
      <c r="M853" s="85">
        <f t="shared" si="7"/>
        <v>0</v>
      </c>
      <c r="N853" s="86">
        <f t="shared" si="8"/>
        <v>0</v>
      </c>
      <c r="O853" s="84">
        <f t="shared" si="9"/>
        <v>0</v>
      </c>
      <c r="P853" s="84">
        <f t="shared" si="10"/>
        <v>0</v>
      </c>
      <c r="Q853" s="84">
        <f t="shared" si="11"/>
        <v>0</v>
      </c>
      <c r="R853" s="85">
        <f t="shared" si="12"/>
        <v>0</v>
      </c>
      <c r="S853" s="87" t="str">
        <f t="shared" si="13"/>
        <v>-</v>
      </c>
      <c r="T853" s="88"/>
      <c r="U853" s="39"/>
      <c r="V853" s="40"/>
      <c r="W853" s="39"/>
      <c r="X853" s="39"/>
      <c r="Y853" s="39"/>
      <c r="Z853" s="39"/>
      <c r="AA853" s="39"/>
      <c r="AB853" s="39"/>
      <c r="AC853" s="39"/>
      <c r="AD853" s="39"/>
      <c r="AE853" s="39"/>
      <c r="AF853" s="39"/>
      <c r="AG853" s="39"/>
      <c r="AH853" s="39"/>
    </row>
    <row r="854" ht="19.5" customHeight="1">
      <c r="A854" s="111"/>
      <c r="B854" s="119"/>
      <c r="C854" s="63"/>
      <c r="D854" s="69"/>
      <c r="E854" s="66" t="str">
        <f t="shared" si="2"/>
        <v>-</v>
      </c>
      <c r="F854" s="65"/>
      <c r="G854" s="65"/>
      <c r="H854" s="82"/>
      <c r="I854" s="83">
        <f t="shared" si="3"/>
        <v>0</v>
      </c>
      <c r="J854" s="84">
        <f t="shared" si="4"/>
        <v>0</v>
      </c>
      <c r="K854" s="84">
        <f t="shared" si="5"/>
        <v>0</v>
      </c>
      <c r="L854" s="84">
        <f t="shared" si="6"/>
        <v>0</v>
      </c>
      <c r="M854" s="85">
        <f t="shared" si="7"/>
        <v>0</v>
      </c>
      <c r="N854" s="86">
        <f t="shared" si="8"/>
        <v>0</v>
      </c>
      <c r="O854" s="84">
        <f t="shared" si="9"/>
        <v>0</v>
      </c>
      <c r="P854" s="84">
        <f t="shared" si="10"/>
        <v>0</v>
      </c>
      <c r="Q854" s="84">
        <f t="shared" si="11"/>
        <v>0</v>
      </c>
      <c r="R854" s="85">
        <f t="shared" si="12"/>
        <v>0</v>
      </c>
      <c r="S854" s="87" t="str">
        <f t="shared" si="13"/>
        <v>-</v>
      </c>
      <c r="T854" s="88"/>
      <c r="U854" s="39"/>
      <c r="V854" s="40"/>
      <c r="W854" s="39"/>
      <c r="X854" s="39"/>
      <c r="Y854" s="39"/>
      <c r="Z854" s="39"/>
      <c r="AA854" s="39"/>
      <c r="AB854" s="39"/>
      <c r="AC854" s="39"/>
      <c r="AD854" s="39"/>
      <c r="AE854" s="39"/>
      <c r="AF854" s="39"/>
      <c r="AG854" s="39"/>
      <c r="AH854" s="39"/>
    </row>
    <row r="855" ht="19.5" customHeight="1">
      <c r="A855" s="111"/>
      <c r="B855" s="119"/>
      <c r="C855" s="63"/>
      <c r="D855" s="69"/>
      <c r="E855" s="66" t="str">
        <f t="shared" si="2"/>
        <v>-</v>
      </c>
      <c r="F855" s="65"/>
      <c r="G855" s="65"/>
      <c r="H855" s="82"/>
      <c r="I855" s="83">
        <f t="shared" si="3"/>
        <v>0</v>
      </c>
      <c r="J855" s="84">
        <f t="shared" si="4"/>
        <v>0</v>
      </c>
      <c r="K855" s="84">
        <f t="shared" si="5"/>
        <v>0</v>
      </c>
      <c r="L855" s="84">
        <f t="shared" si="6"/>
        <v>0</v>
      </c>
      <c r="M855" s="85">
        <f t="shared" si="7"/>
        <v>0</v>
      </c>
      <c r="N855" s="86">
        <f t="shared" si="8"/>
        <v>0</v>
      </c>
      <c r="O855" s="84">
        <f t="shared" si="9"/>
        <v>0</v>
      </c>
      <c r="P855" s="84">
        <f t="shared" si="10"/>
        <v>0</v>
      </c>
      <c r="Q855" s="84">
        <f t="shared" si="11"/>
        <v>0</v>
      </c>
      <c r="R855" s="85">
        <f t="shared" si="12"/>
        <v>0</v>
      </c>
      <c r="S855" s="87" t="str">
        <f t="shared" si="13"/>
        <v>-</v>
      </c>
      <c r="T855" s="88"/>
      <c r="U855" s="39"/>
      <c r="V855" s="40"/>
      <c r="W855" s="39"/>
      <c r="X855" s="39"/>
      <c r="Y855" s="39"/>
      <c r="Z855" s="39"/>
      <c r="AA855" s="39"/>
      <c r="AB855" s="39"/>
      <c r="AC855" s="39"/>
      <c r="AD855" s="39"/>
      <c r="AE855" s="39"/>
      <c r="AF855" s="39"/>
      <c r="AG855" s="39"/>
      <c r="AH855" s="39"/>
    </row>
    <row r="856" ht="19.5" customHeight="1">
      <c r="A856" s="111"/>
      <c r="B856" s="119"/>
      <c r="C856" s="63"/>
      <c r="D856" s="69"/>
      <c r="E856" s="66" t="str">
        <f t="shared" si="2"/>
        <v>-</v>
      </c>
      <c r="F856" s="65"/>
      <c r="G856" s="65"/>
      <c r="H856" s="82"/>
      <c r="I856" s="83">
        <f t="shared" si="3"/>
        <v>0</v>
      </c>
      <c r="J856" s="84">
        <f t="shared" si="4"/>
        <v>0</v>
      </c>
      <c r="K856" s="84">
        <f t="shared" si="5"/>
        <v>0</v>
      </c>
      <c r="L856" s="84">
        <f t="shared" si="6"/>
        <v>0</v>
      </c>
      <c r="M856" s="85">
        <f t="shared" si="7"/>
        <v>0</v>
      </c>
      <c r="N856" s="86">
        <f t="shared" si="8"/>
        <v>0</v>
      </c>
      <c r="O856" s="84">
        <f t="shared" si="9"/>
        <v>0</v>
      </c>
      <c r="P856" s="84">
        <f t="shared" si="10"/>
        <v>0</v>
      </c>
      <c r="Q856" s="84">
        <f t="shared" si="11"/>
        <v>0</v>
      </c>
      <c r="R856" s="85">
        <f t="shared" si="12"/>
        <v>0</v>
      </c>
      <c r="S856" s="87" t="str">
        <f t="shared" si="13"/>
        <v>-</v>
      </c>
      <c r="T856" s="88"/>
      <c r="U856" s="39"/>
      <c r="V856" s="40"/>
      <c r="W856" s="39"/>
      <c r="X856" s="39"/>
      <c r="Y856" s="39"/>
      <c r="Z856" s="39"/>
      <c r="AA856" s="39"/>
      <c r="AB856" s="39"/>
      <c r="AC856" s="39"/>
      <c r="AD856" s="39"/>
      <c r="AE856" s="39"/>
      <c r="AF856" s="39"/>
      <c r="AG856" s="39"/>
      <c r="AH856" s="39"/>
    </row>
    <row r="857" ht="19.5" customHeight="1">
      <c r="A857" s="111"/>
      <c r="B857" s="119"/>
      <c r="C857" s="63"/>
      <c r="D857" s="69"/>
      <c r="E857" s="66" t="str">
        <f t="shared" si="2"/>
        <v>-</v>
      </c>
      <c r="F857" s="65"/>
      <c r="G857" s="65"/>
      <c r="H857" s="82"/>
      <c r="I857" s="83">
        <f t="shared" si="3"/>
        <v>0</v>
      </c>
      <c r="J857" s="84">
        <f t="shared" si="4"/>
        <v>0</v>
      </c>
      <c r="K857" s="84">
        <f t="shared" si="5"/>
        <v>0</v>
      </c>
      <c r="L857" s="84">
        <f t="shared" si="6"/>
        <v>0</v>
      </c>
      <c r="M857" s="85">
        <f t="shared" si="7"/>
        <v>0</v>
      </c>
      <c r="N857" s="86">
        <f t="shared" si="8"/>
        <v>0</v>
      </c>
      <c r="O857" s="84">
        <f t="shared" si="9"/>
        <v>0</v>
      </c>
      <c r="P857" s="84">
        <f t="shared" si="10"/>
        <v>0</v>
      </c>
      <c r="Q857" s="84">
        <f t="shared" si="11"/>
        <v>0</v>
      </c>
      <c r="R857" s="85">
        <f t="shared" si="12"/>
        <v>0</v>
      </c>
      <c r="S857" s="87" t="str">
        <f t="shared" si="13"/>
        <v>-</v>
      </c>
      <c r="T857" s="88"/>
      <c r="U857" s="39"/>
      <c r="V857" s="40"/>
      <c r="W857" s="39"/>
      <c r="X857" s="39"/>
      <c r="Y857" s="39"/>
      <c r="Z857" s="39"/>
      <c r="AA857" s="39"/>
      <c r="AB857" s="39"/>
      <c r="AC857" s="39"/>
      <c r="AD857" s="39"/>
      <c r="AE857" s="39"/>
      <c r="AF857" s="39"/>
      <c r="AG857" s="39"/>
      <c r="AH857" s="39"/>
    </row>
    <row r="858" ht="19.5" customHeight="1">
      <c r="A858" s="111"/>
      <c r="B858" s="119"/>
      <c r="C858" s="63"/>
      <c r="D858" s="69"/>
      <c r="E858" s="66" t="str">
        <f t="shared" si="2"/>
        <v>-</v>
      </c>
      <c r="F858" s="65"/>
      <c r="G858" s="65"/>
      <c r="H858" s="82"/>
      <c r="I858" s="83">
        <f t="shared" si="3"/>
        <v>0</v>
      </c>
      <c r="J858" s="84">
        <f t="shared" si="4"/>
        <v>0</v>
      </c>
      <c r="K858" s="84">
        <f t="shared" si="5"/>
        <v>0</v>
      </c>
      <c r="L858" s="84">
        <f t="shared" si="6"/>
        <v>0</v>
      </c>
      <c r="M858" s="85">
        <f t="shared" si="7"/>
        <v>0</v>
      </c>
      <c r="N858" s="86">
        <f t="shared" si="8"/>
        <v>0</v>
      </c>
      <c r="O858" s="84">
        <f t="shared" si="9"/>
        <v>0</v>
      </c>
      <c r="P858" s="84">
        <f t="shared" si="10"/>
        <v>0</v>
      </c>
      <c r="Q858" s="84">
        <f t="shared" si="11"/>
        <v>0</v>
      </c>
      <c r="R858" s="85">
        <f t="shared" si="12"/>
        <v>0</v>
      </c>
      <c r="S858" s="87" t="str">
        <f t="shared" si="13"/>
        <v>-</v>
      </c>
      <c r="T858" s="88"/>
      <c r="U858" s="39"/>
      <c r="V858" s="40"/>
      <c r="W858" s="39"/>
      <c r="X858" s="39"/>
      <c r="Y858" s="39"/>
      <c r="Z858" s="39"/>
      <c r="AA858" s="39"/>
      <c r="AB858" s="39"/>
      <c r="AC858" s="39"/>
      <c r="AD858" s="39"/>
      <c r="AE858" s="39"/>
      <c r="AF858" s="39"/>
      <c r="AG858" s="39"/>
      <c r="AH858" s="39"/>
    </row>
    <row r="859" ht="19.5" customHeight="1">
      <c r="A859" s="111"/>
      <c r="B859" s="119"/>
      <c r="C859" s="63"/>
      <c r="D859" s="69"/>
      <c r="E859" s="66" t="str">
        <f t="shared" si="2"/>
        <v>-</v>
      </c>
      <c r="F859" s="65"/>
      <c r="G859" s="65"/>
      <c r="H859" s="82"/>
      <c r="I859" s="83">
        <f t="shared" si="3"/>
        <v>0</v>
      </c>
      <c r="J859" s="84">
        <f t="shared" si="4"/>
        <v>0</v>
      </c>
      <c r="K859" s="84">
        <f t="shared" si="5"/>
        <v>0</v>
      </c>
      <c r="L859" s="84">
        <f t="shared" si="6"/>
        <v>0</v>
      </c>
      <c r="M859" s="85">
        <f t="shared" si="7"/>
        <v>0</v>
      </c>
      <c r="N859" s="86">
        <f t="shared" si="8"/>
        <v>0</v>
      </c>
      <c r="O859" s="84">
        <f t="shared" si="9"/>
        <v>0</v>
      </c>
      <c r="P859" s="84">
        <f t="shared" si="10"/>
        <v>0</v>
      </c>
      <c r="Q859" s="84">
        <f t="shared" si="11"/>
        <v>0</v>
      </c>
      <c r="R859" s="85">
        <f t="shared" si="12"/>
        <v>0</v>
      </c>
      <c r="S859" s="87" t="str">
        <f t="shared" si="13"/>
        <v>-</v>
      </c>
      <c r="T859" s="88"/>
      <c r="U859" s="39"/>
      <c r="V859" s="40"/>
      <c r="W859" s="39"/>
      <c r="X859" s="39"/>
      <c r="Y859" s="39"/>
      <c r="Z859" s="39"/>
      <c r="AA859" s="39"/>
      <c r="AB859" s="39"/>
      <c r="AC859" s="39"/>
      <c r="AD859" s="39"/>
      <c r="AE859" s="39"/>
      <c r="AF859" s="39"/>
      <c r="AG859" s="39"/>
      <c r="AH859" s="39"/>
    </row>
    <row r="860" ht="19.5" customHeight="1">
      <c r="A860" s="111"/>
      <c r="B860" s="119"/>
      <c r="C860" s="63"/>
      <c r="D860" s="69"/>
      <c r="E860" s="66" t="str">
        <f t="shared" si="2"/>
        <v>-</v>
      </c>
      <c r="F860" s="65"/>
      <c r="G860" s="65"/>
      <c r="H860" s="82"/>
      <c r="I860" s="83">
        <f t="shared" si="3"/>
        <v>0</v>
      </c>
      <c r="J860" s="84">
        <f t="shared" si="4"/>
        <v>0</v>
      </c>
      <c r="K860" s="84">
        <f t="shared" si="5"/>
        <v>0</v>
      </c>
      <c r="L860" s="84">
        <f t="shared" si="6"/>
        <v>0</v>
      </c>
      <c r="M860" s="85">
        <f t="shared" si="7"/>
        <v>0</v>
      </c>
      <c r="N860" s="86">
        <f t="shared" si="8"/>
        <v>0</v>
      </c>
      <c r="O860" s="84">
        <f t="shared" si="9"/>
        <v>0</v>
      </c>
      <c r="P860" s="84">
        <f t="shared" si="10"/>
        <v>0</v>
      </c>
      <c r="Q860" s="84">
        <f t="shared" si="11"/>
        <v>0</v>
      </c>
      <c r="R860" s="85">
        <f t="shared" si="12"/>
        <v>0</v>
      </c>
      <c r="S860" s="87" t="str">
        <f t="shared" si="13"/>
        <v>-</v>
      </c>
      <c r="T860" s="88"/>
      <c r="U860" s="39"/>
      <c r="V860" s="40"/>
      <c r="W860" s="39"/>
      <c r="X860" s="39"/>
      <c r="Y860" s="39"/>
      <c r="Z860" s="39"/>
      <c r="AA860" s="39"/>
      <c r="AB860" s="39"/>
      <c r="AC860" s="39"/>
      <c r="AD860" s="39"/>
      <c r="AE860" s="39"/>
      <c r="AF860" s="39"/>
      <c r="AG860" s="39"/>
      <c r="AH860" s="39"/>
    </row>
    <row r="861" ht="19.5" customHeight="1">
      <c r="A861" s="111"/>
      <c r="B861" s="119"/>
      <c r="C861" s="63"/>
      <c r="D861" s="69"/>
      <c r="E861" s="66" t="str">
        <f t="shared" si="2"/>
        <v>-</v>
      </c>
      <c r="F861" s="65"/>
      <c r="G861" s="65"/>
      <c r="H861" s="82"/>
      <c r="I861" s="83">
        <f t="shared" si="3"/>
        <v>0</v>
      </c>
      <c r="J861" s="84">
        <f t="shared" si="4"/>
        <v>0</v>
      </c>
      <c r="K861" s="84">
        <f t="shared" si="5"/>
        <v>0</v>
      </c>
      <c r="L861" s="84">
        <f t="shared" si="6"/>
        <v>0</v>
      </c>
      <c r="M861" s="85">
        <f t="shared" si="7"/>
        <v>0</v>
      </c>
      <c r="N861" s="86">
        <f t="shared" si="8"/>
        <v>0</v>
      </c>
      <c r="O861" s="84">
        <f t="shared" si="9"/>
        <v>0</v>
      </c>
      <c r="P861" s="84">
        <f t="shared" si="10"/>
        <v>0</v>
      </c>
      <c r="Q861" s="84">
        <f t="shared" si="11"/>
        <v>0</v>
      </c>
      <c r="R861" s="85">
        <f t="shared" si="12"/>
        <v>0</v>
      </c>
      <c r="S861" s="87" t="str">
        <f t="shared" si="13"/>
        <v>-</v>
      </c>
      <c r="T861" s="88"/>
      <c r="U861" s="39"/>
      <c r="V861" s="40"/>
      <c r="W861" s="39"/>
      <c r="X861" s="39"/>
      <c r="Y861" s="39"/>
      <c r="Z861" s="39"/>
      <c r="AA861" s="39"/>
      <c r="AB861" s="39"/>
      <c r="AC861" s="39"/>
      <c r="AD861" s="39"/>
      <c r="AE861" s="39"/>
      <c r="AF861" s="39"/>
      <c r="AG861" s="39"/>
      <c r="AH861" s="39"/>
    </row>
    <row r="862" ht="19.5" customHeight="1">
      <c r="A862" s="111"/>
      <c r="B862" s="119"/>
      <c r="C862" s="63"/>
      <c r="D862" s="69"/>
      <c r="E862" s="66" t="str">
        <f t="shared" si="2"/>
        <v>-</v>
      </c>
      <c r="F862" s="65"/>
      <c r="G862" s="65"/>
      <c r="H862" s="82"/>
      <c r="I862" s="83">
        <f t="shared" si="3"/>
        <v>0</v>
      </c>
      <c r="J862" s="84">
        <f t="shared" si="4"/>
        <v>0</v>
      </c>
      <c r="K862" s="84">
        <f t="shared" si="5"/>
        <v>0</v>
      </c>
      <c r="L862" s="84">
        <f t="shared" si="6"/>
        <v>0</v>
      </c>
      <c r="M862" s="85">
        <f t="shared" si="7"/>
        <v>0</v>
      </c>
      <c r="N862" s="86">
        <f t="shared" si="8"/>
        <v>0</v>
      </c>
      <c r="O862" s="84">
        <f t="shared" si="9"/>
        <v>0</v>
      </c>
      <c r="P862" s="84">
        <f t="shared" si="10"/>
        <v>0</v>
      </c>
      <c r="Q862" s="84">
        <f t="shared" si="11"/>
        <v>0</v>
      </c>
      <c r="R862" s="85">
        <f t="shared" si="12"/>
        <v>0</v>
      </c>
      <c r="S862" s="87" t="str">
        <f t="shared" si="13"/>
        <v>-</v>
      </c>
      <c r="T862" s="88"/>
      <c r="U862" s="39"/>
      <c r="V862" s="40"/>
      <c r="W862" s="39"/>
      <c r="X862" s="39"/>
      <c r="Y862" s="39"/>
      <c r="Z862" s="39"/>
      <c r="AA862" s="39"/>
      <c r="AB862" s="39"/>
      <c r="AC862" s="39"/>
      <c r="AD862" s="39"/>
      <c r="AE862" s="39"/>
      <c r="AF862" s="39"/>
      <c r="AG862" s="39"/>
      <c r="AH862" s="39"/>
    </row>
    <row r="863" ht="19.5" customHeight="1">
      <c r="A863" s="111"/>
      <c r="B863" s="119"/>
      <c r="C863" s="63"/>
      <c r="D863" s="69"/>
      <c r="E863" s="66" t="str">
        <f t="shared" si="2"/>
        <v>-</v>
      </c>
      <c r="F863" s="65"/>
      <c r="G863" s="65"/>
      <c r="H863" s="82"/>
      <c r="I863" s="83">
        <f t="shared" si="3"/>
        <v>0</v>
      </c>
      <c r="J863" s="84">
        <f t="shared" si="4"/>
        <v>0</v>
      </c>
      <c r="K863" s="84">
        <f t="shared" si="5"/>
        <v>0</v>
      </c>
      <c r="L863" s="84">
        <f t="shared" si="6"/>
        <v>0</v>
      </c>
      <c r="M863" s="85">
        <f t="shared" si="7"/>
        <v>0</v>
      </c>
      <c r="N863" s="86">
        <f t="shared" si="8"/>
        <v>0</v>
      </c>
      <c r="O863" s="84">
        <f t="shared" si="9"/>
        <v>0</v>
      </c>
      <c r="P863" s="84">
        <f t="shared" si="10"/>
        <v>0</v>
      </c>
      <c r="Q863" s="84">
        <f t="shared" si="11"/>
        <v>0</v>
      </c>
      <c r="R863" s="85">
        <f t="shared" si="12"/>
        <v>0</v>
      </c>
      <c r="S863" s="87" t="str">
        <f t="shared" si="13"/>
        <v>-</v>
      </c>
      <c r="T863" s="88"/>
      <c r="U863" s="39"/>
      <c r="V863" s="40"/>
      <c r="W863" s="39"/>
      <c r="X863" s="39"/>
      <c r="Y863" s="39"/>
      <c r="Z863" s="39"/>
      <c r="AA863" s="39"/>
      <c r="AB863" s="39"/>
      <c r="AC863" s="39"/>
      <c r="AD863" s="39"/>
      <c r="AE863" s="39"/>
      <c r="AF863" s="39"/>
      <c r="AG863" s="39"/>
      <c r="AH863" s="39"/>
    </row>
    <row r="864" ht="19.5" customHeight="1">
      <c r="A864" s="111"/>
      <c r="B864" s="119"/>
      <c r="C864" s="63"/>
      <c r="D864" s="69"/>
      <c r="E864" s="66" t="str">
        <f t="shared" si="2"/>
        <v>-</v>
      </c>
      <c r="F864" s="65"/>
      <c r="G864" s="65"/>
      <c r="H864" s="82"/>
      <c r="I864" s="83">
        <f t="shared" si="3"/>
        <v>0</v>
      </c>
      <c r="J864" s="84">
        <f t="shared" si="4"/>
        <v>0</v>
      </c>
      <c r="K864" s="84">
        <f t="shared" si="5"/>
        <v>0</v>
      </c>
      <c r="L864" s="84">
        <f t="shared" si="6"/>
        <v>0</v>
      </c>
      <c r="M864" s="85">
        <f t="shared" si="7"/>
        <v>0</v>
      </c>
      <c r="N864" s="86">
        <f t="shared" si="8"/>
        <v>0</v>
      </c>
      <c r="O864" s="84">
        <f t="shared" si="9"/>
        <v>0</v>
      </c>
      <c r="P864" s="84">
        <f t="shared" si="10"/>
        <v>0</v>
      </c>
      <c r="Q864" s="84">
        <f t="shared" si="11"/>
        <v>0</v>
      </c>
      <c r="R864" s="85">
        <f t="shared" si="12"/>
        <v>0</v>
      </c>
      <c r="S864" s="87" t="str">
        <f t="shared" si="13"/>
        <v>-</v>
      </c>
      <c r="T864" s="88"/>
      <c r="U864" s="39"/>
      <c r="V864" s="40"/>
      <c r="W864" s="39"/>
      <c r="X864" s="39"/>
      <c r="Y864" s="39"/>
      <c r="Z864" s="39"/>
      <c r="AA864" s="39"/>
      <c r="AB864" s="39"/>
      <c r="AC864" s="39"/>
      <c r="AD864" s="39"/>
      <c r="AE864" s="39"/>
      <c r="AF864" s="39"/>
      <c r="AG864" s="39"/>
      <c r="AH864" s="39"/>
    </row>
    <row r="865" ht="19.5" customHeight="1">
      <c r="A865" s="111"/>
      <c r="B865" s="119"/>
      <c r="C865" s="63"/>
      <c r="D865" s="69"/>
      <c r="E865" s="66" t="str">
        <f t="shared" si="2"/>
        <v>-</v>
      </c>
      <c r="F865" s="65"/>
      <c r="G865" s="65"/>
      <c r="H865" s="82"/>
      <c r="I865" s="83">
        <f t="shared" si="3"/>
        <v>0</v>
      </c>
      <c r="J865" s="84">
        <f t="shared" si="4"/>
        <v>0</v>
      </c>
      <c r="K865" s="84">
        <f t="shared" si="5"/>
        <v>0</v>
      </c>
      <c r="L865" s="84">
        <f t="shared" si="6"/>
        <v>0</v>
      </c>
      <c r="M865" s="85">
        <f t="shared" si="7"/>
        <v>0</v>
      </c>
      <c r="N865" s="86">
        <f t="shared" si="8"/>
        <v>0</v>
      </c>
      <c r="O865" s="84">
        <f t="shared" si="9"/>
        <v>0</v>
      </c>
      <c r="P865" s="84">
        <f t="shared" si="10"/>
        <v>0</v>
      </c>
      <c r="Q865" s="84">
        <f t="shared" si="11"/>
        <v>0</v>
      </c>
      <c r="R865" s="85">
        <f t="shared" si="12"/>
        <v>0</v>
      </c>
      <c r="S865" s="87" t="str">
        <f t="shared" si="13"/>
        <v>-</v>
      </c>
      <c r="T865" s="88"/>
      <c r="U865" s="39"/>
      <c r="V865" s="40"/>
      <c r="W865" s="39"/>
      <c r="X865" s="39"/>
      <c r="Y865" s="39"/>
      <c r="Z865" s="39"/>
      <c r="AA865" s="39"/>
      <c r="AB865" s="39"/>
      <c r="AC865" s="39"/>
      <c r="AD865" s="39"/>
      <c r="AE865" s="39"/>
      <c r="AF865" s="39"/>
      <c r="AG865" s="39"/>
      <c r="AH865" s="39"/>
    </row>
    <row r="866" ht="19.5" customHeight="1">
      <c r="A866" s="111"/>
      <c r="B866" s="119"/>
      <c r="C866" s="63"/>
      <c r="D866" s="69"/>
      <c r="E866" s="66" t="str">
        <f t="shared" si="2"/>
        <v>-</v>
      </c>
      <c r="F866" s="65"/>
      <c r="G866" s="65"/>
      <c r="H866" s="82"/>
      <c r="I866" s="83">
        <f t="shared" si="3"/>
        <v>0</v>
      </c>
      <c r="J866" s="84">
        <f t="shared" si="4"/>
        <v>0</v>
      </c>
      <c r="K866" s="84">
        <f t="shared" si="5"/>
        <v>0</v>
      </c>
      <c r="L866" s="84">
        <f t="shared" si="6"/>
        <v>0</v>
      </c>
      <c r="M866" s="85">
        <f t="shared" si="7"/>
        <v>0</v>
      </c>
      <c r="N866" s="86">
        <f t="shared" si="8"/>
        <v>0</v>
      </c>
      <c r="O866" s="84">
        <f t="shared" si="9"/>
        <v>0</v>
      </c>
      <c r="P866" s="84">
        <f t="shared" si="10"/>
        <v>0</v>
      </c>
      <c r="Q866" s="84">
        <f t="shared" si="11"/>
        <v>0</v>
      </c>
      <c r="R866" s="85">
        <f t="shared" si="12"/>
        <v>0</v>
      </c>
      <c r="S866" s="87" t="str">
        <f t="shared" si="13"/>
        <v>-</v>
      </c>
      <c r="T866" s="88"/>
      <c r="U866" s="39"/>
      <c r="V866" s="40"/>
      <c r="W866" s="39"/>
      <c r="X866" s="39"/>
      <c r="Y866" s="39"/>
      <c r="Z866" s="39"/>
      <c r="AA866" s="39"/>
      <c r="AB866" s="39"/>
      <c r="AC866" s="39"/>
      <c r="AD866" s="39"/>
      <c r="AE866" s="39"/>
      <c r="AF866" s="39"/>
      <c r="AG866" s="39"/>
      <c r="AH866" s="39"/>
    </row>
    <row r="867" ht="19.5" customHeight="1">
      <c r="A867" s="111"/>
      <c r="B867" s="119"/>
      <c r="C867" s="63"/>
      <c r="D867" s="69"/>
      <c r="E867" s="66" t="str">
        <f t="shared" si="2"/>
        <v>-</v>
      </c>
      <c r="F867" s="65"/>
      <c r="G867" s="65"/>
      <c r="H867" s="82"/>
      <c r="I867" s="83">
        <f t="shared" si="3"/>
        <v>0</v>
      </c>
      <c r="J867" s="84">
        <f t="shared" si="4"/>
        <v>0</v>
      </c>
      <c r="K867" s="84">
        <f t="shared" si="5"/>
        <v>0</v>
      </c>
      <c r="L867" s="84">
        <f t="shared" si="6"/>
        <v>0</v>
      </c>
      <c r="M867" s="85">
        <f t="shared" si="7"/>
        <v>0</v>
      </c>
      <c r="N867" s="86">
        <f t="shared" si="8"/>
        <v>0</v>
      </c>
      <c r="O867" s="84">
        <f t="shared" si="9"/>
        <v>0</v>
      </c>
      <c r="P867" s="84">
        <f t="shared" si="10"/>
        <v>0</v>
      </c>
      <c r="Q867" s="84">
        <f t="shared" si="11"/>
        <v>0</v>
      </c>
      <c r="R867" s="85">
        <f t="shared" si="12"/>
        <v>0</v>
      </c>
      <c r="S867" s="87" t="str">
        <f t="shared" si="13"/>
        <v>-</v>
      </c>
      <c r="T867" s="88"/>
      <c r="U867" s="39"/>
      <c r="V867" s="40"/>
      <c r="W867" s="39"/>
      <c r="X867" s="39"/>
      <c r="Y867" s="39"/>
      <c r="Z867" s="39"/>
      <c r="AA867" s="39"/>
      <c r="AB867" s="39"/>
      <c r="AC867" s="39"/>
      <c r="AD867" s="39"/>
      <c r="AE867" s="39"/>
      <c r="AF867" s="39"/>
      <c r="AG867" s="39"/>
      <c r="AH867" s="39"/>
    </row>
    <row r="868" ht="19.5" customHeight="1">
      <c r="A868" s="111"/>
      <c r="B868" s="119"/>
      <c r="C868" s="63"/>
      <c r="D868" s="69"/>
      <c r="E868" s="66" t="str">
        <f t="shared" si="2"/>
        <v>-</v>
      </c>
      <c r="F868" s="65"/>
      <c r="G868" s="65"/>
      <c r="H868" s="82"/>
      <c r="I868" s="83">
        <f t="shared" si="3"/>
        <v>0</v>
      </c>
      <c r="J868" s="84">
        <f t="shared" si="4"/>
        <v>0</v>
      </c>
      <c r="K868" s="84">
        <f t="shared" si="5"/>
        <v>0</v>
      </c>
      <c r="L868" s="84">
        <f t="shared" si="6"/>
        <v>0</v>
      </c>
      <c r="M868" s="85">
        <f t="shared" si="7"/>
        <v>0</v>
      </c>
      <c r="N868" s="86">
        <f t="shared" si="8"/>
        <v>0</v>
      </c>
      <c r="O868" s="84">
        <f t="shared" si="9"/>
        <v>0</v>
      </c>
      <c r="P868" s="84">
        <f t="shared" si="10"/>
        <v>0</v>
      </c>
      <c r="Q868" s="84">
        <f t="shared" si="11"/>
        <v>0</v>
      </c>
      <c r="R868" s="85">
        <f t="shared" si="12"/>
        <v>0</v>
      </c>
      <c r="S868" s="87" t="str">
        <f t="shared" si="13"/>
        <v>-</v>
      </c>
      <c r="T868" s="88"/>
      <c r="U868" s="39"/>
      <c r="V868" s="40"/>
      <c r="W868" s="39"/>
      <c r="X868" s="39"/>
      <c r="Y868" s="39"/>
      <c r="Z868" s="39"/>
      <c r="AA868" s="39"/>
      <c r="AB868" s="39"/>
      <c r="AC868" s="39"/>
      <c r="AD868" s="39"/>
      <c r="AE868" s="39"/>
      <c r="AF868" s="39"/>
      <c r="AG868" s="39"/>
      <c r="AH868" s="39"/>
    </row>
    <row r="869" ht="19.5" customHeight="1">
      <c r="A869" s="111"/>
      <c r="B869" s="119"/>
      <c r="C869" s="63"/>
      <c r="D869" s="69"/>
      <c r="E869" s="66" t="str">
        <f t="shared" si="2"/>
        <v>-</v>
      </c>
      <c r="F869" s="65"/>
      <c r="G869" s="65"/>
      <c r="H869" s="82"/>
      <c r="I869" s="83">
        <f t="shared" si="3"/>
        <v>0</v>
      </c>
      <c r="J869" s="84">
        <f t="shared" si="4"/>
        <v>0</v>
      </c>
      <c r="K869" s="84">
        <f t="shared" si="5"/>
        <v>0</v>
      </c>
      <c r="L869" s="84">
        <f t="shared" si="6"/>
        <v>0</v>
      </c>
      <c r="M869" s="85">
        <f t="shared" si="7"/>
        <v>0</v>
      </c>
      <c r="N869" s="86">
        <f t="shared" si="8"/>
        <v>0</v>
      </c>
      <c r="O869" s="84">
        <f t="shared" si="9"/>
        <v>0</v>
      </c>
      <c r="P869" s="84">
        <f t="shared" si="10"/>
        <v>0</v>
      </c>
      <c r="Q869" s="84">
        <f t="shared" si="11"/>
        <v>0</v>
      </c>
      <c r="R869" s="85">
        <f t="shared" si="12"/>
        <v>0</v>
      </c>
      <c r="S869" s="87" t="str">
        <f t="shared" si="13"/>
        <v>-</v>
      </c>
      <c r="T869" s="88"/>
      <c r="U869" s="39"/>
      <c r="V869" s="40"/>
      <c r="W869" s="39"/>
      <c r="X869" s="39"/>
      <c r="Y869" s="39"/>
      <c r="Z869" s="39"/>
      <c r="AA869" s="39"/>
      <c r="AB869" s="39"/>
      <c r="AC869" s="39"/>
      <c r="AD869" s="39"/>
      <c r="AE869" s="39"/>
      <c r="AF869" s="39"/>
      <c r="AG869" s="39"/>
      <c r="AH869" s="39"/>
    </row>
    <row r="870" ht="19.5" customHeight="1">
      <c r="A870" s="111"/>
      <c r="B870" s="119"/>
      <c r="C870" s="63"/>
      <c r="D870" s="69"/>
      <c r="E870" s="66" t="str">
        <f t="shared" si="2"/>
        <v>-</v>
      </c>
      <c r="F870" s="65"/>
      <c r="G870" s="65"/>
      <c r="H870" s="82"/>
      <c r="I870" s="83">
        <f t="shared" si="3"/>
        <v>0</v>
      </c>
      <c r="J870" s="84">
        <f t="shared" si="4"/>
        <v>0</v>
      </c>
      <c r="K870" s="84">
        <f t="shared" si="5"/>
        <v>0</v>
      </c>
      <c r="L870" s="84">
        <f t="shared" si="6"/>
        <v>0</v>
      </c>
      <c r="M870" s="85">
        <f t="shared" si="7"/>
        <v>0</v>
      </c>
      <c r="N870" s="86">
        <f t="shared" si="8"/>
        <v>0</v>
      </c>
      <c r="O870" s="84">
        <f t="shared" si="9"/>
        <v>0</v>
      </c>
      <c r="P870" s="84">
        <f t="shared" si="10"/>
        <v>0</v>
      </c>
      <c r="Q870" s="84">
        <f t="shared" si="11"/>
        <v>0</v>
      </c>
      <c r="R870" s="85">
        <f t="shared" si="12"/>
        <v>0</v>
      </c>
      <c r="S870" s="87" t="str">
        <f t="shared" si="13"/>
        <v>-</v>
      </c>
      <c r="T870" s="88"/>
      <c r="U870" s="39"/>
      <c r="V870" s="40"/>
      <c r="W870" s="39"/>
      <c r="X870" s="39"/>
      <c r="Y870" s="39"/>
      <c r="Z870" s="39"/>
      <c r="AA870" s="39"/>
      <c r="AB870" s="39"/>
      <c r="AC870" s="39"/>
      <c r="AD870" s="39"/>
      <c r="AE870" s="39"/>
      <c r="AF870" s="39"/>
      <c r="AG870" s="39"/>
      <c r="AH870" s="39"/>
    </row>
    <row r="871" ht="19.5" customHeight="1">
      <c r="A871" s="111"/>
      <c r="B871" s="119"/>
      <c r="C871" s="63"/>
      <c r="D871" s="69"/>
      <c r="E871" s="66" t="str">
        <f t="shared" si="2"/>
        <v>-</v>
      </c>
      <c r="F871" s="65"/>
      <c r="G871" s="65"/>
      <c r="H871" s="82"/>
      <c r="I871" s="83">
        <f t="shared" si="3"/>
        <v>0</v>
      </c>
      <c r="J871" s="84">
        <f t="shared" si="4"/>
        <v>0</v>
      </c>
      <c r="K871" s="84">
        <f t="shared" si="5"/>
        <v>0</v>
      </c>
      <c r="L871" s="84">
        <f t="shared" si="6"/>
        <v>0</v>
      </c>
      <c r="M871" s="85">
        <f t="shared" si="7"/>
        <v>0</v>
      </c>
      <c r="N871" s="86">
        <f t="shared" si="8"/>
        <v>0</v>
      </c>
      <c r="O871" s="84">
        <f t="shared" si="9"/>
        <v>0</v>
      </c>
      <c r="P871" s="84">
        <f t="shared" si="10"/>
        <v>0</v>
      </c>
      <c r="Q871" s="84">
        <f t="shared" si="11"/>
        <v>0</v>
      </c>
      <c r="R871" s="85">
        <f t="shared" si="12"/>
        <v>0</v>
      </c>
      <c r="S871" s="87" t="str">
        <f t="shared" si="13"/>
        <v>-</v>
      </c>
      <c r="T871" s="88"/>
      <c r="U871" s="39"/>
      <c r="V871" s="40"/>
      <c r="W871" s="39"/>
      <c r="X871" s="39"/>
      <c r="Y871" s="39"/>
      <c r="Z871" s="39"/>
      <c r="AA871" s="39"/>
      <c r="AB871" s="39"/>
      <c r="AC871" s="39"/>
      <c r="AD871" s="39"/>
      <c r="AE871" s="39"/>
      <c r="AF871" s="39"/>
      <c r="AG871" s="39"/>
      <c r="AH871" s="39"/>
    </row>
    <row r="872" ht="19.5" customHeight="1">
      <c r="A872" s="111"/>
      <c r="B872" s="119"/>
      <c r="C872" s="63"/>
      <c r="D872" s="69"/>
      <c r="E872" s="66" t="str">
        <f t="shared" si="2"/>
        <v>-</v>
      </c>
      <c r="F872" s="65"/>
      <c r="G872" s="65"/>
      <c r="H872" s="82"/>
      <c r="I872" s="83">
        <f t="shared" si="3"/>
        <v>0</v>
      </c>
      <c r="J872" s="84">
        <f t="shared" si="4"/>
        <v>0</v>
      </c>
      <c r="K872" s="84">
        <f t="shared" si="5"/>
        <v>0</v>
      </c>
      <c r="L872" s="84">
        <f t="shared" si="6"/>
        <v>0</v>
      </c>
      <c r="M872" s="85">
        <f t="shared" si="7"/>
        <v>0</v>
      </c>
      <c r="N872" s="86">
        <f t="shared" si="8"/>
        <v>0</v>
      </c>
      <c r="O872" s="84">
        <f t="shared" si="9"/>
        <v>0</v>
      </c>
      <c r="P872" s="84">
        <f t="shared" si="10"/>
        <v>0</v>
      </c>
      <c r="Q872" s="84">
        <f t="shared" si="11"/>
        <v>0</v>
      </c>
      <c r="R872" s="85">
        <f t="shared" si="12"/>
        <v>0</v>
      </c>
      <c r="S872" s="87" t="str">
        <f t="shared" si="13"/>
        <v>-</v>
      </c>
      <c r="T872" s="88"/>
      <c r="U872" s="39"/>
      <c r="V872" s="40"/>
      <c r="W872" s="39"/>
      <c r="X872" s="39"/>
      <c r="Y872" s="39"/>
      <c r="Z872" s="39"/>
      <c r="AA872" s="39"/>
      <c r="AB872" s="39"/>
      <c r="AC872" s="39"/>
      <c r="AD872" s="39"/>
      <c r="AE872" s="39"/>
      <c r="AF872" s="39"/>
      <c r="AG872" s="39"/>
      <c r="AH872" s="39"/>
    </row>
    <row r="873" ht="19.5" customHeight="1">
      <c r="A873" s="111"/>
      <c r="B873" s="119"/>
      <c r="C873" s="63"/>
      <c r="D873" s="69"/>
      <c r="E873" s="66" t="str">
        <f t="shared" si="2"/>
        <v>-</v>
      </c>
      <c r="F873" s="65"/>
      <c r="G873" s="65"/>
      <c r="H873" s="82"/>
      <c r="I873" s="83">
        <f t="shared" si="3"/>
        <v>0</v>
      </c>
      <c r="J873" s="84">
        <f t="shared" si="4"/>
        <v>0</v>
      </c>
      <c r="K873" s="84">
        <f t="shared" si="5"/>
        <v>0</v>
      </c>
      <c r="L873" s="84">
        <f t="shared" si="6"/>
        <v>0</v>
      </c>
      <c r="M873" s="85">
        <f t="shared" si="7"/>
        <v>0</v>
      </c>
      <c r="N873" s="86">
        <f t="shared" si="8"/>
        <v>0</v>
      </c>
      <c r="O873" s="84">
        <f t="shared" si="9"/>
        <v>0</v>
      </c>
      <c r="P873" s="84">
        <f t="shared" si="10"/>
        <v>0</v>
      </c>
      <c r="Q873" s="84">
        <f t="shared" si="11"/>
        <v>0</v>
      </c>
      <c r="R873" s="85">
        <f t="shared" si="12"/>
        <v>0</v>
      </c>
      <c r="S873" s="87" t="str">
        <f t="shared" si="13"/>
        <v>-</v>
      </c>
      <c r="T873" s="88"/>
      <c r="U873" s="39"/>
      <c r="V873" s="40"/>
      <c r="W873" s="39"/>
      <c r="X873" s="39"/>
      <c r="Y873" s="39"/>
      <c r="Z873" s="39"/>
      <c r="AA873" s="39"/>
      <c r="AB873" s="39"/>
      <c r="AC873" s="39"/>
      <c r="AD873" s="39"/>
      <c r="AE873" s="39"/>
      <c r="AF873" s="39"/>
      <c r="AG873" s="39"/>
      <c r="AH873" s="39"/>
    </row>
    <row r="874" ht="19.5" customHeight="1">
      <c r="A874" s="111"/>
      <c r="B874" s="119"/>
      <c r="C874" s="63"/>
      <c r="D874" s="69"/>
      <c r="E874" s="66" t="str">
        <f t="shared" si="2"/>
        <v>-</v>
      </c>
      <c r="F874" s="65"/>
      <c r="G874" s="65"/>
      <c r="H874" s="82"/>
      <c r="I874" s="83">
        <f t="shared" si="3"/>
        <v>0</v>
      </c>
      <c r="J874" s="84">
        <f t="shared" si="4"/>
        <v>0</v>
      </c>
      <c r="K874" s="84">
        <f t="shared" si="5"/>
        <v>0</v>
      </c>
      <c r="L874" s="84">
        <f t="shared" si="6"/>
        <v>0</v>
      </c>
      <c r="M874" s="85">
        <f t="shared" si="7"/>
        <v>0</v>
      </c>
      <c r="N874" s="86">
        <f t="shared" si="8"/>
        <v>0</v>
      </c>
      <c r="O874" s="84">
        <f t="shared" si="9"/>
        <v>0</v>
      </c>
      <c r="P874" s="84">
        <f t="shared" si="10"/>
        <v>0</v>
      </c>
      <c r="Q874" s="84">
        <f t="shared" si="11"/>
        <v>0</v>
      </c>
      <c r="R874" s="85">
        <f t="shared" si="12"/>
        <v>0</v>
      </c>
      <c r="S874" s="87" t="str">
        <f t="shared" si="13"/>
        <v>-</v>
      </c>
      <c r="T874" s="88"/>
      <c r="U874" s="39"/>
      <c r="V874" s="40"/>
      <c r="W874" s="39"/>
      <c r="X874" s="39"/>
      <c r="Y874" s="39"/>
      <c r="Z874" s="39"/>
      <c r="AA874" s="39"/>
      <c r="AB874" s="39"/>
      <c r="AC874" s="39"/>
      <c r="AD874" s="39"/>
      <c r="AE874" s="39"/>
      <c r="AF874" s="39"/>
      <c r="AG874" s="39"/>
      <c r="AH874" s="39"/>
    </row>
    <row r="875" ht="19.5" customHeight="1">
      <c r="A875" s="111"/>
      <c r="B875" s="119"/>
      <c r="C875" s="63"/>
      <c r="D875" s="69"/>
      <c r="E875" s="66" t="str">
        <f t="shared" si="2"/>
        <v>-</v>
      </c>
      <c r="F875" s="65"/>
      <c r="G875" s="65"/>
      <c r="H875" s="82"/>
      <c r="I875" s="83">
        <f t="shared" si="3"/>
        <v>0</v>
      </c>
      <c r="J875" s="84">
        <f t="shared" si="4"/>
        <v>0</v>
      </c>
      <c r="K875" s="84">
        <f t="shared" si="5"/>
        <v>0</v>
      </c>
      <c r="L875" s="84">
        <f t="shared" si="6"/>
        <v>0</v>
      </c>
      <c r="M875" s="85">
        <f t="shared" si="7"/>
        <v>0</v>
      </c>
      <c r="N875" s="86">
        <f t="shared" si="8"/>
        <v>0</v>
      </c>
      <c r="O875" s="84">
        <f t="shared" si="9"/>
        <v>0</v>
      </c>
      <c r="P875" s="84">
        <f t="shared" si="10"/>
        <v>0</v>
      </c>
      <c r="Q875" s="84">
        <f t="shared" si="11"/>
        <v>0</v>
      </c>
      <c r="R875" s="85">
        <f t="shared" si="12"/>
        <v>0</v>
      </c>
      <c r="S875" s="87" t="str">
        <f t="shared" si="13"/>
        <v>-</v>
      </c>
      <c r="T875" s="88"/>
      <c r="U875" s="39"/>
      <c r="V875" s="40"/>
      <c r="W875" s="39"/>
      <c r="X875" s="39"/>
      <c r="Y875" s="39"/>
      <c r="Z875" s="39"/>
      <c r="AA875" s="39"/>
      <c r="AB875" s="39"/>
      <c r="AC875" s="39"/>
      <c r="AD875" s="39"/>
      <c r="AE875" s="39"/>
      <c r="AF875" s="39"/>
      <c r="AG875" s="39"/>
      <c r="AH875" s="39"/>
    </row>
    <row r="876" ht="19.5" customHeight="1">
      <c r="A876" s="111"/>
      <c r="B876" s="119"/>
      <c r="C876" s="63"/>
      <c r="D876" s="69"/>
      <c r="E876" s="66" t="str">
        <f t="shared" si="2"/>
        <v>-</v>
      </c>
      <c r="F876" s="65"/>
      <c r="G876" s="65"/>
      <c r="H876" s="82"/>
      <c r="I876" s="83">
        <f t="shared" si="3"/>
        <v>0</v>
      </c>
      <c r="J876" s="84">
        <f t="shared" si="4"/>
        <v>0</v>
      </c>
      <c r="K876" s="84">
        <f t="shared" si="5"/>
        <v>0</v>
      </c>
      <c r="L876" s="84">
        <f t="shared" si="6"/>
        <v>0</v>
      </c>
      <c r="M876" s="85">
        <f t="shared" si="7"/>
        <v>0</v>
      </c>
      <c r="N876" s="86">
        <f t="shared" si="8"/>
        <v>0</v>
      </c>
      <c r="O876" s="84">
        <f t="shared" si="9"/>
        <v>0</v>
      </c>
      <c r="P876" s="84">
        <f t="shared" si="10"/>
        <v>0</v>
      </c>
      <c r="Q876" s="84">
        <f t="shared" si="11"/>
        <v>0</v>
      </c>
      <c r="R876" s="85">
        <f t="shared" si="12"/>
        <v>0</v>
      </c>
      <c r="S876" s="87" t="str">
        <f t="shared" si="13"/>
        <v>-</v>
      </c>
      <c r="T876" s="88"/>
      <c r="U876" s="39"/>
      <c r="V876" s="40"/>
      <c r="W876" s="39"/>
      <c r="X876" s="39"/>
      <c r="Y876" s="39"/>
      <c r="Z876" s="39"/>
      <c r="AA876" s="39"/>
      <c r="AB876" s="39"/>
      <c r="AC876" s="39"/>
      <c r="AD876" s="39"/>
      <c r="AE876" s="39"/>
      <c r="AF876" s="39"/>
      <c r="AG876" s="39"/>
      <c r="AH876" s="39"/>
    </row>
    <row r="877" ht="19.5" customHeight="1">
      <c r="A877" s="111"/>
      <c r="B877" s="119"/>
      <c r="C877" s="63"/>
      <c r="D877" s="69"/>
      <c r="E877" s="66" t="str">
        <f t="shared" si="2"/>
        <v>-</v>
      </c>
      <c r="F877" s="65"/>
      <c r="G877" s="65"/>
      <c r="H877" s="82"/>
      <c r="I877" s="83">
        <f t="shared" si="3"/>
        <v>0</v>
      </c>
      <c r="J877" s="84">
        <f t="shared" si="4"/>
        <v>0</v>
      </c>
      <c r="K877" s="84">
        <f t="shared" si="5"/>
        <v>0</v>
      </c>
      <c r="L877" s="84">
        <f t="shared" si="6"/>
        <v>0</v>
      </c>
      <c r="M877" s="85">
        <f t="shared" si="7"/>
        <v>0</v>
      </c>
      <c r="N877" s="86">
        <f t="shared" si="8"/>
        <v>0</v>
      </c>
      <c r="O877" s="84">
        <f t="shared" si="9"/>
        <v>0</v>
      </c>
      <c r="P877" s="84">
        <f t="shared" si="10"/>
        <v>0</v>
      </c>
      <c r="Q877" s="84">
        <f t="shared" si="11"/>
        <v>0</v>
      </c>
      <c r="R877" s="85">
        <f t="shared" si="12"/>
        <v>0</v>
      </c>
      <c r="S877" s="87" t="str">
        <f t="shared" si="13"/>
        <v>-</v>
      </c>
      <c r="T877" s="88"/>
      <c r="U877" s="39"/>
      <c r="V877" s="40"/>
      <c r="W877" s="39"/>
      <c r="X877" s="39"/>
      <c r="Y877" s="39"/>
      <c r="Z877" s="39"/>
      <c r="AA877" s="39"/>
      <c r="AB877" s="39"/>
      <c r="AC877" s="39"/>
      <c r="AD877" s="39"/>
      <c r="AE877" s="39"/>
      <c r="AF877" s="39"/>
      <c r="AG877" s="39"/>
      <c r="AH877" s="39"/>
    </row>
    <row r="878" ht="19.5" customHeight="1">
      <c r="A878" s="111"/>
      <c r="B878" s="119"/>
      <c r="C878" s="63"/>
      <c r="D878" s="69"/>
      <c r="E878" s="66" t="str">
        <f t="shared" si="2"/>
        <v>-</v>
      </c>
      <c r="F878" s="65"/>
      <c r="G878" s="65"/>
      <c r="H878" s="82"/>
      <c r="I878" s="83">
        <f t="shared" si="3"/>
        <v>0</v>
      </c>
      <c r="J878" s="84">
        <f t="shared" si="4"/>
        <v>0</v>
      </c>
      <c r="K878" s="84">
        <f t="shared" si="5"/>
        <v>0</v>
      </c>
      <c r="L878" s="84">
        <f t="shared" si="6"/>
        <v>0</v>
      </c>
      <c r="M878" s="85">
        <f t="shared" si="7"/>
        <v>0</v>
      </c>
      <c r="N878" s="86">
        <f t="shared" si="8"/>
        <v>0</v>
      </c>
      <c r="O878" s="84">
        <f t="shared" si="9"/>
        <v>0</v>
      </c>
      <c r="P878" s="84">
        <f t="shared" si="10"/>
        <v>0</v>
      </c>
      <c r="Q878" s="84">
        <f t="shared" si="11"/>
        <v>0</v>
      </c>
      <c r="R878" s="85">
        <f t="shared" si="12"/>
        <v>0</v>
      </c>
      <c r="S878" s="87" t="str">
        <f t="shared" si="13"/>
        <v>-</v>
      </c>
      <c r="T878" s="88"/>
      <c r="U878" s="39"/>
      <c r="V878" s="40"/>
      <c r="W878" s="39"/>
      <c r="X878" s="39"/>
      <c r="Y878" s="39"/>
      <c r="Z878" s="39"/>
      <c r="AA878" s="39"/>
      <c r="AB878" s="39"/>
      <c r="AC878" s="39"/>
      <c r="AD878" s="39"/>
      <c r="AE878" s="39"/>
      <c r="AF878" s="39"/>
      <c r="AG878" s="39"/>
      <c r="AH878" s="39"/>
    </row>
    <row r="879" ht="19.5" customHeight="1">
      <c r="A879" s="111"/>
      <c r="B879" s="119"/>
      <c r="C879" s="63"/>
      <c r="D879" s="69"/>
      <c r="E879" s="66" t="str">
        <f t="shared" si="2"/>
        <v>-</v>
      </c>
      <c r="F879" s="65"/>
      <c r="G879" s="65"/>
      <c r="H879" s="82"/>
      <c r="I879" s="83">
        <f t="shared" si="3"/>
        <v>0</v>
      </c>
      <c r="J879" s="84">
        <f t="shared" si="4"/>
        <v>0</v>
      </c>
      <c r="K879" s="84">
        <f t="shared" si="5"/>
        <v>0</v>
      </c>
      <c r="L879" s="84">
        <f t="shared" si="6"/>
        <v>0</v>
      </c>
      <c r="M879" s="85">
        <f t="shared" si="7"/>
        <v>0</v>
      </c>
      <c r="N879" s="86">
        <f t="shared" si="8"/>
        <v>0</v>
      </c>
      <c r="O879" s="84">
        <f t="shared" si="9"/>
        <v>0</v>
      </c>
      <c r="P879" s="84">
        <f t="shared" si="10"/>
        <v>0</v>
      </c>
      <c r="Q879" s="84">
        <f t="shared" si="11"/>
        <v>0</v>
      </c>
      <c r="R879" s="85">
        <f t="shared" si="12"/>
        <v>0</v>
      </c>
      <c r="S879" s="87" t="str">
        <f t="shared" si="13"/>
        <v>-</v>
      </c>
      <c r="T879" s="88"/>
      <c r="U879" s="39"/>
      <c r="V879" s="40"/>
      <c r="W879" s="39"/>
      <c r="X879" s="39"/>
      <c r="Y879" s="39"/>
      <c r="Z879" s="39"/>
      <c r="AA879" s="39"/>
      <c r="AB879" s="39"/>
      <c r="AC879" s="39"/>
      <c r="AD879" s="39"/>
      <c r="AE879" s="39"/>
      <c r="AF879" s="39"/>
      <c r="AG879" s="39"/>
      <c r="AH879" s="39"/>
    </row>
    <row r="880" ht="19.5" customHeight="1">
      <c r="A880" s="111"/>
      <c r="B880" s="119"/>
      <c r="C880" s="63"/>
      <c r="D880" s="69"/>
      <c r="E880" s="66" t="str">
        <f t="shared" si="2"/>
        <v>-</v>
      </c>
      <c r="F880" s="65"/>
      <c r="G880" s="65"/>
      <c r="H880" s="82"/>
      <c r="I880" s="83">
        <f t="shared" si="3"/>
        <v>0</v>
      </c>
      <c r="J880" s="84">
        <f t="shared" si="4"/>
        <v>0</v>
      </c>
      <c r="K880" s="84">
        <f t="shared" si="5"/>
        <v>0</v>
      </c>
      <c r="L880" s="84">
        <f t="shared" si="6"/>
        <v>0</v>
      </c>
      <c r="M880" s="85">
        <f t="shared" si="7"/>
        <v>0</v>
      </c>
      <c r="N880" s="86">
        <f t="shared" si="8"/>
        <v>0</v>
      </c>
      <c r="O880" s="84">
        <f t="shared" si="9"/>
        <v>0</v>
      </c>
      <c r="P880" s="84">
        <f t="shared" si="10"/>
        <v>0</v>
      </c>
      <c r="Q880" s="84">
        <f t="shared" si="11"/>
        <v>0</v>
      </c>
      <c r="R880" s="85">
        <f t="shared" si="12"/>
        <v>0</v>
      </c>
      <c r="S880" s="87" t="str">
        <f t="shared" si="13"/>
        <v>-</v>
      </c>
      <c r="T880" s="88"/>
      <c r="U880" s="39"/>
      <c r="V880" s="40"/>
      <c r="W880" s="39"/>
      <c r="X880" s="39"/>
      <c r="Y880" s="39"/>
      <c r="Z880" s="39"/>
      <c r="AA880" s="39"/>
      <c r="AB880" s="39"/>
      <c r="AC880" s="39"/>
      <c r="AD880" s="39"/>
      <c r="AE880" s="39"/>
      <c r="AF880" s="39"/>
      <c r="AG880" s="39"/>
      <c r="AH880" s="39"/>
    </row>
    <row r="881" ht="19.5" customHeight="1">
      <c r="A881" s="111"/>
      <c r="B881" s="119"/>
      <c r="C881" s="63"/>
      <c r="D881" s="69"/>
      <c r="E881" s="66" t="str">
        <f t="shared" si="2"/>
        <v>-</v>
      </c>
      <c r="F881" s="65"/>
      <c r="G881" s="65"/>
      <c r="H881" s="82"/>
      <c r="I881" s="83">
        <f t="shared" si="3"/>
        <v>0</v>
      </c>
      <c r="J881" s="84">
        <f t="shared" si="4"/>
        <v>0</v>
      </c>
      <c r="K881" s="84">
        <f t="shared" si="5"/>
        <v>0</v>
      </c>
      <c r="L881" s="84">
        <f t="shared" si="6"/>
        <v>0</v>
      </c>
      <c r="M881" s="85">
        <f t="shared" si="7"/>
        <v>0</v>
      </c>
      <c r="N881" s="86">
        <f t="shared" si="8"/>
        <v>0</v>
      </c>
      <c r="O881" s="84">
        <f t="shared" si="9"/>
        <v>0</v>
      </c>
      <c r="P881" s="84">
        <f t="shared" si="10"/>
        <v>0</v>
      </c>
      <c r="Q881" s="84">
        <f t="shared" si="11"/>
        <v>0</v>
      </c>
      <c r="R881" s="85">
        <f t="shared" si="12"/>
        <v>0</v>
      </c>
      <c r="S881" s="87" t="str">
        <f t="shared" si="13"/>
        <v>-</v>
      </c>
      <c r="T881" s="88"/>
      <c r="U881" s="39"/>
      <c r="V881" s="40"/>
      <c r="W881" s="39"/>
      <c r="X881" s="39"/>
      <c r="Y881" s="39"/>
      <c r="Z881" s="39"/>
      <c r="AA881" s="39"/>
      <c r="AB881" s="39"/>
      <c r="AC881" s="39"/>
      <c r="AD881" s="39"/>
      <c r="AE881" s="39"/>
      <c r="AF881" s="39"/>
      <c r="AG881" s="39"/>
      <c r="AH881" s="39"/>
    </row>
    <row r="882" ht="19.5" customHeight="1">
      <c r="A882" s="111"/>
      <c r="B882" s="119"/>
      <c r="C882" s="63"/>
      <c r="D882" s="69"/>
      <c r="E882" s="66" t="str">
        <f t="shared" si="2"/>
        <v>-</v>
      </c>
      <c r="F882" s="65"/>
      <c r="G882" s="65"/>
      <c r="H882" s="82"/>
      <c r="I882" s="83">
        <f t="shared" si="3"/>
        <v>0</v>
      </c>
      <c r="J882" s="84">
        <f t="shared" si="4"/>
        <v>0</v>
      </c>
      <c r="K882" s="84">
        <f t="shared" si="5"/>
        <v>0</v>
      </c>
      <c r="L882" s="84">
        <f t="shared" si="6"/>
        <v>0</v>
      </c>
      <c r="M882" s="85">
        <f t="shared" si="7"/>
        <v>0</v>
      </c>
      <c r="N882" s="86">
        <f t="shared" si="8"/>
        <v>0</v>
      </c>
      <c r="O882" s="84">
        <f t="shared" si="9"/>
        <v>0</v>
      </c>
      <c r="P882" s="84">
        <f t="shared" si="10"/>
        <v>0</v>
      </c>
      <c r="Q882" s="84">
        <f t="shared" si="11"/>
        <v>0</v>
      </c>
      <c r="R882" s="85">
        <f t="shared" si="12"/>
        <v>0</v>
      </c>
      <c r="S882" s="87" t="str">
        <f t="shared" si="13"/>
        <v>-</v>
      </c>
      <c r="T882" s="88"/>
      <c r="U882" s="39"/>
      <c r="V882" s="40"/>
      <c r="W882" s="39"/>
      <c r="X882" s="39"/>
      <c r="Y882" s="39"/>
      <c r="Z882" s="39"/>
      <c r="AA882" s="39"/>
      <c r="AB882" s="39"/>
      <c r="AC882" s="39"/>
      <c r="AD882" s="39"/>
      <c r="AE882" s="39"/>
      <c r="AF882" s="39"/>
      <c r="AG882" s="39"/>
      <c r="AH882" s="39"/>
    </row>
    <row r="883" ht="19.5" customHeight="1">
      <c r="A883" s="111"/>
      <c r="B883" s="119"/>
      <c r="C883" s="63"/>
      <c r="D883" s="69"/>
      <c r="E883" s="66" t="str">
        <f t="shared" si="2"/>
        <v>-</v>
      </c>
      <c r="F883" s="65"/>
      <c r="G883" s="65"/>
      <c r="H883" s="82"/>
      <c r="I883" s="83">
        <f t="shared" si="3"/>
        <v>0</v>
      </c>
      <c r="J883" s="84">
        <f t="shared" si="4"/>
        <v>0</v>
      </c>
      <c r="K883" s="84">
        <f t="shared" si="5"/>
        <v>0</v>
      </c>
      <c r="L883" s="84">
        <f t="shared" si="6"/>
        <v>0</v>
      </c>
      <c r="M883" s="85">
        <f t="shared" si="7"/>
        <v>0</v>
      </c>
      <c r="N883" s="86">
        <f t="shared" si="8"/>
        <v>0</v>
      </c>
      <c r="O883" s="84">
        <f t="shared" si="9"/>
        <v>0</v>
      </c>
      <c r="P883" s="84">
        <f t="shared" si="10"/>
        <v>0</v>
      </c>
      <c r="Q883" s="84">
        <f t="shared" si="11"/>
        <v>0</v>
      </c>
      <c r="R883" s="85">
        <f t="shared" si="12"/>
        <v>0</v>
      </c>
      <c r="S883" s="87" t="str">
        <f t="shared" si="13"/>
        <v>-</v>
      </c>
      <c r="T883" s="88"/>
      <c r="U883" s="39"/>
      <c r="V883" s="40"/>
      <c r="W883" s="39"/>
      <c r="X883" s="39"/>
      <c r="Y883" s="39"/>
      <c r="Z883" s="39"/>
      <c r="AA883" s="39"/>
      <c r="AB883" s="39"/>
      <c r="AC883" s="39"/>
      <c r="AD883" s="39"/>
      <c r="AE883" s="39"/>
      <c r="AF883" s="39"/>
      <c r="AG883" s="39"/>
      <c r="AH883" s="39"/>
    </row>
    <row r="884" ht="19.5" customHeight="1">
      <c r="A884" s="111"/>
      <c r="B884" s="119"/>
      <c r="C884" s="63"/>
      <c r="D884" s="69"/>
      <c r="E884" s="66" t="str">
        <f t="shared" si="2"/>
        <v>-</v>
      </c>
      <c r="F884" s="65"/>
      <c r="G884" s="65"/>
      <c r="H884" s="82"/>
      <c r="I884" s="83">
        <f t="shared" si="3"/>
        <v>0</v>
      </c>
      <c r="J884" s="84">
        <f t="shared" si="4"/>
        <v>0</v>
      </c>
      <c r="K884" s="84">
        <f t="shared" si="5"/>
        <v>0</v>
      </c>
      <c r="L884" s="84">
        <f t="shared" si="6"/>
        <v>0</v>
      </c>
      <c r="M884" s="85">
        <f t="shared" si="7"/>
        <v>0</v>
      </c>
      <c r="N884" s="86">
        <f t="shared" si="8"/>
        <v>0</v>
      </c>
      <c r="O884" s="84">
        <f t="shared" si="9"/>
        <v>0</v>
      </c>
      <c r="P884" s="84">
        <f t="shared" si="10"/>
        <v>0</v>
      </c>
      <c r="Q884" s="84">
        <f t="shared" si="11"/>
        <v>0</v>
      </c>
      <c r="R884" s="85">
        <f t="shared" si="12"/>
        <v>0</v>
      </c>
      <c r="S884" s="87" t="str">
        <f t="shared" si="13"/>
        <v>-</v>
      </c>
      <c r="T884" s="88"/>
      <c r="U884" s="39"/>
      <c r="V884" s="40"/>
      <c r="W884" s="39"/>
      <c r="X884" s="39"/>
      <c r="Y884" s="39"/>
      <c r="Z884" s="39"/>
      <c r="AA884" s="39"/>
      <c r="AB884" s="39"/>
      <c r="AC884" s="39"/>
      <c r="AD884" s="39"/>
      <c r="AE884" s="39"/>
      <c r="AF884" s="39"/>
      <c r="AG884" s="39"/>
      <c r="AH884" s="39"/>
    </row>
    <row r="885" ht="19.5" customHeight="1">
      <c r="A885" s="111"/>
      <c r="B885" s="119"/>
      <c r="C885" s="63"/>
      <c r="D885" s="69"/>
      <c r="E885" s="66" t="str">
        <f t="shared" si="2"/>
        <v>-</v>
      </c>
      <c r="F885" s="65"/>
      <c r="G885" s="65"/>
      <c r="H885" s="82"/>
      <c r="I885" s="83">
        <f t="shared" si="3"/>
        <v>0</v>
      </c>
      <c r="J885" s="84">
        <f t="shared" si="4"/>
        <v>0</v>
      </c>
      <c r="K885" s="84">
        <f t="shared" si="5"/>
        <v>0</v>
      </c>
      <c r="L885" s="84">
        <f t="shared" si="6"/>
        <v>0</v>
      </c>
      <c r="M885" s="85">
        <f t="shared" si="7"/>
        <v>0</v>
      </c>
      <c r="N885" s="86">
        <f t="shared" si="8"/>
        <v>0</v>
      </c>
      <c r="O885" s="84">
        <f t="shared" si="9"/>
        <v>0</v>
      </c>
      <c r="P885" s="84">
        <f t="shared" si="10"/>
        <v>0</v>
      </c>
      <c r="Q885" s="84">
        <f t="shared" si="11"/>
        <v>0</v>
      </c>
      <c r="R885" s="85">
        <f t="shared" si="12"/>
        <v>0</v>
      </c>
      <c r="S885" s="87" t="str">
        <f t="shared" si="13"/>
        <v>-</v>
      </c>
      <c r="T885" s="88"/>
      <c r="U885" s="39"/>
      <c r="V885" s="40"/>
      <c r="W885" s="39"/>
      <c r="X885" s="39"/>
      <c r="Y885" s="39"/>
      <c r="Z885" s="39"/>
      <c r="AA885" s="39"/>
      <c r="AB885" s="39"/>
      <c r="AC885" s="39"/>
      <c r="AD885" s="39"/>
      <c r="AE885" s="39"/>
      <c r="AF885" s="39"/>
      <c r="AG885" s="39"/>
      <c r="AH885" s="39"/>
    </row>
    <row r="886" ht="19.5" customHeight="1">
      <c r="A886" s="111"/>
      <c r="B886" s="119"/>
      <c r="C886" s="63"/>
      <c r="D886" s="69"/>
      <c r="E886" s="66" t="str">
        <f t="shared" si="2"/>
        <v>-</v>
      </c>
      <c r="F886" s="65"/>
      <c r="G886" s="65"/>
      <c r="H886" s="82"/>
      <c r="I886" s="83">
        <f t="shared" si="3"/>
        <v>0</v>
      </c>
      <c r="J886" s="84">
        <f t="shared" si="4"/>
        <v>0</v>
      </c>
      <c r="K886" s="84">
        <f t="shared" si="5"/>
        <v>0</v>
      </c>
      <c r="L886" s="84">
        <f t="shared" si="6"/>
        <v>0</v>
      </c>
      <c r="M886" s="85">
        <f t="shared" si="7"/>
        <v>0</v>
      </c>
      <c r="N886" s="86">
        <f t="shared" si="8"/>
        <v>0</v>
      </c>
      <c r="O886" s="84">
        <f t="shared" si="9"/>
        <v>0</v>
      </c>
      <c r="P886" s="84">
        <f t="shared" si="10"/>
        <v>0</v>
      </c>
      <c r="Q886" s="84">
        <f t="shared" si="11"/>
        <v>0</v>
      </c>
      <c r="R886" s="85">
        <f t="shared" si="12"/>
        <v>0</v>
      </c>
      <c r="S886" s="87" t="str">
        <f t="shared" si="13"/>
        <v>-</v>
      </c>
      <c r="T886" s="88"/>
      <c r="U886" s="39"/>
      <c r="V886" s="40"/>
      <c r="W886" s="39"/>
      <c r="X886" s="39"/>
      <c r="Y886" s="39"/>
      <c r="Z886" s="39"/>
      <c r="AA886" s="39"/>
      <c r="AB886" s="39"/>
      <c r="AC886" s="39"/>
      <c r="AD886" s="39"/>
      <c r="AE886" s="39"/>
      <c r="AF886" s="39"/>
      <c r="AG886" s="39"/>
      <c r="AH886" s="39"/>
    </row>
    <row r="887" ht="19.5" customHeight="1">
      <c r="A887" s="111"/>
      <c r="B887" s="119"/>
      <c r="C887" s="63"/>
      <c r="D887" s="69"/>
      <c r="E887" s="66" t="str">
        <f t="shared" si="2"/>
        <v>-</v>
      </c>
      <c r="F887" s="65"/>
      <c r="G887" s="65"/>
      <c r="H887" s="82"/>
      <c r="I887" s="83">
        <f t="shared" si="3"/>
        <v>0</v>
      </c>
      <c r="J887" s="84">
        <f t="shared" si="4"/>
        <v>0</v>
      </c>
      <c r="K887" s="84">
        <f t="shared" si="5"/>
        <v>0</v>
      </c>
      <c r="L887" s="84">
        <f t="shared" si="6"/>
        <v>0</v>
      </c>
      <c r="M887" s="85">
        <f t="shared" si="7"/>
        <v>0</v>
      </c>
      <c r="N887" s="86">
        <f t="shared" si="8"/>
        <v>0</v>
      </c>
      <c r="O887" s="84">
        <f t="shared" si="9"/>
        <v>0</v>
      </c>
      <c r="P887" s="84">
        <f t="shared" si="10"/>
        <v>0</v>
      </c>
      <c r="Q887" s="84">
        <f t="shared" si="11"/>
        <v>0</v>
      </c>
      <c r="R887" s="85">
        <f t="shared" si="12"/>
        <v>0</v>
      </c>
      <c r="S887" s="87" t="str">
        <f t="shared" si="13"/>
        <v>-</v>
      </c>
      <c r="T887" s="88"/>
      <c r="U887" s="39"/>
      <c r="V887" s="40"/>
      <c r="W887" s="39"/>
      <c r="X887" s="39"/>
      <c r="Y887" s="39"/>
      <c r="Z887" s="39"/>
      <c r="AA887" s="39"/>
      <c r="AB887" s="39"/>
      <c r="AC887" s="39"/>
      <c r="AD887" s="39"/>
      <c r="AE887" s="39"/>
      <c r="AF887" s="39"/>
      <c r="AG887" s="39"/>
      <c r="AH887" s="39"/>
    </row>
    <row r="888" ht="19.5" customHeight="1">
      <c r="A888" s="111"/>
      <c r="B888" s="119"/>
      <c r="C888" s="63"/>
      <c r="D888" s="69"/>
      <c r="E888" s="66" t="str">
        <f t="shared" si="2"/>
        <v>-</v>
      </c>
      <c r="F888" s="65"/>
      <c r="G888" s="65"/>
      <c r="H888" s="82"/>
      <c r="I888" s="83">
        <f t="shared" si="3"/>
        <v>0</v>
      </c>
      <c r="J888" s="84">
        <f t="shared" si="4"/>
        <v>0</v>
      </c>
      <c r="K888" s="84">
        <f t="shared" si="5"/>
        <v>0</v>
      </c>
      <c r="L888" s="84">
        <f t="shared" si="6"/>
        <v>0</v>
      </c>
      <c r="M888" s="85">
        <f t="shared" si="7"/>
        <v>0</v>
      </c>
      <c r="N888" s="86">
        <f t="shared" si="8"/>
        <v>0</v>
      </c>
      <c r="O888" s="84">
        <f t="shared" si="9"/>
        <v>0</v>
      </c>
      <c r="P888" s="84">
        <f t="shared" si="10"/>
        <v>0</v>
      </c>
      <c r="Q888" s="84">
        <f t="shared" si="11"/>
        <v>0</v>
      </c>
      <c r="R888" s="85">
        <f t="shared" si="12"/>
        <v>0</v>
      </c>
      <c r="S888" s="87" t="str">
        <f t="shared" si="13"/>
        <v>-</v>
      </c>
      <c r="T888" s="88"/>
      <c r="U888" s="39"/>
      <c r="V888" s="40"/>
      <c r="W888" s="39"/>
      <c r="X888" s="39"/>
      <c r="Y888" s="39"/>
      <c r="Z888" s="39"/>
      <c r="AA888" s="39"/>
      <c r="AB888" s="39"/>
      <c r="AC888" s="39"/>
      <c r="AD888" s="39"/>
      <c r="AE888" s="39"/>
      <c r="AF888" s="39"/>
      <c r="AG888" s="39"/>
      <c r="AH888" s="39"/>
    </row>
    <row r="889" ht="19.5" customHeight="1">
      <c r="A889" s="111"/>
      <c r="B889" s="119"/>
      <c r="C889" s="63"/>
      <c r="D889" s="69"/>
      <c r="E889" s="66" t="str">
        <f t="shared" si="2"/>
        <v>-</v>
      </c>
      <c r="F889" s="65"/>
      <c r="G889" s="65"/>
      <c r="H889" s="82"/>
      <c r="I889" s="83">
        <f t="shared" si="3"/>
        <v>0</v>
      </c>
      <c r="J889" s="84">
        <f t="shared" si="4"/>
        <v>0</v>
      </c>
      <c r="K889" s="84">
        <f t="shared" si="5"/>
        <v>0</v>
      </c>
      <c r="L889" s="84">
        <f t="shared" si="6"/>
        <v>0</v>
      </c>
      <c r="M889" s="85">
        <f t="shared" si="7"/>
        <v>0</v>
      </c>
      <c r="N889" s="86">
        <f t="shared" si="8"/>
        <v>0</v>
      </c>
      <c r="O889" s="84">
        <f t="shared" si="9"/>
        <v>0</v>
      </c>
      <c r="P889" s="84">
        <f t="shared" si="10"/>
        <v>0</v>
      </c>
      <c r="Q889" s="84">
        <f t="shared" si="11"/>
        <v>0</v>
      </c>
      <c r="R889" s="85">
        <f t="shared" si="12"/>
        <v>0</v>
      </c>
      <c r="S889" s="87" t="str">
        <f t="shared" si="13"/>
        <v>-</v>
      </c>
      <c r="T889" s="88"/>
      <c r="U889" s="39"/>
      <c r="V889" s="40"/>
      <c r="W889" s="39"/>
      <c r="X889" s="39"/>
      <c r="Y889" s="39"/>
      <c r="Z889" s="39"/>
      <c r="AA889" s="39"/>
      <c r="AB889" s="39"/>
      <c r="AC889" s="39"/>
      <c r="AD889" s="39"/>
      <c r="AE889" s="39"/>
      <c r="AF889" s="39"/>
      <c r="AG889" s="39"/>
      <c r="AH889" s="39"/>
    </row>
    <row r="890" ht="19.5" customHeight="1">
      <c r="A890" s="111"/>
      <c r="B890" s="119"/>
      <c r="C890" s="63"/>
      <c r="D890" s="69"/>
      <c r="E890" s="66" t="str">
        <f t="shared" si="2"/>
        <v>-</v>
      </c>
      <c r="F890" s="65"/>
      <c r="G890" s="65"/>
      <c r="H890" s="82"/>
      <c r="I890" s="83">
        <f t="shared" si="3"/>
        <v>0</v>
      </c>
      <c r="J890" s="84">
        <f t="shared" si="4"/>
        <v>0</v>
      </c>
      <c r="K890" s="84">
        <f t="shared" si="5"/>
        <v>0</v>
      </c>
      <c r="L890" s="84">
        <f t="shared" si="6"/>
        <v>0</v>
      </c>
      <c r="M890" s="85">
        <f t="shared" si="7"/>
        <v>0</v>
      </c>
      <c r="N890" s="86">
        <f t="shared" si="8"/>
        <v>0</v>
      </c>
      <c r="O890" s="84">
        <f t="shared" si="9"/>
        <v>0</v>
      </c>
      <c r="P890" s="84">
        <f t="shared" si="10"/>
        <v>0</v>
      </c>
      <c r="Q890" s="84">
        <f t="shared" si="11"/>
        <v>0</v>
      </c>
      <c r="R890" s="85">
        <f t="shared" si="12"/>
        <v>0</v>
      </c>
      <c r="S890" s="87" t="str">
        <f t="shared" si="13"/>
        <v>-</v>
      </c>
      <c r="T890" s="88"/>
      <c r="U890" s="39"/>
      <c r="V890" s="40"/>
      <c r="W890" s="39"/>
      <c r="X890" s="39"/>
      <c r="Y890" s="39"/>
      <c r="Z890" s="39"/>
      <c r="AA890" s="39"/>
      <c r="AB890" s="39"/>
      <c r="AC890" s="39"/>
      <c r="AD890" s="39"/>
      <c r="AE890" s="39"/>
      <c r="AF890" s="39"/>
      <c r="AG890" s="39"/>
      <c r="AH890" s="39"/>
    </row>
    <row r="891" ht="19.5" customHeight="1">
      <c r="A891" s="111"/>
      <c r="B891" s="119"/>
      <c r="C891" s="63"/>
      <c r="D891" s="69"/>
      <c r="E891" s="66" t="str">
        <f t="shared" si="2"/>
        <v>-</v>
      </c>
      <c r="F891" s="65"/>
      <c r="G891" s="65"/>
      <c r="H891" s="82"/>
      <c r="I891" s="83">
        <f t="shared" si="3"/>
        <v>0</v>
      </c>
      <c r="J891" s="84">
        <f t="shared" si="4"/>
        <v>0</v>
      </c>
      <c r="K891" s="84">
        <f t="shared" si="5"/>
        <v>0</v>
      </c>
      <c r="L891" s="84">
        <f t="shared" si="6"/>
        <v>0</v>
      </c>
      <c r="M891" s="85">
        <f t="shared" si="7"/>
        <v>0</v>
      </c>
      <c r="N891" s="86">
        <f t="shared" si="8"/>
        <v>0</v>
      </c>
      <c r="O891" s="84">
        <f t="shared" si="9"/>
        <v>0</v>
      </c>
      <c r="P891" s="84">
        <f t="shared" si="10"/>
        <v>0</v>
      </c>
      <c r="Q891" s="84">
        <f t="shared" si="11"/>
        <v>0</v>
      </c>
      <c r="R891" s="85">
        <f t="shared" si="12"/>
        <v>0</v>
      </c>
      <c r="S891" s="87" t="str">
        <f t="shared" si="13"/>
        <v>-</v>
      </c>
      <c r="T891" s="88"/>
      <c r="U891" s="39"/>
      <c r="V891" s="40"/>
      <c r="W891" s="39"/>
      <c r="X891" s="39"/>
      <c r="Y891" s="39"/>
      <c r="Z891" s="39"/>
      <c r="AA891" s="39"/>
      <c r="AB891" s="39"/>
      <c r="AC891" s="39"/>
      <c r="AD891" s="39"/>
      <c r="AE891" s="39"/>
      <c r="AF891" s="39"/>
      <c r="AG891" s="39"/>
      <c r="AH891" s="39"/>
    </row>
    <row r="892" ht="19.5" customHeight="1">
      <c r="A892" s="111"/>
      <c r="B892" s="119"/>
      <c r="C892" s="63"/>
      <c r="D892" s="69"/>
      <c r="E892" s="66" t="str">
        <f t="shared" si="2"/>
        <v>-</v>
      </c>
      <c r="F892" s="65"/>
      <c r="G892" s="65"/>
      <c r="H892" s="82"/>
      <c r="I892" s="83">
        <f t="shared" si="3"/>
        <v>0</v>
      </c>
      <c r="J892" s="84">
        <f t="shared" si="4"/>
        <v>0</v>
      </c>
      <c r="K892" s="84">
        <f t="shared" si="5"/>
        <v>0</v>
      </c>
      <c r="L892" s="84">
        <f t="shared" si="6"/>
        <v>0</v>
      </c>
      <c r="M892" s="85">
        <f t="shared" si="7"/>
        <v>0</v>
      </c>
      <c r="N892" s="86">
        <f t="shared" si="8"/>
        <v>0</v>
      </c>
      <c r="O892" s="84">
        <f t="shared" si="9"/>
        <v>0</v>
      </c>
      <c r="P892" s="84">
        <f t="shared" si="10"/>
        <v>0</v>
      </c>
      <c r="Q892" s="84">
        <f t="shared" si="11"/>
        <v>0</v>
      </c>
      <c r="R892" s="85">
        <f t="shared" si="12"/>
        <v>0</v>
      </c>
      <c r="S892" s="87" t="str">
        <f t="shared" si="13"/>
        <v>-</v>
      </c>
      <c r="T892" s="88"/>
      <c r="U892" s="39"/>
      <c r="V892" s="40"/>
      <c r="W892" s="39"/>
      <c r="X892" s="39"/>
      <c r="Y892" s="39"/>
      <c r="Z892" s="39"/>
      <c r="AA892" s="39"/>
      <c r="AB892" s="39"/>
      <c r="AC892" s="39"/>
      <c r="AD892" s="39"/>
      <c r="AE892" s="39"/>
      <c r="AF892" s="39"/>
      <c r="AG892" s="39"/>
      <c r="AH892" s="39"/>
    </row>
    <row r="893" ht="19.5" customHeight="1">
      <c r="A893" s="111"/>
      <c r="B893" s="119"/>
      <c r="C893" s="63"/>
      <c r="D893" s="69"/>
      <c r="E893" s="66" t="str">
        <f t="shared" si="2"/>
        <v>-</v>
      </c>
      <c r="F893" s="65"/>
      <c r="G893" s="65"/>
      <c r="H893" s="82"/>
      <c r="I893" s="83">
        <f t="shared" si="3"/>
        <v>0</v>
      </c>
      <c r="J893" s="84">
        <f t="shared" si="4"/>
        <v>0</v>
      </c>
      <c r="K893" s="84">
        <f t="shared" si="5"/>
        <v>0</v>
      </c>
      <c r="L893" s="84">
        <f t="shared" si="6"/>
        <v>0</v>
      </c>
      <c r="M893" s="85">
        <f t="shared" si="7"/>
        <v>0</v>
      </c>
      <c r="N893" s="86">
        <f t="shared" si="8"/>
        <v>0</v>
      </c>
      <c r="O893" s="84">
        <f t="shared" si="9"/>
        <v>0</v>
      </c>
      <c r="P893" s="84">
        <f t="shared" si="10"/>
        <v>0</v>
      </c>
      <c r="Q893" s="84">
        <f t="shared" si="11"/>
        <v>0</v>
      </c>
      <c r="R893" s="85">
        <f t="shared" si="12"/>
        <v>0</v>
      </c>
      <c r="S893" s="87" t="str">
        <f t="shared" si="13"/>
        <v>-</v>
      </c>
      <c r="T893" s="88"/>
      <c r="U893" s="39"/>
      <c r="V893" s="40"/>
      <c r="W893" s="39"/>
      <c r="X893" s="39"/>
      <c r="Y893" s="39"/>
      <c r="Z893" s="39"/>
      <c r="AA893" s="39"/>
      <c r="AB893" s="39"/>
      <c r="AC893" s="39"/>
      <c r="AD893" s="39"/>
      <c r="AE893" s="39"/>
      <c r="AF893" s="39"/>
      <c r="AG893" s="39"/>
      <c r="AH893" s="39"/>
    </row>
    <row r="894" ht="19.5" customHeight="1">
      <c r="A894" s="111"/>
      <c r="B894" s="119"/>
      <c r="C894" s="63"/>
      <c r="D894" s="69"/>
      <c r="E894" s="66" t="str">
        <f t="shared" si="2"/>
        <v>-</v>
      </c>
      <c r="F894" s="65"/>
      <c r="G894" s="65"/>
      <c r="H894" s="82"/>
      <c r="I894" s="83">
        <f t="shared" si="3"/>
        <v>0</v>
      </c>
      <c r="J894" s="84">
        <f t="shared" si="4"/>
        <v>0</v>
      </c>
      <c r="K894" s="84">
        <f t="shared" si="5"/>
        <v>0</v>
      </c>
      <c r="L894" s="84">
        <f t="shared" si="6"/>
        <v>0</v>
      </c>
      <c r="M894" s="85">
        <f t="shared" si="7"/>
        <v>0</v>
      </c>
      <c r="N894" s="86">
        <f t="shared" si="8"/>
        <v>0</v>
      </c>
      <c r="O894" s="84">
        <f t="shared" si="9"/>
        <v>0</v>
      </c>
      <c r="P894" s="84">
        <f t="shared" si="10"/>
        <v>0</v>
      </c>
      <c r="Q894" s="84">
        <f t="shared" si="11"/>
        <v>0</v>
      </c>
      <c r="R894" s="85">
        <f t="shared" si="12"/>
        <v>0</v>
      </c>
      <c r="S894" s="87" t="str">
        <f t="shared" si="13"/>
        <v>-</v>
      </c>
      <c r="T894" s="88"/>
      <c r="U894" s="39"/>
      <c r="V894" s="40"/>
      <c r="W894" s="39"/>
      <c r="X894" s="39"/>
      <c r="Y894" s="39"/>
      <c r="Z894" s="39"/>
      <c r="AA894" s="39"/>
      <c r="AB894" s="39"/>
      <c r="AC894" s="39"/>
      <c r="AD894" s="39"/>
      <c r="AE894" s="39"/>
      <c r="AF894" s="39"/>
      <c r="AG894" s="39"/>
      <c r="AH894" s="39"/>
    </row>
    <row r="895" ht="19.5" customHeight="1">
      <c r="A895" s="111"/>
      <c r="B895" s="119"/>
      <c r="C895" s="63"/>
      <c r="D895" s="69"/>
      <c r="E895" s="66" t="str">
        <f t="shared" si="2"/>
        <v>-</v>
      </c>
      <c r="F895" s="65"/>
      <c r="G895" s="65"/>
      <c r="H895" s="82"/>
      <c r="I895" s="83">
        <f t="shared" si="3"/>
        <v>0</v>
      </c>
      <c r="J895" s="84">
        <f t="shared" si="4"/>
        <v>0</v>
      </c>
      <c r="K895" s="84">
        <f t="shared" si="5"/>
        <v>0</v>
      </c>
      <c r="L895" s="84">
        <f t="shared" si="6"/>
        <v>0</v>
      </c>
      <c r="M895" s="85">
        <f t="shared" si="7"/>
        <v>0</v>
      </c>
      <c r="N895" s="86">
        <f t="shared" si="8"/>
        <v>0</v>
      </c>
      <c r="O895" s="84">
        <f t="shared" si="9"/>
        <v>0</v>
      </c>
      <c r="P895" s="84">
        <f t="shared" si="10"/>
        <v>0</v>
      </c>
      <c r="Q895" s="84">
        <f t="shared" si="11"/>
        <v>0</v>
      </c>
      <c r="R895" s="85">
        <f t="shared" si="12"/>
        <v>0</v>
      </c>
      <c r="S895" s="87" t="str">
        <f t="shared" si="13"/>
        <v>-</v>
      </c>
      <c r="T895" s="88"/>
      <c r="U895" s="39"/>
      <c r="V895" s="40"/>
      <c r="W895" s="39"/>
      <c r="X895" s="39"/>
      <c r="Y895" s="39"/>
      <c r="Z895" s="39"/>
      <c r="AA895" s="39"/>
      <c r="AB895" s="39"/>
      <c r="AC895" s="39"/>
      <c r="AD895" s="39"/>
      <c r="AE895" s="39"/>
      <c r="AF895" s="39"/>
      <c r="AG895" s="39"/>
      <c r="AH895" s="39"/>
    </row>
    <row r="896" ht="19.5" customHeight="1">
      <c r="A896" s="111"/>
      <c r="B896" s="119"/>
      <c r="C896" s="63"/>
      <c r="D896" s="69"/>
      <c r="E896" s="66" t="str">
        <f t="shared" si="2"/>
        <v>-</v>
      </c>
      <c r="F896" s="65"/>
      <c r="G896" s="65"/>
      <c r="H896" s="82"/>
      <c r="I896" s="83">
        <f t="shared" si="3"/>
        <v>0</v>
      </c>
      <c r="J896" s="84">
        <f t="shared" si="4"/>
        <v>0</v>
      </c>
      <c r="K896" s="84">
        <f t="shared" si="5"/>
        <v>0</v>
      </c>
      <c r="L896" s="84">
        <f t="shared" si="6"/>
        <v>0</v>
      </c>
      <c r="M896" s="85">
        <f t="shared" si="7"/>
        <v>0</v>
      </c>
      <c r="N896" s="86">
        <f t="shared" si="8"/>
        <v>0</v>
      </c>
      <c r="O896" s="84">
        <f t="shared" si="9"/>
        <v>0</v>
      </c>
      <c r="P896" s="84">
        <f t="shared" si="10"/>
        <v>0</v>
      </c>
      <c r="Q896" s="84">
        <f t="shared" si="11"/>
        <v>0</v>
      </c>
      <c r="R896" s="85">
        <f t="shared" si="12"/>
        <v>0</v>
      </c>
      <c r="S896" s="87" t="str">
        <f t="shared" si="13"/>
        <v>-</v>
      </c>
      <c r="T896" s="88"/>
      <c r="U896" s="39"/>
      <c r="V896" s="40"/>
      <c r="W896" s="39"/>
      <c r="X896" s="39"/>
      <c r="Y896" s="39"/>
      <c r="Z896" s="39"/>
      <c r="AA896" s="39"/>
      <c r="AB896" s="39"/>
      <c r="AC896" s="39"/>
      <c r="AD896" s="39"/>
      <c r="AE896" s="39"/>
      <c r="AF896" s="39"/>
      <c r="AG896" s="39"/>
      <c r="AH896" s="39"/>
    </row>
    <row r="897" ht="19.5" customHeight="1">
      <c r="A897" s="111"/>
      <c r="B897" s="119"/>
      <c r="C897" s="63"/>
      <c r="D897" s="69"/>
      <c r="E897" s="66" t="str">
        <f t="shared" si="2"/>
        <v>-</v>
      </c>
      <c r="F897" s="65"/>
      <c r="G897" s="65"/>
      <c r="H897" s="82"/>
      <c r="I897" s="83">
        <f t="shared" si="3"/>
        <v>0</v>
      </c>
      <c r="J897" s="84">
        <f t="shared" si="4"/>
        <v>0</v>
      </c>
      <c r="K897" s="84">
        <f t="shared" si="5"/>
        <v>0</v>
      </c>
      <c r="L897" s="84">
        <f t="shared" si="6"/>
        <v>0</v>
      </c>
      <c r="M897" s="85">
        <f t="shared" si="7"/>
        <v>0</v>
      </c>
      <c r="N897" s="86">
        <f t="shared" si="8"/>
        <v>0</v>
      </c>
      <c r="O897" s="84">
        <f t="shared" si="9"/>
        <v>0</v>
      </c>
      <c r="P897" s="84">
        <f t="shared" si="10"/>
        <v>0</v>
      </c>
      <c r="Q897" s="84">
        <f t="shared" si="11"/>
        <v>0</v>
      </c>
      <c r="R897" s="85">
        <f t="shared" si="12"/>
        <v>0</v>
      </c>
      <c r="S897" s="87" t="str">
        <f t="shared" si="13"/>
        <v>-</v>
      </c>
      <c r="T897" s="88"/>
      <c r="U897" s="39"/>
      <c r="V897" s="40"/>
      <c r="W897" s="39"/>
      <c r="X897" s="39"/>
      <c r="Y897" s="39"/>
      <c r="Z897" s="39"/>
      <c r="AA897" s="39"/>
      <c r="AB897" s="39"/>
      <c r="AC897" s="39"/>
      <c r="AD897" s="39"/>
      <c r="AE897" s="39"/>
      <c r="AF897" s="39"/>
      <c r="AG897" s="39"/>
      <c r="AH897" s="39"/>
    </row>
    <row r="898" ht="19.5" customHeight="1">
      <c r="A898" s="111"/>
      <c r="B898" s="119"/>
      <c r="C898" s="63"/>
      <c r="D898" s="69"/>
      <c r="E898" s="66" t="str">
        <f t="shared" si="2"/>
        <v>-</v>
      </c>
      <c r="F898" s="65"/>
      <c r="G898" s="65"/>
      <c r="H898" s="82"/>
      <c r="I898" s="83">
        <f t="shared" si="3"/>
        <v>0</v>
      </c>
      <c r="J898" s="84">
        <f t="shared" si="4"/>
        <v>0</v>
      </c>
      <c r="K898" s="84">
        <f t="shared" si="5"/>
        <v>0</v>
      </c>
      <c r="L898" s="84">
        <f t="shared" si="6"/>
        <v>0</v>
      </c>
      <c r="M898" s="85">
        <f t="shared" si="7"/>
        <v>0</v>
      </c>
      <c r="N898" s="86">
        <f t="shared" si="8"/>
        <v>0</v>
      </c>
      <c r="O898" s="84">
        <f t="shared" si="9"/>
        <v>0</v>
      </c>
      <c r="P898" s="84">
        <f t="shared" si="10"/>
        <v>0</v>
      </c>
      <c r="Q898" s="84">
        <f t="shared" si="11"/>
        <v>0</v>
      </c>
      <c r="R898" s="85">
        <f t="shared" si="12"/>
        <v>0</v>
      </c>
      <c r="S898" s="87" t="str">
        <f t="shared" si="13"/>
        <v>-</v>
      </c>
      <c r="T898" s="88"/>
      <c r="U898" s="39"/>
      <c r="V898" s="40"/>
      <c r="W898" s="39"/>
      <c r="X898" s="39"/>
      <c r="Y898" s="39"/>
      <c r="Z898" s="39"/>
      <c r="AA898" s="39"/>
      <c r="AB898" s="39"/>
      <c r="AC898" s="39"/>
      <c r="AD898" s="39"/>
      <c r="AE898" s="39"/>
      <c r="AF898" s="39"/>
      <c r="AG898" s="39"/>
      <c r="AH898" s="39"/>
    </row>
    <row r="899" ht="19.5" customHeight="1">
      <c r="A899" s="111"/>
      <c r="B899" s="119"/>
      <c r="C899" s="63"/>
      <c r="D899" s="69"/>
      <c r="E899" s="66" t="str">
        <f t="shared" si="2"/>
        <v>-</v>
      </c>
      <c r="F899" s="65"/>
      <c r="G899" s="65"/>
      <c r="H899" s="82"/>
      <c r="I899" s="83">
        <f t="shared" si="3"/>
        <v>0</v>
      </c>
      <c r="J899" s="84">
        <f t="shared" si="4"/>
        <v>0</v>
      </c>
      <c r="K899" s="84">
        <f t="shared" si="5"/>
        <v>0</v>
      </c>
      <c r="L899" s="84">
        <f t="shared" si="6"/>
        <v>0</v>
      </c>
      <c r="M899" s="85">
        <f t="shared" si="7"/>
        <v>0</v>
      </c>
      <c r="N899" s="86">
        <f t="shared" si="8"/>
        <v>0</v>
      </c>
      <c r="O899" s="84">
        <f t="shared" si="9"/>
        <v>0</v>
      </c>
      <c r="P899" s="84">
        <f t="shared" si="10"/>
        <v>0</v>
      </c>
      <c r="Q899" s="84">
        <f t="shared" si="11"/>
        <v>0</v>
      </c>
      <c r="R899" s="85">
        <f t="shared" si="12"/>
        <v>0</v>
      </c>
      <c r="S899" s="87" t="str">
        <f t="shared" si="13"/>
        <v>-</v>
      </c>
      <c r="T899" s="88"/>
      <c r="U899" s="39"/>
      <c r="V899" s="40"/>
      <c r="W899" s="39"/>
      <c r="X899" s="39"/>
      <c r="Y899" s="39"/>
      <c r="Z899" s="39"/>
      <c r="AA899" s="39"/>
      <c r="AB899" s="39"/>
      <c r="AC899" s="39"/>
      <c r="AD899" s="39"/>
      <c r="AE899" s="39"/>
      <c r="AF899" s="39"/>
      <c r="AG899" s="39"/>
      <c r="AH899" s="39"/>
    </row>
    <row r="900" ht="19.5" customHeight="1">
      <c r="A900" s="111"/>
      <c r="B900" s="119"/>
      <c r="C900" s="63"/>
      <c r="D900" s="69"/>
      <c r="E900" s="66" t="str">
        <f t="shared" si="2"/>
        <v>-</v>
      </c>
      <c r="F900" s="65"/>
      <c r="G900" s="65"/>
      <c r="H900" s="82"/>
      <c r="I900" s="83">
        <f t="shared" si="3"/>
        <v>0</v>
      </c>
      <c r="J900" s="84">
        <f t="shared" si="4"/>
        <v>0</v>
      </c>
      <c r="K900" s="84">
        <f t="shared" si="5"/>
        <v>0</v>
      </c>
      <c r="L900" s="84">
        <f t="shared" si="6"/>
        <v>0</v>
      </c>
      <c r="M900" s="85">
        <f t="shared" si="7"/>
        <v>0</v>
      </c>
      <c r="N900" s="86">
        <f t="shared" si="8"/>
        <v>0</v>
      </c>
      <c r="O900" s="84">
        <f t="shared" si="9"/>
        <v>0</v>
      </c>
      <c r="P900" s="84">
        <f t="shared" si="10"/>
        <v>0</v>
      </c>
      <c r="Q900" s="84">
        <f t="shared" si="11"/>
        <v>0</v>
      </c>
      <c r="R900" s="85">
        <f t="shared" si="12"/>
        <v>0</v>
      </c>
      <c r="S900" s="87" t="str">
        <f t="shared" si="13"/>
        <v>-</v>
      </c>
      <c r="T900" s="88"/>
      <c r="U900" s="39"/>
      <c r="V900" s="40"/>
      <c r="W900" s="39"/>
      <c r="X900" s="39"/>
      <c r="Y900" s="39"/>
      <c r="Z900" s="39"/>
      <c r="AA900" s="39"/>
      <c r="AB900" s="39"/>
      <c r="AC900" s="39"/>
      <c r="AD900" s="39"/>
      <c r="AE900" s="39"/>
      <c r="AF900" s="39"/>
      <c r="AG900" s="39"/>
      <c r="AH900" s="39"/>
    </row>
    <row r="901" ht="19.5" customHeight="1">
      <c r="A901" s="111"/>
      <c r="B901" s="119"/>
      <c r="C901" s="63"/>
      <c r="D901" s="69"/>
      <c r="E901" s="66" t="str">
        <f t="shared" si="2"/>
        <v>-</v>
      </c>
      <c r="F901" s="65"/>
      <c r="G901" s="65"/>
      <c r="H901" s="82"/>
      <c r="I901" s="83">
        <f t="shared" si="3"/>
        <v>0</v>
      </c>
      <c r="J901" s="84">
        <f t="shared" si="4"/>
        <v>0</v>
      </c>
      <c r="K901" s="84">
        <f t="shared" si="5"/>
        <v>0</v>
      </c>
      <c r="L901" s="84">
        <f t="shared" si="6"/>
        <v>0</v>
      </c>
      <c r="M901" s="85">
        <f t="shared" si="7"/>
        <v>0</v>
      </c>
      <c r="N901" s="86">
        <f t="shared" si="8"/>
        <v>0</v>
      </c>
      <c r="O901" s="84">
        <f t="shared" si="9"/>
        <v>0</v>
      </c>
      <c r="P901" s="84">
        <f t="shared" si="10"/>
        <v>0</v>
      </c>
      <c r="Q901" s="84">
        <f t="shared" si="11"/>
        <v>0</v>
      </c>
      <c r="R901" s="85">
        <f t="shared" si="12"/>
        <v>0</v>
      </c>
      <c r="S901" s="87" t="str">
        <f t="shared" si="13"/>
        <v>-</v>
      </c>
      <c r="T901" s="88"/>
      <c r="U901" s="39"/>
      <c r="V901" s="40"/>
      <c r="W901" s="39"/>
      <c r="X901" s="39"/>
      <c r="Y901" s="39"/>
      <c r="Z901" s="39"/>
      <c r="AA901" s="39"/>
      <c r="AB901" s="39"/>
      <c r="AC901" s="39"/>
      <c r="AD901" s="39"/>
      <c r="AE901" s="39"/>
      <c r="AF901" s="39"/>
      <c r="AG901" s="39"/>
      <c r="AH901" s="39"/>
    </row>
    <row r="902" ht="19.5" customHeight="1">
      <c r="A902" s="111"/>
      <c r="B902" s="119"/>
      <c r="C902" s="63"/>
      <c r="D902" s="69"/>
      <c r="E902" s="66" t="str">
        <f t="shared" si="2"/>
        <v>-</v>
      </c>
      <c r="F902" s="65"/>
      <c r="G902" s="65"/>
      <c r="H902" s="82"/>
      <c r="I902" s="83">
        <f t="shared" si="3"/>
        <v>0</v>
      </c>
      <c r="J902" s="84">
        <f t="shared" si="4"/>
        <v>0</v>
      </c>
      <c r="K902" s="84">
        <f t="shared" si="5"/>
        <v>0</v>
      </c>
      <c r="L902" s="84">
        <f t="shared" si="6"/>
        <v>0</v>
      </c>
      <c r="M902" s="85">
        <f t="shared" si="7"/>
        <v>0</v>
      </c>
      <c r="N902" s="86">
        <f t="shared" si="8"/>
        <v>0</v>
      </c>
      <c r="O902" s="84">
        <f t="shared" si="9"/>
        <v>0</v>
      </c>
      <c r="P902" s="84">
        <f t="shared" si="10"/>
        <v>0</v>
      </c>
      <c r="Q902" s="84">
        <f t="shared" si="11"/>
        <v>0</v>
      </c>
      <c r="R902" s="85">
        <f t="shared" si="12"/>
        <v>0</v>
      </c>
      <c r="S902" s="87" t="str">
        <f t="shared" si="13"/>
        <v>-</v>
      </c>
      <c r="T902" s="88"/>
      <c r="U902" s="39"/>
      <c r="V902" s="40"/>
      <c r="W902" s="39"/>
      <c r="X902" s="39"/>
      <c r="Y902" s="39"/>
      <c r="Z902" s="39"/>
      <c r="AA902" s="39"/>
      <c r="AB902" s="39"/>
      <c r="AC902" s="39"/>
      <c r="AD902" s="39"/>
      <c r="AE902" s="39"/>
      <c r="AF902" s="39"/>
      <c r="AG902" s="39"/>
      <c r="AH902" s="39"/>
    </row>
    <row r="903" ht="19.5" customHeight="1">
      <c r="A903" s="111"/>
      <c r="B903" s="119"/>
      <c r="C903" s="63"/>
      <c r="D903" s="69"/>
      <c r="E903" s="66" t="str">
        <f t="shared" si="2"/>
        <v>-</v>
      </c>
      <c r="F903" s="65"/>
      <c r="G903" s="65"/>
      <c r="H903" s="82"/>
      <c r="I903" s="83">
        <f t="shared" si="3"/>
        <v>0</v>
      </c>
      <c r="J903" s="84">
        <f t="shared" si="4"/>
        <v>0</v>
      </c>
      <c r="K903" s="84">
        <f t="shared" si="5"/>
        <v>0</v>
      </c>
      <c r="L903" s="84">
        <f t="shared" si="6"/>
        <v>0</v>
      </c>
      <c r="M903" s="85">
        <f t="shared" si="7"/>
        <v>0</v>
      </c>
      <c r="N903" s="86">
        <f t="shared" si="8"/>
        <v>0</v>
      </c>
      <c r="O903" s="84">
        <f t="shared" si="9"/>
        <v>0</v>
      </c>
      <c r="P903" s="84">
        <f t="shared" si="10"/>
        <v>0</v>
      </c>
      <c r="Q903" s="84">
        <f t="shared" si="11"/>
        <v>0</v>
      </c>
      <c r="R903" s="85">
        <f t="shared" si="12"/>
        <v>0</v>
      </c>
      <c r="S903" s="87" t="str">
        <f t="shared" si="13"/>
        <v>-</v>
      </c>
      <c r="T903" s="88"/>
      <c r="U903" s="39"/>
      <c r="V903" s="40"/>
      <c r="W903" s="39"/>
      <c r="X903" s="39"/>
      <c r="Y903" s="39"/>
      <c r="Z903" s="39"/>
      <c r="AA903" s="39"/>
      <c r="AB903" s="39"/>
      <c r="AC903" s="39"/>
      <c r="AD903" s="39"/>
      <c r="AE903" s="39"/>
      <c r="AF903" s="39"/>
      <c r="AG903" s="39"/>
      <c r="AH903" s="39"/>
    </row>
    <row r="904" ht="19.5" customHeight="1">
      <c r="A904" s="111"/>
      <c r="B904" s="119"/>
      <c r="C904" s="63"/>
      <c r="D904" s="69"/>
      <c r="E904" s="66" t="str">
        <f t="shared" si="2"/>
        <v>-</v>
      </c>
      <c r="F904" s="65"/>
      <c r="G904" s="65"/>
      <c r="H904" s="82"/>
      <c r="I904" s="83">
        <f t="shared" si="3"/>
        <v>0</v>
      </c>
      <c r="J904" s="84">
        <f t="shared" si="4"/>
        <v>0</v>
      </c>
      <c r="K904" s="84">
        <f t="shared" si="5"/>
        <v>0</v>
      </c>
      <c r="L904" s="84">
        <f t="shared" si="6"/>
        <v>0</v>
      </c>
      <c r="M904" s="85">
        <f t="shared" si="7"/>
        <v>0</v>
      </c>
      <c r="N904" s="86">
        <f t="shared" si="8"/>
        <v>0</v>
      </c>
      <c r="O904" s="84">
        <f t="shared" si="9"/>
        <v>0</v>
      </c>
      <c r="P904" s="84">
        <f t="shared" si="10"/>
        <v>0</v>
      </c>
      <c r="Q904" s="84">
        <f t="shared" si="11"/>
        <v>0</v>
      </c>
      <c r="R904" s="85">
        <f t="shared" si="12"/>
        <v>0</v>
      </c>
      <c r="S904" s="87" t="str">
        <f t="shared" si="13"/>
        <v>-</v>
      </c>
      <c r="T904" s="88"/>
      <c r="U904" s="39"/>
      <c r="V904" s="40"/>
      <c r="W904" s="39"/>
      <c r="X904" s="39"/>
      <c r="Y904" s="39"/>
      <c r="Z904" s="39"/>
      <c r="AA904" s="39"/>
      <c r="AB904" s="39"/>
      <c r="AC904" s="39"/>
      <c r="AD904" s="39"/>
      <c r="AE904" s="39"/>
      <c r="AF904" s="39"/>
      <c r="AG904" s="39"/>
      <c r="AH904" s="39"/>
    </row>
    <row r="905" ht="19.5" customHeight="1">
      <c r="A905" s="111"/>
      <c r="B905" s="119"/>
      <c r="C905" s="63"/>
      <c r="D905" s="69"/>
      <c r="E905" s="66" t="str">
        <f t="shared" si="2"/>
        <v>-</v>
      </c>
      <c r="F905" s="65"/>
      <c r="G905" s="65"/>
      <c r="H905" s="82"/>
      <c r="I905" s="83">
        <f t="shared" si="3"/>
        <v>0</v>
      </c>
      <c r="J905" s="84">
        <f t="shared" si="4"/>
        <v>0</v>
      </c>
      <c r="K905" s="84">
        <f t="shared" si="5"/>
        <v>0</v>
      </c>
      <c r="L905" s="84">
        <f t="shared" si="6"/>
        <v>0</v>
      </c>
      <c r="M905" s="85">
        <f t="shared" si="7"/>
        <v>0</v>
      </c>
      <c r="N905" s="86">
        <f t="shared" si="8"/>
        <v>0</v>
      </c>
      <c r="O905" s="84">
        <f t="shared" si="9"/>
        <v>0</v>
      </c>
      <c r="P905" s="84">
        <f t="shared" si="10"/>
        <v>0</v>
      </c>
      <c r="Q905" s="84">
        <f t="shared" si="11"/>
        <v>0</v>
      </c>
      <c r="R905" s="85">
        <f t="shared" si="12"/>
        <v>0</v>
      </c>
      <c r="S905" s="87" t="str">
        <f t="shared" si="13"/>
        <v>-</v>
      </c>
      <c r="T905" s="88"/>
      <c r="U905" s="39"/>
      <c r="V905" s="40"/>
      <c r="W905" s="39"/>
      <c r="X905" s="39"/>
      <c r="Y905" s="39"/>
      <c r="Z905" s="39"/>
      <c r="AA905" s="39"/>
      <c r="AB905" s="39"/>
      <c r="AC905" s="39"/>
      <c r="AD905" s="39"/>
      <c r="AE905" s="39"/>
      <c r="AF905" s="39"/>
      <c r="AG905" s="39"/>
      <c r="AH905" s="39"/>
    </row>
    <row r="906" ht="19.5" customHeight="1">
      <c r="A906" s="111"/>
      <c r="B906" s="119"/>
      <c r="C906" s="63"/>
      <c r="D906" s="69"/>
      <c r="E906" s="66" t="str">
        <f t="shared" si="2"/>
        <v>-</v>
      </c>
      <c r="F906" s="65"/>
      <c r="G906" s="65"/>
      <c r="H906" s="82"/>
      <c r="I906" s="83">
        <f t="shared" si="3"/>
        <v>0</v>
      </c>
      <c r="J906" s="84">
        <f t="shared" si="4"/>
        <v>0</v>
      </c>
      <c r="K906" s="84">
        <f t="shared" si="5"/>
        <v>0</v>
      </c>
      <c r="L906" s="84">
        <f t="shared" si="6"/>
        <v>0</v>
      </c>
      <c r="M906" s="85">
        <f t="shared" si="7"/>
        <v>0</v>
      </c>
      <c r="N906" s="86">
        <f t="shared" si="8"/>
        <v>0</v>
      </c>
      <c r="O906" s="84">
        <f t="shared" si="9"/>
        <v>0</v>
      </c>
      <c r="P906" s="84">
        <f t="shared" si="10"/>
        <v>0</v>
      </c>
      <c r="Q906" s="84">
        <f t="shared" si="11"/>
        <v>0</v>
      </c>
      <c r="R906" s="85">
        <f t="shared" si="12"/>
        <v>0</v>
      </c>
      <c r="S906" s="87" t="str">
        <f t="shared" si="13"/>
        <v>-</v>
      </c>
      <c r="T906" s="88"/>
      <c r="U906" s="39"/>
      <c r="V906" s="40"/>
      <c r="W906" s="39"/>
      <c r="X906" s="39"/>
      <c r="Y906" s="39"/>
      <c r="Z906" s="39"/>
      <c r="AA906" s="39"/>
      <c r="AB906" s="39"/>
      <c r="AC906" s="39"/>
      <c r="AD906" s="39"/>
      <c r="AE906" s="39"/>
      <c r="AF906" s="39"/>
      <c r="AG906" s="39"/>
      <c r="AH906" s="39"/>
    </row>
    <row r="907" ht="19.5" customHeight="1">
      <c r="A907" s="111"/>
      <c r="B907" s="119"/>
      <c r="C907" s="63"/>
      <c r="D907" s="69"/>
      <c r="E907" s="66" t="str">
        <f t="shared" si="2"/>
        <v>-</v>
      </c>
      <c r="F907" s="65"/>
      <c r="G907" s="65"/>
      <c r="H907" s="82"/>
      <c r="I907" s="83">
        <f t="shared" si="3"/>
        <v>0</v>
      </c>
      <c r="J907" s="84">
        <f t="shared" si="4"/>
        <v>0</v>
      </c>
      <c r="K907" s="84">
        <f t="shared" si="5"/>
        <v>0</v>
      </c>
      <c r="L907" s="84">
        <f t="shared" si="6"/>
        <v>0</v>
      </c>
      <c r="M907" s="85">
        <f t="shared" si="7"/>
        <v>0</v>
      </c>
      <c r="N907" s="86">
        <f t="shared" si="8"/>
        <v>0</v>
      </c>
      <c r="O907" s="84">
        <f t="shared" si="9"/>
        <v>0</v>
      </c>
      <c r="P907" s="84">
        <f t="shared" si="10"/>
        <v>0</v>
      </c>
      <c r="Q907" s="84">
        <f t="shared" si="11"/>
        <v>0</v>
      </c>
      <c r="R907" s="85">
        <f t="shared" si="12"/>
        <v>0</v>
      </c>
      <c r="S907" s="87" t="str">
        <f t="shared" si="13"/>
        <v>-</v>
      </c>
      <c r="T907" s="88"/>
      <c r="U907" s="39"/>
      <c r="V907" s="40"/>
      <c r="W907" s="39"/>
      <c r="X907" s="39"/>
      <c r="Y907" s="39"/>
      <c r="Z907" s="39"/>
      <c r="AA907" s="39"/>
      <c r="AB907" s="39"/>
      <c r="AC907" s="39"/>
      <c r="AD907" s="39"/>
      <c r="AE907" s="39"/>
      <c r="AF907" s="39"/>
      <c r="AG907" s="39"/>
      <c r="AH907" s="39"/>
    </row>
    <row r="908" ht="19.5" customHeight="1">
      <c r="A908" s="111"/>
      <c r="B908" s="119"/>
      <c r="C908" s="63"/>
      <c r="D908" s="69"/>
      <c r="E908" s="66" t="str">
        <f t="shared" si="2"/>
        <v>-</v>
      </c>
      <c r="F908" s="65"/>
      <c r="G908" s="65"/>
      <c r="H908" s="82"/>
      <c r="I908" s="83">
        <f t="shared" si="3"/>
        <v>0</v>
      </c>
      <c r="J908" s="84">
        <f t="shared" si="4"/>
        <v>0</v>
      </c>
      <c r="K908" s="84">
        <f t="shared" si="5"/>
        <v>0</v>
      </c>
      <c r="L908" s="84">
        <f t="shared" si="6"/>
        <v>0</v>
      </c>
      <c r="M908" s="85">
        <f t="shared" si="7"/>
        <v>0</v>
      </c>
      <c r="N908" s="86">
        <f t="shared" si="8"/>
        <v>0</v>
      </c>
      <c r="O908" s="84">
        <f t="shared" si="9"/>
        <v>0</v>
      </c>
      <c r="P908" s="84">
        <f t="shared" si="10"/>
        <v>0</v>
      </c>
      <c r="Q908" s="84">
        <f t="shared" si="11"/>
        <v>0</v>
      </c>
      <c r="R908" s="85">
        <f t="shared" si="12"/>
        <v>0</v>
      </c>
      <c r="S908" s="87" t="str">
        <f t="shared" si="13"/>
        <v>-</v>
      </c>
      <c r="T908" s="88"/>
      <c r="U908" s="39"/>
      <c r="V908" s="40"/>
      <c r="W908" s="39"/>
      <c r="X908" s="39"/>
      <c r="Y908" s="39"/>
      <c r="Z908" s="39"/>
      <c r="AA908" s="39"/>
      <c r="AB908" s="39"/>
      <c r="AC908" s="39"/>
      <c r="AD908" s="39"/>
      <c r="AE908" s="39"/>
      <c r="AF908" s="39"/>
      <c r="AG908" s="39"/>
      <c r="AH908" s="39"/>
    </row>
    <row r="909" ht="19.5" customHeight="1">
      <c r="A909" s="111"/>
      <c r="B909" s="119"/>
      <c r="C909" s="63"/>
      <c r="D909" s="69"/>
      <c r="E909" s="66" t="str">
        <f t="shared" si="2"/>
        <v>-</v>
      </c>
      <c r="F909" s="65"/>
      <c r="G909" s="65"/>
      <c r="H909" s="82"/>
      <c r="I909" s="83">
        <f t="shared" si="3"/>
        <v>0</v>
      </c>
      <c r="J909" s="84">
        <f t="shared" si="4"/>
        <v>0</v>
      </c>
      <c r="K909" s="84">
        <f t="shared" si="5"/>
        <v>0</v>
      </c>
      <c r="L909" s="84">
        <f t="shared" si="6"/>
        <v>0</v>
      </c>
      <c r="M909" s="85">
        <f t="shared" si="7"/>
        <v>0</v>
      </c>
      <c r="N909" s="86">
        <f t="shared" si="8"/>
        <v>0</v>
      </c>
      <c r="O909" s="84">
        <f t="shared" si="9"/>
        <v>0</v>
      </c>
      <c r="P909" s="84">
        <f t="shared" si="10"/>
        <v>0</v>
      </c>
      <c r="Q909" s="84">
        <f t="shared" si="11"/>
        <v>0</v>
      </c>
      <c r="R909" s="85">
        <f t="shared" si="12"/>
        <v>0</v>
      </c>
      <c r="S909" s="87" t="str">
        <f t="shared" si="13"/>
        <v>-</v>
      </c>
      <c r="T909" s="88"/>
      <c r="U909" s="39"/>
      <c r="V909" s="40"/>
      <c r="W909" s="39"/>
      <c r="X909" s="39"/>
      <c r="Y909" s="39"/>
      <c r="Z909" s="39"/>
      <c r="AA909" s="39"/>
      <c r="AB909" s="39"/>
      <c r="AC909" s="39"/>
      <c r="AD909" s="39"/>
      <c r="AE909" s="39"/>
      <c r="AF909" s="39"/>
      <c r="AG909" s="39"/>
      <c r="AH909" s="39"/>
    </row>
    <row r="910" ht="19.5" customHeight="1">
      <c r="A910" s="111"/>
      <c r="B910" s="119"/>
      <c r="C910" s="63"/>
      <c r="D910" s="69"/>
      <c r="E910" s="66" t="str">
        <f t="shared" si="2"/>
        <v>-</v>
      </c>
      <c r="F910" s="65"/>
      <c r="G910" s="65"/>
      <c r="H910" s="82"/>
      <c r="I910" s="83">
        <f t="shared" si="3"/>
        <v>0</v>
      </c>
      <c r="J910" s="84">
        <f t="shared" si="4"/>
        <v>0</v>
      </c>
      <c r="K910" s="84">
        <f t="shared" si="5"/>
        <v>0</v>
      </c>
      <c r="L910" s="84">
        <f t="shared" si="6"/>
        <v>0</v>
      </c>
      <c r="M910" s="85">
        <f t="shared" si="7"/>
        <v>0</v>
      </c>
      <c r="N910" s="86">
        <f t="shared" si="8"/>
        <v>0</v>
      </c>
      <c r="O910" s="84">
        <f t="shared" si="9"/>
        <v>0</v>
      </c>
      <c r="P910" s="84">
        <f t="shared" si="10"/>
        <v>0</v>
      </c>
      <c r="Q910" s="84">
        <f t="shared" si="11"/>
        <v>0</v>
      </c>
      <c r="R910" s="85">
        <f t="shared" si="12"/>
        <v>0</v>
      </c>
      <c r="S910" s="87" t="str">
        <f t="shared" si="13"/>
        <v>-</v>
      </c>
      <c r="T910" s="88"/>
      <c r="U910" s="39"/>
      <c r="V910" s="40"/>
      <c r="W910" s="39"/>
      <c r="X910" s="39"/>
      <c r="Y910" s="39"/>
      <c r="Z910" s="39"/>
      <c r="AA910" s="39"/>
      <c r="AB910" s="39"/>
      <c r="AC910" s="39"/>
      <c r="AD910" s="39"/>
      <c r="AE910" s="39"/>
      <c r="AF910" s="39"/>
      <c r="AG910" s="39"/>
      <c r="AH910" s="39"/>
    </row>
    <row r="911" ht="19.5" customHeight="1">
      <c r="A911" s="111"/>
      <c r="B911" s="119"/>
      <c r="C911" s="63"/>
      <c r="D911" s="69"/>
      <c r="E911" s="66" t="str">
        <f t="shared" si="2"/>
        <v>-</v>
      </c>
      <c r="F911" s="65"/>
      <c r="G911" s="65"/>
      <c r="H911" s="82"/>
      <c r="I911" s="83">
        <f t="shared" si="3"/>
        <v>0</v>
      </c>
      <c r="J911" s="84">
        <f t="shared" si="4"/>
        <v>0</v>
      </c>
      <c r="K911" s="84">
        <f t="shared" si="5"/>
        <v>0</v>
      </c>
      <c r="L911" s="84">
        <f t="shared" si="6"/>
        <v>0</v>
      </c>
      <c r="M911" s="85">
        <f t="shared" si="7"/>
        <v>0</v>
      </c>
      <c r="N911" s="86">
        <f t="shared" si="8"/>
        <v>0</v>
      </c>
      <c r="O911" s="84">
        <f t="shared" si="9"/>
        <v>0</v>
      </c>
      <c r="P911" s="84">
        <f t="shared" si="10"/>
        <v>0</v>
      </c>
      <c r="Q911" s="84">
        <f t="shared" si="11"/>
        <v>0</v>
      </c>
      <c r="R911" s="85">
        <f t="shared" si="12"/>
        <v>0</v>
      </c>
      <c r="S911" s="87" t="str">
        <f t="shared" si="13"/>
        <v>-</v>
      </c>
      <c r="T911" s="88"/>
      <c r="U911" s="39"/>
      <c r="V911" s="40"/>
      <c r="W911" s="39"/>
      <c r="X911" s="39"/>
      <c r="Y911" s="39"/>
      <c r="Z911" s="39"/>
      <c r="AA911" s="39"/>
      <c r="AB911" s="39"/>
      <c r="AC911" s="39"/>
      <c r="AD911" s="39"/>
      <c r="AE911" s="39"/>
      <c r="AF911" s="39"/>
      <c r="AG911" s="39"/>
      <c r="AH911" s="39"/>
    </row>
    <row r="912" ht="19.5" customHeight="1">
      <c r="A912" s="111"/>
      <c r="B912" s="119"/>
      <c r="C912" s="63"/>
      <c r="D912" s="69"/>
      <c r="E912" s="66" t="str">
        <f t="shared" si="2"/>
        <v>-</v>
      </c>
      <c r="F912" s="65"/>
      <c r="G912" s="65"/>
      <c r="H912" s="82"/>
      <c r="I912" s="83">
        <f t="shared" si="3"/>
        <v>0</v>
      </c>
      <c r="J912" s="84">
        <f t="shared" si="4"/>
        <v>0</v>
      </c>
      <c r="K912" s="84">
        <f t="shared" si="5"/>
        <v>0</v>
      </c>
      <c r="L912" s="84">
        <f t="shared" si="6"/>
        <v>0</v>
      </c>
      <c r="M912" s="85">
        <f t="shared" si="7"/>
        <v>0</v>
      </c>
      <c r="N912" s="86">
        <f t="shared" si="8"/>
        <v>0</v>
      </c>
      <c r="O912" s="84">
        <f t="shared" si="9"/>
        <v>0</v>
      </c>
      <c r="P912" s="84">
        <f t="shared" si="10"/>
        <v>0</v>
      </c>
      <c r="Q912" s="84">
        <f t="shared" si="11"/>
        <v>0</v>
      </c>
      <c r="R912" s="85">
        <f t="shared" si="12"/>
        <v>0</v>
      </c>
      <c r="S912" s="87" t="str">
        <f t="shared" si="13"/>
        <v>-</v>
      </c>
      <c r="T912" s="88"/>
      <c r="U912" s="39"/>
      <c r="V912" s="40"/>
      <c r="W912" s="39"/>
      <c r="X912" s="39"/>
      <c r="Y912" s="39"/>
      <c r="Z912" s="39"/>
      <c r="AA912" s="39"/>
      <c r="AB912" s="39"/>
      <c r="AC912" s="39"/>
      <c r="AD912" s="39"/>
      <c r="AE912" s="39"/>
      <c r="AF912" s="39"/>
      <c r="AG912" s="39"/>
      <c r="AH912" s="39"/>
    </row>
    <row r="913" ht="19.5" customHeight="1">
      <c r="A913" s="111"/>
      <c r="B913" s="119"/>
      <c r="C913" s="63"/>
      <c r="D913" s="69"/>
      <c r="E913" s="66" t="str">
        <f t="shared" si="2"/>
        <v>-</v>
      </c>
      <c r="F913" s="65"/>
      <c r="G913" s="65"/>
      <c r="H913" s="82"/>
      <c r="I913" s="83">
        <f t="shared" si="3"/>
        <v>0</v>
      </c>
      <c r="J913" s="84">
        <f t="shared" si="4"/>
        <v>0</v>
      </c>
      <c r="K913" s="84">
        <f t="shared" si="5"/>
        <v>0</v>
      </c>
      <c r="L913" s="84">
        <f t="shared" si="6"/>
        <v>0</v>
      </c>
      <c r="M913" s="85">
        <f t="shared" si="7"/>
        <v>0</v>
      </c>
      <c r="N913" s="86">
        <f t="shared" si="8"/>
        <v>0</v>
      </c>
      <c r="O913" s="84">
        <f t="shared" si="9"/>
        <v>0</v>
      </c>
      <c r="P913" s="84">
        <f t="shared" si="10"/>
        <v>0</v>
      </c>
      <c r="Q913" s="84">
        <f t="shared" si="11"/>
        <v>0</v>
      </c>
      <c r="R913" s="85">
        <f t="shared" si="12"/>
        <v>0</v>
      </c>
      <c r="S913" s="87" t="str">
        <f t="shared" si="13"/>
        <v>-</v>
      </c>
      <c r="T913" s="88"/>
      <c r="U913" s="39"/>
      <c r="V913" s="40"/>
      <c r="W913" s="39"/>
      <c r="X913" s="39"/>
      <c r="Y913" s="39"/>
      <c r="Z913" s="39"/>
      <c r="AA913" s="39"/>
      <c r="AB913" s="39"/>
      <c r="AC913" s="39"/>
      <c r="AD913" s="39"/>
      <c r="AE913" s="39"/>
      <c r="AF913" s="39"/>
      <c r="AG913" s="39"/>
      <c r="AH913" s="39"/>
    </row>
    <row r="914" ht="19.5" customHeight="1">
      <c r="A914" s="111"/>
      <c r="B914" s="119"/>
      <c r="C914" s="63"/>
      <c r="D914" s="69"/>
      <c r="E914" s="66" t="str">
        <f t="shared" si="2"/>
        <v>-</v>
      </c>
      <c r="F914" s="65"/>
      <c r="G914" s="65"/>
      <c r="H914" s="82"/>
      <c r="I914" s="83">
        <f t="shared" si="3"/>
        <v>0</v>
      </c>
      <c r="J914" s="84">
        <f t="shared" si="4"/>
        <v>0</v>
      </c>
      <c r="K914" s="84">
        <f t="shared" si="5"/>
        <v>0</v>
      </c>
      <c r="L914" s="84">
        <f t="shared" si="6"/>
        <v>0</v>
      </c>
      <c r="M914" s="85">
        <f t="shared" si="7"/>
        <v>0</v>
      </c>
      <c r="N914" s="86">
        <f t="shared" si="8"/>
        <v>0</v>
      </c>
      <c r="O914" s="84">
        <f t="shared" si="9"/>
        <v>0</v>
      </c>
      <c r="P914" s="84">
        <f t="shared" si="10"/>
        <v>0</v>
      </c>
      <c r="Q914" s="84">
        <f t="shared" si="11"/>
        <v>0</v>
      </c>
      <c r="R914" s="85">
        <f t="shared" si="12"/>
        <v>0</v>
      </c>
      <c r="S914" s="87" t="str">
        <f t="shared" si="13"/>
        <v>-</v>
      </c>
      <c r="T914" s="88"/>
      <c r="U914" s="39"/>
      <c r="V914" s="40"/>
      <c r="W914" s="39"/>
      <c r="X914" s="39"/>
      <c r="Y914" s="39"/>
      <c r="Z914" s="39"/>
      <c r="AA914" s="39"/>
      <c r="AB914" s="39"/>
      <c r="AC914" s="39"/>
      <c r="AD914" s="39"/>
      <c r="AE914" s="39"/>
      <c r="AF914" s="39"/>
      <c r="AG914" s="39"/>
      <c r="AH914" s="39"/>
    </row>
    <row r="915" ht="19.5" customHeight="1">
      <c r="A915" s="111"/>
      <c r="B915" s="119"/>
      <c r="C915" s="63"/>
      <c r="D915" s="69"/>
      <c r="E915" s="66" t="str">
        <f t="shared" si="2"/>
        <v>-</v>
      </c>
      <c r="F915" s="65"/>
      <c r="G915" s="65"/>
      <c r="H915" s="82"/>
      <c r="I915" s="83">
        <f t="shared" si="3"/>
        <v>0</v>
      </c>
      <c r="J915" s="84">
        <f t="shared" si="4"/>
        <v>0</v>
      </c>
      <c r="K915" s="84">
        <f t="shared" si="5"/>
        <v>0</v>
      </c>
      <c r="L915" s="84">
        <f t="shared" si="6"/>
        <v>0</v>
      </c>
      <c r="M915" s="85">
        <f t="shared" si="7"/>
        <v>0</v>
      </c>
      <c r="N915" s="86">
        <f t="shared" si="8"/>
        <v>0</v>
      </c>
      <c r="O915" s="84">
        <f t="shared" si="9"/>
        <v>0</v>
      </c>
      <c r="P915" s="84">
        <f t="shared" si="10"/>
        <v>0</v>
      </c>
      <c r="Q915" s="84">
        <f t="shared" si="11"/>
        <v>0</v>
      </c>
      <c r="R915" s="85">
        <f t="shared" si="12"/>
        <v>0</v>
      </c>
      <c r="S915" s="87" t="str">
        <f t="shared" si="13"/>
        <v>-</v>
      </c>
      <c r="T915" s="88"/>
      <c r="U915" s="39"/>
      <c r="V915" s="40"/>
      <c r="W915" s="39"/>
      <c r="X915" s="39"/>
      <c r="Y915" s="39"/>
      <c r="Z915" s="39"/>
      <c r="AA915" s="39"/>
      <c r="AB915" s="39"/>
      <c r="AC915" s="39"/>
      <c r="AD915" s="39"/>
      <c r="AE915" s="39"/>
      <c r="AF915" s="39"/>
      <c r="AG915" s="39"/>
      <c r="AH915" s="39"/>
    </row>
    <row r="916" ht="19.5" customHeight="1">
      <c r="A916" s="111"/>
      <c r="B916" s="119"/>
      <c r="C916" s="63"/>
      <c r="D916" s="69"/>
      <c r="E916" s="66" t="str">
        <f t="shared" si="2"/>
        <v>-</v>
      </c>
      <c r="F916" s="65"/>
      <c r="G916" s="65"/>
      <c r="H916" s="82"/>
      <c r="I916" s="83">
        <f t="shared" si="3"/>
        <v>0</v>
      </c>
      <c r="J916" s="84">
        <f t="shared" si="4"/>
        <v>0</v>
      </c>
      <c r="K916" s="84">
        <f t="shared" si="5"/>
        <v>0</v>
      </c>
      <c r="L916" s="84">
        <f t="shared" si="6"/>
        <v>0</v>
      </c>
      <c r="M916" s="85">
        <f t="shared" si="7"/>
        <v>0</v>
      </c>
      <c r="N916" s="86">
        <f t="shared" si="8"/>
        <v>0</v>
      </c>
      <c r="O916" s="84">
        <f t="shared" si="9"/>
        <v>0</v>
      </c>
      <c r="P916" s="84">
        <f t="shared" si="10"/>
        <v>0</v>
      </c>
      <c r="Q916" s="84">
        <f t="shared" si="11"/>
        <v>0</v>
      </c>
      <c r="R916" s="85">
        <f t="shared" si="12"/>
        <v>0</v>
      </c>
      <c r="S916" s="87" t="str">
        <f t="shared" si="13"/>
        <v>-</v>
      </c>
      <c r="T916" s="88"/>
      <c r="U916" s="39"/>
      <c r="V916" s="40"/>
      <c r="W916" s="39"/>
      <c r="X916" s="39"/>
      <c r="Y916" s="39"/>
      <c r="Z916" s="39"/>
      <c r="AA916" s="39"/>
      <c r="AB916" s="39"/>
      <c r="AC916" s="39"/>
      <c r="AD916" s="39"/>
      <c r="AE916" s="39"/>
      <c r="AF916" s="39"/>
      <c r="AG916" s="39"/>
      <c r="AH916" s="39"/>
    </row>
    <row r="917" ht="19.5" customHeight="1">
      <c r="A917" s="111"/>
      <c r="B917" s="119"/>
      <c r="C917" s="63"/>
      <c r="D917" s="69"/>
      <c r="E917" s="66" t="str">
        <f t="shared" si="2"/>
        <v>-</v>
      </c>
      <c r="F917" s="65"/>
      <c r="G917" s="65"/>
      <c r="H917" s="82"/>
      <c r="I917" s="83">
        <f t="shared" si="3"/>
        <v>0</v>
      </c>
      <c r="J917" s="84">
        <f t="shared" si="4"/>
        <v>0</v>
      </c>
      <c r="K917" s="84">
        <f t="shared" si="5"/>
        <v>0</v>
      </c>
      <c r="L917" s="84">
        <f t="shared" si="6"/>
        <v>0</v>
      </c>
      <c r="M917" s="85">
        <f t="shared" si="7"/>
        <v>0</v>
      </c>
      <c r="N917" s="86">
        <f t="shared" si="8"/>
        <v>0</v>
      </c>
      <c r="O917" s="84">
        <f t="shared" si="9"/>
        <v>0</v>
      </c>
      <c r="P917" s="84">
        <f t="shared" si="10"/>
        <v>0</v>
      </c>
      <c r="Q917" s="84">
        <f t="shared" si="11"/>
        <v>0</v>
      </c>
      <c r="R917" s="85">
        <f t="shared" si="12"/>
        <v>0</v>
      </c>
      <c r="S917" s="87" t="str">
        <f t="shared" si="13"/>
        <v>-</v>
      </c>
      <c r="T917" s="88"/>
      <c r="U917" s="39"/>
      <c r="V917" s="40"/>
      <c r="W917" s="39"/>
      <c r="X917" s="39"/>
      <c r="Y917" s="39"/>
      <c r="Z917" s="39"/>
      <c r="AA917" s="39"/>
      <c r="AB917" s="39"/>
      <c r="AC917" s="39"/>
      <c r="AD917" s="39"/>
      <c r="AE917" s="39"/>
      <c r="AF917" s="39"/>
      <c r="AG917" s="39"/>
      <c r="AH917" s="39"/>
    </row>
    <row r="918" ht="19.5" customHeight="1">
      <c r="A918" s="111"/>
      <c r="B918" s="119"/>
      <c r="C918" s="63"/>
      <c r="D918" s="69"/>
      <c r="E918" s="66" t="str">
        <f t="shared" si="2"/>
        <v>-</v>
      </c>
      <c r="F918" s="65"/>
      <c r="G918" s="65"/>
      <c r="H918" s="82"/>
      <c r="I918" s="83">
        <f t="shared" si="3"/>
        <v>0</v>
      </c>
      <c r="J918" s="84">
        <f t="shared" si="4"/>
        <v>0</v>
      </c>
      <c r="K918" s="84">
        <f t="shared" si="5"/>
        <v>0</v>
      </c>
      <c r="L918" s="84">
        <f t="shared" si="6"/>
        <v>0</v>
      </c>
      <c r="M918" s="85">
        <f t="shared" si="7"/>
        <v>0</v>
      </c>
      <c r="N918" s="86">
        <f t="shared" si="8"/>
        <v>0</v>
      </c>
      <c r="O918" s="84">
        <f t="shared" si="9"/>
        <v>0</v>
      </c>
      <c r="P918" s="84">
        <f t="shared" si="10"/>
        <v>0</v>
      </c>
      <c r="Q918" s="84">
        <f t="shared" si="11"/>
        <v>0</v>
      </c>
      <c r="R918" s="85">
        <f t="shared" si="12"/>
        <v>0</v>
      </c>
      <c r="S918" s="87" t="str">
        <f t="shared" si="13"/>
        <v>-</v>
      </c>
      <c r="T918" s="88"/>
      <c r="U918" s="39"/>
      <c r="V918" s="40"/>
      <c r="W918" s="39"/>
      <c r="X918" s="39"/>
      <c r="Y918" s="39"/>
      <c r="Z918" s="39"/>
      <c r="AA918" s="39"/>
      <c r="AB918" s="39"/>
      <c r="AC918" s="39"/>
      <c r="AD918" s="39"/>
      <c r="AE918" s="39"/>
      <c r="AF918" s="39"/>
      <c r="AG918" s="39"/>
      <c r="AH918" s="39"/>
    </row>
    <row r="919" ht="19.5" customHeight="1">
      <c r="A919" s="111"/>
      <c r="B919" s="119"/>
      <c r="C919" s="63"/>
      <c r="D919" s="69"/>
      <c r="E919" s="66" t="str">
        <f t="shared" si="2"/>
        <v>-</v>
      </c>
      <c r="F919" s="65"/>
      <c r="G919" s="65"/>
      <c r="H919" s="82"/>
      <c r="I919" s="83">
        <f t="shared" si="3"/>
        <v>0</v>
      </c>
      <c r="J919" s="84">
        <f t="shared" si="4"/>
        <v>0</v>
      </c>
      <c r="K919" s="84">
        <f t="shared" si="5"/>
        <v>0</v>
      </c>
      <c r="L919" s="84">
        <f t="shared" si="6"/>
        <v>0</v>
      </c>
      <c r="M919" s="85">
        <f t="shared" si="7"/>
        <v>0</v>
      </c>
      <c r="N919" s="86">
        <f t="shared" si="8"/>
        <v>0</v>
      </c>
      <c r="O919" s="84">
        <f t="shared" si="9"/>
        <v>0</v>
      </c>
      <c r="P919" s="84">
        <f t="shared" si="10"/>
        <v>0</v>
      </c>
      <c r="Q919" s="84">
        <f t="shared" si="11"/>
        <v>0</v>
      </c>
      <c r="R919" s="85">
        <f t="shared" si="12"/>
        <v>0</v>
      </c>
      <c r="S919" s="87" t="str">
        <f t="shared" si="13"/>
        <v>-</v>
      </c>
      <c r="T919" s="88"/>
      <c r="U919" s="39"/>
      <c r="V919" s="40"/>
      <c r="W919" s="39"/>
      <c r="X919" s="39"/>
      <c r="Y919" s="39"/>
      <c r="Z919" s="39"/>
      <c r="AA919" s="39"/>
      <c r="AB919" s="39"/>
      <c r="AC919" s="39"/>
      <c r="AD919" s="39"/>
      <c r="AE919" s="39"/>
      <c r="AF919" s="39"/>
      <c r="AG919" s="39"/>
      <c r="AH919" s="39"/>
    </row>
    <row r="920" ht="19.5" customHeight="1">
      <c r="A920" s="111"/>
      <c r="B920" s="119"/>
      <c r="C920" s="63"/>
      <c r="D920" s="69"/>
      <c r="E920" s="66" t="str">
        <f t="shared" si="2"/>
        <v>-</v>
      </c>
      <c r="F920" s="65"/>
      <c r="G920" s="65"/>
      <c r="H920" s="82"/>
      <c r="I920" s="83">
        <f t="shared" si="3"/>
        <v>0</v>
      </c>
      <c r="J920" s="84">
        <f t="shared" si="4"/>
        <v>0</v>
      </c>
      <c r="K920" s="84">
        <f t="shared" si="5"/>
        <v>0</v>
      </c>
      <c r="L920" s="84">
        <f t="shared" si="6"/>
        <v>0</v>
      </c>
      <c r="M920" s="85">
        <f t="shared" si="7"/>
        <v>0</v>
      </c>
      <c r="N920" s="86">
        <f t="shared" si="8"/>
        <v>0</v>
      </c>
      <c r="O920" s="84">
        <f t="shared" si="9"/>
        <v>0</v>
      </c>
      <c r="P920" s="84">
        <f t="shared" si="10"/>
        <v>0</v>
      </c>
      <c r="Q920" s="84">
        <f t="shared" si="11"/>
        <v>0</v>
      </c>
      <c r="R920" s="85">
        <f t="shared" si="12"/>
        <v>0</v>
      </c>
      <c r="S920" s="87" t="str">
        <f t="shared" si="13"/>
        <v>-</v>
      </c>
      <c r="T920" s="88"/>
      <c r="U920" s="39"/>
      <c r="V920" s="40"/>
      <c r="W920" s="39"/>
      <c r="X920" s="39"/>
      <c r="Y920" s="39"/>
      <c r="Z920" s="39"/>
      <c r="AA920" s="39"/>
      <c r="AB920" s="39"/>
      <c r="AC920" s="39"/>
      <c r="AD920" s="39"/>
      <c r="AE920" s="39"/>
      <c r="AF920" s="39"/>
      <c r="AG920" s="39"/>
      <c r="AH920" s="39"/>
    </row>
    <row r="921" ht="19.5" customHeight="1">
      <c r="A921" s="111"/>
      <c r="B921" s="119"/>
      <c r="C921" s="63"/>
      <c r="D921" s="69"/>
      <c r="E921" s="66" t="str">
        <f t="shared" si="2"/>
        <v>-</v>
      </c>
      <c r="F921" s="65"/>
      <c r="G921" s="65"/>
      <c r="H921" s="82"/>
      <c r="I921" s="83">
        <f t="shared" si="3"/>
        <v>0</v>
      </c>
      <c r="J921" s="84">
        <f t="shared" si="4"/>
        <v>0</v>
      </c>
      <c r="K921" s="84">
        <f t="shared" si="5"/>
        <v>0</v>
      </c>
      <c r="L921" s="84">
        <f t="shared" si="6"/>
        <v>0</v>
      </c>
      <c r="M921" s="85">
        <f t="shared" si="7"/>
        <v>0</v>
      </c>
      <c r="N921" s="86">
        <f t="shared" si="8"/>
        <v>0</v>
      </c>
      <c r="O921" s="84">
        <f t="shared" si="9"/>
        <v>0</v>
      </c>
      <c r="P921" s="84">
        <f t="shared" si="10"/>
        <v>0</v>
      </c>
      <c r="Q921" s="84">
        <f t="shared" si="11"/>
        <v>0</v>
      </c>
      <c r="R921" s="85">
        <f t="shared" si="12"/>
        <v>0</v>
      </c>
      <c r="S921" s="87" t="str">
        <f t="shared" si="13"/>
        <v>-</v>
      </c>
      <c r="T921" s="88"/>
      <c r="U921" s="39"/>
      <c r="V921" s="40"/>
      <c r="W921" s="39"/>
      <c r="X921" s="39"/>
      <c r="Y921" s="39"/>
      <c r="Z921" s="39"/>
      <c r="AA921" s="39"/>
      <c r="AB921" s="39"/>
      <c r="AC921" s="39"/>
      <c r="AD921" s="39"/>
      <c r="AE921" s="39"/>
      <c r="AF921" s="39"/>
      <c r="AG921" s="39"/>
      <c r="AH921" s="39"/>
    </row>
    <row r="922" ht="19.5" customHeight="1">
      <c r="A922" s="111"/>
      <c r="B922" s="119"/>
      <c r="C922" s="63"/>
      <c r="D922" s="69"/>
      <c r="E922" s="66" t="str">
        <f t="shared" si="2"/>
        <v>-</v>
      </c>
      <c r="F922" s="65"/>
      <c r="G922" s="65"/>
      <c r="H922" s="82"/>
      <c r="I922" s="83">
        <f t="shared" si="3"/>
        <v>0</v>
      </c>
      <c r="J922" s="84">
        <f t="shared" si="4"/>
        <v>0</v>
      </c>
      <c r="K922" s="84">
        <f t="shared" si="5"/>
        <v>0</v>
      </c>
      <c r="L922" s="84">
        <f t="shared" si="6"/>
        <v>0</v>
      </c>
      <c r="M922" s="85">
        <f t="shared" si="7"/>
        <v>0</v>
      </c>
      <c r="N922" s="86">
        <f t="shared" si="8"/>
        <v>0</v>
      </c>
      <c r="O922" s="84">
        <f t="shared" si="9"/>
        <v>0</v>
      </c>
      <c r="P922" s="84">
        <f t="shared" si="10"/>
        <v>0</v>
      </c>
      <c r="Q922" s="84">
        <f t="shared" si="11"/>
        <v>0</v>
      </c>
      <c r="R922" s="85">
        <f t="shared" si="12"/>
        <v>0</v>
      </c>
      <c r="S922" s="87" t="str">
        <f t="shared" si="13"/>
        <v>-</v>
      </c>
      <c r="T922" s="88"/>
      <c r="U922" s="39"/>
      <c r="V922" s="40"/>
      <c r="W922" s="39"/>
      <c r="X922" s="39"/>
      <c r="Y922" s="39"/>
      <c r="Z922" s="39"/>
      <c r="AA922" s="39"/>
      <c r="AB922" s="39"/>
      <c r="AC922" s="39"/>
      <c r="AD922" s="39"/>
      <c r="AE922" s="39"/>
      <c r="AF922" s="39"/>
      <c r="AG922" s="39"/>
      <c r="AH922" s="39"/>
    </row>
    <row r="923" ht="19.5" customHeight="1">
      <c r="A923" s="111"/>
      <c r="B923" s="119"/>
      <c r="C923" s="63"/>
      <c r="D923" s="69"/>
      <c r="E923" s="66" t="str">
        <f t="shared" si="2"/>
        <v>-</v>
      </c>
      <c r="F923" s="65"/>
      <c r="G923" s="65"/>
      <c r="H923" s="82"/>
      <c r="I923" s="83">
        <f t="shared" si="3"/>
        <v>0</v>
      </c>
      <c r="J923" s="84">
        <f t="shared" si="4"/>
        <v>0</v>
      </c>
      <c r="K923" s="84">
        <f t="shared" si="5"/>
        <v>0</v>
      </c>
      <c r="L923" s="84">
        <f t="shared" si="6"/>
        <v>0</v>
      </c>
      <c r="M923" s="85">
        <f t="shared" si="7"/>
        <v>0</v>
      </c>
      <c r="N923" s="86">
        <f t="shared" si="8"/>
        <v>0</v>
      </c>
      <c r="O923" s="84">
        <f t="shared" si="9"/>
        <v>0</v>
      </c>
      <c r="P923" s="84">
        <f t="shared" si="10"/>
        <v>0</v>
      </c>
      <c r="Q923" s="84">
        <f t="shared" si="11"/>
        <v>0</v>
      </c>
      <c r="R923" s="85">
        <f t="shared" si="12"/>
        <v>0</v>
      </c>
      <c r="S923" s="87" t="str">
        <f t="shared" si="13"/>
        <v>-</v>
      </c>
      <c r="T923" s="88"/>
      <c r="U923" s="39"/>
      <c r="V923" s="40"/>
      <c r="W923" s="39"/>
      <c r="X923" s="39"/>
      <c r="Y923" s="39"/>
      <c r="Z923" s="39"/>
      <c r="AA923" s="39"/>
      <c r="AB923" s="39"/>
      <c r="AC923" s="39"/>
      <c r="AD923" s="39"/>
      <c r="AE923" s="39"/>
      <c r="AF923" s="39"/>
      <c r="AG923" s="39"/>
      <c r="AH923" s="39"/>
    </row>
    <row r="924" ht="19.5" customHeight="1">
      <c r="A924" s="111"/>
      <c r="B924" s="119"/>
      <c r="C924" s="63"/>
      <c r="D924" s="69"/>
      <c r="E924" s="66" t="str">
        <f t="shared" si="2"/>
        <v>-</v>
      </c>
      <c r="F924" s="65"/>
      <c r="G924" s="65"/>
      <c r="H924" s="82"/>
      <c r="I924" s="83">
        <f t="shared" si="3"/>
        <v>0</v>
      </c>
      <c r="J924" s="84">
        <f t="shared" si="4"/>
        <v>0</v>
      </c>
      <c r="K924" s="84">
        <f t="shared" si="5"/>
        <v>0</v>
      </c>
      <c r="L924" s="84">
        <f t="shared" si="6"/>
        <v>0</v>
      </c>
      <c r="M924" s="85">
        <f t="shared" si="7"/>
        <v>0</v>
      </c>
      <c r="N924" s="86">
        <f t="shared" si="8"/>
        <v>0</v>
      </c>
      <c r="O924" s="84">
        <f t="shared" si="9"/>
        <v>0</v>
      </c>
      <c r="P924" s="84">
        <f t="shared" si="10"/>
        <v>0</v>
      </c>
      <c r="Q924" s="84">
        <f t="shared" si="11"/>
        <v>0</v>
      </c>
      <c r="R924" s="85">
        <f t="shared" si="12"/>
        <v>0</v>
      </c>
      <c r="S924" s="87" t="str">
        <f t="shared" si="13"/>
        <v>-</v>
      </c>
      <c r="T924" s="88"/>
      <c r="U924" s="39"/>
      <c r="V924" s="40"/>
      <c r="W924" s="39"/>
      <c r="X924" s="39"/>
      <c r="Y924" s="39"/>
      <c r="Z924" s="39"/>
      <c r="AA924" s="39"/>
      <c r="AB924" s="39"/>
      <c r="AC924" s="39"/>
      <c r="AD924" s="39"/>
      <c r="AE924" s="39"/>
      <c r="AF924" s="39"/>
      <c r="AG924" s="39"/>
      <c r="AH924" s="39"/>
    </row>
    <row r="925" ht="19.5" customHeight="1">
      <c r="A925" s="111"/>
      <c r="B925" s="119"/>
      <c r="C925" s="63"/>
      <c r="D925" s="69"/>
      <c r="E925" s="66" t="str">
        <f t="shared" si="2"/>
        <v>-</v>
      </c>
      <c r="F925" s="65"/>
      <c r="G925" s="65"/>
      <c r="H925" s="82"/>
      <c r="I925" s="83">
        <f t="shared" si="3"/>
        <v>0</v>
      </c>
      <c r="J925" s="84">
        <f t="shared" si="4"/>
        <v>0</v>
      </c>
      <c r="K925" s="84">
        <f t="shared" si="5"/>
        <v>0</v>
      </c>
      <c r="L925" s="84">
        <f t="shared" si="6"/>
        <v>0</v>
      </c>
      <c r="M925" s="85">
        <f t="shared" si="7"/>
        <v>0</v>
      </c>
      <c r="N925" s="86">
        <f t="shared" si="8"/>
        <v>0</v>
      </c>
      <c r="O925" s="84">
        <f t="shared" si="9"/>
        <v>0</v>
      </c>
      <c r="P925" s="84">
        <f t="shared" si="10"/>
        <v>0</v>
      </c>
      <c r="Q925" s="84">
        <f t="shared" si="11"/>
        <v>0</v>
      </c>
      <c r="R925" s="85">
        <f t="shared" si="12"/>
        <v>0</v>
      </c>
      <c r="S925" s="87" t="str">
        <f t="shared" si="13"/>
        <v>-</v>
      </c>
      <c r="T925" s="88"/>
      <c r="U925" s="39"/>
      <c r="V925" s="40"/>
      <c r="W925" s="39"/>
      <c r="X925" s="39"/>
      <c r="Y925" s="39"/>
      <c r="Z925" s="39"/>
      <c r="AA925" s="39"/>
      <c r="AB925" s="39"/>
      <c r="AC925" s="39"/>
      <c r="AD925" s="39"/>
      <c r="AE925" s="39"/>
      <c r="AF925" s="39"/>
      <c r="AG925" s="39"/>
      <c r="AH925" s="39"/>
    </row>
    <row r="926" ht="19.5" customHeight="1">
      <c r="A926" s="111"/>
      <c r="B926" s="119"/>
      <c r="C926" s="63"/>
      <c r="D926" s="69"/>
      <c r="E926" s="66" t="str">
        <f t="shared" si="2"/>
        <v>-</v>
      </c>
      <c r="F926" s="65"/>
      <c r="G926" s="65"/>
      <c r="H926" s="82"/>
      <c r="I926" s="83">
        <f t="shared" si="3"/>
        <v>0</v>
      </c>
      <c r="J926" s="84">
        <f t="shared" si="4"/>
        <v>0</v>
      </c>
      <c r="K926" s="84">
        <f t="shared" si="5"/>
        <v>0</v>
      </c>
      <c r="L926" s="84">
        <f t="shared" si="6"/>
        <v>0</v>
      </c>
      <c r="M926" s="85">
        <f t="shared" si="7"/>
        <v>0</v>
      </c>
      <c r="N926" s="86">
        <f t="shared" si="8"/>
        <v>0</v>
      </c>
      <c r="O926" s="84">
        <f t="shared" si="9"/>
        <v>0</v>
      </c>
      <c r="P926" s="84">
        <f t="shared" si="10"/>
        <v>0</v>
      </c>
      <c r="Q926" s="84">
        <f t="shared" si="11"/>
        <v>0</v>
      </c>
      <c r="R926" s="85">
        <f t="shared" si="12"/>
        <v>0</v>
      </c>
      <c r="S926" s="87" t="str">
        <f t="shared" si="13"/>
        <v>-</v>
      </c>
      <c r="T926" s="88"/>
      <c r="U926" s="39"/>
      <c r="V926" s="40"/>
      <c r="W926" s="39"/>
      <c r="X926" s="39"/>
      <c r="Y926" s="39"/>
      <c r="Z926" s="39"/>
      <c r="AA926" s="39"/>
      <c r="AB926" s="39"/>
      <c r="AC926" s="39"/>
      <c r="AD926" s="39"/>
      <c r="AE926" s="39"/>
      <c r="AF926" s="39"/>
      <c r="AG926" s="39"/>
      <c r="AH926" s="39"/>
    </row>
    <row r="927" ht="19.5" customHeight="1">
      <c r="A927" s="111"/>
      <c r="B927" s="119"/>
      <c r="C927" s="63"/>
      <c r="D927" s="69"/>
      <c r="E927" s="66" t="str">
        <f t="shared" si="2"/>
        <v>-</v>
      </c>
      <c r="F927" s="65"/>
      <c r="G927" s="65"/>
      <c r="H927" s="82"/>
      <c r="I927" s="83">
        <f t="shared" si="3"/>
        <v>0</v>
      </c>
      <c r="J927" s="84">
        <f t="shared" si="4"/>
        <v>0</v>
      </c>
      <c r="K927" s="84">
        <f t="shared" si="5"/>
        <v>0</v>
      </c>
      <c r="L927" s="84">
        <f t="shared" si="6"/>
        <v>0</v>
      </c>
      <c r="M927" s="85">
        <f t="shared" si="7"/>
        <v>0</v>
      </c>
      <c r="N927" s="86">
        <f t="shared" si="8"/>
        <v>0</v>
      </c>
      <c r="O927" s="84">
        <f t="shared" si="9"/>
        <v>0</v>
      </c>
      <c r="P927" s="84">
        <f t="shared" si="10"/>
        <v>0</v>
      </c>
      <c r="Q927" s="84">
        <f t="shared" si="11"/>
        <v>0</v>
      </c>
      <c r="R927" s="85">
        <f t="shared" si="12"/>
        <v>0</v>
      </c>
      <c r="S927" s="87" t="str">
        <f t="shared" si="13"/>
        <v>-</v>
      </c>
      <c r="T927" s="88"/>
      <c r="U927" s="39"/>
      <c r="V927" s="40"/>
      <c r="W927" s="39"/>
      <c r="X927" s="39"/>
      <c r="Y927" s="39"/>
      <c r="Z927" s="39"/>
      <c r="AA927" s="39"/>
      <c r="AB927" s="39"/>
      <c r="AC927" s="39"/>
      <c r="AD927" s="39"/>
      <c r="AE927" s="39"/>
      <c r="AF927" s="39"/>
      <c r="AG927" s="39"/>
      <c r="AH927" s="39"/>
    </row>
    <row r="928" ht="19.5" customHeight="1">
      <c r="A928" s="111"/>
      <c r="B928" s="119"/>
      <c r="C928" s="63"/>
      <c r="D928" s="69"/>
      <c r="E928" s="66" t="str">
        <f t="shared" si="2"/>
        <v>-</v>
      </c>
      <c r="F928" s="65"/>
      <c r="G928" s="65"/>
      <c r="H928" s="82"/>
      <c r="I928" s="83">
        <f t="shared" si="3"/>
        <v>0</v>
      </c>
      <c r="J928" s="84">
        <f t="shared" si="4"/>
        <v>0</v>
      </c>
      <c r="K928" s="84">
        <f t="shared" si="5"/>
        <v>0</v>
      </c>
      <c r="L928" s="84">
        <f t="shared" si="6"/>
        <v>0</v>
      </c>
      <c r="M928" s="85">
        <f t="shared" si="7"/>
        <v>0</v>
      </c>
      <c r="N928" s="86">
        <f t="shared" si="8"/>
        <v>0</v>
      </c>
      <c r="O928" s="84">
        <f t="shared" si="9"/>
        <v>0</v>
      </c>
      <c r="P928" s="84">
        <f t="shared" si="10"/>
        <v>0</v>
      </c>
      <c r="Q928" s="84">
        <f t="shared" si="11"/>
        <v>0</v>
      </c>
      <c r="R928" s="85">
        <f t="shared" si="12"/>
        <v>0</v>
      </c>
      <c r="S928" s="87" t="str">
        <f t="shared" si="13"/>
        <v>-</v>
      </c>
      <c r="T928" s="88"/>
      <c r="U928" s="39"/>
      <c r="V928" s="40"/>
      <c r="W928" s="39"/>
      <c r="X928" s="39"/>
      <c r="Y928" s="39"/>
      <c r="Z928" s="39"/>
      <c r="AA928" s="39"/>
      <c r="AB928" s="39"/>
      <c r="AC928" s="39"/>
      <c r="AD928" s="39"/>
      <c r="AE928" s="39"/>
      <c r="AF928" s="39"/>
      <c r="AG928" s="39"/>
      <c r="AH928" s="39"/>
    </row>
    <row r="929" ht="19.5" customHeight="1">
      <c r="A929" s="111"/>
      <c r="B929" s="119"/>
      <c r="C929" s="63"/>
      <c r="D929" s="69"/>
      <c r="E929" s="66" t="str">
        <f t="shared" si="2"/>
        <v>-</v>
      </c>
      <c r="F929" s="65"/>
      <c r="G929" s="65"/>
      <c r="H929" s="82"/>
      <c r="I929" s="83">
        <f t="shared" si="3"/>
        <v>0</v>
      </c>
      <c r="J929" s="84">
        <f t="shared" si="4"/>
        <v>0</v>
      </c>
      <c r="K929" s="84">
        <f t="shared" si="5"/>
        <v>0</v>
      </c>
      <c r="L929" s="84">
        <f t="shared" si="6"/>
        <v>0</v>
      </c>
      <c r="M929" s="85">
        <f t="shared" si="7"/>
        <v>0</v>
      </c>
      <c r="N929" s="86">
        <f t="shared" si="8"/>
        <v>0</v>
      </c>
      <c r="O929" s="84">
        <f t="shared" si="9"/>
        <v>0</v>
      </c>
      <c r="P929" s="84">
        <f t="shared" si="10"/>
        <v>0</v>
      </c>
      <c r="Q929" s="84">
        <f t="shared" si="11"/>
        <v>0</v>
      </c>
      <c r="R929" s="85">
        <f t="shared" si="12"/>
        <v>0</v>
      </c>
      <c r="S929" s="87" t="str">
        <f t="shared" si="13"/>
        <v>-</v>
      </c>
      <c r="T929" s="88"/>
      <c r="U929" s="39"/>
      <c r="V929" s="40"/>
      <c r="W929" s="39"/>
      <c r="X929" s="39"/>
      <c r="Y929" s="39"/>
      <c r="Z929" s="39"/>
      <c r="AA929" s="39"/>
      <c r="AB929" s="39"/>
      <c r="AC929" s="39"/>
      <c r="AD929" s="39"/>
      <c r="AE929" s="39"/>
      <c r="AF929" s="39"/>
      <c r="AG929" s="39"/>
      <c r="AH929" s="39"/>
    </row>
    <row r="930" ht="19.5" customHeight="1">
      <c r="A930" s="111"/>
      <c r="B930" s="119"/>
      <c r="C930" s="63"/>
      <c r="D930" s="69"/>
      <c r="E930" s="66" t="str">
        <f t="shared" si="2"/>
        <v>-</v>
      </c>
      <c r="F930" s="65"/>
      <c r="G930" s="65"/>
      <c r="H930" s="82"/>
      <c r="I930" s="83">
        <f t="shared" si="3"/>
        <v>0</v>
      </c>
      <c r="J930" s="84">
        <f t="shared" si="4"/>
        <v>0</v>
      </c>
      <c r="K930" s="84">
        <f t="shared" si="5"/>
        <v>0</v>
      </c>
      <c r="L930" s="84">
        <f t="shared" si="6"/>
        <v>0</v>
      </c>
      <c r="M930" s="85">
        <f t="shared" si="7"/>
        <v>0</v>
      </c>
      <c r="N930" s="86">
        <f t="shared" si="8"/>
        <v>0</v>
      </c>
      <c r="O930" s="84">
        <f t="shared" si="9"/>
        <v>0</v>
      </c>
      <c r="P930" s="84">
        <f t="shared" si="10"/>
        <v>0</v>
      </c>
      <c r="Q930" s="84">
        <f t="shared" si="11"/>
        <v>0</v>
      </c>
      <c r="R930" s="85">
        <f t="shared" si="12"/>
        <v>0</v>
      </c>
      <c r="S930" s="87" t="str">
        <f t="shared" si="13"/>
        <v>-</v>
      </c>
      <c r="T930" s="88"/>
      <c r="U930" s="39"/>
      <c r="V930" s="40"/>
      <c r="W930" s="39"/>
      <c r="X930" s="39"/>
      <c r="Y930" s="39"/>
      <c r="Z930" s="39"/>
      <c r="AA930" s="39"/>
      <c r="AB930" s="39"/>
      <c r="AC930" s="39"/>
      <c r="AD930" s="39"/>
      <c r="AE930" s="39"/>
      <c r="AF930" s="39"/>
      <c r="AG930" s="39"/>
      <c r="AH930" s="39"/>
    </row>
    <row r="931" ht="19.5" customHeight="1">
      <c r="A931" s="111"/>
      <c r="B931" s="119"/>
      <c r="C931" s="63"/>
      <c r="D931" s="69"/>
      <c r="E931" s="66" t="str">
        <f t="shared" si="2"/>
        <v>-</v>
      </c>
      <c r="F931" s="65"/>
      <c r="G931" s="65"/>
      <c r="H931" s="82"/>
      <c r="I931" s="83">
        <f t="shared" si="3"/>
        <v>0</v>
      </c>
      <c r="J931" s="84">
        <f t="shared" si="4"/>
        <v>0</v>
      </c>
      <c r="K931" s="84">
        <f t="shared" si="5"/>
        <v>0</v>
      </c>
      <c r="L931" s="84">
        <f t="shared" si="6"/>
        <v>0</v>
      </c>
      <c r="M931" s="85">
        <f t="shared" si="7"/>
        <v>0</v>
      </c>
      <c r="N931" s="86">
        <f t="shared" si="8"/>
        <v>0</v>
      </c>
      <c r="O931" s="84">
        <f t="shared" si="9"/>
        <v>0</v>
      </c>
      <c r="P931" s="84">
        <f t="shared" si="10"/>
        <v>0</v>
      </c>
      <c r="Q931" s="84">
        <f t="shared" si="11"/>
        <v>0</v>
      </c>
      <c r="R931" s="85">
        <f t="shared" si="12"/>
        <v>0</v>
      </c>
      <c r="S931" s="87" t="str">
        <f t="shared" si="13"/>
        <v>-</v>
      </c>
      <c r="T931" s="88"/>
      <c r="U931" s="39"/>
      <c r="V931" s="40"/>
      <c r="W931" s="39"/>
      <c r="X931" s="39"/>
      <c r="Y931" s="39"/>
      <c r="Z931" s="39"/>
      <c r="AA931" s="39"/>
      <c r="AB931" s="39"/>
      <c r="AC931" s="39"/>
      <c r="AD931" s="39"/>
      <c r="AE931" s="39"/>
      <c r="AF931" s="39"/>
      <c r="AG931" s="39"/>
      <c r="AH931" s="39"/>
    </row>
    <row r="932" ht="19.5" customHeight="1">
      <c r="A932" s="111"/>
      <c r="B932" s="119"/>
      <c r="C932" s="63"/>
      <c r="D932" s="69"/>
      <c r="E932" s="66" t="str">
        <f t="shared" si="2"/>
        <v>-</v>
      </c>
      <c r="F932" s="65"/>
      <c r="G932" s="65"/>
      <c r="H932" s="82"/>
      <c r="I932" s="83">
        <f t="shared" si="3"/>
        <v>0</v>
      </c>
      <c r="J932" s="84">
        <f t="shared" si="4"/>
        <v>0</v>
      </c>
      <c r="K932" s="84">
        <f t="shared" si="5"/>
        <v>0</v>
      </c>
      <c r="L932" s="84">
        <f t="shared" si="6"/>
        <v>0</v>
      </c>
      <c r="M932" s="85">
        <f t="shared" si="7"/>
        <v>0</v>
      </c>
      <c r="N932" s="86">
        <f t="shared" si="8"/>
        <v>0</v>
      </c>
      <c r="O932" s="84">
        <f t="shared" si="9"/>
        <v>0</v>
      </c>
      <c r="P932" s="84">
        <f t="shared" si="10"/>
        <v>0</v>
      </c>
      <c r="Q932" s="84">
        <f t="shared" si="11"/>
        <v>0</v>
      </c>
      <c r="R932" s="85">
        <f t="shared" si="12"/>
        <v>0</v>
      </c>
      <c r="S932" s="87" t="str">
        <f t="shared" si="13"/>
        <v>-</v>
      </c>
      <c r="T932" s="88"/>
      <c r="U932" s="39"/>
      <c r="V932" s="40"/>
      <c r="W932" s="39"/>
      <c r="X932" s="39"/>
      <c r="Y932" s="39"/>
      <c r="Z932" s="39"/>
      <c r="AA932" s="39"/>
      <c r="AB932" s="39"/>
      <c r="AC932" s="39"/>
      <c r="AD932" s="39"/>
      <c r="AE932" s="39"/>
      <c r="AF932" s="39"/>
      <c r="AG932" s="39"/>
      <c r="AH932" s="39"/>
    </row>
    <row r="933" ht="19.5" customHeight="1">
      <c r="A933" s="111"/>
      <c r="B933" s="119"/>
      <c r="C933" s="63"/>
      <c r="D933" s="69"/>
      <c r="E933" s="66" t="str">
        <f t="shared" si="2"/>
        <v>-</v>
      </c>
      <c r="F933" s="65"/>
      <c r="G933" s="65"/>
      <c r="H933" s="82"/>
      <c r="I933" s="83">
        <f t="shared" si="3"/>
        <v>0</v>
      </c>
      <c r="J933" s="84">
        <f t="shared" si="4"/>
        <v>0</v>
      </c>
      <c r="K933" s="84">
        <f t="shared" si="5"/>
        <v>0</v>
      </c>
      <c r="L933" s="84">
        <f t="shared" si="6"/>
        <v>0</v>
      </c>
      <c r="M933" s="85">
        <f t="shared" si="7"/>
        <v>0</v>
      </c>
      <c r="N933" s="86">
        <f t="shared" si="8"/>
        <v>0</v>
      </c>
      <c r="O933" s="84">
        <f t="shared" si="9"/>
        <v>0</v>
      </c>
      <c r="P933" s="84">
        <f t="shared" si="10"/>
        <v>0</v>
      </c>
      <c r="Q933" s="84">
        <f t="shared" si="11"/>
        <v>0</v>
      </c>
      <c r="R933" s="85">
        <f t="shared" si="12"/>
        <v>0</v>
      </c>
      <c r="S933" s="87" t="str">
        <f t="shared" si="13"/>
        <v>-</v>
      </c>
      <c r="T933" s="88"/>
      <c r="U933" s="39"/>
      <c r="V933" s="40"/>
      <c r="W933" s="39"/>
      <c r="X933" s="39"/>
      <c r="Y933" s="39"/>
      <c r="Z933" s="39"/>
      <c r="AA933" s="39"/>
      <c r="AB933" s="39"/>
      <c r="AC933" s="39"/>
      <c r="AD933" s="39"/>
      <c r="AE933" s="39"/>
      <c r="AF933" s="39"/>
      <c r="AG933" s="39"/>
      <c r="AH933" s="39"/>
    </row>
    <row r="934" ht="19.5" customHeight="1">
      <c r="A934" s="111"/>
      <c r="B934" s="119"/>
      <c r="C934" s="63"/>
      <c r="D934" s="69"/>
      <c r="E934" s="66" t="str">
        <f t="shared" si="2"/>
        <v>-</v>
      </c>
      <c r="F934" s="65"/>
      <c r="G934" s="65"/>
      <c r="H934" s="82"/>
      <c r="I934" s="83">
        <f t="shared" si="3"/>
        <v>0</v>
      </c>
      <c r="J934" s="84">
        <f t="shared" si="4"/>
        <v>0</v>
      </c>
      <c r="K934" s="84">
        <f t="shared" si="5"/>
        <v>0</v>
      </c>
      <c r="L934" s="84">
        <f t="shared" si="6"/>
        <v>0</v>
      </c>
      <c r="M934" s="85">
        <f t="shared" si="7"/>
        <v>0</v>
      </c>
      <c r="N934" s="86">
        <f t="shared" si="8"/>
        <v>0</v>
      </c>
      <c r="O934" s="84">
        <f t="shared" si="9"/>
        <v>0</v>
      </c>
      <c r="P934" s="84">
        <f t="shared" si="10"/>
        <v>0</v>
      </c>
      <c r="Q934" s="84">
        <f t="shared" si="11"/>
        <v>0</v>
      </c>
      <c r="R934" s="85">
        <f t="shared" si="12"/>
        <v>0</v>
      </c>
      <c r="S934" s="87" t="str">
        <f t="shared" si="13"/>
        <v>-</v>
      </c>
      <c r="T934" s="88"/>
      <c r="U934" s="39"/>
      <c r="V934" s="40"/>
      <c r="W934" s="39"/>
      <c r="X934" s="39"/>
      <c r="Y934" s="39"/>
      <c r="Z934" s="39"/>
      <c r="AA934" s="39"/>
      <c r="AB934" s="39"/>
      <c r="AC934" s="39"/>
      <c r="AD934" s="39"/>
      <c r="AE934" s="39"/>
      <c r="AF934" s="39"/>
      <c r="AG934" s="39"/>
      <c r="AH934" s="39"/>
    </row>
    <row r="935" ht="19.5" customHeight="1">
      <c r="A935" s="111"/>
      <c r="B935" s="119"/>
      <c r="C935" s="63"/>
      <c r="D935" s="69"/>
      <c r="E935" s="66" t="str">
        <f t="shared" si="2"/>
        <v>-</v>
      </c>
      <c r="F935" s="65"/>
      <c r="G935" s="65"/>
      <c r="H935" s="82"/>
      <c r="I935" s="83">
        <f t="shared" si="3"/>
        <v>0</v>
      </c>
      <c r="J935" s="84">
        <f t="shared" si="4"/>
        <v>0</v>
      </c>
      <c r="K935" s="84">
        <f t="shared" si="5"/>
        <v>0</v>
      </c>
      <c r="L935" s="84">
        <f t="shared" si="6"/>
        <v>0</v>
      </c>
      <c r="M935" s="85">
        <f t="shared" si="7"/>
        <v>0</v>
      </c>
      <c r="N935" s="86">
        <f t="shared" si="8"/>
        <v>0</v>
      </c>
      <c r="O935" s="84">
        <f t="shared" si="9"/>
        <v>0</v>
      </c>
      <c r="P935" s="84">
        <f t="shared" si="10"/>
        <v>0</v>
      </c>
      <c r="Q935" s="84">
        <f t="shared" si="11"/>
        <v>0</v>
      </c>
      <c r="R935" s="85">
        <f t="shared" si="12"/>
        <v>0</v>
      </c>
      <c r="S935" s="87" t="str">
        <f t="shared" si="13"/>
        <v>-</v>
      </c>
      <c r="T935" s="88"/>
      <c r="U935" s="39"/>
      <c r="V935" s="40"/>
      <c r="W935" s="39"/>
      <c r="X935" s="39"/>
      <c r="Y935" s="39"/>
      <c r="Z935" s="39"/>
      <c r="AA935" s="39"/>
      <c r="AB935" s="39"/>
      <c r="AC935" s="39"/>
      <c r="AD935" s="39"/>
      <c r="AE935" s="39"/>
      <c r="AF935" s="39"/>
      <c r="AG935" s="39"/>
      <c r="AH935" s="39"/>
    </row>
    <row r="936" ht="19.5" customHeight="1">
      <c r="A936" s="111"/>
      <c r="B936" s="119"/>
      <c r="C936" s="63"/>
      <c r="D936" s="69"/>
      <c r="E936" s="66" t="str">
        <f t="shared" si="2"/>
        <v>-</v>
      </c>
      <c r="F936" s="65"/>
      <c r="G936" s="65"/>
      <c r="H936" s="82"/>
      <c r="I936" s="83">
        <f t="shared" si="3"/>
        <v>0</v>
      </c>
      <c r="J936" s="84">
        <f t="shared" si="4"/>
        <v>0</v>
      </c>
      <c r="K936" s="84">
        <f t="shared" si="5"/>
        <v>0</v>
      </c>
      <c r="L936" s="84">
        <f t="shared" si="6"/>
        <v>0</v>
      </c>
      <c r="M936" s="85">
        <f t="shared" si="7"/>
        <v>0</v>
      </c>
      <c r="N936" s="86">
        <f t="shared" si="8"/>
        <v>0</v>
      </c>
      <c r="O936" s="84">
        <f t="shared" si="9"/>
        <v>0</v>
      </c>
      <c r="P936" s="84">
        <f t="shared" si="10"/>
        <v>0</v>
      </c>
      <c r="Q936" s="84">
        <f t="shared" si="11"/>
        <v>0</v>
      </c>
      <c r="R936" s="85">
        <f t="shared" si="12"/>
        <v>0</v>
      </c>
      <c r="S936" s="87" t="str">
        <f t="shared" si="13"/>
        <v>-</v>
      </c>
      <c r="T936" s="88"/>
      <c r="U936" s="39"/>
      <c r="V936" s="40"/>
      <c r="W936" s="39"/>
      <c r="X936" s="39"/>
      <c r="Y936" s="39"/>
      <c r="Z936" s="39"/>
      <c r="AA936" s="39"/>
      <c r="AB936" s="39"/>
      <c r="AC936" s="39"/>
      <c r="AD936" s="39"/>
      <c r="AE936" s="39"/>
      <c r="AF936" s="39"/>
      <c r="AG936" s="39"/>
      <c r="AH936" s="39"/>
    </row>
    <row r="937" ht="19.5" customHeight="1">
      <c r="A937" s="111"/>
      <c r="B937" s="119"/>
      <c r="C937" s="63"/>
      <c r="D937" s="69"/>
      <c r="E937" s="66" t="str">
        <f t="shared" si="2"/>
        <v>-</v>
      </c>
      <c r="F937" s="65"/>
      <c r="G937" s="65"/>
      <c r="H937" s="82"/>
      <c r="I937" s="83">
        <f t="shared" si="3"/>
        <v>0</v>
      </c>
      <c r="J937" s="84">
        <f t="shared" si="4"/>
        <v>0</v>
      </c>
      <c r="K937" s="84">
        <f t="shared" si="5"/>
        <v>0</v>
      </c>
      <c r="L937" s="84">
        <f t="shared" si="6"/>
        <v>0</v>
      </c>
      <c r="M937" s="85">
        <f t="shared" si="7"/>
        <v>0</v>
      </c>
      <c r="N937" s="86">
        <f t="shared" si="8"/>
        <v>0</v>
      </c>
      <c r="O937" s="84">
        <f t="shared" si="9"/>
        <v>0</v>
      </c>
      <c r="P937" s="84">
        <f t="shared" si="10"/>
        <v>0</v>
      </c>
      <c r="Q937" s="84">
        <f t="shared" si="11"/>
        <v>0</v>
      </c>
      <c r="R937" s="85">
        <f t="shared" si="12"/>
        <v>0</v>
      </c>
      <c r="S937" s="87" t="str">
        <f t="shared" si="13"/>
        <v>-</v>
      </c>
      <c r="T937" s="88"/>
      <c r="U937" s="39"/>
      <c r="V937" s="40"/>
      <c r="W937" s="39"/>
      <c r="X937" s="39"/>
      <c r="Y937" s="39"/>
      <c r="Z937" s="39"/>
      <c r="AA937" s="39"/>
      <c r="AB937" s="39"/>
      <c r="AC937" s="39"/>
      <c r="AD937" s="39"/>
      <c r="AE937" s="39"/>
      <c r="AF937" s="39"/>
      <c r="AG937" s="39"/>
      <c r="AH937" s="39"/>
    </row>
    <row r="938" ht="19.5" customHeight="1">
      <c r="A938" s="111"/>
      <c r="B938" s="119"/>
      <c r="C938" s="63"/>
      <c r="D938" s="69"/>
      <c r="E938" s="66" t="str">
        <f t="shared" si="2"/>
        <v>-</v>
      </c>
      <c r="F938" s="65"/>
      <c r="G938" s="65"/>
      <c r="H938" s="82"/>
      <c r="I938" s="83">
        <f t="shared" si="3"/>
        <v>0</v>
      </c>
      <c r="J938" s="84">
        <f t="shared" si="4"/>
        <v>0</v>
      </c>
      <c r="K938" s="84">
        <f t="shared" si="5"/>
        <v>0</v>
      </c>
      <c r="L938" s="84">
        <f t="shared" si="6"/>
        <v>0</v>
      </c>
      <c r="M938" s="85">
        <f t="shared" si="7"/>
        <v>0</v>
      </c>
      <c r="N938" s="86">
        <f t="shared" si="8"/>
        <v>0</v>
      </c>
      <c r="O938" s="84">
        <f t="shared" si="9"/>
        <v>0</v>
      </c>
      <c r="P938" s="84">
        <f t="shared" si="10"/>
        <v>0</v>
      </c>
      <c r="Q938" s="84">
        <f t="shared" si="11"/>
        <v>0</v>
      </c>
      <c r="R938" s="85">
        <f t="shared" si="12"/>
        <v>0</v>
      </c>
      <c r="S938" s="87" t="str">
        <f t="shared" si="13"/>
        <v>-</v>
      </c>
      <c r="T938" s="88"/>
      <c r="U938" s="39"/>
      <c r="V938" s="40"/>
      <c r="W938" s="39"/>
      <c r="X938" s="39"/>
      <c r="Y938" s="39"/>
      <c r="Z938" s="39"/>
      <c r="AA938" s="39"/>
      <c r="AB938" s="39"/>
      <c r="AC938" s="39"/>
      <c r="AD938" s="39"/>
      <c r="AE938" s="39"/>
      <c r="AF938" s="39"/>
      <c r="AG938" s="39"/>
      <c r="AH938" s="39"/>
    </row>
    <row r="939" ht="19.5" customHeight="1">
      <c r="A939" s="111"/>
      <c r="B939" s="119"/>
      <c r="C939" s="63"/>
      <c r="D939" s="69"/>
      <c r="E939" s="66" t="str">
        <f t="shared" si="2"/>
        <v>-</v>
      </c>
      <c r="F939" s="65"/>
      <c r="G939" s="65"/>
      <c r="H939" s="82"/>
      <c r="I939" s="83">
        <f t="shared" si="3"/>
        <v>0</v>
      </c>
      <c r="J939" s="84">
        <f t="shared" si="4"/>
        <v>0</v>
      </c>
      <c r="K939" s="84">
        <f t="shared" si="5"/>
        <v>0</v>
      </c>
      <c r="L939" s="84">
        <f t="shared" si="6"/>
        <v>0</v>
      </c>
      <c r="M939" s="85">
        <f t="shared" si="7"/>
        <v>0</v>
      </c>
      <c r="N939" s="86">
        <f t="shared" si="8"/>
        <v>0</v>
      </c>
      <c r="O939" s="84">
        <f t="shared" si="9"/>
        <v>0</v>
      </c>
      <c r="P939" s="84">
        <f t="shared" si="10"/>
        <v>0</v>
      </c>
      <c r="Q939" s="84">
        <f t="shared" si="11"/>
        <v>0</v>
      </c>
      <c r="R939" s="85">
        <f t="shared" si="12"/>
        <v>0</v>
      </c>
      <c r="S939" s="87" t="str">
        <f t="shared" si="13"/>
        <v>-</v>
      </c>
      <c r="T939" s="88"/>
      <c r="U939" s="39"/>
      <c r="V939" s="40"/>
      <c r="W939" s="39"/>
      <c r="X939" s="39"/>
      <c r="Y939" s="39"/>
      <c r="Z939" s="39"/>
      <c r="AA939" s="39"/>
      <c r="AB939" s="39"/>
      <c r="AC939" s="39"/>
      <c r="AD939" s="39"/>
      <c r="AE939" s="39"/>
      <c r="AF939" s="39"/>
      <c r="AG939" s="39"/>
      <c r="AH939" s="39"/>
    </row>
    <row r="940" ht="19.5" customHeight="1">
      <c r="A940" s="111"/>
      <c r="B940" s="119"/>
      <c r="C940" s="63"/>
      <c r="D940" s="69"/>
      <c r="E940" s="66" t="str">
        <f t="shared" si="2"/>
        <v>-</v>
      </c>
      <c r="F940" s="65"/>
      <c r="G940" s="65"/>
      <c r="H940" s="82"/>
      <c r="I940" s="83">
        <f t="shared" si="3"/>
        <v>0</v>
      </c>
      <c r="J940" s="84">
        <f t="shared" si="4"/>
        <v>0</v>
      </c>
      <c r="K940" s="84">
        <f t="shared" si="5"/>
        <v>0</v>
      </c>
      <c r="L940" s="84">
        <f t="shared" si="6"/>
        <v>0</v>
      </c>
      <c r="M940" s="85">
        <f t="shared" si="7"/>
        <v>0</v>
      </c>
      <c r="N940" s="86">
        <f t="shared" si="8"/>
        <v>0</v>
      </c>
      <c r="O940" s="84">
        <f t="shared" si="9"/>
        <v>0</v>
      </c>
      <c r="P940" s="84">
        <f t="shared" si="10"/>
        <v>0</v>
      </c>
      <c r="Q940" s="84">
        <f t="shared" si="11"/>
        <v>0</v>
      </c>
      <c r="R940" s="85">
        <f t="shared" si="12"/>
        <v>0</v>
      </c>
      <c r="S940" s="87" t="str">
        <f t="shared" si="13"/>
        <v>-</v>
      </c>
      <c r="T940" s="88"/>
      <c r="U940" s="39"/>
      <c r="V940" s="40"/>
      <c r="W940" s="39"/>
      <c r="X940" s="39"/>
      <c r="Y940" s="39"/>
      <c r="Z940" s="39"/>
      <c r="AA940" s="39"/>
      <c r="AB940" s="39"/>
      <c r="AC940" s="39"/>
      <c r="AD940" s="39"/>
      <c r="AE940" s="39"/>
      <c r="AF940" s="39"/>
      <c r="AG940" s="39"/>
      <c r="AH940" s="39"/>
    </row>
    <row r="941" ht="19.5" customHeight="1">
      <c r="A941" s="111"/>
      <c r="B941" s="119"/>
      <c r="C941" s="63"/>
      <c r="D941" s="69"/>
      <c r="E941" s="66" t="str">
        <f t="shared" si="2"/>
        <v>-</v>
      </c>
      <c r="F941" s="65"/>
      <c r="G941" s="65"/>
      <c r="H941" s="82"/>
      <c r="I941" s="83">
        <f t="shared" si="3"/>
        <v>0</v>
      </c>
      <c r="J941" s="84">
        <f t="shared" si="4"/>
        <v>0</v>
      </c>
      <c r="K941" s="84">
        <f t="shared" si="5"/>
        <v>0</v>
      </c>
      <c r="L941" s="84">
        <f t="shared" si="6"/>
        <v>0</v>
      </c>
      <c r="M941" s="85">
        <f t="shared" si="7"/>
        <v>0</v>
      </c>
      <c r="N941" s="86">
        <f t="shared" si="8"/>
        <v>0</v>
      </c>
      <c r="O941" s="84">
        <f t="shared" si="9"/>
        <v>0</v>
      </c>
      <c r="P941" s="84">
        <f t="shared" si="10"/>
        <v>0</v>
      </c>
      <c r="Q941" s="84">
        <f t="shared" si="11"/>
        <v>0</v>
      </c>
      <c r="R941" s="85">
        <f t="shared" si="12"/>
        <v>0</v>
      </c>
      <c r="S941" s="87" t="str">
        <f t="shared" si="13"/>
        <v>-</v>
      </c>
      <c r="T941" s="88"/>
      <c r="U941" s="39"/>
      <c r="V941" s="40"/>
      <c r="W941" s="39"/>
      <c r="X941" s="39"/>
      <c r="Y941" s="39"/>
      <c r="Z941" s="39"/>
      <c r="AA941" s="39"/>
      <c r="AB941" s="39"/>
      <c r="AC941" s="39"/>
      <c r="AD941" s="39"/>
      <c r="AE941" s="39"/>
      <c r="AF941" s="39"/>
      <c r="AG941" s="39"/>
      <c r="AH941" s="39"/>
    </row>
    <row r="942" ht="19.5" customHeight="1">
      <c r="A942" s="111"/>
      <c r="B942" s="119"/>
      <c r="C942" s="63"/>
      <c r="D942" s="69"/>
      <c r="E942" s="66" t="str">
        <f t="shared" si="2"/>
        <v>-</v>
      </c>
      <c r="F942" s="65"/>
      <c r="G942" s="65"/>
      <c r="H942" s="82"/>
      <c r="I942" s="83">
        <f t="shared" si="3"/>
        <v>0</v>
      </c>
      <c r="J942" s="84">
        <f t="shared" si="4"/>
        <v>0</v>
      </c>
      <c r="K942" s="84">
        <f t="shared" si="5"/>
        <v>0</v>
      </c>
      <c r="L942" s="84">
        <f t="shared" si="6"/>
        <v>0</v>
      </c>
      <c r="M942" s="85">
        <f t="shared" si="7"/>
        <v>0</v>
      </c>
      <c r="N942" s="86">
        <f t="shared" si="8"/>
        <v>0</v>
      </c>
      <c r="O942" s="84">
        <f t="shared" si="9"/>
        <v>0</v>
      </c>
      <c r="P942" s="84">
        <f t="shared" si="10"/>
        <v>0</v>
      </c>
      <c r="Q942" s="84">
        <f t="shared" si="11"/>
        <v>0</v>
      </c>
      <c r="R942" s="85">
        <f t="shared" si="12"/>
        <v>0</v>
      </c>
      <c r="S942" s="87" t="str">
        <f t="shared" si="13"/>
        <v>-</v>
      </c>
      <c r="T942" s="88"/>
      <c r="U942" s="39"/>
      <c r="V942" s="40"/>
      <c r="W942" s="39"/>
      <c r="X942" s="39"/>
      <c r="Y942" s="39"/>
      <c r="Z942" s="39"/>
      <c r="AA942" s="39"/>
      <c r="AB942" s="39"/>
      <c r="AC942" s="39"/>
      <c r="AD942" s="39"/>
      <c r="AE942" s="39"/>
      <c r="AF942" s="39"/>
      <c r="AG942" s="39"/>
      <c r="AH942" s="39"/>
    </row>
    <row r="943" ht="19.5" customHeight="1">
      <c r="A943" s="111"/>
      <c r="B943" s="119"/>
      <c r="C943" s="63"/>
      <c r="D943" s="69"/>
      <c r="E943" s="66" t="str">
        <f t="shared" si="2"/>
        <v>-</v>
      </c>
      <c r="F943" s="65"/>
      <c r="G943" s="65"/>
      <c r="H943" s="82"/>
      <c r="I943" s="83">
        <f t="shared" si="3"/>
        <v>0</v>
      </c>
      <c r="J943" s="84">
        <f t="shared" si="4"/>
        <v>0</v>
      </c>
      <c r="K943" s="84">
        <f t="shared" si="5"/>
        <v>0</v>
      </c>
      <c r="L943" s="84">
        <f t="shared" si="6"/>
        <v>0</v>
      </c>
      <c r="M943" s="85">
        <f t="shared" si="7"/>
        <v>0</v>
      </c>
      <c r="N943" s="86">
        <f t="shared" si="8"/>
        <v>0</v>
      </c>
      <c r="O943" s="84">
        <f t="shared" si="9"/>
        <v>0</v>
      </c>
      <c r="P943" s="84">
        <f t="shared" si="10"/>
        <v>0</v>
      </c>
      <c r="Q943" s="84">
        <f t="shared" si="11"/>
        <v>0</v>
      </c>
      <c r="R943" s="85">
        <f t="shared" si="12"/>
        <v>0</v>
      </c>
      <c r="S943" s="87" t="str">
        <f t="shared" si="13"/>
        <v>-</v>
      </c>
      <c r="T943" s="88"/>
      <c r="U943" s="39"/>
      <c r="V943" s="40"/>
      <c r="W943" s="39"/>
      <c r="X943" s="39"/>
      <c r="Y943" s="39"/>
      <c r="Z943" s="39"/>
      <c r="AA943" s="39"/>
      <c r="AB943" s="39"/>
      <c r="AC943" s="39"/>
      <c r="AD943" s="39"/>
      <c r="AE943" s="39"/>
      <c r="AF943" s="39"/>
      <c r="AG943" s="39"/>
      <c r="AH943" s="39"/>
    </row>
    <row r="944" ht="19.5" customHeight="1">
      <c r="A944" s="111"/>
      <c r="B944" s="119"/>
      <c r="C944" s="63"/>
      <c r="D944" s="69"/>
      <c r="E944" s="66" t="str">
        <f t="shared" si="2"/>
        <v>-</v>
      </c>
      <c r="F944" s="65"/>
      <c r="G944" s="65"/>
      <c r="H944" s="82"/>
      <c r="I944" s="83">
        <f t="shared" si="3"/>
        <v>0</v>
      </c>
      <c r="J944" s="84">
        <f t="shared" si="4"/>
        <v>0</v>
      </c>
      <c r="K944" s="84">
        <f t="shared" si="5"/>
        <v>0</v>
      </c>
      <c r="L944" s="84">
        <f t="shared" si="6"/>
        <v>0</v>
      </c>
      <c r="M944" s="85">
        <f t="shared" si="7"/>
        <v>0</v>
      </c>
      <c r="N944" s="86">
        <f t="shared" si="8"/>
        <v>0</v>
      </c>
      <c r="O944" s="84">
        <f t="shared" si="9"/>
        <v>0</v>
      </c>
      <c r="P944" s="84">
        <f t="shared" si="10"/>
        <v>0</v>
      </c>
      <c r="Q944" s="84">
        <f t="shared" si="11"/>
        <v>0</v>
      </c>
      <c r="R944" s="85">
        <f t="shared" si="12"/>
        <v>0</v>
      </c>
      <c r="S944" s="87" t="str">
        <f t="shared" si="13"/>
        <v>-</v>
      </c>
      <c r="T944" s="88"/>
      <c r="U944" s="39"/>
      <c r="V944" s="40"/>
      <c r="W944" s="39"/>
      <c r="X944" s="39"/>
      <c r="Y944" s="39"/>
      <c r="Z944" s="39"/>
      <c r="AA944" s="39"/>
      <c r="AB944" s="39"/>
      <c r="AC944" s="39"/>
      <c r="AD944" s="39"/>
      <c r="AE944" s="39"/>
      <c r="AF944" s="39"/>
      <c r="AG944" s="39"/>
      <c r="AH944" s="39"/>
    </row>
    <row r="945" ht="19.5" customHeight="1">
      <c r="A945" s="111"/>
      <c r="B945" s="119"/>
      <c r="C945" s="63"/>
      <c r="D945" s="69"/>
      <c r="E945" s="66" t="str">
        <f t="shared" si="2"/>
        <v>-</v>
      </c>
      <c r="F945" s="65"/>
      <c r="G945" s="65"/>
      <c r="H945" s="82"/>
      <c r="I945" s="83">
        <f t="shared" si="3"/>
        <v>0</v>
      </c>
      <c r="J945" s="84">
        <f t="shared" si="4"/>
        <v>0</v>
      </c>
      <c r="K945" s="84">
        <f t="shared" si="5"/>
        <v>0</v>
      </c>
      <c r="L945" s="84">
        <f t="shared" si="6"/>
        <v>0</v>
      </c>
      <c r="M945" s="85">
        <f t="shared" si="7"/>
        <v>0</v>
      </c>
      <c r="N945" s="86">
        <f t="shared" si="8"/>
        <v>0</v>
      </c>
      <c r="O945" s="84">
        <f t="shared" si="9"/>
        <v>0</v>
      </c>
      <c r="P945" s="84">
        <f t="shared" si="10"/>
        <v>0</v>
      </c>
      <c r="Q945" s="84">
        <f t="shared" si="11"/>
        <v>0</v>
      </c>
      <c r="R945" s="85">
        <f t="shared" si="12"/>
        <v>0</v>
      </c>
      <c r="S945" s="87" t="str">
        <f t="shared" si="13"/>
        <v>-</v>
      </c>
      <c r="T945" s="88"/>
      <c r="U945" s="39"/>
      <c r="V945" s="40"/>
      <c r="W945" s="39"/>
      <c r="X945" s="39"/>
      <c r="Y945" s="39"/>
      <c r="Z945" s="39"/>
      <c r="AA945" s="39"/>
      <c r="AB945" s="39"/>
      <c r="AC945" s="39"/>
      <c r="AD945" s="39"/>
      <c r="AE945" s="39"/>
      <c r="AF945" s="39"/>
      <c r="AG945" s="39"/>
      <c r="AH945" s="39"/>
    </row>
    <row r="946" ht="19.5" customHeight="1">
      <c r="A946" s="111"/>
      <c r="B946" s="119"/>
      <c r="C946" s="63"/>
      <c r="D946" s="69"/>
      <c r="E946" s="66" t="str">
        <f t="shared" si="2"/>
        <v>-</v>
      </c>
      <c r="F946" s="65"/>
      <c r="G946" s="65"/>
      <c r="H946" s="82"/>
      <c r="I946" s="83">
        <f t="shared" si="3"/>
        <v>0</v>
      </c>
      <c r="J946" s="84">
        <f t="shared" si="4"/>
        <v>0</v>
      </c>
      <c r="K946" s="84">
        <f t="shared" si="5"/>
        <v>0</v>
      </c>
      <c r="L946" s="84">
        <f t="shared" si="6"/>
        <v>0</v>
      </c>
      <c r="M946" s="85">
        <f t="shared" si="7"/>
        <v>0</v>
      </c>
      <c r="N946" s="86">
        <f t="shared" si="8"/>
        <v>0</v>
      </c>
      <c r="O946" s="84">
        <f t="shared" si="9"/>
        <v>0</v>
      </c>
      <c r="P946" s="84">
        <f t="shared" si="10"/>
        <v>0</v>
      </c>
      <c r="Q946" s="84">
        <f t="shared" si="11"/>
        <v>0</v>
      </c>
      <c r="R946" s="85">
        <f t="shared" si="12"/>
        <v>0</v>
      </c>
      <c r="S946" s="87" t="str">
        <f t="shared" si="13"/>
        <v>-</v>
      </c>
      <c r="T946" s="88"/>
      <c r="U946" s="39"/>
      <c r="V946" s="40"/>
      <c r="W946" s="39"/>
      <c r="X946" s="39"/>
      <c r="Y946" s="39"/>
      <c r="Z946" s="39"/>
      <c r="AA946" s="39"/>
      <c r="AB946" s="39"/>
      <c r="AC946" s="39"/>
      <c r="AD946" s="39"/>
      <c r="AE946" s="39"/>
      <c r="AF946" s="39"/>
      <c r="AG946" s="39"/>
      <c r="AH946" s="39"/>
    </row>
    <row r="947" ht="19.5" customHeight="1">
      <c r="A947" s="111"/>
      <c r="B947" s="119"/>
      <c r="C947" s="63"/>
      <c r="D947" s="69"/>
      <c r="E947" s="66" t="str">
        <f t="shared" si="2"/>
        <v>-</v>
      </c>
      <c r="F947" s="65"/>
      <c r="G947" s="65"/>
      <c r="H947" s="82"/>
      <c r="I947" s="83">
        <f t="shared" si="3"/>
        <v>0</v>
      </c>
      <c r="J947" s="84">
        <f t="shared" si="4"/>
        <v>0</v>
      </c>
      <c r="K947" s="84">
        <f t="shared" si="5"/>
        <v>0</v>
      </c>
      <c r="L947" s="84">
        <f t="shared" si="6"/>
        <v>0</v>
      </c>
      <c r="M947" s="85">
        <f t="shared" si="7"/>
        <v>0</v>
      </c>
      <c r="N947" s="86">
        <f t="shared" si="8"/>
        <v>0</v>
      </c>
      <c r="O947" s="84">
        <f t="shared" si="9"/>
        <v>0</v>
      </c>
      <c r="P947" s="84">
        <f t="shared" si="10"/>
        <v>0</v>
      </c>
      <c r="Q947" s="84">
        <f t="shared" si="11"/>
        <v>0</v>
      </c>
      <c r="R947" s="85">
        <f t="shared" si="12"/>
        <v>0</v>
      </c>
      <c r="S947" s="87" t="str">
        <f t="shared" si="13"/>
        <v>-</v>
      </c>
      <c r="T947" s="88"/>
      <c r="U947" s="39"/>
      <c r="V947" s="40"/>
      <c r="W947" s="39"/>
      <c r="X947" s="39"/>
      <c r="Y947" s="39"/>
      <c r="Z947" s="39"/>
      <c r="AA947" s="39"/>
      <c r="AB947" s="39"/>
      <c r="AC947" s="39"/>
      <c r="AD947" s="39"/>
      <c r="AE947" s="39"/>
      <c r="AF947" s="39"/>
      <c r="AG947" s="39"/>
      <c r="AH947" s="39"/>
    </row>
    <row r="948" ht="19.5" customHeight="1">
      <c r="A948" s="111"/>
      <c r="B948" s="119"/>
      <c r="C948" s="63"/>
      <c r="D948" s="69"/>
      <c r="E948" s="66" t="str">
        <f t="shared" si="2"/>
        <v>-</v>
      </c>
      <c r="F948" s="65"/>
      <c r="G948" s="65"/>
      <c r="H948" s="82"/>
      <c r="I948" s="83">
        <f t="shared" si="3"/>
        <v>0</v>
      </c>
      <c r="J948" s="84">
        <f t="shared" si="4"/>
        <v>0</v>
      </c>
      <c r="K948" s="84">
        <f t="shared" si="5"/>
        <v>0</v>
      </c>
      <c r="L948" s="84">
        <f t="shared" si="6"/>
        <v>0</v>
      </c>
      <c r="M948" s="85">
        <f t="shared" si="7"/>
        <v>0</v>
      </c>
      <c r="N948" s="86">
        <f t="shared" si="8"/>
        <v>0</v>
      </c>
      <c r="O948" s="84">
        <f t="shared" si="9"/>
        <v>0</v>
      </c>
      <c r="P948" s="84">
        <f t="shared" si="10"/>
        <v>0</v>
      </c>
      <c r="Q948" s="84">
        <f t="shared" si="11"/>
        <v>0</v>
      </c>
      <c r="R948" s="85">
        <f t="shared" si="12"/>
        <v>0</v>
      </c>
      <c r="S948" s="87" t="str">
        <f t="shared" si="13"/>
        <v>-</v>
      </c>
      <c r="T948" s="88"/>
      <c r="U948" s="39"/>
      <c r="V948" s="40"/>
      <c r="W948" s="39"/>
      <c r="X948" s="39"/>
      <c r="Y948" s="39"/>
      <c r="Z948" s="39"/>
      <c r="AA948" s="39"/>
      <c r="AB948" s="39"/>
      <c r="AC948" s="39"/>
      <c r="AD948" s="39"/>
      <c r="AE948" s="39"/>
      <c r="AF948" s="39"/>
      <c r="AG948" s="39"/>
      <c r="AH948" s="39"/>
    </row>
    <row r="949" ht="19.5" customHeight="1">
      <c r="A949" s="111"/>
      <c r="B949" s="119"/>
      <c r="C949" s="63"/>
      <c r="D949" s="69"/>
      <c r="E949" s="66" t="str">
        <f t="shared" si="2"/>
        <v>-</v>
      </c>
      <c r="F949" s="65"/>
      <c r="G949" s="65"/>
      <c r="H949" s="82"/>
      <c r="I949" s="83">
        <f t="shared" si="3"/>
        <v>0</v>
      </c>
      <c r="J949" s="84">
        <f t="shared" si="4"/>
        <v>0</v>
      </c>
      <c r="K949" s="84">
        <f t="shared" si="5"/>
        <v>0</v>
      </c>
      <c r="L949" s="84">
        <f t="shared" si="6"/>
        <v>0</v>
      </c>
      <c r="M949" s="85">
        <f t="shared" si="7"/>
        <v>0</v>
      </c>
      <c r="N949" s="86">
        <f t="shared" si="8"/>
        <v>0</v>
      </c>
      <c r="O949" s="84">
        <f t="shared" si="9"/>
        <v>0</v>
      </c>
      <c r="P949" s="84">
        <f t="shared" si="10"/>
        <v>0</v>
      </c>
      <c r="Q949" s="84">
        <f t="shared" si="11"/>
        <v>0</v>
      </c>
      <c r="R949" s="85">
        <f t="shared" si="12"/>
        <v>0</v>
      </c>
      <c r="S949" s="87" t="str">
        <f t="shared" si="13"/>
        <v>-</v>
      </c>
      <c r="T949" s="88"/>
      <c r="U949" s="39"/>
      <c r="V949" s="40"/>
      <c r="W949" s="39"/>
      <c r="X949" s="39"/>
      <c r="Y949" s="39"/>
      <c r="Z949" s="39"/>
      <c r="AA949" s="39"/>
      <c r="AB949" s="39"/>
      <c r="AC949" s="39"/>
      <c r="AD949" s="39"/>
      <c r="AE949" s="39"/>
      <c r="AF949" s="39"/>
      <c r="AG949" s="39"/>
      <c r="AH949" s="39"/>
    </row>
    <row r="950" ht="19.5" customHeight="1">
      <c r="A950" s="111"/>
      <c r="B950" s="119"/>
      <c r="C950" s="63"/>
      <c r="D950" s="69"/>
      <c r="E950" s="66" t="str">
        <f t="shared" si="2"/>
        <v>-</v>
      </c>
      <c r="F950" s="65"/>
      <c r="G950" s="65"/>
      <c r="H950" s="82"/>
      <c r="I950" s="83">
        <f t="shared" si="3"/>
        <v>0</v>
      </c>
      <c r="J950" s="84">
        <f t="shared" si="4"/>
        <v>0</v>
      </c>
      <c r="K950" s="84">
        <f t="shared" si="5"/>
        <v>0</v>
      </c>
      <c r="L950" s="84">
        <f t="shared" si="6"/>
        <v>0</v>
      </c>
      <c r="M950" s="85">
        <f t="shared" si="7"/>
        <v>0</v>
      </c>
      <c r="N950" s="86">
        <f t="shared" si="8"/>
        <v>0</v>
      </c>
      <c r="O950" s="84">
        <f t="shared" si="9"/>
        <v>0</v>
      </c>
      <c r="P950" s="84">
        <f t="shared" si="10"/>
        <v>0</v>
      </c>
      <c r="Q950" s="84">
        <f t="shared" si="11"/>
        <v>0</v>
      </c>
      <c r="R950" s="85">
        <f t="shared" si="12"/>
        <v>0</v>
      </c>
      <c r="S950" s="87" t="str">
        <f t="shared" si="13"/>
        <v>-</v>
      </c>
      <c r="T950" s="88"/>
      <c r="U950" s="39"/>
      <c r="V950" s="40"/>
      <c r="W950" s="39"/>
      <c r="X950" s="39"/>
      <c r="Y950" s="39"/>
      <c r="Z950" s="39"/>
      <c r="AA950" s="39"/>
      <c r="AB950" s="39"/>
      <c r="AC950" s="39"/>
      <c r="AD950" s="39"/>
      <c r="AE950" s="39"/>
      <c r="AF950" s="39"/>
      <c r="AG950" s="39"/>
      <c r="AH950" s="39"/>
    </row>
    <row r="951" ht="19.5" customHeight="1">
      <c r="A951" s="111"/>
      <c r="B951" s="119"/>
      <c r="C951" s="63"/>
      <c r="D951" s="69"/>
      <c r="E951" s="66" t="str">
        <f t="shared" si="2"/>
        <v>-</v>
      </c>
      <c r="F951" s="65"/>
      <c r="G951" s="65"/>
      <c r="H951" s="82"/>
      <c r="I951" s="83">
        <f t="shared" si="3"/>
        <v>0</v>
      </c>
      <c r="J951" s="84">
        <f t="shared" si="4"/>
        <v>0</v>
      </c>
      <c r="K951" s="84">
        <f t="shared" si="5"/>
        <v>0</v>
      </c>
      <c r="L951" s="84">
        <f t="shared" si="6"/>
        <v>0</v>
      </c>
      <c r="M951" s="85">
        <f t="shared" si="7"/>
        <v>0</v>
      </c>
      <c r="N951" s="86">
        <f t="shared" si="8"/>
        <v>0</v>
      </c>
      <c r="O951" s="84">
        <f t="shared" si="9"/>
        <v>0</v>
      </c>
      <c r="P951" s="84">
        <f t="shared" si="10"/>
        <v>0</v>
      </c>
      <c r="Q951" s="84">
        <f t="shared" si="11"/>
        <v>0</v>
      </c>
      <c r="R951" s="85">
        <f t="shared" si="12"/>
        <v>0</v>
      </c>
      <c r="S951" s="87" t="str">
        <f t="shared" si="13"/>
        <v>-</v>
      </c>
      <c r="T951" s="88"/>
      <c r="U951" s="39"/>
      <c r="V951" s="40"/>
      <c r="W951" s="39"/>
      <c r="X951" s="39"/>
      <c r="Y951" s="39"/>
      <c r="Z951" s="39"/>
      <c r="AA951" s="39"/>
      <c r="AB951" s="39"/>
      <c r="AC951" s="39"/>
      <c r="AD951" s="39"/>
      <c r="AE951" s="39"/>
      <c r="AF951" s="39"/>
      <c r="AG951" s="39"/>
      <c r="AH951" s="39"/>
    </row>
    <row r="952" ht="19.5" customHeight="1">
      <c r="A952" s="111"/>
      <c r="B952" s="119"/>
      <c r="C952" s="63"/>
      <c r="D952" s="69"/>
      <c r="E952" s="66" t="str">
        <f t="shared" si="2"/>
        <v>-</v>
      </c>
      <c r="F952" s="65"/>
      <c r="G952" s="65"/>
      <c r="H952" s="82"/>
      <c r="I952" s="83">
        <f t="shared" si="3"/>
        <v>0</v>
      </c>
      <c r="J952" s="84">
        <f t="shared" si="4"/>
        <v>0</v>
      </c>
      <c r="K952" s="84">
        <f t="shared" si="5"/>
        <v>0</v>
      </c>
      <c r="L952" s="84">
        <f t="shared" si="6"/>
        <v>0</v>
      </c>
      <c r="M952" s="85">
        <f t="shared" si="7"/>
        <v>0</v>
      </c>
      <c r="N952" s="86">
        <f t="shared" si="8"/>
        <v>0</v>
      </c>
      <c r="O952" s="84">
        <f t="shared" si="9"/>
        <v>0</v>
      </c>
      <c r="P952" s="84">
        <f t="shared" si="10"/>
        <v>0</v>
      </c>
      <c r="Q952" s="84">
        <f t="shared" si="11"/>
        <v>0</v>
      </c>
      <c r="R952" s="85">
        <f t="shared" si="12"/>
        <v>0</v>
      </c>
      <c r="S952" s="87" t="str">
        <f t="shared" si="13"/>
        <v>-</v>
      </c>
      <c r="T952" s="88"/>
      <c r="U952" s="39"/>
      <c r="V952" s="40"/>
      <c r="W952" s="39"/>
      <c r="X952" s="39"/>
      <c r="Y952" s="39"/>
      <c r="Z952" s="39"/>
      <c r="AA952" s="39"/>
      <c r="AB952" s="39"/>
      <c r="AC952" s="39"/>
      <c r="AD952" s="39"/>
      <c r="AE952" s="39"/>
      <c r="AF952" s="39"/>
      <c r="AG952" s="39"/>
      <c r="AH952" s="39"/>
    </row>
    <row r="953" ht="19.5" customHeight="1">
      <c r="A953" s="111"/>
      <c r="B953" s="119"/>
      <c r="C953" s="63"/>
      <c r="D953" s="69"/>
      <c r="E953" s="66" t="str">
        <f t="shared" si="2"/>
        <v>-</v>
      </c>
      <c r="F953" s="65"/>
      <c r="G953" s="65"/>
      <c r="H953" s="82"/>
      <c r="I953" s="83">
        <f t="shared" si="3"/>
        <v>0</v>
      </c>
      <c r="J953" s="84">
        <f t="shared" si="4"/>
        <v>0</v>
      </c>
      <c r="K953" s="84">
        <f t="shared" si="5"/>
        <v>0</v>
      </c>
      <c r="L953" s="84">
        <f t="shared" si="6"/>
        <v>0</v>
      </c>
      <c r="M953" s="85">
        <f t="shared" si="7"/>
        <v>0</v>
      </c>
      <c r="N953" s="86">
        <f t="shared" si="8"/>
        <v>0</v>
      </c>
      <c r="O953" s="84">
        <f t="shared" si="9"/>
        <v>0</v>
      </c>
      <c r="P953" s="84">
        <f t="shared" si="10"/>
        <v>0</v>
      </c>
      <c r="Q953" s="84">
        <f t="shared" si="11"/>
        <v>0</v>
      </c>
      <c r="R953" s="85">
        <f t="shared" si="12"/>
        <v>0</v>
      </c>
      <c r="S953" s="87" t="str">
        <f t="shared" si="13"/>
        <v>-</v>
      </c>
      <c r="T953" s="88"/>
      <c r="U953" s="39"/>
      <c r="V953" s="40"/>
      <c r="W953" s="39"/>
      <c r="X953" s="39"/>
      <c r="Y953" s="39"/>
      <c r="Z953" s="39"/>
      <c r="AA953" s="39"/>
      <c r="AB953" s="39"/>
      <c r="AC953" s="39"/>
      <c r="AD953" s="39"/>
      <c r="AE953" s="39"/>
      <c r="AF953" s="39"/>
      <c r="AG953" s="39"/>
      <c r="AH953" s="39"/>
    </row>
    <row r="954" ht="19.5" customHeight="1">
      <c r="A954" s="111"/>
      <c r="B954" s="119"/>
      <c r="C954" s="63"/>
      <c r="D954" s="69"/>
      <c r="E954" s="66" t="str">
        <f t="shared" si="2"/>
        <v>-</v>
      </c>
      <c r="F954" s="65"/>
      <c r="G954" s="65"/>
      <c r="H954" s="82"/>
      <c r="I954" s="83">
        <f t="shared" si="3"/>
        <v>0</v>
      </c>
      <c r="J954" s="84">
        <f t="shared" si="4"/>
        <v>0</v>
      </c>
      <c r="K954" s="84">
        <f t="shared" si="5"/>
        <v>0</v>
      </c>
      <c r="L954" s="84">
        <f t="shared" si="6"/>
        <v>0</v>
      </c>
      <c r="M954" s="85">
        <f t="shared" si="7"/>
        <v>0</v>
      </c>
      <c r="N954" s="86">
        <f t="shared" si="8"/>
        <v>0</v>
      </c>
      <c r="O954" s="84">
        <f t="shared" si="9"/>
        <v>0</v>
      </c>
      <c r="P954" s="84">
        <f t="shared" si="10"/>
        <v>0</v>
      </c>
      <c r="Q954" s="84">
        <f t="shared" si="11"/>
        <v>0</v>
      </c>
      <c r="R954" s="85">
        <f t="shared" si="12"/>
        <v>0</v>
      </c>
      <c r="S954" s="87" t="str">
        <f t="shared" si="13"/>
        <v>-</v>
      </c>
      <c r="T954" s="88"/>
      <c r="U954" s="39"/>
      <c r="V954" s="40"/>
      <c r="W954" s="39"/>
      <c r="X954" s="39"/>
      <c r="Y954" s="39"/>
      <c r="Z954" s="39"/>
      <c r="AA954" s="39"/>
      <c r="AB954" s="39"/>
      <c r="AC954" s="39"/>
      <c r="AD954" s="39"/>
      <c r="AE954" s="39"/>
      <c r="AF954" s="39"/>
      <c r="AG954" s="39"/>
      <c r="AH954" s="39"/>
    </row>
    <row r="955" ht="19.5" customHeight="1">
      <c r="A955" s="111"/>
      <c r="B955" s="119"/>
      <c r="C955" s="63"/>
      <c r="D955" s="69"/>
      <c r="E955" s="66" t="str">
        <f t="shared" si="2"/>
        <v>-</v>
      </c>
      <c r="F955" s="65"/>
      <c r="G955" s="65"/>
      <c r="H955" s="82"/>
      <c r="I955" s="83">
        <f t="shared" si="3"/>
        <v>0</v>
      </c>
      <c r="J955" s="84">
        <f t="shared" si="4"/>
        <v>0</v>
      </c>
      <c r="K955" s="84">
        <f t="shared" si="5"/>
        <v>0</v>
      </c>
      <c r="L955" s="84">
        <f t="shared" si="6"/>
        <v>0</v>
      </c>
      <c r="M955" s="85">
        <f t="shared" si="7"/>
        <v>0</v>
      </c>
      <c r="N955" s="86">
        <f t="shared" si="8"/>
        <v>0</v>
      </c>
      <c r="O955" s="84">
        <f t="shared" si="9"/>
        <v>0</v>
      </c>
      <c r="P955" s="84">
        <f t="shared" si="10"/>
        <v>0</v>
      </c>
      <c r="Q955" s="84">
        <f t="shared" si="11"/>
        <v>0</v>
      </c>
      <c r="R955" s="85">
        <f t="shared" si="12"/>
        <v>0</v>
      </c>
      <c r="S955" s="87" t="str">
        <f t="shared" si="13"/>
        <v>-</v>
      </c>
      <c r="T955" s="88"/>
      <c r="U955" s="39"/>
      <c r="V955" s="40"/>
      <c r="W955" s="39"/>
      <c r="X955" s="39"/>
      <c r="Y955" s="39"/>
      <c r="Z955" s="39"/>
      <c r="AA955" s="39"/>
      <c r="AB955" s="39"/>
      <c r="AC955" s="39"/>
      <c r="AD955" s="39"/>
      <c r="AE955" s="39"/>
      <c r="AF955" s="39"/>
      <c r="AG955" s="39"/>
      <c r="AH955" s="39"/>
    </row>
    <row r="956" ht="19.5" customHeight="1">
      <c r="A956" s="111"/>
      <c r="B956" s="119"/>
      <c r="C956" s="63"/>
      <c r="D956" s="69"/>
      <c r="E956" s="66" t="str">
        <f t="shared" si="2"/>
        <v>-</v>
      </c>
      <c r="F956" s="65"/>
      <c r="G956" s="65"/>
      <c r="H956" s="82"/>
      <c r="I956" s="83">
        <f t="shared" si="3"/>
        <v>0</v>
      </c>
      <c r="J956" s="84">
        <f t="shared" si="4"/>
        <v>0</v>
      </c>
      <c r="K956" s="84">
        <f t="shared" si="5"/>
        <v>0</v>
      </c>
      <c r="L956" s="84">
        <f t="shared" si="6"/>
        <v>0</v>
      </c>
      <c r="M956" s="85">
        <f t="shared" si="7"/>
        <v>0</v>
      </c>
      <c r="N956" s="86">
        <f t="shared" si="8"/>
        <v>0</v>
      </c>
      <c r="O956" s="84">
        <f t="shared" si="9"/>
        <v>0</v>
      </c>
      <c r="P956" s="84">
        <f t="shared" si="10"/>
        <v>0</v>
      </c>
      <c r="Q956" s="84">
        <f t="shared" si="11"/>
        <v>0</v>
      </c>
      <c r="R956" s="85">
        <f t="shared" si="12"/>
        <v>0</v>
      </c>
      <c r="S956" s="87" t="str">
        <f t="shared" si="13"/>
        <v>-</v>
      </c>
      <c r="T956" s="88"/>
      <c r="U956" s="39"/>
      <c r="V956" s="40"/>
      <c r="W956" s="39"/>
      <c r="X956" s="39"/>
      <c r="Y956" s="39"/>
      <c r="Z956" s="39"/>
      <c r="AA956" s="39"/>
      <c r="AB956" s="39"/>
      <c r="AC956" s="39"/>
      <c r="AD956" s="39"/>
      <c r="AE956" s="39"/>
      <c r="AF956" s="39"/>
      <c r="AG956" s="39"/>
      <c r="AH956" s="39"/>
    </row>
    <row r="957" ht="19.5" customHeight="1">
      <c r="A957" s="111"/>
      <c r="B957" s="119"/>
      <c r="C957" s="63"/>
      <c r="D957" s="69"/>
      <c r="E957" s="66" t="str">
        <f t="shared" si="2"/>
        <v>-</v>
      </c>
      <c r="F957" s="65"/>
      <c r="G957" s="65"/>
      <c r="H957" s="82"/>
      <c r="I957" s="83">
        <f t="shared" si="3"/>
        <v>0</v>
      </c>
      <c r="J957" s="84">
        <f t="shared" si="4"/>
        <v>0</v>
      </c>
      <c r="K957" s="84">
        <f t="shared" si="5"/>
        <v>0</v>
      </c>
      <c r="L957" s="84">
        <f t="shared" si="6"/>
        <v>0</v>
      </c>
      <c r="M957" s="85">
        <f t="shared" si="7"/>
        <v>0</v>
      </c>
      <c r="N957" s="86">
        <f t="shared" si="8"/>
        <v>0</v>
      </c>
      <c r="O957" s="84">
        <f t="shared" si="9"/>
        <v>0</v>
      </c>
      <c r="P957" s="84">
        <f t="shared" si="10"/>
        <v>0</v>
      </c>
      <c r="Q957" s="84">
        <f t="shared" si="11"/>
        <v>0</v>
      </c>
      <c r="R957" s="85">
        <f t="shared" si="12"/>
        <v>0</v>
      </c>
      <c r="S957" s="87" t="str">
        <f t="shared" si="13"/>
        <v>-</v>
      </c>
      <c r="T957" s="88"/>
      <c r="U957" s="39"/>
      <c r="V957" s="40"/>
      <c r="W957" s="39"/>
      <c r="X957" s="39"/>
      <c r="Y957" s="39"/>
      <c r="Z957" s="39"/>
      <c r="AA957" s="39"/>
      <c r="AB957" s="39"/>
      <c r="AC957" s="39"/>
      <c r="AD957" s="39"/>
      <c r="AE957" s="39"/>
      <c r="AF957" s="39"/>
      <c r="AG957" s="39"/>
      <c r="AH957" s="39"/>
    </row>
    <row r="958" ht="19.5" customHeight="1">
      <c r="A958" s="111"/>
      <c r="B958" s="119"/>
      <c r="C958" s="63"/>
      <c r="D958" s="69"/>
      <c r="E958" s="66" t="str">
        <f t="shared" si="2"/>
        <v>-</v>
      </c>
      <c r="F958" s="65"/>
      <c r="G958" s="65"/>
      <c r="H958" s="82"/>
      <c r="I958" s="83">
        <f t="shared" si="3"/>
        <v>0</v>
      </c>
      <c r="J958" s="84">
        <f t="shared" si="4"/>
        <v>0</v>
      </c>
      <c r="K958" s="84">
        <f t="shared" si="5"/>
        <v>0</v>
      </c>
      <c r="L958" s="84">
        <f t="shared" si="6"/>
        <v>0</v>
      </c>
      <c r="M958" s="85">
        <f t="shared" si="7"/>
        <v>0</v>
      </c>
      <c r="N958" s="86">
        <f t="shared" si="8"/>
        <v>0</v>
      </c>
      <c r="O958" s="84">
        <f t="shared" si="9"/>
        <v>0</v>
      </c>
      <c r="P958" s="84">
        <f t="shared" si="10"/>
        <v>0</v>
      </c>
      <c r="Q958" s="84">
        <f t="shared" si="11"/>
        <v>0</v>
      </c>
      <c r="R958" s="85">
        <f t="shared" si="12"/>
        <v>0</v>
      </c>
      <c r="S958" s="87" t="str">
        <f t="shared" si="13"/>
        <v>-</v>
      </c>
      <c r="T958" s="88"/>
      <c r="U958" s="39"/>
      <c r="V958" s="40"/>
      <c r="W958" s="39"/>
      <c r="X958" s="39"/>
      <c r="Y958" s="39"/>
      <c r="Z958" s="39"/>
      <c r="AA958" s="39"/>
      <c r="AB958" s="39"/>
      <c r="AC958" s="39"/>
      <c r="AD958" s="39"/>
      <c r="AE958" s="39"/>
      <c r="AF958" s="39"/>
      <c r="AG958" s="39"/>
      <c r="AH958" s="39"/>
    </row>
    <row r="959" ht="19.5" customHeight="1">
      <c r="A959" s="111"/>
      <c r="B959" s="119"/>
      <c r="C959" s="63"/>
      <c r="D959" s="69"/>
      <c r="E959" s="66" t="str">
        <f t="shared" si="2"/>
        <v>-</v>
      </c>
      <c r="F959" s="65"/>
      <c r="G959" s="65"/>
      <c r="H959" s="82"/>
      <c r="I959" s="83">
        <f t="shared" si="3"/>
        <v>0</v>
      </c>
      <c r="J959" s="84">
        <f t="shared" si="4"/>
        <v>0</v>
      </c>
      <c r="K959" s="84">
        <f t="shared" si="5"/>
        <v>0</v>
      </c>
      <c r="L959" s="84">
        <f t="shared" si="6"/>
        <v>0</v>
      </c>
      <c r="M959" s="85">
        <f t="shared" si="7"/>
        <v>0</v>
      </c>
      <c r="N959" s="86">
        <f t="shared" si="8"/>
        <v>0</v>
      </c>
      <c r="O959" s="84">
        <f t="shared" si="9"/>
        <v>0</v>
      </c>
      <c r="P959" s="84">
        <f t="shared" si="10"/>
        <v>0</v>
      </c>
      <c r="Q959" s="84">
        <f t="shared" si="11"/>
        <v>0</v>
      </c>
      <c r="R959" s="85">
        <f t="shared" si="12"/>
        <v>0</v>
      </c>
      <c r="S959" s="87" t="str">
        <f t="shared" si="13"/>
        <v>-</v>
      </c>
      <c r="T959" s="88"/>
      <c r="U959" s="39"/>
      <c r="V959" s="40"/>
      <c r="W959" s="39"/>
      <c r="X959" s="39"/>
      <c r="Y959" s="39"/>
      <c r="Z959" s="39"/>
      <c r="AA959" s="39"/>
      <c r="AB959" s="39"/>
      <c r="AC959" s="39"/>
      <c r="AD959" s="39"/>
      <c r="AE959" s="39"/>
      <c r="AF959" s="39"/>
      <c r="AG959" s="39"/>
      <c r="AH959" s="39"/>
    </row>
    <row r="960" ht="19.5" customHeight="1">
      <c r="A960" s="111"/>
      <c r="B960" s="119"/>
      <c r="C960" s="63"/>
      <c r="D960" s="69"/>
      <c r="E960" s="66" t="str">
        <f t="shared" si="2"/>
        <v>-</v>
      </c>
      <c r="F960" s="65"/>
      <c r="G960" s="65"/>
      <c r="H960" s="82"/>
      <c r="I960" s="83">
        <f t="shared" si="3"/>
        <v>0</v>
      </c>
      <c r="J960" s="84">
        <f t="shared" si="4"/>
        <v>0</v>
      </c>
      <c r="K960" s="84">
        <f t="shared" si="5"/>
        <v>0</v>
      </c>
      <c r="L960" s="84">
        <f t="shared" si="6"/>
        <v>0</v>
      </c>
      <c r="M960" s="85">
        <f t="shared" si="7"/>
        <v>0</v>
      </c>
      <c r="N960" s="86">
        <f t="shared" si="8"/>
        <v>0</v>
      </c>
      <c r="O960" s="84">
        <f t="shared" si="9"/>
        <v>0</v>
      </c>
      <c r="P960" s="84">
        <f t="shared" si="10"/>
        <v>0</v>
      </c>
      <c r="Q960" s="84">
        <f t="shared" si="11"/>
        <v>0</v>
      </c>
      <c r="R960" s="85">
        <f t="shared" si="12"/>
        <v>0</v>
      </c>
      <c r="S960" s="87" t="str">
        <f t="shared" si="13"/>
        <v>-</v>
      </c>
      <c r="T960" s="88"/>
      <c r="U960" s="39"/>
      <c r="V960" s="40"/>
      <c r="W960" s="39"/>
      <c r="X960" s="39"/>
      <c r="Y960" s="39"/>
      <c r="Z960" s="39"/>
      <c r="AA960" s="39"/>
      <c r="AB960" s="39"/>
      <c r="AC960" s="39"/>
      <c r="AD960" s="39"/>
      <c r="AE960" s="39"/>
      <c r="AF960" s="39"/>
      <c r="AG960" s="39"/>
      <c r="AH960" s="39"/>
    </row>
    <row r="961" ht="19.5" customHeight="1">
      <c r="A961" s="111"/>
      <c r="B961" s="119"/>
      <c r="C961" s="63"/>
      <c r="D961" s="69"/>
      <c r="E961" s="66" t="str">
        <f t="shared" si="2"/>
        <v>-</v>
      </c>
      <c r="F961" s="65"/>
      <c r="G961" s="65"/>
      <c r="H961" s="82"/>
      <c r="I961" s="83">
        <f t="shared" si="3"/>
        <v>0</v>
      </c>
      <c r="J961" s="84">
        <f t="shared" si="4"/>
        <v>0</v>
      </c>
      <c r="K961" s="84">
        <f t="shared" si="5"/>
        <v>0</v>
      </c>
      <c r="L961" s="84">
        <f t="shared" si="6"/>
        <v>0</v>
      </c>
      <c r="M961" s="85">
        <f t="shared" si="7"/>
        <v>0</v>
      </c>
      <c r="N961" s="86">
        <f t="shared" si="8"/>
        <v>0</v>
      </c>
      <c r="O961" s="84">
        <f t="shared" si="9"/>
        <v>0</v>
      </c>
      <c r="P961" s="84">
        <f t="shared" si="10"/>
        <v>0</v>
      </c>
      <c r="Q961" s="84">
        <f t="shared" si="11"/>
        <v>0</v>
      </c>
      <c r="R961" s="85">
        <f t="shared" si="12"/>
        <v>0</v>
      </c>
      <c r="S961" s="87" t="str">
        <f t="shared" si="13"/>
        <v>-</v>
      </c>
      <c r="T961" s="88"/>
      <c r="U961" s="39"/>
      <c r="V961" s="40"/>
      <c r="W961" s="39"/>
      <c r="X961" s="39"/>
      <c r="Y961" s="39"/>
      <c r="Z961" s="39"/>
      <c r="AA961" s="39"/>
      <c r="AB961" s="39"/>
      <c r="AC961" s="39"/>
      <c r="AD961" s="39"/>
      <c r="AE961" s="39"/>
      <c r="AF961" s="39"/>
      <c r="AG961" s="39"/>
      <c r="AH961" s="39"/>
    </row>
    <row r="962" ht="19.5" customHeight="1">
      <c r="A962" s="111"/>
      <c r="B962" s="119"/>
      <c r="C962" s="63"/>
      <c r="D962" s="69"/>
      <c r="E962" s="66" t="str">
        <f t="shared" si="2"/>
        <v>-</v>
      </c>
      <c r="F962" s="65"/>
      <c r="G962" s="65"/>
      <c r="H962" s="82"/>
      <c r="I962" s="83">
        <f t="shared" si="3"/>
        <v>0</v>
      </c>
      <c r="J962" s="84">
        <f t="shared" si="4"/>
        <v>0</v>
      </c>
      <c r="K962" s="84">
        <f t="shared" si="5"/>
        <v>0</v>
      </c>
      <c r="L962" s="84">
        <f t="shared" si="6"/>
        <v>0</v>
      </c>
      <c r="M962" s="85">
        <f t="shared" si="7"/>
        <v>0</v>
      </c>
      <c r="N962" s="86">
        <f t="shared" si="8"/>
        <v>0</v>
      </c>
      <c r="O962" s="84">
        <f t="shared" si="9"/>
        <v>0</v>
      </c>
      <c r="P962" s="84">
        <f t="shared" si="10"/>
        <v>0</v>
      </c>
      <c r="Q962" s="84">
        <f t="shared" si="11"/>
        <v>0</v>
      </c>
      <c r="R962" s="85">
        <f t="shared" si="12"/>
        <v>0</v>
      </c>
      <c r="S962" s="87" t="str">
        <f t="shared" si="13"/>
        <v>-</v>
      </c>
      <c r="T962" s="88"/>
      <c r="U962" s="39"/>
      <c r="V962" s="40"/>
      <c r="W962" s="39"/>
      <c r="X962" s="39"/>
      <c r="Y962" s="39"/>
      <c r="Z962" s="39"/>
      <c r="AA962" s="39"/>
      <c r="AB962" s="39"/>
      <c r="AC962" s="39"/>
      <c r="AD962" s="39"/>
      <c r="AE962" s="39"/>
      <c r="AF962" s="39"/>
      <c r="AG962" s="39"/>
      <c r="AH962" s="39"/>
    </row>
    <row r="963" ht="19.5" customHeight="1">
      <c r="A963" s="111"/>
      <c r="B963" s="119"/>
      <c r="C963" s="63"/>
      <c r="D963" s="69"/>
      <c r="E963" s="66" t="str">
        <f t="shared" si="2"/>
        <v>-</v>
      </c>
      <c r="F963" s="65"/>
      <c r="G963" s="65"/>
      <c r="H963" s="82"/>
      <c r="I963" s="83">
        <f t="shared" si="3"/>
        <v>0</v>
      </c>
      <c r="J963" s="84">
        <f t="shared" si="4"/>
        <v>0</v>
      </c>
      <c r="K963" s="84">
        <f t="shared" si="5"/>
        <v>0</v>
      </c>
      <c r="L963" s="84">
        <f t="shared" si="6"/>
        <v>0</v>
      </c>
      <c r="M963" s="85">
        <f t="shared" si="7"/>
        <v>0</v>
      </c>
      <c r="N963" s="86">
        <f t="shared" si="8"/>
        <v>0</v>
      </c>
      <c r="O963" s="84">
        <f t="shared" si="9"/>
        <v>0</v>
      </c>
      <c r="P963" s="84">
        <f t="shared" si="10"/>
        <v>0</v>
      </c>
      <c r="Q963" s="84">
        <f t="shared" si="11"/>
        <v>0</v>
      </c>
      <c r="R963" s="85">
        <f t="shared" si="12"/>
        <v>0</v>
      </c>
      <c r="S963" s="87" t="str">
        <f t="shared" si="13"/>
        <v>-</v>
      </c>
      <c r="T963" s="88"/>
      <c r="U963" s="39"/>
      <c r="V963" s="40"/>
      <c r="W963" s="39"/>
      <c r="X963" s="39"/>
      <c r="Y963" s="39"/>
      <c r="Z963" s="39"/>
      <c r="AA963" s="39"/>
      <c r="AB963" s="39"/>
      <c r="AC963" s="39"/>
      <c r="AD963" s="39"/>
      <c r="AE963" s="39"/>
      <c r="AF963" s="39"/>
      <c r="AG963" s="39"/>
      <c r="AH963" s="39"/>
    </row>
    <row r="964" ht="19.5" customHeight="1">
      <c r="A964" s="111"/>
      <c r="B964" s="119"/>
      <c r="C964" s="63"/>
      <c r="D964" s="69"/>
      <c r="E964" s="66" t="str">
        <f t="shared" si="2"/>
        <v>-</v>
      </c>
      <c r="F964" s="65"/>
      <c r="G964" s="65"/>
      <c r="H964" s="82"/>
      <c r="I964" s="83">
        <f t="shared" si="3"/>
        <v>0</v>
      </c>
      <c r="J964" s="84">
        <f t="shared" si="4"/>
        <v>0</v>
      </c>
      <c r="K964" s="84">
        <f t="shared" si="5"/>
        <v>0</v>
      </c>
      <c r="L964" s="84">
        <f t="shared" si="6"/>
        <v>0</v>
      </c>
      <c r="M964" s="85">
        <f t="shared" si="7"/>
        <v>0</v>
      </c>
      <c r="N964" s="86">
        <f t="shared" si="8"/>
        <v>0</v>
      </c>
      <c r="O964" s="84">
        <f t="shared" si="9"/>
        <v>0</v>
      </c>
      <c r="P964" s="84">
        <f t="shared" si="10"/>
        <v>0</v>
      </c>
      <c r="Q964" s="84">
        <f t="shared" si="11"/>
        <v>0</v>
      </c>
      <c r="R964" s="85">
        <f t="shared" si="12"/>
        <v>0</v>
      </c>
      <c r="S964" s="87" t="str">
        <f t="shared" si="13"/>
        <v>-</v>
      </c>
      <c r="T964" s="88"/>
      <c r="U964" s="39"/>
      <c r="V964" s="40"/>
      <c r="W964" s="39"/>
      <c r="X964" s="39"/>
      <c r="Y964" s="39"/>
      <c r="Z964" s="39"/>
      <c r="AA964" s="39"/>
      <c r="AB964" s="39"/>
      <c r="AC964" s="39"/>
      <c r="AD964" s="39"/>
      <c r="AE964" s="39"/>
      <c r="AF964" s="39"/>
      <c r="AG964" s="39"/>
      <c r="AH964" s="39"/>
    </row>
    <row r="965" ht="19.5" customHeight="1">
      <c r="A965" s="111"/>
      <c r="B965" s="119"/>
      <c r="C965" s="63"/>
      <c r="D965" s="69"/>
      <c r="E965" s="66" t="str">
        <f t="shared" si="2"/>
        <v>-</v>
      </c>
      <c r="F965" s="65"/>
      <c r="G965" s="65"/>
      <c r="H965" s="82"/>
      <c r="I965" s="83">
        <f t="shared" si="3"/>
        <v>0</v>
      </c>
      <c r="J965" s="84">
        <f t="shared" si="4"/>
        <v>0</v>
      </c>
      <c r="K965" s="84">
        <f t="shared" si="5"/>
        <v>0</v>
      </c>
      <c r="L965" s="84">
        <f t="shared" si="6"/>
        <v>0</v>
      </c>
      <c r="M965" s="85">
        <f t="shared" si="7"/>
        <v>0</v>
      </c>
      <c r="N965" s="86">
        <f t="shared" si="8"/>
        <v>0</v>
      </c>
      <c r="O965" s="84">
        <f t="shared" si="9"/>
        <v>0</v>
      </c>
      <c r="P965" s="84">
        <f t="shared" si="10"/>
        <v>0</v>
      </c>
      <c r="Q965" s="84">
        <f t="shared" si="11"/>
        <v>0</v>
      </c>
      <c r="R965" s="85">
        <f t="shared" si="12"/>
        <v>0</v>
      </c>
      <c r="S965" s="87" t="str">
        <f t="shared" si="13"/>
        <v>-</v>
      </c>
      <c r="T965" s="88"/>
      <c r="U965" s="39"/>
      <c r="V965" s="40"/>
      <c r="W965" s="39"/>
      <c r="X965" s="39"/>
      <c r="Y965" s="39"/>
      <c r="Z965" s="39"/>
      <c r="AA965" s="39"/>
      <c r="AB965" s="39"/>
      <c r="AC965" s="39"/>
      <c r="AD965" s="39"/>
      <c r="AE965" s="39"/>
      <c r="AF965" s="39"/>
      <c r="AG965" s="39"/>
      <c r="AH965" s="39"/>
    </row>
    <row r="966" ht="19.5" customHeight="1">
      <c r="A966" s="111"/>
      <c r="B966" s="119"/>
      <c r="C966" s="63"/>
      <c r="D966" s="69"/>
      <c r="E966" s="66" t="str">
        <f t="shared" si="2"/>
        <v>-</v>
      </c>
      <c r="F966" s="65"/>
      <c r="G966" s="65"/>
      <c r="H966" s="82"/>
      <c r="I966" s="83">
        <f t="shared" si="3"/>
        <v>0</v>
      </c>
      <c r="J966" s="84">
        <f t="shared" si="4"/>
        <v>0</v>
      </c>
      <c r="K966" s="84">
        <f t="shared" si="5"/>
        <v>0</v>
      </c>
      <c r="L966" s="84">
        <f t="shared" si="6"/>
        <v>0</v>
      </c>
      <c r="M966" s="85">
        <f t="shared" si="7"/>
        <v>0</v>
      </c>
      <c r="N966" s="86">
        <f t="shared" si="8"/>
        <v>0</v>
      </c>
      <c r="O966" s="84">
        <f t="shared" si="9"/>
        <v>0</v>
      </c>
      <c r="P966" s="84">
        <f t="shared" si="10"/>
        <v>0</v>
      </c>
      <c r="Q966" s="84">
        <f t="shared" si="11"/>
        <v>0</v>
      </c>
      <c r="R966" s="85">
        <f t="shared" si="12"/>
        <v>0</v>
      </c>
      <c r="S966" s="87" t="str">
        <f t="shared" si="13"/>
        <v>-</v>
      </c>
      <c r="T966" s="88"/>
      <c r="U966" s="39"/>
      <c r="V966" s="40"/>
      <c r="W966" s="39"/>
      <c r="X966" s="39"/>
      <c r="Y966" s="39"/>
      <c r="Z966" s="39"/>
      <c r="AA966" s="39"/>
      <c r="AB966" s="39"/>
      <c r="AC966" s="39"/>
      <c r="AD966" s="39"/>
      <c r="AE966" s="39"/>
      <c r="AF966" s="39"/>
      <c r="AG966" s="39"/>
      <c r="AH966" s="39"/>
    </row>
    <row r="967" ht="19.5" customHeight="1">
      <c r="A967" s="111"/>
      <c r="B967" s="119"/>
      <c r="C967" s="63"/>
      <c r="D967" s="69"/>
      <c r="E967" s="66" t="str">
        <f t="shared" si="2"/>
        <v>-</v>
      </c>
      <c r="F967" s="65"/>
      <c r="G967" s="65"/>
      <c r="H967" s="82"/>
      <c r="I967" s="83">
        <f t="shared" si="3"/>
        <v>0</v>
      </c>
      <c r="J967" s="84">
        <f t="shared" si="4"/>
        <v>0</v>
      </c>
      <c r="K967" s="84">
        <f t="shared" si="5"/>
        <v>0</v>
      </c>
      <c r="L967" s="84">
        <f t="shared" si="6"/>
        <v>0</v>
      </c>
      <c r="M967" s="85">
        <f t="shared" si="7"/>
        <v>0</v>
      </c>
      <c r="N967" s="86">
        <f t="shared" si="8"/>
        <v>0</v>
      </c>
      <c r="O967" s="84">
        <f t="shared" si="9"/>
        <v>0</v>
      </c>
      <c r="P967" s="84">
        <f t="shared" si="10"/>
        <v>0</v>
      </c>
      <c r="Q967" s="84">
        <f t="shared" si="11"/>
        <v>0</v>
      </c>
      <c r="R967" s="85">
        <f t="shared" si="12"/>
        <v>0</v>
      </c>
      <c r="S967" s="87" t="str">
        <f t="shared" si="13"/>
        <v>-</v>
      </c>
      <c r="T967" s="88"/>
      <c r="U967" s="39"/>
      <c r="V967" s="40"/>
      <c r="W967" s="39"/>
      <c r="X967" s="39"/>
      <c r="Y967" s="39"/>
      <c r="Z967" s="39"/>
      <c r="AA967" s="39"/>
      <c r="AB967" s="39"/>
      <c r="AC967" s="39"/>
      <c r="AD967" s="39"/>
      <c r="AE967" s="39"/>
      <c r="AF967" s="39"/>
      <c r="AG967" s="39"/>
      <c r="AH967" s="39"/>
    </row>
    <row r="968" ht="19.5" customHeight="1">
      <c r="A968" s="111"/>
      <c r="B968" s="119"/>
      <c r="C968" s="63"/>
      <c r="D968" s="69"/>
      <c r="E968" s="66" t="str">
        <f t="shared" si="2"/>
        <v>-</v>
      </c>
      <c r="F968" s="65"/>
      <c r="G968" s="65"/>
      <c r="H968" s="82"/>
      <c r="I968" s="83">
        <f t="shared" si="3"/>
        <v>0</v>
      </c>
      <c r="J968" s="84">
        <f t="shared" si="4"/>
        <v>0</v>
      </c>
      <c r="K968" s="84">
        <f t="shared" si="5"/>
        <v>0</v>
      </c>
      <c r="L968" s="84">
        <f t="shared" si="6"/>
        <v>0</v>
      </c>
      <c r="M968" s="85">
        <f t="shared" si="7"/>
        <v>0</v>
      </c>
      <c r="N968" s="86">
        <f t="shared" si="8"/>
        <v>0</v>
      </c>
      <c r="O968" s="84">
        <f t="shared" si="9"/>
        <v>0</v>
      </c>
      <c r="P968" s="84">
        <f t="shared" si="10"/>
        <v>0</v>
      </c>
      <c r="Q968" s="84">
        <f t="shared" si="11"/>
        <v>0</v>
      </c>
      <c r="R968" s="85">
        <f t="shared" si="12"/>
        <v>0</v>
      </c>
      <c r="S968" s="87" t="str">
        <f t="shared" si="13"/>
        <v>-</v>
      </c>
      <c r="T968" s="88"/>
      <c r="U968" s="39"/>
      <c r="V968" s="40"/>
      <c r="W968" s="39"/>
      <c r="X968" s="39"/>
      <c r="Y968" s="39"/>
      <c r="Z968" s="39"/>
      <c r="AA968" s="39"/>
      <c r="AB968" s="39"/>
      <c r="AC968" s="39"/>
      <c r="AD968" s="39"/>
      <c r="AE968" s="39"/>
      <c r="AF968" s="39"/>
      <c r="AG968" s="39"/>
      <c r="AH968" s="39"/>
    </row>
    <row r="969" ht="19.5" customHeight="1">
      <c r="A969" s="111"/>
      <c r="B969" s="119"/>
      <c r="C969" s="63"/>
      <c r="D969" s="69"/>
      <c r="E969" s="66" t="str">
        <f t="shared" si="2"/>
        <v>-</v>
      </c>
      <c r="F969" s="65"/>
      <c r="G969" s="65"/>
      <c r="H969" s="82"/>
      <c r="I969" s="83">
        <f t="shared" si="3"/>
        <v>0</v>
      </c>
      <c r="J969" s="84">
        <f t="shared" si="4"/>
        <v>0</v>
      </c>
      <c r="K969" s="84">
        <f t="shared" si="5"/>
        <v>0</v>
      </c>
      <c r="L969" s="84">
        <f t="shared" si="6"/>
        <v>0</v>
      </c>
      <c r="M969" s="85">
        <f t="shared" si="7"/>
        <v>0</v>
      </c>
      <c r="N969" s="86">
        <f t="shared" si="8"/>
        <v>0</v>
      </c>
      <c r="O969" s="84">
        <f t="shared" si="9"/>
        <v>0</v>
      </c>
      <c r="P969" s="84">
        <f t="shared" si="10"/>
        <v>0</v>
      </c>
      <c r="Q969" s="84">
        <f t="shared" si="11"/>
        <v>0</v>
      </c>
      <c r="R969" s="85">
        <f t="shared" si="12"/>
        <v>0</v>
      </c>
      <c r="S969" s="87" t="str">
        <f t="shared" si="13"/>
        <v>-</v>
      </c>
      <c r="T969" s="88"/>
      <c r="U969" s="39"/>
      <c r="V969" s="40"/>
      <c r="W969" s="39"/>
      <c r="X969" s="39"/>
      <c r="Y969" s="39"/>
      <c r="Z969" s="39"/>
      <c r="AA969" s="39"/>
      <c r="AB969" s="39"/>
      <c r="AC969" s="39"/>
      <c r="AD969" s="39"/>
      <c r="AE969" s="39"/>
      <c r="AF969" s="39"/>
      <c r="AG969" s="39"/>
      <c r="AH969" s="39"/>
    </row>
    <row r="970" ht="19.5" customHeight="1">
      <c r="A970" s="111"/>
      <c r="B970" s="119"/>
      <c r="C970" s="63"/>
      <c r="D970" s="69"/>
      <c r="E970" s="66" t="str">
        <f t="shared" si="2"/>
        <v>-</v>
      </c>
      <c r="F970" s="65"/>
      <c r="G970" s="65"/>
      <c r="H970" s="82"/>
      <c r="I970" s="83">
        <f t="shared" si="3"/>
        <v>0</v>
      </c>
      <c r="J970" s="84">
        <f t="shared" si="4"/>
        <v>0</v>
      </c>
      <c r="K970" s="84">
        <f t="shared" si="5"/>
        <v>0</v>
      </c>
      <c r="L970" s="84">
        <f t="shared" si="6"/>
        <v>0</v>
      </c>
      <c r="M970" s="85">
        <f t="shared" si="7"/>
        <v>0</v>
      </c>
      <c r="N970" s="86">
        <f t="shared" si="8"/>
        <v>0</v>
      </c>
      <c r="O970" s="84">
        <f t="shared" si="9"/>
        <v>0</v>
      </c>
      <c r="P970" s="84">
        <f t="shared" si="10"/>
        <v>0</v>
      </c>
      <c r="Q970" s="84">
        <f t="shared" si="11"/>
        <v>0</v>
      </c>
      <c r="R970" s="85">
        <f t="shared" si="12"/>
        <v>0</v>
      </c>
      <c r="S970" s="87" t="str">
        <f t="shared" si="13"/>
        <v>-</v>
      </c>
      <c r="T970" s="88"/>
      <c r="U970" s="39"/>
      <c r="V970" s="40"/>
      <c r="W970" s="39"/>
      <c r="X970" s="39"/>
      <c r="Y970" s="39"/>
      <c r="Z970" s="39"/>
      <c r="AA970" s="39"/>
      <c r="AB970" s="39"/>
      <c r="AC970" s="39"/>
      <c r="AD970" s="39"/>
      <c r="AE970" s="39"/>
      <c r="AF970" s="39"/>
      <c r="AG970" s="39"/>
      <c r="AH970" s="39"/>
    </row>
    <row r="971" ht="19.5" customHeight="1">
      <c r="A971" s="111"/>
      <c r="B971" s="119"/>
      <c r="C971" s="63"/>
      <c r="D971" s="69"/>
      <c r="E971" s="66" t="str">
        <f t="shared" si="2"/>
        <v>-</v>
      </c>
      <c r="F971" s="65"/>
      <c r="G971" s="65"/>
      <c r="H971" s="82"/>
      <c r="I971" s="83">
        <f t="shared" si="3"/>
        <v>0</v>
      </c>
      <c r="J971" s="84">
        <f t="shared" si="4"/>
        <v>0</v>
      </c>
      <c r="K971" s="84">
        <f t="shared" si="5"/>
        <v>0</v>
      </c>
      <c r="L971" s="84">
        <f t="shared" si="6"/>
        <v>0</v>
      </c>
      <c r="M971" s="85">
        <f t="shared" si="7"/>
        <v>0</v>
      </c>
      <c r="N971" s="86">
        <f t="shared" si="8"/>
        <v>0</v>
      </c>
      <c r="O971" s="84">
        <f t="shared" si="9"/>
        <v>0</v>
      </c>
      <c r="P971" s="84">
        <f t="shared" si="10"/>
        <v>0</v>
      </c>
      <c r="Q971" s="84">
        <f t="shared" si="11"/>
        <v>0</v>
      </c>
      <c r="R971" s="85">
        <f t="shared" si="12"/>
        <v>0</v>
      </c>
      <c r="S971" s="87" t="str">
        <f t="shared" si="13"/>
        <v>-</v>
      </c>
      <c r="T971" s="88"/>
      <c r="U971" s="39"/>
      <c r="V971" s="40"/>
      <c r="W971" s="39"/>
      <c r="X971" s="39"/>
      <c r="Y971" s="39"/>
      <c r="Z971" s="39"/>
      <c r="AA971" s="39"/>
      <c r="AB971" s="39"/>
      <c r="AC971" s="39"/>
      <c r="AD971" s="39"/>
      <c r="AE971" s="39"/>
      <c r="AF971" s="39"/>
      <c r="AG971" s="39"/>
      <c r="AH971" s="39"/>
    </row>
    <row r="972" ht="19.5" customHeight="1">
      <c r="A972" s="111"/>
      <c r="B972" s="119"/>
      <c r="C972" s="63"/>
      <c r="D972" s="69"/>
      <c r="E972" s="66" t="str">
        <f t="shared" si="2"/>
        <v>-</v>
      </c>
      <c r="F972" s="65"/>
      <c r="G972" s="65"/>
      <c r="H972" s="82"/>
      <c r="I972" s="83">
        <f t="shared" si="3"/>
        <v>0</v>
      </c>
      <c r="J972" s="84">
        <f t="shared" si="4"/>
        <v>0</v>
      </c>
      <c r="K972" s="84">
        <f t="shared" si="5"/>
        <v>0</v>
      </c>
      <c r="L972" s="84">
        <f t="shared" si="6"/>
        <v>0</v>
      </c>
      <c r="M972" s="85">
        <f t="shared" si="7"/>
        <v>0</v>
      </c>
      <c r="N972" s="86">
        <f t="shared" si="8"/>
        <v>0</v>
      </c>
      <c r="O972" s="84">
        <f t="shared" si="9"/>
        <v>0</v>
      </c>
      <c r="P972" s="84">
        <f t="shared" si="10"/>
        <v>0</v>
      </c>
      <c r="Q972" s="84">
        <f t="shared" si="11"/>
        <v>0</v>
      </c>
      <c r="R972" s="85">
        <f t="shared" si="12"/>
        <v>0</v>
      </c>
      <c r="S972" s="87" t="str">
        <f t="shared" si="13"/>
        <v>-</v>
      </c>
      <c r="T972" s="88"/>
      <c r="U972" s="39"/>
      <c r="V972" s="40"/>
      <c r="W972" s="39"/>
      <c r="X972" s="39"/>
      <c r="Y972" s="39"/>
      <c r="Z972" s="39"/>
      <c r="AA972" s="39"/>
      <c r="AB972" s="39"/>
      <c r="AC972" s="39"/>
      <c r="AD972" s="39"/>
      <c r="AE972" s="39"/>
      <c r="AF972" s="39"/>
      <c r="AG972" s="39"/>
      <c r="AH972" s="39"/>
    </row>
    <row r="973" ht="19.5" customHeight="1">
      <c r="A973" s="111"/>
      <c r="B973" s="119"/>
      <c r="C973" s="63"/>
      <c r="D973" s="69"/>
      <c r="E973" s="66" t="str">
        <f t="shared" si="2"/>
        <v>-</v>
      </c>
      <c r="F973" s="65"/>
      <c r="G973" s="65"/>
      <c r="H973" s="82"/>
      <c r="I973" s="83">
        <f t="shared" si="3"/>
        <v>0</v>
      </c>
      <c r="J973" s="84">
        <f t="shared" si="4"/>
        <v>0</v>
      </c>
      <c r="K973" s="84">
        <f t="shared" si="5"/>
        <v>0</v>
      </c>
      <c r="L973" s="84">
        <f t="shared" si="6"/>
        <v>0</v>
      </c>
      <c r="M973" s="85">
        <f t="shared" si="7"/>
        <v>0</v>
      </c>
      <c r="N973" s="86">
        <f t="shared" si="8"/>
        <v>0</v>
      </c>
      <c r="O973" s="84">
        <f t="shared" si="9"/>
        <v>0</v>
      </c>
      <c r="P973" s="84">
        <f t="shared" si="10"/>
        <v>0</v>
      </c>
      <c r="Q973" s="84">
        <f t="shared" si="11"/>
        <v>0</v>
      </c>
      <c r="R973" s="85">
        <f t="shared" si="12"/>
        <v>0</v>
      </c>
      <c r="S973" s="87" t="str">
        <f t="shared" si="13"/>
        <v>-</v>
      </c>
      <c r="T973" s="88"/>
      <c r="U973" s="39"/>
      <c r="V973" s="40"/>
      <c r="W973" s="39"/>
      <c r="X973" s="39"/>
      <c r="Y973" s="39"/>
      <c r="Z973" s="39"/>
      <c r="AA973" s="39"/>
      <c r="AB973" s="39"/>
      <c r="AC973" s="39"/>
      <c r="AD973" s="39"/>
      <c r="AE973" s="39"/>
      <c r="AF973" s="39"/>
      <c r="AG973" s="39"/>
      <c r="AH973" s="39"/>
    </row>
    <row r="974" ht="19.5" customHeight="1">
      <c r="A974" s="111"/>
      <c r="B974" s="119"/>
      <c r="C974" s="63"/>
      <c r="D974" s="69"/>
      <c r="E974" s="66" t="str">
        <f t="shared" si="2"/>
        <v>-</v>
      </c>
      <c r="F974" s="65"/>
      <c r="G974" s="65"/>
      <c r="H974" s="82"/>
      <c r="I974" s="83">
        <f t="shared" si="3"/>
        <v>0</v>
      </c>
      <c r="J974" s="84">
        <f t="shared" si="4"/>
        <v>0</v>
      </c>
      <c r="K974" s="84">
        <f t="shared" si="5"/>
        <v>0</v>
      </c>
      <c r="L974" s="84">
        <f t="shared" si="6"/>
        <v>0</v>
      </c>
      <c r="M974" s="85">
        <f t="shared" si="7"/>
        <v>0</v>
      </c>
      <c r="N974" s="86">
        <f t="shared" si="8"/>
        <v>0</v>
      </c>
      <c r="O974" s="84">
        <f t="shared" si="9"/>
        <v>0</v>
      </c>
      <c r="P974" s="84">
        <f t="shared" si="10"/>
        <v>0</v>
      </c>
      <c r="Q974" s="84">
        <f t="shared" si="11"/>
        <v>0</v>
      </c>
      <c r="R974" s="85">
        <f t="shared" si="12"/>
        <v>0</v>
      </c>
      <c r="S974" s="87" t="str">
        <f t="shared" si="13"/>
        <v>-</v>
      </c>
      <c r="T974" s="88"/>
      <c r="U974" s="39"/>
      <c r="V974" s="40"/>
      <c r="W974" s="39"/>
      <c r="X974" s="39"/>
      <c r="Y974" s="39"/>
      <c r="Z974" s="39"/>
      <c r="AA974" s="39"/>
      <c r="AB974" s="39"/>
      <c r="AC974" s="39"/>
      <c r="AD974" s="39"/>
      <c r="AE974" s="39"/>
      <c r="AF974" s="39"/>
      <c r="AG974" s="39"/>
      <c r="AH974" s="39"/>
    </row>
    <row r="975" ht="19.5" customHeight="1">
      <c r="A975" s="111"/>
      <c r="B975" s="119"/>
      <c r="C975" s="63"/>
      <c r="D975" s="69"/>
      <c r="E975" s="66" t="str">
        <f t="shared" si="2"/>
        <v>-</v>
      </c>
      <c r="F975" s="65"/>
      <c r="G975" s="65"/>
      <c r="H975" s="82"/>
      <c r="I975" s="83">
        <f t="shared" si="3"/>
        <v>0</v>
      </c>
      <c r="J975" s="84">
        <f t="shared" si="4"/>
        <v>0</v>
      </c>
      <c r="K975" s="84">
        <f t="shared" si="5"/>
        <v>0</v>
      </c>
      <c r="L975" s="84">
        <f t="shared" si="6"/>
        <v>0</v>
      </c>
      <c r="M975" s="85">
        <f t="shared" si="7"/>
        <v>0</v>
      </c>
      <c r="N975" s="86">
        <f t="shared" si="8"/>
        <v>0</v>
      </c>
      <c r="O975" s="84">
        <f t="shared" si="9"/>
        <v>0</v>
      </c>
      <c r="P975" s="84">
        <f t="shared" si="10"/>
        <v>0</v>
      </c>
      <c r="Q975" s="84">
        <f t="shared" si="11"/>
        <v>0</v>
      </c>
      <c r="R975" s="85">
        <f t="shared" si="12"/>
        <v>0</v>
      </c>
      <c r="S975" s="87" t="str">
        <f t="shared" si="13"/>
        <v>-</v>
      </c>
      <c r="T975" s="88"/>
      <c r="U975" s="39"/>
      <c r="V975" s="40"/>
      <c r="W975" s="39"/>
      <c r="X975" s="39"/>
      <c r="Y975" s="39"/>
      <c r="Z975" s="39"/>
      <c r="AA975" s="39"/>
      <c r="AB975" s="39"/>
      <c r="AC975" s="39"/>
      <c r="AD975" s="39"/>
      <c r="AE975" s="39"/>
      <c r="AF975" s="39"/>
      <c r="AG975" s="39"/>
      <c r="AH975" s="39"/>
    </row>
    <row r="976" ht="19.5" customHeight="1">
      <c r="A976" s="111"/>
      <c r="B976" s="119"/>
      <c r="C976" s="63"/>
      <c r="D976" s="69"/>
      <c r="E976" s="66" t="str">
        <f t="shared" si="2"/>
        <v>-</v>
      </c>
      <c r="F976" s="65"/>
      <c r="G976" s="65"/>
      <c r="H976" s="82"/>
      <c r="I976" s="83">
        <f t="shared" si="3"/>
        <v>0</v>
      </c>
      <c r="J976" s="84">
        <f t="shared" si="4"/>
        <v>0</v>
      </c>
      <c r="K976" s="84">
        <f t="shared" si="5"/>
        <v>0</v>
      </c>
      <c r="L976" s="84">
        <f t="shared" si="6"/>
        <v>0</v>
      </c>
      <c r="M976" s="85">
        <f t="shared" si="7"/>
        <v>0</v>
      </c>
      <c r="N976" s="86">
        <f t="shared" si="8"/>
        <v>0</v>
      </c>
      <c r="O976" s="84">
        <f t="shared" si="9"/>
        <v>0</v>
      </c>
      <c r="P976" s="84">
        <f t="shared" si="10"/>
        <v>0</v>
      </c>
      <c r="Q976" s="84">
        <f t="shared" si="11"/>
        <v>0</v>
      </c>
      <c r="R976" s="85">
        <f t="shared" si="12"/>
        <v>0</v>
      </c>
      <c r="S976" s="87" t="str">
        <f t="shared" si="13"/>
        <v>-</v>
      </c>
      <c r="T976" s="88"/>
      <c r="U976" s="39"/>
      <c r="V976" s="40"/>
      <c r="W976" s="39"/>
      <c r="X976" s="39"/>
      <c r="Y976" s="39"/>
      <c r="Z976" s="39"/>
      <c r="AA976" s="39"/>
      <c r="AB976" s="39"/>
      <c r="AC976" s="39"/>
      <c r="AD976" s="39"/>
      <c r="AE976" s="39"/>
      <c r="AF976" s="39"/>
      <c r="AG976" s="39"/>
      <c r="AH976" s="39"/>
    </row>
    <row r="977" ht="19.5" customHeight="1">
      <c r="A977" s="111"/>
      <c r="B977" s="119"/>
      <c r="C977" s="63"/>
      <c r="D977" s="69"/>
      <c r="E977" s="66" t="str">
        <f t="shared" si="2"/>
        <v>-</v>
      </c>
      <c r="F977" s="65"/>
      <c r="G977" s="65"/>
      <c r="H977" s="82"/>
      <c r="I977" s="83">
        <f t="shared" si="3"/>
        <v>0</v>
      </c>
      <c r="J977" s="84">
        <f t="shared" si="4"/>
        <v>0</v>
      </c>
      <c r="K977" s="84">
        <f t="shared" si="5"/>
        <v>0</v>
      </c>
      <c r="L977" s="84">
        <f t="shared" si="6"/>
        <v>0</v>
      </c>
      <c r="M977" s="85">
        <f t="shared" si="7"/>
        <v>0</v>
      </c>
      <c r="N977" s="86">
        <f t="shared" si="8"/>
        <v>0</v>
      </c>
      <c r="O977" s="84">
        <f t="shared" si="9"/>
        <v>0</v>
      </c>
      <c r="P977" s="84">
        <f t="shared" si="10"/>
        <v>0</v>
      </c>
      <c r="Q977" s="84">
        <f t="shared" si="11"/>
        <v>0</v>
      </c>
      <c r="R977" s="85">
        <f t="shared" si="12"/>
        <v>0</v>
      </c>
      <c r="S977" s="87" t="str">
        <f t="shared" si="13"/>
        <v>-</v>
      </c>
      <c r="T977" s="88"/>
      <c r="U977" s="39"/>
      <c r="V977" s="40"/>
      <c r="W977" s="39"/>
      <c r="X977" s="39"/>
      <c r="Y977" s="39"/>
      <c r="Z977" s="39"/>
      <c r="AA977" s="39"/>
      <c r="AB977" s="39"/>
      <c r="AC977" s="39"/>
      <c r="AD977" s="39"/>
      <c r="AE977" s="39"/>
      <c r="AF977" s="39"/>
      <c r="AG977" s="39"/>
      <c r="AH977" s="39"/>
    </row>
    <row r="978" ht="19.5" customHeight="1">
      <c r="A978" s="111"/>
      <c r="B978" s="119"/>
      <c r="C978" s="63"/>
      <c r="D978" s="69"/>
      <c r="E978" s="66" t="str">
        <f t="shared" si="2"/>
        <v>-</v>
      </c>
      <c r="F978" s="65"/>
      <c r="G978" s="65"/>
      <c r="H978" s="82"/>
      <c r="I978" s="83">
        <f t="shared" si="3"/>
        <v>0</v>
      </c>
      <c r="J978" s="84">
        <f t="shared" si="4"/>
        <v>0</v>
      </c>
      <c r="K978" s="84">
        <f t="shared" si="5"/>
        <v>0</v>
      </c>
      <c r="L978" s="84">
        <f t="shared" si="6"/>
        <v>0</v>
      </c>
      <c r="M978" s="85">
        <f t="shared" si="7"/>
        <v>0</v>
      </c>
      <c r="N978" s="86">
        <f t="shared" si="8"/>
        <v>0</v>
      </c>
      <c r="O978" s="84">
        <f t="shared" si="9"/>
        <v>0</v>
      </c>
      <c r="P978" s="84">
        <f t="shared" si="10"/>
        <v>0</v>
      </c>
      <c r="Q978" s="84">
        <f t="shared" si="11"/>
        <v>0</v>
      </c>
      <c r="R978" s="85">
        <f t="shared" si="12"/>
        <v>0</v>
      </c>
      <c r="S978" s="87" t="str">
        <f t="shared" si="13"/>
        <v>-</v>
      </c>
      <c r="T978" s="88"/>
      <c r="U978" s="39"/>
      <c r="V978" s="40"/>
      <c r="W978" s="39"/>
      <c r="X978" s="39"/>
      <c r="Y978" s="39"/>
      <c r="Z978" s="39"/>
      <c r="AA978" s="39"/>
      <c r="AB978" s="39"/>
      <c r="AC978" s="39"/>
      <c r="AD978" s="39"/>
      <c r="AE978" s="39"/>
      <c r="AF978" s="39"/>
      <c r="AG978" s="39"/>
      <c r="AH978" s="39"/>
    </row>
    <row r="979" ht="19.5" customHeight="1">
      <c r="A979" s="111"/>
      <c r="B979" s="119"/>
      <c r="C979" s="63"/>
      <c r="D979" s="69"/>
      <c r="E979" s="66" t="str">
        <f t="shared" si="2"/>
        <v>-</v>
      </c>
      <c r="F979" s="65"/>
      <c r="G979" s="65"/>
      <c r="H979" s="82"/>
      <c r="I979" s="83">
        <f t="shared" si="3"/>
        <v>0</v>
      </c>
      <c r="J979" s="84">
        <f t="shared" si="4"/>
        <v>0</v>
      </c>
      <c r="K979" s="84">
        <f t="shared" si="5"/>
        <v>0</v>
      </c>
      <c r="L979" s="84">
        <f t="shared" si="6"/>
        <v>0</v>
      </c>
      <c r="M979" s="85">
        <f t="shared" si="7"/>
        <v>0</v>
      </c>
      <c r="N979" s="86">
        <f t="shared" si="8"/>
        <v>0</v>
      </c>
      <c r="O979" s="84">
        <f t="shared" si="9"/>
        <v>0</v>
      </c>
      <c r="P979" s="84">
        <f t="shared" si="10"/>
        <v>0</v>
      </c>
      <c r="Q979" s="84">
        <f t="shared" si="11"/>
        <v>0</v>
      </c>
      <c r="R979" s="85">
        <f t="shared" si="12"/>
        <v>0</v>
      </c>
      <c r="S979" s="87" t="str">
        <f t="shared" si="13"/>
        <v>-</v>
      </c>
      <c r="T979" s="88"/>
      <c r="U979" s="39"/>
      <c r="V979" s="40"/>
      <c r="W979" s="39"/>
      <c r="X979" s="39"/>
      <c r="Y979" s="39"/>
      <c r="Z979" s="39"/>
      <c r="AA979" s="39"/>
      <c r="AB979" s="39"/>
      <c r="AC979" s="39"/>
      <c r="AD979" s="39"/>
      <c r="AE979" s="39"/>
      <c r="AF979" s="39"/>
      <c r="AG979" s="39"/>
      <c r="AH979" s="39"/>
    </row>
    <row r="980" ht="19.5" customHeight="1">
      <c r="A980" s="111"/>
      <c r="B980" s="119"/>
      <c r="C980" s="63"/>
      <c r="D980" s="69"/>
      <c r="E980" s="66" t="str">
        <f t="shared" si="2"/>
        <v>-</v>
      </c>
      <c r="F980" s="65"/>
      <c r="G980" s="65"/>
      <c r="H980" s="82"/>
      <c r="I980" s="83">
        <f t="shared" si="3"/>
        <v>0</v>
      </c>
      <c r="J980" s="84">
        <f t="shared" si="4"/>
        <v>0</v>
      </c>
      <c r="K980" s="84">
        <f t="shared" si="5"/>
        <v>0</v>
      </c>
      <c r="L980" s="84">
        <f t="shared" si="6"/>
        <v>0</v>
      </c>
      <c r="M980" s="85">
        <f t="shared" si="7"/>
        <v>0</v>
      </c>
      <c r="N980" s="86">
        <f t="shared" si="8"/>
        <v>0</v>
      </c>
      <c r="O980" s="84">
        <f t="shared" si="9"/>
        <v>0</v>
      </c>
      <c r="P980" s="84">
        <f t="shared" si="10"/>
        <v>0</v>
      </c>
      <c r="Q980" s="84">
        <f t="shared" si="11"/>
        <v>0</v>
      </c>
      <c r="R980" s="85">
        <f t="shared" si="12"/>
        <v>0</v>
      </c>
      <c r="S980" s="87" t="str">
        <f t="shared" si="13"/>
        <v>-</v>
      </c>
      <c r="T980" s="88"/>
      <c r="U980" s="39"/>
      <c r="V980" s="40"/>
      <c r="W980" s="39"/>
      <c r="X980" s="39"/>
      <c r="Y980" s="39"/>
      <c r="Z980" s="39"/>
      <c r="AA980" s="39"/>
      <c r="AB980" s="39"/>
      <c r="AC980" s="39"/>
      <c r="AD980" s="39"/>
      <c r="AE980" s="39"/>
      <c r="AF980" s="39"/>
      <c r="AG980" s="39"/>
      <c r="AH980" s="39"/>
    </row>
    <row r="981" ht="19.5" customHeight="1">
      <c r="A981" s="111"/>
      <c r="B981" s="119"/>
      <c r="C981" s="63"/>
      <c r="D981" s="69"/>
      <c r="E981" s="66" t="str">
        <f t="shared" si="2"/>
        <v>-</v>
      </c>
      <c r="F981" s="65"/>
      <c r="G981" s="65"/>
      <c r="H981" s="82"/>
      <c r="I981" s="83">
        <f t="shared" si="3"/>
        <v>0</v>
      </c>
      <c r="J981" s="84">
        <f t="shared" si="4"/>
        <v>0</v>
      </c>
      <c r="K981" s="84">
        <f t="shared" si="5"/>
        <v>0</v>
      </c>
      <c r="L981" s="84">
        <f t="shared" si="6"/>
        <v>0</v>
      </c>
      <c r="M981" s="85">
        <f t="shared" si="7"/>
        <v>0</v>
      </c>
      <c r="N981" s="86">
        <f t="shared" si="8"/>
        <v>0</v>
      </c>
      <c r="O981" s="84">
        <f t="shared" si="9"/>
        <v>0</v>
      </c>
      <c r="P981" s="84">
        <f t="shared" si="10"/>
        <v>0</v>
      </c>
      <c r="Q981" s="84">
        <f t="shared" si="11"/>
        <v>0</v>
      </c>
      <c r="R981" s="85">
        <f t="shared" si="12"/>
        <v>0</v>
      </c>
      <c r="S981" s="87" t="str">
        <f t="shared" si="13"/>
        <v>-</v>
      </c>
      <c r="T981" s="88"/>
      <c r="U981" s="39"/>
      <c r="V981" s="40"/>
      <c r="W981" s="39"/>
      <c r="X981" s="39"/>
      <c r="Y981" s="39"/>
      <c r="Z981" s="39"/>
      <c r="AA981" s="39"/>
      <c r="AB981" s="39"/>
      <c r="AC981" s="39"/>
      <c r="AD981" s="39"/>
      <c r="AE981" s="39"/>
      <c r="AF981" s="39"/>
      <c r="AG981" s="39"/>
      <c r="AH981" s="39"/>
    </row>
    <row r="982" ht="19.5" customHeight="1">
      <c r="A982" s="111"/>
      <c r="B982" s="119"/>
      <c r="C982" s="63"/>
      <c r="D982" s="69"/>
      <c r="E982" s="66" t="str">
        <f t="shared" si="2"/>
        <v>-</v>
      </c>
      <c r="F982" s="65"/>
      <c r="G982" s="65"/>
      <c r="H982" s="82"/>
      <c r="I982" s="83">
        <f t="shared" si="3"/>
        <v>0</v>
      </c>
      <c r="J982" s="84">
        <f t="shared" si="4"/>
        <v>0</v>
      </c>
      <c r="K982" s="84">
        <f t="shared" si="5"/>
        <v>0</v>
      </c>
      <c r="L982" s="84">
        <f t="shared" si="6"/>
        <v>0</v>
      </c>
      <c r="M982" s="85">
        <f t="shared" si="7"/>
        <v>0</v>
      </c>
      <c r="N982" s="86">
        <f t="shared" si="8"/>
        <v>0</v>
      </c>
      <c r="O982" s="84">
        <f t="shared" si="9"/>
        <v>0</v>
      </c>
      <c r="P982" s="84">
        <f t="shared" si="10"/>
        <v>0</v>
      </c>
      <c r="Q982" s="84">
        <f t="shared" si="11"/>
        <v>0</v>
      </c>
      <c r="R982" s="85">
        <f t="shared" si="12"/>
        <v>0</v>
      </c>
      <c r="S982" s="87" t="str">
        <f t="shared" si="13"/>
        <v>-</v>
      </c>
      <c r="T982" s="88"/>
      <c r="U982" s="39"/>
      <c r="V982" s="40"/>
      <c r="W982" s="39"/>
      <c r="X982" s="39"/>
      <c r="Y982" s="39"/>
      <c r="Z982" s="39"/>
      <c r="AA982" s="39"/>
      <c r="AB982" s="39"/>
      <c r="AC982" s="39"/>
      <c r="AD982" s="39"/>
      <c r="AE982" s="39"/>
      <c r="AF982" s="39"/>
      <c r="AG982" s="39"/>
      <c r="AH982" s="39"/>
    </row>
    <row r="983" ht="19.5" customHeight="1">
      <c r="A983" s="111"/>
      <c r="B983" s="119"/>
      <c r="C983" s="63"/>
      <c r="D983" s="69"/>
      <c r="E983" s="66" t="str">
        <f t="shared" si="2"/>
        <v>-</v>
      </c>
      <c r="F983" s="65"/>
      <c r="G983" s="65"/>
      <c r="H983" s="82"/>
      <c r="I983" s="83">
        <f t="shared" si="3"/>
        <v>0</v>
      </c>
      <c r="J983" s="84">
        <f t="shared" si="4"/>
        <v>0</v>
      </c>
      <c r="K983" s="84">
        <f t="shared" si="5"/>
        <v>0</v>
      </c>
      <c r="L983" s="84">
        <f t="shared" si="6"/>
        <v>0</v>
      </c>
      <c r="M983" s="85">
        <f t="shared" si="7"/>
        <v>0</v>
      </c>
      <c r="N983" s="86">
        <f t="shared" si="8"/>
        <v>0</v>
      </c>
      <c r="O983" s="84">
        <f t="shared" si="9"/>
        <v>0</v>
      </c>
      <c r="P983" s="84">
        <f t="shared" si="10"/>
        <v>0</v>
      </c>
      <c r="Q983" s="84">
        <f t="shared" si="11"/>
        <v>0</v>
      </c>
      <c r="R983" s="85">
        <f t="shared" si="12"/>
        <v>0</v>
      </c>
      <c r="S983" s="87" t="str">
        <f t="shared" si="13"/>
        <v>-</v>
      </c>
      <c r="T983" s="88"/>
      <c r="U983" s="39"/>
      <c r="V983" s="40"/>
      <c r="W983" s="39"/>
      <c r="X983" s="39"/>
      <c r="Y983" s="39"/>
      <c r="Z983" s="39"/>
      <c r="AA983" s="39"/>
      <c r="AB983" s="39"/>
      <c r="AC983" s="39"/>
      <c r="AD983" s="39"/>
      <c r="AE983" s="39"/>
      <c r="AF983" s="39"/>
      <c r="AG983" s="39"/>
      <c r="AH983" s="39"/>
    </row>
    <row r="984" ht="19.5" customHeight="1">
      <c r="A984" s="111"/>
      <c r="B984" s="119"/>
      <c r="C984" s="63"/>
      <c r="D984" s="69"/>
      <c r="E984" s="66" t="str">
        <f t="shared" si="2"/>
        <v>-</v>
      </c>
      <c r="F984" s="65"/>
      <c r="G984" s="65"/>
      <c r="H984" s="82"/>
      <c r="I984" s="83">
        <f t="shared" si="3"/>
        <v>0</v>
      </c>
      <c r="J984" s="84">
        <f t="shared" si="4"/>
        <v>0</v>
      </c>
      <c r="K984" s="84">
        <f t="shared" si="5"/>
        <v>0</v>
      </c>
      <c r="L984" s="84">
        <f t="shared" si="6"/>
        <v>0</v>
      </c>
      <c r="M984" s="85">
        <f t="shared" si="7"/>
        <v>0</v>
      </c>
      <c r="N984" s="86">
        <f t="shared" si="8"/>
        <v>0</v>
      </c>
      <c r="O984" s="84">
        <f t="shared" si="9"/>
        <v>0</v>
      </c>
      <c r="P984" s="84">
        <f t="shared" si="10"/>
        <v>0</v>
      </c>
      <c r="Q984" s="84">
        <f t="shared" si="11"/>
        <v>0</v>
      </c>
      <c r="R984" s="85">
        <f t="shared" si="12"/>
        <v>0</v>
      </c>
      <c r="S984" s="87" t="str">
        <f t="shared" si="13"/>
        <v>-</v>
      </c>
      <c r="T984" s="88"/>
      <c r="U984" s="39"/>
      <c r="V984" s="40"/>
      <c r="W984" s="39"/>
      <c r="X984" s="39"/>
      <c r="Y984" s="39"/>
      <c r="Z984" s="39"/>
      <c r="AA984" s="39"/>
      <c r="AB984" s="39"/>
      <c r="AC984" s="39"/>
      <c r="AD984" s="39"/>
      <c r="AE984" s="39"/>
      <c r="AF984" s="39"/>
      <c r="AG984" s="39"/>
      <c r="AH984" s="39"/>
    </row>
    <row r="985" ht="19.5" customHeight="1">
      <c r="A985" s="111"/>
      <c r="B985" s="119"/>
      <c r="C985" s="63"/>
      <c r="D985" s="69"/>
      <c r="E985" s="66" t="str">
        <f t="shared" si="2"/>
        <v>-</v>
      </c>
      <c r="F985" s="65"/>
      <c r="G985" s="65"/>
      <c r="H985" s="82"/>
      <c r="I985" s="83">
        <f t="shared" si="3"/>
        <v>0</v>
      </c>
      <c r="J985" s="84">
        <f t="shared" si="4"/>
        <v>0</v>
      </c>
      <c r="K985" s="84">
        <f t="shared" si="5"/>
        <v>0</v>
      </c>
      <c r="L985" s="84">
        <f t="shared" si="6"/>
        <v>0</v>
      </c>
      <c r="M985" s="85">
        <f t="shared" si="7"/>
        <v>0</v>
      </c>
      <c r="N985" s="86">
        <f t="shared" si="8"/>
        <v>0</v>
      </c>
      <c r="O985" s="84">
        <f t="shared" si="9"/>
        <v>0</v>
      </c>
      <c r="P985" s="84">
        <f t="shared" si="10"/>
        <v>0</v>
      </c>
      <c r="Q985" s="84">
        <f t="shared" si="11"/>
        <v>0</v>
      </c>
      <c r="R985" s="85">
        <f t="shared" si="12"/>
        <v>0</v>
      </c>
      <c r="S985" s="87" t="str">
        <f t="shared" si="13"/>
        <v>-</v>
      </c>
      <c r="T985" s="88"/>
      <c r="U985" s="39"/>
      <c r="V985" s="40"/>
      <c r="W985" s="39"/>
      <c r="X985" s="39"/>
      <c r="Y985" s="39"/>
      <c r="Z985" s="39"/>
      <c r="AA985" s="39"/>
      <c r="AB985" s="39"/>
      <c r="AC985" s="39"/>
      <c r="AD985" s="39"/>
      <c r="AE985" s="39"/>
      <c r="AF985" s="39"/>
      <c r="AG985" s="39"/>
      <c r="AH985" s="39"/>
    </row>
    <row r="986" ht="19.5" customHeight="1">
      <c r="A986" s="111"/>
      <c r="B986" s="119"/>
      <c r="C986" s="63"/>
      <c r="D986" s="69"/>
      <c r="E986" s="66" t="str">
        <f t="shared" si="2"/>
        <v>-</v>
      </c>
      <c r="F986" s="65"/>
      <c r="G986" s="65"/>
      <c r="H986" s="82"/>
      <c r="I986" s="83">
        <f t="shared" si="3"/>
        <v>0</v>
      </c>
      <c r="J986" s="84">
        <f t="shared" si="4"/>
        <v>0</v>
      </c>
      <c r="K986" s="84">
        <f t="shared" si="5"/>
        <v>0</v>
      </c>
      <c r="L986" s="84">
        <f t="shared" si="6"/>
        <v>0</v>
      </c>
      <c r="M986" s="85">
        <f t="shared" si="7"/>
        <v>0</v>
      </c>
      <c r="N986" s="86">
        <f t="shared" si="8"/>
        <v>0</v>
      </c>
      <c r="O986" s="84">
        <f t="shared" si="9"/>
        <v>0</v>
      </c>
      <c r="P986" s="84">
        <f t="shared" si="10"/>
        <v>0</v>
      </c>
      <c r="Q986" s="84">
        <f t="shared" si="11"/>
        <v>0</v>
      </c>
      <c r="R986" s="85">
        <f t="shared" si="12"/>
        <v>0</v>
      </c>
      <c r="S986" s="87" t="str">
        <f t="shared" si="13"/>
        <v>-</v>
      </c>
      <c r="T986" s="88"/>
      <c r="U986" s="39"/>
      <c r="V986" s="40"/>
      <c r="W986" s="39"/>
      <c r="X986" s="39"/>
      <c r="Y986" s="39"/>
      <c r="Z986" s="39"/>
      <c r="AA986" s="39"/>
      <c r="AB986" s="39"/>
      <c r="AC986" s="39"/>
      <c r="AD986" s="39"/>
      <c r="AE986" s="39"/>
      <c r="AF986" s="39"/>
      <c r="AG986" s="39"/>
      <c r="AH986" s="39"/>
    </row>
    <row r="987" ht="19.5" customHeight="1">
      <c r="A987" s="111"/>
      <c r="B987" s="119"/>
      <c r="C987" s="63"/>
      <c r="D987" s="69"/>
      <c r="E987" s="66" t="str">
        <f t="shared" si="2"/>
        <v>-</v>
      </c>
      <c r="F987" s="65"/>
      <c r="G987" s="65"/>
      <c r="H987" s="82"/>
      <c r="I987" s="83">
        <f t="shared" si="3"/>
        <v>0</v>
      </c>
      <c r="J987" s="84">
        <f t="shared" si="4"/>
        <v>0</v>
      </c>
      <c r="K987" s="84">
        <f t="shared" si="5"/>
        <v>0</v>
      </c>
      <c r="L987" s="84">
        <f t="shared" si="6"/>
        <v>0</v>
      </c>
      <c r="M987" s="85">
        <f t="shared" si="7"/>
        <v>0</v>
      </c>
      <c r="N987" s="86">
        <f t="shared" si="8"/>
        <v>0</v>
      </c>
      <c r="O987" s="84">
        <f t="shared" si="9"/>
        <v>0</v>
      </c>
      <c r="P987" s="84">
        <f t="shared" si="10"/>
        <v>0</v>
      </c>
      <c r="Q987" s="84">
        <f t="shared" si="11"/>
        <v>0</v>
      </c>
      <c r="R987" s="85">
        <f t="shared" si="12"/>
        <v>0</v>
      </c>
      <c r="S987" s="87" t="str">
        <f t="shared" si="13"/>
        <v>-</v>
      </c>
      <c r="T987" s="88"/>
      <c r="U987" s="39"/>
      <c r="V987" s="40"/>
      <c r="W987" s="39"/>
      <c r="X987" s="39"/>
      <c r="Y987" s="39"/>
      <c r="Z987" s="39"/>
      <c r="AA987" s="39"/>
      <c r="AB987" s="39"/>
      <c r="AC987" s="39"/>
      <c r="AD987" s="39"/>
      <c r="AE987" s="39"/>
      <c r="AF987" s="39"/>
      <c r="AG987" s="39"/>
      <c r="AH987" s="39"/>
    </row>
    <row r="988" ht="19.5" customHeight="1">
      <c r="A988" s="111"/>
      <c r="B988" s="119"/>
      <c r="C988" s="63"/>
      <c r="D988" s="69"/>
      <c r="E988" s="66" t="str">
        <f t="shared" si="2"/>
        <v>-</v>
      </c>
      <c r="F988" s="65"/>
      <c r="G988" s="65"/>
      <c r="H988" s="82"/>
      <c r="I988" s="83">
        <f t="shared" si="3"/>
        <v>0</v>
      </c>
      <c r="J988" s="84">
        <f t="shared" si="4"/>
        <v>0</v>
      </c>
      <c r="K988" s="84">
        <f t="shared" si="5"/>
        <v>0</v>
      </c>
      <c r="L988" s="84">
        <f t="shared" si="6"/>
        <v>0</v>
      </c>
      <c r="M988" s="85">
        <f t="shared" si="7"/>
        <v>0</v>
      </c>
      <c r="N988" s="86">
        <f t="shared" si="8"/>
        <v>0</v>
      </c>
      <c r="O988" s="84">
        <f t="shared" si="9"/>
        <v>0</v>
      </c>
      <c r="P988" s="84">
        <f t="shared" si="10"/>
        <v>0</v>
      </c>
      <c r="Q988" s="84">
        <f t="shared" si="11"/>
        <v>0</v>
      </c>
      <c r="R988" s="85">
        <f t="shared" si="12"/>
        <v>0</v>
      </c>
      <c r="S988" s="87" t="str">
        <f t="shared" si="13"/>
        <v>-</v>
      </c>
      <c r="T988" s="88"/>
      <c r="U988" s="39"/>
      <c r="V988" s="40"/>
      <c r="W988" s="39"/>
      <c r="X988" s="39"/>
      <c r="Y988" s="39"/>
      <c r="Z988" s="39"/>
      <c r="AA988" s="39"/>
      <c r="AB988" s="39"/>
      <c r="AC988" s="39"/>
      <c r="AD988" s="39"/>
      <c r="AE988" s="39"/>
      <c r="AF988" s="39"/>
      <c r="AG988" s="39"/>
      <c r="AH988" s="39"/>
    </row>
    <row r="989" ht="19.5" customHeight="1">
      <c r="A989" s="111"/>
      <c r="B989" s="119"/>
      <c r="C989" s="63"/>
      <c r="D989" s="69"/>
      <c r="E989" s="66" t="str">
        <f t="shared" si="2"/>
        <v>-</v>
      </c>
      <c r="F989" s="65"/>
      <c r="G989" s="65"/>
      <c r="H989" s="82"/>
      <c r="I989" s="83">
        <f t="shared" si="3"/>
        <v>0</v>
      </c>
      <c r="J989" s="84">
        <f t="shared" si="4"/>
        <v>0</v>
      </c>
      <c r="K989" s="84">
        <f t="shared" si="5"/>
        <v>0</v>
      </c>
      <c r="L989" s="84">
        <f t="shared" si="6"/>
        <v>0</v>
      </c>
      <c r="M989" s="85">
        <f t="shared" si="7"/>
        <v>0</v>
      </c>
      <c r="N989" s="86">
        <f t="shared" si="8"/>
        <v>0</v>
      </c>
      <c r="O989" s="84">
        <f t="shared" si="9"/>
        <v>0</v>
      </c>
      <c r="P989" s="84">
        <f t="shared" si="10"/>
        <v>0</v>
      </c>
      <c r="Q989" s="84">
        <f t="shared" si="11"/>
        <v>0</v>
      </c>
      <c r="R989" s="85">
        <f t="shared" si="12"/>
        <v>0</v>
      </c>
      <c r="S989" s="87" t="str">
        <f t="shared" si="13"/>
        <v>-</v>
      </c>
      <c r="T989" s="88"/>
      <c r="U989" s="39"/>
      <c r="V989" s="40"/>
      <c r="W989" s="39"/>
      <c r="X989" s="39"/>
      <c r="Y989" s="39"/>
      <c r="Z989" s="39"/>
      <c r="AA989" s="39"/>
      <c r="AB989" s="39"/>
      <c r="AC989" s="39"/>
      <c r="AD989" s="39"/>
      <c r="AE989" s="39"/>
      <c r="AF989" s="39"/>
      <c r="AG989" s="39"/>
      <c r="AH989" s="39"/>
    </row>
    <row r="990" ht="19.5" customHeight="1">
      <c r="A990" s="111"/>
      <c r="B990" s="119"/>
      <c r="C990" s="63"/>
      <c r="D990" s="69"/>
      <c r="E990" s="66" t="str">
        <f t="shared" si="2"/>
        <v>-</v>
      </c>
      <c r="F990" s="65"/>
      <c r="G990" s="65"/>
      <c r="H990" s="82"/>
      <c r="I990" s="83">
        <f t="shared" si="3"/>
        <v>0</v>
      </c>
      <c r="J990" s="84">
        <f t="shared" si="4"/>
        <v>0</v>
      </c>
      <c r="K990" s="84">
        <f t="shared" si="5"/>
        <v>0</v>
      </c>
      <c r="L990" s="84">
        <f t="shared" si="6"/>
        <v>0</v>
      </c>
      <c r="M990" s="85">
        <f t="shared" si="7"/>
        <v>0</v>
      </c>
      <c r="N990" s="86">
        <f t="shared" si="8"/>
        <v>0</v>
      </c>
      <c r="O990" s="84">
        <f t="shared" si="9"/>
        <v>0</v>
      </c>
      <c r="P990" s="84">
        <f t="shared" si="10"/>
        <v>0</v>
      </c>
      <c r="Q990" s="84">
        <f t="shared" si="11"/>
        <v>0</v>
      </c>
      <c r="R990" s="85">
        <f t="shared" si="12"/>
        <v>0</v>
      </c>
      <c r="S990" s="87" t="str">
        <f t="shared" si="13"/>
        <v>-</v>
      </c>
      <c r="T990" s="88"/>
      <c r="U990" s="39"/>
      <c r="V990" s="40"/>
      <c r="W990" s="39"/>
      <c r="X990" s="39"/>
      <c r="Y990" s="39"/>
      <c r="Z990" s="39"/>
      <c r="AA990" s="39"/>
      <c r="AB990" s="39"/>
      <c r="AC990" s="39"/>
      <c r="AD990" s="39"/>
      <c r="AE990" s="39"/>
      <c r="AF990" s="39"/>
      <c r="AG990" s="39"/>
      <c r="AH990" s="39"/>
    </row>
    <row r="991" ht="19.5" customHeight="1">
      <c r="A991" s="111"/>
      <c r="B991" s="119"/>
      <c r="C991" s="63"/>
      <c r="D991" s="69"/>
      <c r="E991" s="66" t="str">
        <f t="shared" si="2"/>
        <v>-</v>
      </c>
      <c r="F991" s="65"/>
      <c r="G991" s="65"/>
      <c r="H991" s="82"/>
      <c r="I991" s="83">
        <f t="shared" si="3"/>
        <v>0</v>
      </c>
      <c r="J991" s="84">
        <f t="shared" si="4"/>
        <v>0</v>
      </c>
      <c r="K991" s="84">
        <f t="shared" si="5"/>
        <v>0</v>
      </c>
      <c r="L991" s="84">
        <f t="shared" si="6"/>
        <v>0</v>
      </c>
      <c r="M991" s="85">
        <f t="shared" si="7"/>
        <v>0</v>
      </c>
      <c r="N991" s="86">
        <f t="shared" si="8"/>
        <v>0</v>
      </c>
      <c r="O991" s="84">
        <f t="shared" si="9"/>
        <v>0</v>
      </c>
      <c r="P991" s="84">
        <f t="shared" si="10"/>
        <v>0</v>
      </c>
      <c r="Q991" s="84">
        <f t="shared" si="11"/>
        <v>0</v>
      </c>
      <c r="R991" s="85">
        <f t="shared" si="12"/>
        <v>0</v>
      </c>
      <c r="S991" s="87" t="str">
        <f t="shared" si="13"/>
        <v>-</v>
      </c>
      <c r="T991" s="88"/>
      <c r="U991" s="39"/>
      <c r="V991" s="40"/>
      <c r="W991" s="39"/>
      <c r="X991" s="39"/>
      <c r="Y991" s="39"/>
      <c r="Z991" s="39"/>
      <c r="AA991" s="39"/>
      <c r="AB991" s="39"/>
      <c r="AC991" s="39"/>
      <c r="AD991" s="39"/>
      <c r="AE991" s="39"/>
      <c r="AF991" s="39"/>
      <c r="AG991" s="39"/>
      <c r="AH991" s="39"/>
    </row>
    <row r="992" ht="19.5" customHeight="1">
      <c r="A992" s="111"/>
      <c r="B992" s="119"/>
      <c r="C992" s="63"/>
      <c r="D992" s="69"/>
      <c r="E992" s="66" t="str">
        <f t="shared" si="2"/>
        <v>-</v>
      </c>
      <c r="F992" s="65"/>
      <c r="G992" s="65"/>
      <c r="H992" s="82"/>
      <c r="I992" s="83">
        <f t="shared" si="3"/>
        <v>0</v>
      </c>
      <c r="J992" s="84">
        <f t="shared" si="4"/>
        <v>0</v>
      </c>
      <c r="K992" s="84">
        <f t="shared" si="5"/>
        <v>0</v>
      </c>
      <c r="L992" s="84">
        <f t="shared" si="6"/>
        <v>0</v>
      </c>
      <c r="M992" s="85">
        <f t="shared" si="7"/>
        <v>0</v>
      </c>
      <c r="N992" s="86">
        <f t="shared" si="8"/>
        <v>0</v>
      </c>
      <c r="O992" s="84">
        <f t="shared" si="9"/>
        <v>0</v>
      </c>
      <c r="P992" s="84">
        <f t="shared" si="10"/>
        <v>0</v>
      </c>
      <c r="Q992" s="84">
        <f t="shared" si="11"/>
        <v>0</v>
      </c>
      <c r="R992" s="85">
        <f t="shared" si="12"/>
        <v>0</v>
      </c>
      <c r="S992" s="87" t="str">
        <f t="shared" si="13"/>
        <v>-</v>
      </c>
      <c r="T992" s="88"/>
      <c r="U992" s="39"/>
      <c r="V992" s="40"/>
      <c r="W992" s="39"/>
      <c r="X992" s="39"/>
      <c r="Y992" s="39"/>
      <c r="Z992" s="39"/>
      <c r="AA992" s="39"/>
      <c r="AB992" s="39"/>
      <c r="AC992" s="39"/>
      <c r="AD992" s="39"/>
      <c r="AE992" s="39"/>
      <c r="AF992" s="39"/>
      <c r="AG992" s="39"/>
      <c r="AH992" s="39"/>
    </row>
    <row r="993" ht="19.5" customHeight="1">
      <c r="A993" s="111"/>
      <c r="B993" s="119"/>
      <c r="C993" s="63"/>
      <c r="D993" s="69"/>
      <c r="E993" s="66" t="str">
        <f t="shared" si="2"/>
        <v>-</v>
      </c>
      <c r="F993" s="65"/>
      <c r="G993" s="65"/>
      <c r="H993" s="82"/>
      <c r="I993" s="83">
        <f t="shared" si="3"/>
        <v>0</v>
      </c>
      <c r="J993" s="84">
        <f t="shared" si="4"/>
        <v>0</v>
      </c>
      <c r="K993" s="84">
        <f t="shared" si="5"/>
        <v>0</v>
      </c>
      <c r="L993" s="84">
        <f t="shared" si="6"/>
        <v>0</v>
      </c>
      <c r="M993" s="85">
        <f t="shared" si="7"/>
        <v>0</v>
      </c>
      <c r="N993" s="86">
        <f t="shared" si="8"/>
        <v>0</v>
      </c>
      <c r="O993" s="84">
        <f t="shared" si="9"/>
        <v>0</v>
      </c>
      <c r="P993" s="84">
        <f t="shared" si="10"/>
        <v>0</v>
      </c>
      <c r="Q993" s="84">
        <f t="shared" si="11"/>
        <v>0</v>
      </c>
      <c r="R993" s="85">
        <f t="shared" si="12"/>
        <v>0</v>
      </c>
      <c r="S993" s="87" t="str">
        <f t="shared" si="13"/>
        <v>-</v>
      </c>
      <c r="T993" s="88"/>
      <c r="U993" s="39"/>
      <c r="V993" s="40"/>
      <c r="W993" s="39"/>
      <c r="X993" s="39"/>
      <c r="Y993" s="39"/>
      <c r="Z993" s="39"/>
      <c r="AA993" s="39"/>
      <c r="AB993" s="39"/>
      <c r="AC993" s="39"/>
      <c r="AD993" s="39"/>
      <c r="AE993" s="39"/>
      <c r="AF993" s="39"/>
      <c r="AG993" s="39"/>
      <c r="AH993" s="39"/>
    </row>
    <row r="994" ht="19.5" customHeight="1">
      <c r="A994" s="111"/>
      <c r="B994" s="119"/>
      <c r="C994" s="63"/>
      <c r="D994" s="69"/>
      <c r="E994" s="66" t="str">
        <f t="shared" si="2"/>
        <v>-</v>
      </c>
      <c r="F994" s="65"/>
      <c r="G994" s="65"/>
      <c r="H994" s="82"/>
      <c r="I994" s="83">
        <f t="shared" si="3"/>
        <v>0</v>
      </c>
      <c r="J994" s="84">
        <f t="shared" si="4"/>
        <v>0</v>
      </c>
      <c r="K994" s="84">
        <f t="shared" si="5"/>
        <v>0</v>
      </c>
      <c r="L994" s="84">
        <f t="shared" si="6"/>
        <v>0</v>
      </c>
      <c r="M994" s="85">
        <f t="shared" si="7"/>
        <v>0</v>
      </c>
      <c r="N994" s="86">
        <f t="shared" si="8"/>
        <v>0</v>
      </c>
      <c r="O994" s="84">
        <f t="shared" si="9"/>
        <v>0</v>
      </c>
      <c r="P994" s="84">
        <f t="shared" si="10"/>
        <v>0</v>
      </c>
      <c r="Q994" s="84">
        <f t="shared" si="11"/>
        <v>0</v>
      </c>
      <c r="R994" s="85">
        <f t="shared" si="12"/>
        <v>0</v>
      </c>
      <c r="S994" s="87" t="str">
        <f t="shared" si="13"/>
        <v>-</v>
      </c>
      <c r="T994" s="88"/>
      <c r="U994" s="39"/>
      <c r="V994" s="40"/>
      <c r="W994" s="39"/>
      <c r="X994" s="39"/>
      <c r="Y994" s="39"/>
      <c r="Z994" s="39"/>
      <c r="AA994" s="39"/>
      <c r="AB994" s="39"/>
      <c r="AC994" s="39"/>
      <c r="AD994" s="39"/>
      <c r="AE994" s="39"/>
      <c r="AF994" s="39"/>
      <c r="AG994" s="39"/>
      <c r="AH994" s="39"/>
    </row>
    <row r="995" ht="19.5" customHeight="1">
      <c r="A995" s="111"/>
      <c r="B995" s="119"/>
      <c r="C995" s="63"/>
      <c r="D995" s="69"/>
      <c r="E995" s="66" t="str">
        <f t="shared" si="2"/>
        <v>-</v>
      </c>
      <c r="F995" s="65"/>
      <c r="G995" s="65"/>
      <c r="H995" s="82"/>
      <c r="I995" s="83">
        <f t="shared" si="3"/>
        <v>0</v>
      </c>
      <c r="J995" s="84">
        <f t="shared" si="4"/>
        <v>0</v>
      </c>
      <c r="K995" s="84">
        <f t="shared" si="5"/>
        <v>0</v>
      </c>
      <c r="L995" s="84">
        <f t="shared" si="6"/>
        <v>0</v>
      </c>
      <c r="M995" s="85">
        <f t="shared" si="7"/>
        <v>0</v>
      </c>
      <c r="N995" s="86">
        <f t="shared" si="8"/>
        <v>0</v>
      </c>
      <c r="O995" s="84">
        <f t="shared" si="9"/>
        <v>0</v>
      </c>
      <c r="P995" s="84">
        <f t="shared" si="10"/>
        <v>0</v>
      </c>
      <c r="Q995" s="84">
        <f t="shared" si="11"/>
        <v>0</v>
      </c>
      <c r="R995" s="85">
        <f t="shared" si="12"/>
        <v>0</v>
      </c>
      <c r="S995" s="87" t="str">
        <f t="shared" si="13"/>
        <v>-</v>
      </c>
      <c r="T995" s="88"/>
      <c r="U995" s="39"/>
      <c r="V995" s="40"/>
      <c r="W995" s="39"/>
      <c r="X995" s="39"/>
      <c r="Y995" s="39"/>
      <c r="Z995" s="39"/>
      <c r="AA995" s="39"/>
      <c r="AB995" s="39"/>
      <c r="AC995" s="39"/>
      <c r="AD995" s="39"/>
      <c r="AE995" s="39"/>
      <c r="AF995" s="39"/>
      <c r="AG995" s="39"/>
      <c r="AH995" s="39"/>
    </row>
    <row r="996" ht="19.5" customHeight="1">
      <c r="A996" s="111"/>
      <c r="B996" s="119"/>
      <c r="C996" s="63"/>
      <c r="D996" s="69"/>
      <c r="E996" s="66" t="str">
        <f t="shared" si="2"/>
        <v>-</v>
      </c>
      <c r="F996" s="65"/>
      <c r="G996" s="65"/>
      <c r="H996" s="82"/>
      <c r="I996" s="83">
        <f t="shared" si="3"/>
        <v>0</v>
      </c>
      <c r="J996" s="84">
        <f t="shared" si="4"/>
        <v>0</v>
      </c>
      <c r="K996" s="84">
        <f t="shared" si="5"/>
        <v>0</v>
      </c>
      <c r="L996" s="84">
        <f t="shared" si="6"/>
        <v>0</v>
      </c>
      <c r="M996" s="85">
        <f t="shared" si="7"/>
        <v>0</v>
      </c>
      <c r="N996" s="86">
        <f t="shared" si="8"/>
        <v>0</v>
      </c>
      <c r="O996" s="84">
        <f t="shared" si="9"/>
        <v>0</v>
      </c>
      <c r="P996" s="84">
        <f t="shared" si="10"/>
        <v>0</v>
      </c>
      <c r="Q996" s="84">
        <f t="shared" si="11"/>
        <v>0</v>
      </c>
      <c r="R996" s="85">
        <f t="shared" si="12"/>
        <v>0</v>
      </c>
      <c r="S996" s="87" t="str">
        <f t="shared" si="13"/>
        <v>-</v>
      </c>
      <c r="T996" s="88"/>
      <c r="U996" s="39"/>
      <c r="V996" s="40"/>
      <c r="W996" s="39"/>
      <c r="X996" s="39"/>
      <c r="Y996" s="39"/>
      <c r="Z996" s="39"/>
      <c r="AA996" s="39"/>
      <c r="AB996" s="39"/>
      <c r="AC996" s="39"/>
      <c r="AD996" s="39"/>
      <c r="AE996" s="39"/>
      <c r="AF996" s="39"/>
      <c r="AG996" s="39"/>
      <c r="AH996" s="39"/>
    </row>
    <row r="997" ht="19.5" customHeight="1">
      <c r="A997" s="111"/>
      <c r="B997" s="119"/>
      <c r="C997" s="63"/>
      <c r="D997" s="69"/>
      <c r="E997" s="66" t="str">
        <f t="shared" si="2"/>
        <v>-</v>
      </c>
      <c r="F997" s="65"/>
      <c r="G997" s="65"/>
      <c r="H997" s="82"/>
      <c r="I997" s="83">
        <f t="shared" si="3"/>
        <v>0</v>
      </c>
      <c r="J997" s="84">
        <f t="shared" si="4"/>
        <v>0</v>
      </c>
      <c r="K997" s="84">
        <f t="shared" si="5"/>
        <v>0</v>
      </c>
      <c r="L997" s="84">
        <f t="shared" si="6"/>
        <v>0</v>
      </c>
      <c r="M997" s="85">
        <f t="shared" si="7"/>
        <v>0</v>
      </c>
      <c r="N997" s="86">
        <f t="shared" si="8"/>
        <v>0</v>
      </c>
      <c r="O997" s="84">
        <f t="shared" si="9"/>
        <v>0</v>
      </c>
      <c r="P997" s="84">
        <f t="shared" si="10"/>
        <v>0</v>
      </c>
      <c r="Q997" s="84">
        <f t="shared" si="11"/>
        <v>0</v>
      </c>
      <c r="R997" s="85">
        <f t="shared" si="12"/>
        <v>0</v>
      </c>
      <c r="S997" s="87" t="str">
        <f t="shared" si="13"/>
        <v>-</v>
      </c>
      <c r="T997" s="88"/>
      <c r="U997" s="39"/>
      <c r="V997" s="40"/>
      <c r="W997" s="39"/>
      <c r="X997" s="39"/>
      <c r="Y997" s="39"/>
      <c r="Z997" s="39"/>
      <c r="AA997" s="39"/>
      <c r="AB997" s="39"/>
      <c r="AC997" s="39"/>
      <c r="AD997" s="39"/>
      <c r="AE997" s="39"/>
      <c r="AF997" s="39"/>
      <c r="AG997" s="39"/>
      <c r="AH997" s="39"/>
    </row>
    <row r="998" ht="19.5" customHeight="1">
      <c r="A998" s="111"/>
      <c r="B998" s="119"/>
      <c r="C998" s="63"/>
      <c r="D998" s="69"/>
      <c r="E998" s="66" t="str">
        <f t="shared" si="2"/>
        <v>-</v>
      </c>
      <c r="F998" s="65"/>
      <c r="G998" s="65"/>
      <c r="H998" s="82"/>
      <c r="I998" s="83">
        <f t="shared" si="3"/>
        <v>0</v>
      </c>
      <c r="J998" s="84">
        <f t="shared" si="4"/>
        <v>0</v>
      </c>
      <c r="K998" s="84">
        <f t="shared" si="5"/>
        <v>0</v>
      </c>
      <c r="L998" s="84">
        <f t="shared" si="6"/>
        <v>0</v>
      </c>
      <c r="M998" s="85">
        <f t="shared" si="7"/>
        <v>0</v>
      </c>
      <c r="N998" s="86">
        <f t="shared" si="8"/>
        <v>0</v>
      </c>
      <c r="O998" s="84">
        <f t="shared" si="9"/>
        <v>0</v>
      </c>
      <c r="P998" s="84">
        <f t="shared" si="10"/>
        <v>0</v>
      </c>
      <c r="Q998" s="84">
        <f t="shared" si="11"/>
        <v>0</v>
      </c>
      <c r="R998" s="85">
        <f t="shared" si="12"/>
        <v>0</v>
      </c>
      <c r="S998" s="87" t="str">
        <f t="shared" si="13"/>
        <v>-</v>
      </c>
      <c r="T998" s="88"/>
      <c r="U998" s="39"/>
      <c r="V998" s="40"/>
      <c r="W998" s="39"/>
      <c r="X998" s="39"/>
      <c r="Y998" s="39"/>
      <c r="Z998" s="39"/>
      <c r="AA998" s="39"/>
      <c r="AB998" s="39"/>
      <c r="AC998" s="39"/>
      <c r="AD998" s="39"/>
      <c r="AE998" s="39"/>
      <c r="AF998" s="39"/>
      <c r="AG998" s="39"/>
      <c r="AH998" s="39"/>
    </row>
    <row r="999" ht="19.5" customHeight="1">
      <c r="A999" s="111"/>
      <c r="B999" s="119"/>
      <c r="C999" s="63"/>
      <c r="D999" s="69"/>
      <c r="E999" s="66" t="str">
        <f t="shared" si="2"/>
        <v>-</v>
      </c>
      <c r="F999" s="65"/>
      <c r="G999" s="65"/>
      <c r="H999" s="82"/>
      <c r="I999" s="83">
        <f t="shared" si="3"/>
        <v>0</v>
      </c>
      <c r="J999" s="84">
        <f t="shared" si="4"/>
        <v>0</v>
      </c>
      <c r="K999" s="84">
        <f t="shared" si="5"/>
        <v>0</v>
      </c>
      <c r="L999" s="84">
        <f t="shared" si="6"/>
        <v>0</v>
      </c>
      <c r="M999" s="85">
        <f t="shared" si="7"/>
        <v>0</v>
      </c>
      <c r="N999" s="86">
        <f t="shared" si="8"/>
        <v>0</v>
      </c>
      <c r="O999" s="84">
        <f t="shared" si="9"/>
        <v>0</v>
      </c>
      <c r="P999" s="84">
        <f t="shared" si="10"/>
        <v>0</v>
      </c>
      <c r="Q999" s="84">
        <f t="shared" si="11"/>
        <v>0</v>
      </c>
      <c r="R999" s="85">
        <f t="shared" si="12"/>
        <v>0</v>
      </c>
      <c r="S999" s="87" t="str">
        <f t="shared" si="13"/>
        <v>-</v>
      </c>
      <c r="T999" s="88"/>
      <c r="U999" s="39"/>
      <c r="V999" s="40"/>
      <c r="W999" s="39"/>
      <c r="X999" s="39"/>
      <c r="Y999" s="39"/>
      <c r="Z999" s="39"/>
      <c r="AA999" s="39"/>
      <c r="AB999" s="39"/>
      <c r="AC999" s="39"/>
      <c r="AD999" s="39"/>
      <c r="AE999" s="39"/>
      <c r="AF999" s="39"/>
      <c r="AG999" s="39"/>
      <c r="AH999" s="39"/>
    </row>
    <row r="1000" ht="19.5" customHeight="1">
      <c r="A1000" s="111"/>
      <c r="B1000" s="119"/>
      <c r="C1000" s="63"/>
      <c r="D1000" s="69"/>
      <c r="E1000" s="66" t="str">
        <f t="shared" si="2"/>
        <v>-</v>
      </c>
      <c r="F1000" s="65"/>
      <c r="G1000" s="65"/>
      <c r="H1000" s="82"/>
      <c r="I1000" s="83">
        <f t="shared" si="3"/>
        <v>0</v>
      </c>
      <c r="J1000" s="84">
        <f t="shared" si="4"/>
        <v>0</v>
      </c>
      <c r="K1000" s="84">
        <f t="shared" si="5"/>
        <v>0</v>
      </c>
      <c r="L1000" s="84">
        <f t="shared" si="6"/>
        <v>0</v>
      </c>
      <c r="M1000" s="85">
        <f t="shared" si="7"/>
        <v>0</v>
      </c>
      <c r="N1000" s="86">
        <f t="shared" si="8"/>
        <v>0</v>
      </c>
      <c r="O1000" s="84">
        <f t="shared" si="9"/>
        <v>0</v>
      </c>
      <c r="P1000" s="84">
        <f t="shared" si="10"/>
        <v>0</v>
      </c>
      <c r="Q1000" s="84">
        <f t="shared" si="11"/>
        <v>0</v>
      </c>
      <c r="R1000" s="85">
        <f t="shared" si="12"/>
        <v>0</v>
      </c>
      <c r="S1000" s="87" t="str">
        <f t="shared" si="13"/>
        <v>-</v>
      </c>
      <c r="T1000" s="88"/>
      <c r="U1000" s="39"/>
      <c r="V1000" s="40"/>
      <c r="W1000" s="39"/>
      <c r="X1000" s="39"/>
      <c r="Y1000" s="39"/>
      <c r="Z1000" s="39"/>
      <c r="AA1000" s="39"/>
      <c r="AB1000" s="39"/>
      <c r="AC1000" s="39"/>
      <c r="AD1000" s="39"/>
      <c r="AE1000" s="39"/>
      <c r="AF1000" s="39"/>
      <c r="AG1000" s="39"/>
      <c r="AH1000" s="39"/>
    </row>
    <row r="1001" ht="19.5" customHeight="1">
      <c r="A1001" s="111"/>
      <c r="B1001" s="119"/>
      <c r="C1001" s="63"/>
      <c r="D1001" s="69"/>
      <c r="E1001" s="66" t="str">
        <f t="shared" si="2"/>
        <v>-</v>
      </c>
      <c r="F1001" s="65"/>
      <c r="G1001" s="65"/>
      <c r="H1001" s="82"/>
      <c r="I1001" s="83">
        <f t="shared" si="3"/>
        <v>0</v>
      </c>
      <c r="J1001" s="84">
        <f t="shared" si="4"/>
        <v>0</v>
      </c>
      <c r="K1001" s="84">
        <f t="shared" si="5"/>
        <v>0</v>
      </c>
      <c r="L1001" s="84">
        <f t="shared" si="6"/>
        <v>0</v>
      </c>
      <c r="M1001" s="85">
        <f t="shared" si="7"/>
        <v>0</v>
      </c>
      <c r="N1001" s="86">
        <f t="shared" si="8"/>
        <v>0</v>
      </c>
      <c r="O1001" s="84">
        <f t="shared" si="9"/>
        <v>0</v>
      </c>
      <c r="P1001" s="84">
        <f t="shared" si="10"/>
        <v>0</v>
      </c>
      <c r="Q1001" s="84">
        <f t="shared" si="11"/>
        <v>0</v>
      </c>
      <c r="R1001" s="85">
        <f t="shared" si="12"/>
        <v>0</v>
      </c>
      <c r="S1001" s="87" t="str">
        <f t="shared" si="13"/>
        <v>-</v>
      </c>
      <c r="T1001" s="88"/>
      <c r="U1001" s="39"/>
      <c r="V1001" s="40"/>
      <c r="W1001" s="39"/>
      <c r="X1001" s="39"/>
      <c r="Y1001" s="39"/>
      <c r="Z1001" s="39"/>
      <c r="AA1001" s="39"/>
      <c r="AB1001" s="39"/>
      <c r="AC1001" s="39"/>
      <c r="AD1001" s="39"/>
      <c r="AE1001" s="39"/>
      <c r="AF1001" s="39"/>
      <c r="AG1001" s="39"/>
      <c r="AH1001" s="39"/>
    </row>
    <row r="1002" ht="19.5" customHeight="1">
      <c r="A1002" s="111"/>
      <c r="B1002" s="119"/>
      <c r="C1002" s="63"/>
      <c r="D1002" s="69"/>
      <c r="E1002" s="66" t="str">
        <f t="shared" si="2"/>
        <v>-</v>
      </c>
      <c r="F1002" s="65"/>
      <c r="G1002" s="65"/>
      <c r="H1002" s="82"/>
      <c r="I1002" s="83">
        <f t="shared" si="3"/>
        <v>0</v>
      </c>
      <c r="J1002" s="84">
        <f t="shared" si="4"/>
        <v>0</v>
      </c>
      <c r="K1002" s="84">
        <f t="shared" si="5"/>
        <v>0</v>
      </c>
      <c r="L1002" s="84">
        <f t="shared" si="6"/>
        <v>0</v>
      </c>
      <c r="M1002" s="85">
        <f t="shared" si="7"/>
        <v>0</v>
      </c>
      <c r="N1002" s="86">
        <f t="shared" si="8"/>
        <v>0</v>
      </c>
      <c r="O1002" s="84">
        <f t="shared" si="9"/>
        <v>0</v>
      </c>
      <c r="P1002" s="84">
        <f t="shared" si="10"/>
        <v>0</v>
      </c>
      <c r="Q1002" s="84">
        <f t="shared" si="11"/>
        <v>0</v>
      </c>
      <c r="R1002" s="85">
        <f t="shared" si="12"/>
        <v>0</v>
      </c>
      <c r="S1002" s="87" t="str">
        <f t="shared" si="13"/>
        <v>-</v>
      </c>
      <c r="T1002" s="88"/>
      <c r="U1002" s="39"/>
      <c r="V1002" s="40"/>
      <c r="W1002" s="39"/>
      <c r="X1002" s="39"/>
      <c r="Y1002" s="39"/>
      <c r="Z1002" s="39"/>
      <c r="AA1002" s="39"/>
      <c r="AB1002" s="39"/>
      <c r="AC1002" s="39"/>
      <c r="AD1002" s="39"/>
      <c r="AE1002" s="39"/>
      <c r="AF1002" s="39"/>
      <c r="AG1002" s="39"/>
      <c r="AH1002" s="39"/>
    </row>
    <row r="1003" ht="19.5" customHeight="1">
      <c r="A1003" s="111"/>
      <c r="B1003" s="119"/>
      <c r="C1003" s="63"/>
      <c r="D1003" s="69"/>
      <c r="E1003" s="66" t="str">
        <f t="shared" si="2"/>
        <v>-</v>
      </c>
      <c r="F1003" s="65"/>
      <c r="G1003" s="65"/>
      <c r="H1003" s="82"/>
      <c r="I1003" s="83">
        <f t="shared" si="3"/>
        <v>0</v>
      </c>
      <c r="J1003" s="84">
        <f t="shared" si="4"/>
        <v>0</v>
      </c>
      <c r="K1003" s="84">
        <f t="shared" si="5"/>
        <v>0</v>
      </c>
      <c r="L1003" s="84">
        <f t="shared" si="6"/>
        <v>0</v>
      </c>
      <c r="M1003" s="85">
        <f t="shared" si="7"/>
        <v>0</v>
      </c>
      <c r="N1003" s="86">
        <f t="shared" si="8"/>
        <v>0</v>
      </c>
      <c r="O1003" s="84">
        <f t="shared" si="9"/>
        <v>0</v>
      </c>
      <c r="P1003" s="84">
        <f t="shared" si="10"/>
        <v>0</v>
      </c>
      <c r="Q1003" s="84">
        <f t="shared" si="11"/>
        <v>0</v>
      </c>
      <c r="R1003" s="85">
        <f t="shared" si="12"/>
        <v>0</v>
      </c>
      <c r="S1003" s="87" t="str">
        <f t="shared" si="13"/>
        <v>-</v>
      </c>
      <c r="T1003" s="88"/>
      <c r="U1003" s="39"/>
      <c r="V1003" s="40"/>
      <c r="W1003" s="39"/>
      <c r="X1003" s="39"/>
      <c r="Y1003" s="39"/>
      <c r="Z1003" s="39"/>
      <c r="AA1003" s="39"/>
      <c r="AB1003" s="39"/>
      <c r="AC1003" s="39"/>
      <c r="AD1003" s="39"/>
      <c r="AE1003" s="39"/>
      <c r="AF1003" s="39"/>
      <c r="AG1003" s="39"/>
      <c r="AH1003" s="39"/>
    </row>
    <row r="1004" ht="19.5" customHeight="1">
      <c r="A1004" s="111"/>
      <c r="B1004" s="119"/>
      <c r="C1004" s="63"/>
      <c r="D1004" s="69"/>
      <c r="E1004" s="66" t="str">
        <f t="shared" si="2"/>
        <v>-</v>
      </c>
      <c r="F1004" s="65"/>
      <c r="G1004" s="65"/>
      <c r="H1004" s="82"/>
      <c r="I1004" s="83">
        <f t="shared" si="3"/>
        <v>0</v>
      </c>
      <c r="J1004" s="84">
        <f t="shared" si="4"/>
        <v>0</v>
      </c>
      <c r="K1004" s="84">
        <f t="shared" si="5"/>
        <v>0</v>
      </c>
      <c r="L1004" s="84">
        <f t="shared" si="6"/>
        <v>0</v>
      </c>
      <c r="M1004" s="85">
        <f t="shared" si="7"/>
        <v>0</v>
      </c>
      <c r="N1004" s="86">
        <f t="shared" si="8"/>
        <v>0</v>
      </c>
      <c r="O1004" s="84">
        <f t="shared" si="9"/>
        <v>0</v>
      </c>
      <c r="P1004" s="84">
        <f t="shared" si="10"/>
        <v>0</v>
      </c>
      <c r="Q1004" s="84">
        <f t="shared" si="11"/>
        <v>0</v>
      </c>
      <c r="R1004" s="85">
        <f t="shared" si="12"/>
        <v>0</v>
      </c>
      <c r="S1004" s="87" t="str">
        <f t="shared" si="13"/>
        <v>-</v>
      </c>
      <c r="T1004" s="88"/>
      <c r="U1004" s="39"/>
      <c r="V1004" s="40"/>
      <c r="W1004" s="39"/>
      <c r="X1004" s="39"/>
      <c r="Y1004" s="39"/>
      <c r="Z1004" s="39"/>
      <c r="AA1004" s="39"/>
      <c r="AB1004" s="39"/>
      <c r="AC1004" s="39"/>
      <c r="AD1004" s="39"/>
      <c r="AE1004" s="39"/>
      <c r="AF1004" s="39"/>
      <c r="AG1004" s="39"/>
      <c r="AH1004" s="39"/>
    </row>
    <row r="1005" ht="19.5" customHeight="1">
      <c r="A1005" s="111"/>
      <c r="B1005" s="119"/>
      <c r="C1005" s="63"/>
      <c r="D1005" s="69"/>
      <c r="E1005" s="66" t="str">
        <f t="shared" si="2"/>
        <v>-</v>
      </c>
      <c r="F1005" s="65"/>
      <c r="G1005" s="65"/>
      <c r="H1005" s="82"/>
      <c r="I1005" s="83">
        <f t="shared" si="3"/>
        <v>0</v>
      </c>
      <c r="J1005" s="84">
        <f t="shared" si="4"/>
        <v>0</v>
      </c>
      <c r="K1005" s="84">
        <f t="shared" si="5"/>
        <v>0</v>
      </c>
      <c r="L1005" s="84">
        <f t="shared" si="6"/>
        <v>0</v>
      </c>
      <c r="M1005" s="85">
        <f t="shared" si="7"/>
        <v>0</v>
      </c>
      <c r="N1005" s="86">
        <f t="shared" si="8"/>
        <v>0</v>
      </c>
      <c r="O1005" s="84">
        <f t="shared" si="9"/>
        <v>0</v>
      </c>
      <c r="P1005" s="84">
        <f t="shared" si="10"/>
        <v>0</v>
      </c>
      <c r="Q1005" s="84">
        <f t="shared" si="11"/>
        <v>0</v>
      </c>
      <c r="R1005" s="85">
        <f t="shared" si="12"/>
        <v>0</v>
      </c>
      <c r="S1005" s="87" t="str">
        <f t="shared" si="13"/>
        <v>-</v>
      </c>
      <c r="T1005" s="88"/>
      <c r="U1005" s="39"/>
      <c r="V1005" s="40"/>
      <c r="W1005" s="39"/>
      <c r="X1005" s="39"/>
      <c r="Y1005" s="39"/>
      <c r="Z1005" s="39"/>
      <c r="AA1005" s="39"/>
      <c r="AB1005" s="39"/>
      <c r="AC1005" s="39"/>
      <c r="AD1005" s="39"/>
      <c r="AE1005" s="39"/>
      <c r="AF1005" s="39"/>
      <c r="AG1005" s="39"/>
      <c r="AH1005" s="39"/>
    </row>
    <row r="1006" ht="19.5" customHeight="1">
      <c r="A1006" s="111"/>
      <c r="B1006" s="119"/>
      <c r="C1006" s="63"/>
      <c r="D1006" s="69"/>
      <c r="E1006" s="66" t="str">
        <f t="shared" si="2"/>
        <v>-</v>
      </c>
      <c r="F1006" s="65"/>
      <c r="G1006" s="65"/>
      <c r="H1006" s="82"/>
      <c r="I1006" s="83">
        <f t="shared" si="3"/>
        <v>0</v>
      </c>
      <c r="J1006" s="84">
        <f t="shared" si="4"/>
        <v>0</v>
      </c>
      <c r="K1006" s="84">
        <f t="shared" si="5"/>
        <v>0</v>
      </c>
      <c r="L1006" s="84">
        <f t="shared" si="6"/>
        <v>0</v>
      </c>
      <c r="M1006" s="85">
        <f t="shared" si="7"/>
        <v>0</v>
      </c>
      <c r="N1006" s="86">
        <f t="shared" si="8"/>
        <v>0</v>
      </c>
      <c r="O1006" s="84">
        <f t="shared" si="9"/>
        <v>0</v>
      </c>
      <c r="P1006" s="84">
        <f t="shared" si="10"/>
        <v>0</v>
      </c>
      <c r="Q1006" s="84">
        <f t="shared" si="11"/>
        <v>0</v>
      </c>
      <c r="R1006" s="85">
        <f t="shared" si="12"/>
        <v>0</v>
      </c>
      <c r="S1006" s="87" t="str">
        <f t="shared" si="13"/>
        <v>-</v>
      </c>
      <c r="T1006" s="88"/>
      <c r="U1006" s="39"/>
      <c r="V1006" s="40"/>
      <c r="W1006" s="39"/>
      <c r="X1006" s="39"/>
      <c r="Y1006" s="39"/>
      <c r="Z1006" s="39"/>
      <c r="AA1006" s="39"/>
      <c r="AB1006" s="39"/>
      <c r="AC1006" s="39"/>
      <c r="AD1006" s="39"/>
      <c r="AE1006" s="39"/>
      <c r="AF1006" s="39"/>
      <c r="AG1006" s="39"/>
      <c r="AH1006" s="39"/>
    </row>
    <row r="1007" ht="19.5" customHeight="1">
      <c r="A1007" s="111"/>
      <c r="B1007" s="119"/>
      <c r="C1007" s="63"/>
      <c r="D1007" s="69"/>
      <c r="E1007" s="66" t="str">
        <f t="shared" si="2"/>
        <v>-</v>
      </c>
      <c r="F1007" s="65"/>
      <c r="G1007" s="65"/>
      <c r="H1007" s="82"/>
      <c r="I1007" s="83">
        <f t="shared" si="3"/>
        <v>0</v>
      </c>
      <c r="J1007" s="84">
        <f t="shared" si="4"/>
        <v>0</v>
      </c>
      <c r="K1007" s="84">
        <f t="shared" si="5"/>
        <v>0</v>
      </c>
      <c r="L1007" s="84">
        <f t="shared" si="6"/>
        <v>0</v>
      </c>
      <c r="M1007" s="85">
        <f t="shared" si="7"/>
        <v>0</v>
      </c>
      <c r="N1007" s="86">
        <f t="shared" si="8"/>
        <v>0</v>
      </c>
      <c r="O1007" s="84">
        <f t="shared" si="9"/>
        <v>0</v>
      </c>
      <c r="P1007" s="84">
        <f t="shared" si="10"/>
        <v>0</v>
      </c>
      <c r="Q1007" s="84">
        <f t="shared" si="11"/>
        <v>0</v>
      </c>
      <c r="R1007" s="85">
        <f t="shared" si="12"/>
        <v>0</v>
      </c>
      <c r="S1007" s="87" t="str">
        <f t="shared" si="13"/>
        <v>-</v>
      </c>
      <c r="T1007" s="88"/>
      <c r="U1007" s="39"/>
      <c r="V1007" s="40"/>
      <c r="W1007" s="39"/>
      <c r="X1007" s="39"/>
      <c r="Y1007" s="39"/>
      <c r="Z1007" s="39"/>
      <c r="AA1007" s="39"/>
      <c r="AB1007" s="39"/>
      <c r="AC1007" s="39"/>
      <c r="AD1007" s="39"/>
      <c r="AE1007" s="39"/>
      <c r="AF1007" s="39"/>
      <c r="AG1007" s="39"/>
      <c r="AH1007" s="39"/>
    </row>
    <row r="1008" ht="19.5" customHeight="1">
      <c r="A1008" s="111"/>
      <c r="B1008" s="119"/>
      <c r="C1008" s="63"/>
      <c r="D1008" s="69"/>
      <c r="E1008" s="66" t="str">
        <f t="shared" si="2"/>
        <v>-</v>
      </c>
      <c r="F1008" s="65"/>
      <c r="G1008" s="65"/>
      <c r="H1008" s="82"/>
      <c r="I1008" s="83">
        <f t="shared" si="3"/>
        <v>0</v>
      </c>
      <c r="J1008" s="84">
        <f t="shared" si="4"/>
        <v>0</v>
      </c>
      <c r="K1008" s="84">
        <f t="shared" si="5"/>
        <v>0</v>
      </c>
      <c r="L1008" s="84">
        <f t="shared" si="6"/>
        <v>0</v>
      </c>
      <c r="M1008" s="85">
        <f t="shared" si="7"/>
        <v>0</v>
      </c>
      <c r="N1008" s="86">
        <f t="shared" si="8"/>
        <v>0</v>
      </c>
      <c r="O1008" s="84">
        <f t="shared" si="9"/>
        <v>0</v>
      </c>
      <c r="P1008" s="84">
        <f t="shared" si="10"/>
        <v>0</v>
      </c>
      <c r="Q1008" s="84">
        <f t="shared" si="11"/>
        <v>0</v>
      </c>
      <c r="R1008" s="85">
        <f t="shared" si="12"/>
        <v>0</v>
      </c>
      <c r="S1008" s="87" t="str">
        <f t="shared" si="13"/>
        <v>-</v>
      </c>
      <c r="T1008" s="88"/>
      <c r="U1008" s="39"/>
      <c r="V1008" s="40"/>
      <c r="W1008" s="39"/>
      <c r="X1008" s="39"/>
      <c r="Y1008" s="39"/>
      <c r="Z1008" s="39"/>
      <c r="AA1008" s="39"/>
      <c r="AB1008" s="39"/>
      <c r="AC1008" s="39"/>
      <c r="AD1008" s="39"/>
      <c r="AE1008" s="39"/>
      <c r="AF1008" s="39"/>
      <c r="AG1008" s="39"/>
      <c r="AH1008" s="39"/>
    </row>
    <row r="1009" ht="19.5" customHeight="1">
      <c r="A1009" s="111"/>
      <c r="B1009" s="119"/>
      <c r="C1009" s="63"/>
      <c r="D1009" s="69"/>
      <c r="E1009" s="66" t="str">
        <f t="shared" si="2"/>
        <v>-</v>
      </c>
      <c r="F1009" s="65"/>
      <c r="G1009" s="65"/>
      <c r="H1009" s="82"/>
      <c r="I1009" s="83">
        <f t="shared" si="3"/>
        <v>0</v>
      </c>
      <c r="J1009" s="84">
        <f t="shared" si="4"/>
        <v>0</v>
      </c>
      <c r="K1009" s="84">
        <f t="shared" si="5"/>
        <v>0</v>
      </c>
      <c r="L1009" s="84">
        <f t="shared" si="6"/>
        <v>0</v>
      </c>
      <c r="M1009" s="85">
        <f t="shared" si="7"/>
        <v>0</v>
      </c>
      <c r="N1009" s="86">
        <f t="shared" si="8"/>
        <v>0</v>
      </c>
      <c r="O1009" s="84">
        <f t="shared" si="9"/>
        <v>0</v>
      </c>
      <c r="P1009" s="84">
        <f t="shared" si="10"/>
        <v>0</v>
      </c>
      <c r="Q1009" s="84">
        <f t="shared" si="11"/>
        <v>0</v>
      </c>
      <c r="R1009" s="85">
        <f t="shared" si="12"/>
        <v>0</v>
      </c>
      <c r="S1009" s="87" t="str">
        <f t="shared" si="13"/>
        <v>-</v>
      </c>
      <c r="T1009" s="88"/>
      <c r="U1009" s="39"/>
      <c r="V1009" s="40"/>
      <c r="W1009" s="39"/>
      <c r="X1009" s="39"/>
      <c r="Y1009" s="39"/>
      <c r="Z1009" s="39"/>
      <c r="AA1009" s="39"/>
      <c r="AB1009" s="39"/>
      <c r="AC1009" s="39"/>
      <c r="AD1009" s="39"/>
      <c r="AE1009" s="39"/>
      <c r="AF1009" s="39"/>
      <c r="AG1009" s="39"/>
      <c r="AH1009" s="39"/>
    </row>
    <row r="1010" ht="19.5" customHeight="1">
      <c r="A1010" s="111"/>
      <c r="B1010" s="119"/>
      <c r="C1010" s="63"/>
      <c r="D1010" s="69"/>
      <c r="E1010" s="66" t="str">
        <f t="shared" si="2"/>
        <v>-</v>
      </c>
      <c r="F1010" s="65"/>
      <c r="G1010" s="65"/>
      <c r="H1010" s="82"/>
      <c r="I1010" s="83">
        <f t="shared" si="3"/>
        <v>0</v>
      </c>
      <c r="J1010" s="84">
        <f t="shared" si="4"/>
        <v>0</v>
      </c>
      <c r="K1010" s="84">
        <f t="shared" si="5"/>
        <v>0</v>
      </c>
      <c r="L1010" s="84">
        <f t="shared" si="6"/>
        <v>0</v>
      </c>
      <c r="M1010" s="85">
        <f t="shared" si="7"/>
        <v>0</v>
      </c>
      <c r="N1010" s="86">
        <f t="shared" si="8"/>
        <v>0</v>
      </c>
      <c r="O1010" s="84">
        <f t="shared" si="9"/>
        <v>0</v>
      </c>
      <c r="P1010" s="84">
        <f t="shared" si="10"/>
        <v>0</v>
      </c>
      <c r="Q1010" s="84">
        <f t="shared" si="11"/>
        <v>0</v>
      </c>
      <c r="R1010" s="85">
        <f t="shared" si="12"/>
        <v>0</v>
      </c>
      <c r="S1010" s="87" t="str">
        <f t="shared" si="13"/>
        <v>-</v>
      </c>
      <c r="T1010" s="88"/>
      <c r="U1010" s="39"/>
      <c r="V1010" s="40"/>
      <c r="W1010" s="39"/>
      <c r="X1010" s="39"/>
      <c r="Y1010" s="39"/>
      <c r="Z1010" s="39"/>
      <c r="AA1010" s="39"/>
      <c r="AB1010" s="39"/>
      <c r="AC1010" s="39"/>
      <c r="AD1010" s="39"/>
      <c r="AE1010" s="39"/>
      <c r="AF1010" s="39"/>
      <c r="AG1010" s="39"/>
      <c r="AH1010" s="39"/>
    </row>
    <row r="1011" ht="19.5" customHeight="1">
      <c r="A1011" s="111"/>
      <c r="B1011" s="119"/>
      <c r="C1011" s="63"/>
      <c r="D1011" s="69"/>
      <c r="E1011" s="66" t="str">
        <f t="shared" si="2"/>
        <v>-</v>
      </c>
      <c r="F1011" s="65"/>
      <c r="G1011" s="65"/>
      <c r="H1011" s="82"/>
      <c r="I1011" s="83">
        <f t="shared" si="3"/>
        <v>0</v>
      </c>
      <c r="J1011" s="84">
        <f t="shared" si="4"/>
        <v>0</v>
      </c>
      <c r="K1011" s="84">
        <f t="shared" si="5"/>
        <v>0</v>
      </c>
      <c r="L1011" s="84">
        <f t="shared" si="6"/>
        <v>0</v>
      </c>
      <c r="M1011" s="85">
        <f t="shared" si="7"/>
        <v>0</v>
      </c>
      <c r="N1011" s="86">
        <f t="shared" si="8"/>
        <v>0</v>
      </c>
      <c r="O1011" s="84">
        <f t="shared" si="9"/>
        <v>0</v>
      </c>
      <c r="P1011" s="84">
        <f t="shared" si="10"/>
        <v>0</v>
      </c>
      <c r="Q1011" s="84">
        <f t="shared" si="11"/>
        <v>0</v>
      </c>
      <c r="R1011" s="85">
        <f t="shared" si="12"/>
        <v>0</v>
      </c>
      <c r="S1011" s="87" t="str">
        <f t="shared" si="13"/>
        <v>-</v>
      </c>
      <c r="T1011" s="88"/>
      <c r="U1011" s="39"/>
      <c r="V1011" s="40"/>
      <c r="W1011" s="39"/>
      <c r="X1011" s="39"/>
      <c r="Y1011" s="39"/>
      <c r="Z1011" s="39"/>
      <c r="AA1011" s="39"/>
      <c r="AB1011" s="39"/>
      <c r="AC1011" s="39"/>
      <c r="AD1011" s="39"/>
      <c r="AE1011" s="39"/>
      <c r="AF1011" s="39"/>
      <c r="AG1011" s="39"/>
      <c r="AH1011" s="39"/>
    </row>
    <row r="1012" ht="19.5" customHeight="1">
      <c r="A1012" s="111"/>
      <c r="B1012" s="119"/>
      <c r="C1012" s="63"/>
      <c r="D1012" s="69"/>
      <c r="E1012" s="66" t="str">
        <f t="shared" si="2"/>
        <v>-</v>
      </c>
      <c r="F1012" s="65"/>
      <c r="G1012" s="65"/>
      <c r="H1012" s="82"/>
      <c r="I1012" s="83">
        <f t="shared" si="3"/>
        <v>0</v>
      </c>
      <c r="J1012" s="84">
        <f t="shared" si="4"/>
        <v>0</v>
      </c>
      <c r="K1012" s="84">
        <f t="shared" si="5"/>
        <v>0</v>
      </c>
      <c r="L1012" s="84">
        <f t="shared" si="6"/>
        <v>0</v>
      </c>
      <c r="M1012" s="85">
        <f t="shared" si="7"/>
        <v>0</v>
      </c>
      <c r="N1012" s="86">
        <f t="shared" si="8"/>
        <v>0</v>
      </c>
      <c r="O1012" s="84">
        <f t="shared" si="9"/>
        <v>0</v>
      </c>
      <c r="P1012" s="84">
        <f t="shared" si="10"/>
        <v>0</v>
      </c>
      <c r="Q1012" s="84">
        <f t="shared" si="11"/>
        <v>0</v>
      </c>
      <c r="R1012" s="85">
        <f t="shared" si="12"/>
        <v>0</v>
      </c>
      <c r="S1012" s="87" t="str">
        <f t="shared" si="13"/>
        <v>-</v>
      </c>
      <c r="T1012" s="88"/>
      <c r="U1012" s="39"/>
      <c r="V1012" s="40"/>
      <c r="W1012" s="39"/>
      <c r="X1012" s="39"/>
      <c r="Y1012" s="39"/>
      <c r="Z1012" s="39"/>
      <c r="AA1012" s="39"/>
      <c r="AB1012" s="39"/>
      <c r="AC1012" s="39"/>
      <c r="AD1012" s="39"/>
      <c r="AE1012" s="39"/>
      <c r="AF1012" s="39"/>
      <c r="AG1012" s="39"/>
      <c r="AH1012" s="39"/>
    </row>
    <row r="1013" ht="19.5" customHeight="1">
      <c r="A1013" s="111"/>
      <c r="B1013" s="119"/>
      <c r="C1013" s="63"/>
      <c r="D1013" s="69"/>
      <c r="E1013" s="66" t="str">
        <f t="shared" si="2"/>
        <v>-</v>
      </c>
      <c r="F1013" s="65"/>
      <c r="G1013" s="65"/>
      <c r="H1013" s="82"/>
      <c r="I1013" s="83">
        <f t="shared" si="3"/>
        <v>0</v>
      </c>
      <c r="J1013" s="84">
        <f t="shared" si="4"/>
        <v>0</v>
      </c>
      <c r="K1013" s="84">
        <f t="shared" si="5"/>
        <v>0</v>
      </c>
      <c r="L1013" s="84">
        <f t="shared" si="6"/>
        <v>0</v>
      </c>
      <c r="M1013" s="85">
        <f t="shared" si="7"/>
        <v>0</v>
      </c>
      <c r="N1013" s="86">
        <f t="shared" si="8"/>
        <v>0</v>
      </c>
      <c r="O1013" s="84">
        <f t="shared" si="9"/>
        <v>0</v>
      </c>
      <c r="P1013" s="84">
        <f t="shared" si="10"/>
        <v>0</v>
      </c>
      <c r="Q1013" s="84">
        <f t="shared" si="11"/>
        <v>0</v>
      </c>
      <c r="R1013" s="85">
        <f t="shared" si="12"/>
        <v>0</v>
      </c>
      <c r="S1013" s="87" t="str">
        <f t="shared" si="13"/>
        <v>-</v>
      </c>
      <c r="T1013" s="88"/>
      <c r="U1013" s="39"/>
      <c r="V1013" s="40"/>
      <c r="W1013" s="39"/>
      <c r="X1013" s="39"/>
      <c r="Y1013" s="39"/>
      <c r="Z1013" s="39"/>
      <c r="AA1013" s="39"/>
      <c r="AB1013" s="39"/>
      <c r="AC1013" s="39"/>
      <c r="AD1013" s="39"/>
      <c r="AE1013" s="39"/>
      <c r="AF1013" s="39"/>
      <c r="AG1013" s="39"/>
      <c r="AH1013" s="39"/>
    </row>
    <row r="1014" ht="19.5" customHeight="1">
      <c r="A1014" s="111"/>
      <c r="B1014" s="119"/>
      <c r="C1014" s="63"/>
      <c r="D1014" s="69"/>
      <c r="E1014" s="66" t="str">
        <f t="shared" si="2"/>
        <v>-</v>
      </c>
      <c r="F1014" s="65"/>
      <c r="G1014" s="65"/>
      <c r="H1014" s="82"/>
      <c r="I1014" s="83">
        <f t="shared" si="3"/>
        <v>0</v>
      </c>
      <c r="J1014" s="84">
        <f t="shared" si="4"/>
        <v>0</v>
      </c>
      <c r="K1014" s="84">
        <f t="shared" si="5"/>
        <v>0</v>
      </c>
      <c r="L1014" s="84">
        <f t="shared" si="6"/>
        <v>0</v>
      </c>
      <c r="M1014" s="85">
        <f t="shared" si="7"/>
        <v>0</v>
      </c>
      <c r="N1014" s="86">
        <f t="shared" si="8"/>
        <v>0</v>
      </c>
      <c r="O1014" s="84">
        <f t="shared" si="9"/>
        <v>0</v>
      </c>
      <c r="P1014" s="84">
        <f t="shared" si="10"/>
        <v>0</v>
      </c>
      <c r="Q1014" s="84">
        <f t="shared" si="11"/>
        <v>0</v>
      </c>
      <c r="R1014" s="85">
        <f t="shared" si="12"/>
        <v>0</v>
      </c>
      <c r="S1014" s="87" t="str">
        <f t="shared" si="13"/>
        <v>-</v>
      </c>
      <c r="T1014" s="88"/>
      <c r="U1014" s="39"/>
      <c r="V1014" s="40"/>
      <c r="W1014" s="39"/>
      <c r="X1014" s="39"/>
      <c r="Y1014" s="39"/>
      <c r="Z1014" s="39"/>
      <c r="AA1014" s="39"/>
      <c r="AB1014" s="39"/>
      <c r="AC1014" s="39"/>
      <c r="AD1014" s="39"/>
      <c r="AE1014" s="39"/>
      <c r="AF1014" s="39"/>
      <c r="AG1014" s="39"/>
      <c r="AH1014" s="39"/>
    </row>
    <row r="1015" ht="19.5" customHeight="1">
      <c r="A1015" s="111"/>
      <c r="B1015" s="119"/>
      <c r="C1015" s="63"/>
      <c r="D1015" s="69"/>
      <c r="E1015" s="66" t="str">
        <f t="shared" si="2"/>
        <v>-</v>
      </c>
      <c r="F1015" s="65"/>
      <c r="G1015" s="65"/>
      <c r="H1015" s="82"/>
      <c r="I1015" s="83">
        <f t="shared" si="3"/>
        <v>0</v>
      </c>
      <c r="J1015" s="84">
        <f t="shared" si="4"/>
        <v>0</v>
      </c>
      <c r="K1015" s="84">
        <f t="shared" si="5"/>
        <v>0</v>
      </c>
      <c r="L1015" s="84">
        <f t="shared" si="6"/>
        <v>0</v>
      </c>
      <c r="M1015" s="85">
        <f t="shared" si="7"/>
        <v>0</v>
      </c>
      <c r="N1015" s="86">
        <f t="shared" si="8"/>
        <v>0</v>
      </c>
      <c r="O1015" s="84">
        <f t="shared" si="9"/>
        <v>0</v>
      </c>
      <c r="P1015" s="84">
        <f t="shared" si="10"/>
        <v>0</v>
      </c>
      <c r="Q1015" s="84">
        <f t="shared" si="11"/>
        <v>0</v>
      </c>
      <c r="R1015" s="85">
        <f t="shared" si="12"/>
        <v>0</v>
      </c>
      <c r="S1015" s="87" t="str">
        <f t="shared" si="13"/>
        <v>-</v>
      </c>
      <c r="T1015" s="88"/>
      <c r="U1015" s="39"/>
      <c r="V1015" s="40"/>
      <c r="W1015" s="39"/>
      <c r="X1015" s="39"/>
      <c r="Y1015" s="39"/>
      <c r="Z1015" s="39"/>
      <c r="AA1015" s="39"/>
      <c r="AB1015" s="39"/>
      <c r="AC1015" s="39"/>
      <c r="AD1015" s="39"/>
      <c r="AE1015" s="39"/>
      <c r="AF1015" s="39"/>
      <c r="AG1015" s="39"/>
      <c r="AH1015" s="39"/>
    </row>
    <row r="1016" ht="19.5" customHeight="1">
      <c r="A1016" s="111"/>
      <c r="B1016" s="119"/>
      <c r="C1016" s="63"/>
      <c r="D1016" s="69"/>
      <c r="E1016" s="66" t="str">
        <f t="shared" si="2"/>
        <v>-</v>
      </c>
      <c r="F1016" s="65"/>
      <c r="G1016" s="65"/>
      <c r="H1016" s="82"/>
      <c r="I1016" s="83">
        <f t="shared" si="3"/>
        <v>0</v>
      </c>
      <c r="J1016" s="84">
        <f t="shared" si="4"/>
        <v>0</v>
      </c>
      <c r="K1016" s="84">
        <f t="shared" si="5"/>
        <v>0</v>
      </c>
      <c r="L1016" s="84">
        <f t="shared" si="6"/>
        <v>0</v>
      </c>
      <c r="M1016" s="85">
        <f t="shared" si="7"/>
        <v>0</v>
      </c>
      <c r="N1016" s="86">
        <f t="shared" si="8"/>
        <v>0</v>
      </c>
      <c r="O1016" s="84">
        <f t="shared" si="9"/>
        <v>0</v>
      </c>
      <c r="P1016" s="84">
        <f t="shared" si="10"/>
        <v>0</v>
      </c>
      <c r="Q1016" s="84">
        <f t="shared" si="11"/>
        <v>0</v>
      </c>
      <c r="R1016" s="85">
        <f t="shared" si="12"/>
        <v>0</v>
      </c>
      <c r="S1016" s="87" t="str">
        <f t="shared" si="13"/>
        <v>-</v>
      </c>
      <c r="T1016" s="88"/>
      <c r="U1016" s="39"/>
      <c r="V1016" s="40"/>
      <c r="W1016" s="39"/>
      <c r="X1016" s="39"/>
      <c r="Y1016" s="39"/>
      <c r="Z1016" s="39"/>
      <c r="AA1016" s="39"/>
      <c r="AB1016" s="39"/>
      <c r="AC1016" s="39"/>
      <c r="AD1016" s="39"/>
      <c r="AE1016" s="39"/>
      <c r="AF1016" s="39"/>
      <c r="AG1016" s="39"/>
      <c r="AH1016" s="39"/>
    </row>
    <row r="1017" ht="19.5" customHeight="1">
      <c r="A1017" s="111"/>
      <c r="B1017" s="119"/>
      <c r="C1017" s="63"/>
      <c r="D1017" s="69"/>
      <c r="E1017" s="66" t="str">
        <f t="shared" si="2"/>
        <v>-</v>
      </c>
      <c r="F1017" s="65"/>
      <c r="G1017" s="65"/>
      <c r="H1017" s="82"/>
      <c r="I1017" s="83">
        <f t="shared" si="3"/>
        <v>0</v>
      </c>
      <c r="J1017" s="84">
        <f t="shared" si="4"/>
        <v>0</v>
      </c>
      <c r="K1017" s="84">
        <f t="shared" si="5"/>
        <v>0</v>
      </c>
      <c r="L1017" s="84">
        <f t="shared" si="6"/>
        <v>0</v>
      </c>
      <c r="M1017" s="85">
        <f t="shared" si="7"/>
        <v>0</v>
      </c>
      <c r="N1017" s="86">
        <f t="shared" si="8"/>
        <v>0</v>
      </c>
      <c r="O1017" s="84">
        <f t="shared" si="9"/>
        <v>0</v>
      </c>
      <c r="P1017" s="84">
        <f t="shared" si="10"/>
        <v>0</v>
      </c>
      <c r="Q1017" s="84">
        <f t="shared" si="11"/>
        <v>0</v>
      </c>
      <c r="R1017" s="85">
        <f t="shared" si="12"/>
        <v>0</v>
      </c>
      <c r="S1017" s="87" t="str">
        <f t="shared" si="13"/>
        <v>-</v>
      </c>
      <c r="T1017" s="88"/>
      <c r="U1017" s="39"/>
      <c r="V1017" s="40"/>
      <c r="W1017" s="39"/>
      <c r="X1017" s="39"/>
      <c r="Y1017" s="39"/>
      <c r="Z1017" s="39"/>
      <c r="AA1017" s="39"/>
      <c r="AB1017" s="39"/>
      <c r="AC1017" s="39"/>
      <c r="AD1017" s="39"/>
      <c r="AE1017" s="39"/>
      <c r="AF1017" s="39"/>
      <c r="AG1017" s="39"/>
      <c r="AH1017" s="39"/>
    </row>
    <row r="1018" ht="19.5" customHeight="1">
      <c r="A1018" s="111"/>
      <c r="B1018" s="119"/>
      <c r="C1018" s="63"/>
      <c r="D1018" s="69"/>
      <c r="E1018" s="66" t="str">
        <f t="shared" si="2"/>
        <v>-</v>
      </c>
      <c r="F1018" s="65"/>
      <c r="G1018" s="65"/>
      <c r="H1018" s="82"/>
      <c r="I1018" s="83">
        <f t="shared" si="3"/>
        <v>0</v>
      </c>
      <c r="J1018" s="84">
        <f t="shared" si="4"/>
        <v>0</v>
      </c>
      <c r="K1018" s="84">
        <f t="shared" si="5"/>
        <v>0</v>
      </c>
      <c r="L1018" s="84">
        <f t="shared" si="6"/>
        <v>0</v>
      </c>
      <c r="M1018" s="85">
        <f t="shared" si="7"/>
        <v>0</v>
      </c>
      <c r="N1018" s="86">
        <f t="shared" si="8"/>
        <v>0</v>
      </c>
      <c r="O1018" s="84">
        <f t="shared" si="9"/>
        <v>0</v>
      </c>
      <c r="P1018" s="84">
        <f t="shared" si="10"/>
        <v>0</v>
      </c>
      <c r="Q1018" s="84">
        <f t="shared" si="11"/>
        <v>0</v>
      </c>
      <c r="R1018" s="85">
        <f t="shared" si="12"/>
        <v>0</v>
      </c>
      <c r="S1018" s="87" t="str">
        <f t="shared" si="13"/>
        <v>-</v>
      </c>
      <c r="T1018" s="88"/>
      <c r="U1018" s="39"/>
      <c r="V1018" s="40"/>
      <c r="W1018" s="39"/>
      <c r="X1018" s="39"/>
      <c r="Y1018" s="39"/>
      <c r="Z1018" s="39"/>
      <c r="AA1018" s="39"/>
      <c r="AB1018" s="39"/>
      <c r="AC1018" s="39"/>
      <c r="AD1018" s="39"/>
      <c r="AE1018" s="39"/>
      <c r="AF1018" s="39"/>
      <c r="AG1018" s="39"/>
      <c r="AH1018" s="39"/>
    </row>
    <row r="1019" ht="19.5" customHeight="1">
      <c r="A1019" s="111"/>
      <c r="B1019" s="119"/>
      <c r="C1019" s="63"/>
      <c r="D1019" s="69"/>
      <c r="E1019" s="66" t="str">
        <f t="shared" si="2"/>
        <v>-</v>
      </c>
      <c r="F1019" s="65"/>
      <c r="G1019" s="65"/>
      <c r="H1019" s="82"/>
      <c r="I1019" s="83">
        <f t="shared" si="3"/>
        <v>0</v>
      </c>
      <c r="J1019" s="84">
        <f t="shared" si="4"/>
        <v>0</v>
      </c>
      <c r="K1019" s="84">
        <f t="shared" si="5"/>
        <v>0</v>
      </c>
      <c r="L1019" s="84">
        <f t="shared" si="6"/>
        <v>0</v>
      </c>
      <c r="M1019" s="85">
        <f t="shared" si="7"/>
        <v>0</v>
      </c>
      <c r="N1019" s="86">
        <f t="shared" si="8"/>
        <v>0</v>
      </c>
      <c r="O1019" s="84">
        <f t="shared" si="9"/>
        <v>0</v>
      </c>
      <c r="P1019" s="84">
        <f t="shared" si="10"/>
        <v>0</v>
      </c>
      <c r="Q1019" s="84">
        <f t="shared" si="11"/>
        <v>0</v>
      </c>
      <c r="R1019" s="85">
        <f t="shared" si="12"/>
        <v>0</v>
      </c>
      <c r="S1019" s="87" t="str">
        <f t="shared" si="13"/>
        <v>-</v>
      </c>
      <c r="T1019" s="88"/>
      <c r="U1019" s="39"/>
      <c r="V1019" s="40"/>
      <c r="W1019" s="39"/>
      <c r="X1019" s="39"/>
      <c r="Y1019" s="39"/>
      <c r="Z1019" s="39"/>
      <c r="AA1019" s="39"/>
      <c r="AB1019" s="39"/>
      <c r="AC1019" s="39"/>
      <c r="AD1019" s="39"/>
      <c r="AE1019" s="39"/>
      <c r="AF1019" s="39"/>
      <c r="AG1019" s="39"/>
      <c r="AH1019" s="39"/>
    </row>
    <row r="1020" ht="19.5" customHeight="1">
      <c r="A1020" s="111"/>
      <c r="B1020" s="119"/>
      <c r="C1020" s="63"/>
      <c r="D1020" s="69"/>
      <c r="E1020" s="66" t="str">
        <f t="shared" si="2"/>
        <v>-</v>
      </c>
      <c r="F1020" s="65"/>
      <c r="G1020" s="65"/>
      <c r="H1020" s="82"/>
      <c r="I1020" s="83">
        <f t="shared" si="3"/>
        <v>0</v>
      </c>
      <c r="J1020" s="84">
        <f t="shared" si="4"/>
        <v>0</v>
      </c>
      <c r="K1020" s="84">
        <f t="shared" si="5"/>
        <v>0</v>
      </c>
      <c r="L1020" s="84">
        <f t="shared" si="6"/>
        <v>0</v>
      </c>
      <c r="M1020" s="85">
        <f t="shared" si="7"/>
        <v>0</v>
      </c>
      <c r="N1020" s="86">
        <f t="shared" si="8"/>
        <v>0</v>
      </c>
      <c r="O1020" s="84">
        <f t="shared" si="9"/>
        <v>0</v>
      </c>
      <c r="P1020" s="84">
        <f t="shared" si="10"/>
        <v>0</v>
      </c>
      <c r="Q1020" s="84">
        <f t="shared" si="11"/>
        <v>0</v>
      </c>
      <c r="R1020" s="85">
        <f t="shared" si="12"/>
        <v>0</v>
      </c>
      <c r="S1020" s="87" t="str">
        <f t="shared" si="13"/>
        <v>-</v>
      </c>
      <c r="T1020" s="88"/>
      <c r="U1020" s="39"/>
      <c r="V1020" s="40"/>
      <c r="W1020" s="39"/>
      <c r="X1020" s="39"/>
      <c r="Y1020" s="39"/>
      <c r="Z1020" s="39"/>
      <c r="AA1020" s="39"/>
      <c r="AB1020" s="39"/>
      <c r="AC1020" s="39"/>
      <c r="AD1020" s="39"/>
      <c r="AE1020" s="39"/>
      <c r="AF1020" s="39"/>
      <c r="AG1020" s="39"/>
      <c r="AH1020" s="39"/>
    </row>
    <row r="1021" ht="19.5" customHeight="1">
      <c r="A1021" s="111"/>
      <c r="B1021" s="119"/>
      <c r="C1021" s="63"/>
      <c r="D1021" s="69"/>
      <c r="E1021" s="66" t="str">
        <f t="shared" si="2"/>
        <v>-</v>
      </c>
      <c r="F1021" s="65"/>
      <c r="G1021" s="65"/>
      <c r="H1021" s="82"/>
      <c r="I1021" s="83">
        <f t="shared" si="3"/>
        <v>0</v>
      </c>
      <c r="J1021" s="84">
        <f t="shared" si="4"/>
        <v>0</v>
      </c>
      <c r="K1021" s="84">
        <f t="shared" si="5"/>
        <v>0</v>
      </c>
      <c r="L1021" s="84">
        <f t="shared" si="6"/>
        <v>0</v>
      </c>
      <c r="M1021" s="85">
        <f t="shared" si="7"/>
        <v>0</v>
      </c>
      <c r="N1021" s="86">
        <f t="shared" si="8"/>
        <v>0</v>
      </c>
      <c r="O1021" s="84">
        <f t="shared" si="9"/>
        <v>0</v>
      </c>
      <c r="P1021" s="84">
        <f t="shared" si="10"/>
        <v>0</v>
      </c>
      <c r="Q1021" s="84">
        <f t="shared" si="11"/>
        <v>0</v>
      </c>
      <c r="R1021" s="85">
        <f t="shared" si="12"/>
        <v>0</v>
      </c>
      <c r="S1021" s="87" t="str">
        <f t="shared" si="13"/>
        <v>-</v>
      </c>
      <c r="T1021" s="88"/>
      <c r="U1021" s="39"/>
      <c r="V1021" s="40"/>
      <c r="W1021" s="39"/>
      <c r="X1021" s="39"/>
      <c r="Y1021" s="39"/>
      <c r="Z1021" s="39"/>
      <c r="AA1021" s="39"/>
      <c r="AB1021" s="39"/>
      <c r="AC1021" s="39"/>
      <c r="AD1021" s="39"/>
      <c r="AE1021" s="39"/>
      <c r="AF1021" s="39"/>
      <c r="AG1021" s="39"/>
      <c r="AH1021" s="39"/>
    </row>
    <row r="1022" ht="19.5" customHeight="1">
      <c r="A1022" s="111"/>
      <c r="B1022" s="119"/>
      <c r="C1022" s="63"/>
      <c r="D1022" s="69"/>
      <c r="E1022" s="66" t="str">
        <f t="shared" si="2"/>
        <v>-</v>
      </c>
      <c r="F1022" s="65"/>
      <c r="G1022" s="65"/>
      <c r="H1022" s="82"/>
      <c r="I1022" s="83">
        <f t="shared" si="3"/>
        <v>0</v>
      </c>
      <c r="J1022" s="84">
        <f t="shared" si="4"/>
        <v>0</v>
      </c>
      <c r="K1022" s="84">
        <f t="shared" si="5"/>
        <v>0</v>
      </c>
      <c r="L1022" s="84">
        <f t="shared" si="6"/>
        <v>0</v>
      </c>
      <c r="M1022" s="85">
        <f t="shared" si="7"/>
        <v>0</v>
      </c>
      <c r="N1022" s="86">
        <f t="shared" si="8"/>
        <v>0</v>
      </c>
      <c r="O1022" s="84">
        <f t="shared" si="9"/>
        <v>0</v>
      </c>
      <c r="P1022" s="84">
        <f t="shared" si="10"/>
        <v>0</v>
      </c>
      <c r="Q1022" s="84">
        <f t="shared" si="11"/>
        <v>0</v>
      </c>
      <c r="R1022" s="85">
        <f t="shared" si="12"/>
        <v>0</v>
      </c>
      <c r="S1022" s="87" t="str">
        <f t="shared" si="13"/>
        <v>-</v>
      </c>
      <c r="T1022" s="88"/>
      <c r="U1022" s="39"/>
      <c r="V1022" s="40"/>
      <c r="W1022" s="39"/>
      <c r="X1022" s="39"/>
      <c r="Y1022" s="39"/>
      <c r="Z1022" s="39"/>
      <c r="AA1022" s="39"/>
      <c r="AB1022" s="39"/>
      <c r="AC1022" s="39"/>
      <c r="AD1022" s="39"/>
      <c r="AE1022" s="39"/>
      <c r="AF1022" s="39"/>
      <c r="AG1022" s="39"/>
      <c r="AH1022" s="39"/>
    </row>
    <row r="1023" ht="19.5" customHeight="1">
      <c r="A1023" s="111"/>
      <c r="B1023" s="119"/>
      <c r="C1023" s="63"/>
      <c r="D1023" s="69"/>
      <c r="E1023" s="66" t="str">
        <f t="shared" si="2"/>
        <v>-</v>
      </c>
      <c r="F1023" s="65"/>
      <c r="G1023" s="65"/>
      <c r="H1023" s="82"/>
      <c r="I1023" s="83">
        <f t="shared" si="3"/>
        <v>0</v>
      </c>
      <c r="J1023" s="84">
        <f t="shared" si="4"/>
        <v>0</v>
      </c>
      <c r="K1023" s="84">
        <f t="shared" si="5"/>
        <v>0</v>
      </c>
      <c r="L1023" s="84">
        <f t="shared" si="6"/>
        <v>0</v>
      </c>
      <c r="M1023" s="85">
        <f t="shared" si="7"/>
        <v>0</v>
      </c>
      <c r="N1023" s="86">
        <f t="shared" si="8"/>
        <v>0</v>
      </c>
      <c r="O1023" s="84">
        <f t="shared" si="9"/>
        <v>0</v>
      </c>
      <c r="P1023" s="84">
        <f t="shared" si="10"/>
        <v>0</v>
      </c>
      <c r="Q1023" s="84">
        <f t="shared" si="11"/>
        <v>0</v>
      </c>
      <c r="R1023" s="85">
        <f t="shared" si="12"/>
        <v>0</v>
      </c>
      <c r="S1023" s="87" t="str">
        <f t="shared" si="13"/>
        <v>-</v>
      </c>
      <c r="T1023" s="88"/>
      <c r="U1023" s="39"/>
      <c r="V1023" s="40"/>
      <c r="W1023" s="39"/>
      <c r="X1023" s="39"/>
      <c r="Y1023" s="39"/>
      <c r="Z1023" s="39"/>
      <c r="AA1023" s="39"/>
      <c r="AB1023" s="39"/>
      <c r="AC1023" s="39"/>
      <c r="AD1023" s="39"/>
      <c r="AE1023" s="39"/>
      <c r="AF1023" s="39"/>
      <c r="AG1023" s="39"/>
      <c r="AH1023" s="39"/>
    </row>
    <row r="1024" ht="19.5" customHeight="1">
      <c r="A1024" s="111"/>
      <c r="B1024" s="119"/>
      <c r="C1024" s="63"/>
      <c r="D1024" s="69"/>
      <c r="E1024" s="66" t="str">
        <f t="shared" si="2"/>
        <v>-</v>
      </c>
      <c r="F1024" s="65"/>
      <c r="G1024" s="65"/>
      <c r="H1024" s="82"/>
      <c r="I1024" s="83">
        <f t="shared" si="3"/>
        <v>0</v>
      </c>
      <c r="J1024" s="84">
        <f t="shared" si="4"/>
        <v>0</v>
      </c>
      <c r="K1024" s="84">
        <f t="shared" si="5"/>
        <v>0</v>
      </c>
      <c r="L1024" s="84">
        <f t="shared" si="6"/>
        <v>0</v>
      </c>
      <c r="M1024" s="85">
        <f t="shared" si="7"/>
        <v>0</v>
      </c>
      <c r="N1024" s="86">
        <f t="shared" si="8"/>
        <v>0</v>
      </c>
      <c r="O1024" s="84">
        <f t="shared" si="9"/>
        <v>0</v>
      </c>
      <c r="P1024" s="84">
        <f t="shared" si="10"/>
        <v>0</v>
      </c>
      <c r="Q1024" s="84">
        <f t="shared" si="11"/>
        <v>0</v>
      </c>
      <c r="R1024" s="85">
        <f t="shared" si="12"/>
        <v>0</v>
      </c>
      <c r="S1024" s="87" t="str">
        <f t="shared" si="13"/>
        <v>-</v>
      </c>
      <c r="T1024" s="88"/>
      <c r="U1024" s="39"/>
      <c r="V1024" s="40"/>
      <c r="W1024" s="39"/>
      <c r="X1024" s="39"/>
      <c r="Y1024" s="39"/>
      <c r="Z1024" s="39"/>
      <c r="AA1024" s="39"/>
      <c r="AB1024" s="39"/>
      <c r="AC1024" s="39"/>
      <c r="AD1024" s="39"/>
      <c r="AE1024" s="39"/>
      <c r="AF1024" s="39"/>
      <c r="AG1024" s="39"/>
      <c r="AH1024" s="39"/>
    </row>
    <row r="1025" ht="19.5" customHeight="1">
      <c r="A1025" s="111"/>
      <c r="B1025" s="119"/>
      <c r="C1025" s="63"/>
      <c r="D1025" s="69"/>
      <c r="E1025" s="66" t="str">
        <f t="shared" si="2"/>
        <v>-</v>
      </c>
      <c r="F1025" s="65"/>
      <c r="G1025" s="65"/>
      <c r="H1025" s="82"/>
      <c r="I1025" s="83">
        <f t="shared" si="3"/>
        <v>0</v>
      </c>
      <c r="J1025" s="84">
        <f t="shared" si="4"/>
        <v>0</v>
      </c>
      <c r="K1025" s="84">
        <f t="shared" si="5"/>
        <v>0</v>
      </c>
      <c r="L1025" s="84">
        <f t="shared" si="6"/>
        <v>0</v>
      </c>
      <c r="M1025" s="85">
        <f t="shared" si="7"/>
        <v>0</v>
      </c>
      <c r="N1025" s="86">
        <f t="shared" si="8"/>
        <v>0</v>
      </c>
      <c r="O1025" s="84">
        <f t="shared" si="9"/>
        <v>0</v>
      </c>
      <c r="P1025" s="84">
        <f t="shared" si="10"/>
        <v>0</v>
      </c>
      <c r="Q1025" s="84">
        <f t="shared" si="11"/>
        <v>0</v>
      </c>
      <c r="R1025" s="85">
        <f t="shared" si="12"/>
        <v>0</v>
      </c>
      <c r="S1025" s="87" t="str">
        <f t="shared" si="13"/>
        <v>-</v>
      </c>
      <c r="T1025" s="88"/>
      <c r="U1025" s="39"/>
      <c r="V1025" s="40"/>
      <c r="W1025" s="39"/>
      <c r="X1025" s="39"/>
      <c r="Y1025" s="39"/>
      <c r="Z1025" s="39"/>
      <c r="AA1025" s="39"/>
      <c r="AB1025" s="39"/>
      <c r="AC1025" s="39"/>
      <c r="AD1025" s="39"/>
      <c r="AE1025" s="39"/>
      <c r="AF1025" s="39"/>
      <c r="AG1025" s="39"/>
      <c r="AH1025" s="39"/>
    </row>
    <row r="1026" ht="19.5" customHeight="1">
      <c r="A1026" s="111"/>
      <c r="B1026" s="119"/>
      <c r="C1026" s="63"/>
      <c r="D1026" s="69"/>
      <c r="E1026" s="66" t="str">
        <f t="shared" si="2"/>
        <v>-</v>
      </c>
      <c r="F1026" s="65"/>
      <c r="G1026" s="65"/>
      <c r="H1026" s="82"/>
      <c r="I1026" s="83">
        <f t="shared" si="3"/>
        <v>0</v>
      </c>
      <c r="J1026" s="84">
        <f t="shared" si="4"/>
        <v>0</v>
      </c>
      <c r="K1026" s="84">
        <f t="shared" si="5"/>
        <v>0</v>
      </c>
      <c r="L1026" s="84">
        <f t="shared" si="6"/>
        <v>0</v>
      </c>
      <c r="M1026" s="85">
        <f t="shared" si="7"/>
        <v>0</v>
      </c>
      <c r="N1026" s="86">
        <f t="shared" si="8"/>
        <v>0</v>
      </c>
      <c r="O1026" s="84">
        <f t="shared" si="9"/>
        <v>0</v>
      </c>
      <c r="P1026" s="84">
        <f t="shared" si="10"/>
        <v>0</v>
      </c>
      <c r="Q1026" s="84">
        <f t="shared" si="11"/>
        <v>0</v>
      </c>
      <c r="R1026" s="85">
        <f t="shared" si="12"/>
        <v>0</v>
      </c>
      <c r="S1026" s="87" t="str">
        <f t="shared" si="13"/>
        <v>-</v>
      </c>
      <c r="T1026" s="88"/>
      <c r="U1026" s="39"/>
      <c r="V1026" s="40"/>
      <c r="W1026" s="39"/>
      <c r="X1026" s="39"/>
      <c r="Y1026" s="39"/>
      <c r="Z1026" s="39"/>
      <c r="AA1026" s="39"/>
      <c r="AB1026" s="39"/>
      <c r="AC1026" s="39"/>
      <c r="AD1026" s="39"/>
      <c r="AE1026" s="39"/>
      <c r="AF1026" s="39"/>
      <c r="AG1026" s="39"/>
      <c r="AH1026" s="39"/>
    </row>
    <row r="1027" ht="19.5" customHeight="1">
      <c r="A1027" s="111"/>
      <c r="B1027" s="119"/>
      <c r="C1027" s="63"/>
      <c r="D1027" s="69"/>
      <c r="E1027" s="66" t="str">
        <f t="shared" si="2"/>
        <v>-</v>
      </c>
      <c r="F1027" s="65"/>
      <c r="G1027" s="65"/>
      <c r="H1027" s="82"/>
      <c r="I1027" s="83">
        <f t="shared" si="3"/>
        <v>0</v>
      </c>
      <c r="J1027" s="84">
        <f t="shared" si="4"/>
        <v>0</v>
      </c>
      <c r="K1027" s="84">
        <f t="shared" si="5"/>
        <v>0</v>
      </c>
      <c r="L1027" s="84">
        <f t="shared" si="6"/>
        <v>0</v>
      </c>
      <c r="M1027" s="85">
        <f t="shared" si="7"/>
        <v>0</v>
      </c>
      <c r="N1027" s="86">
        <f t="shared" si="8"/>
        <v>0</v>
      </c>
      <c r="O1027" s="84">
        <f t="shared" si="9"/>
        <v>0</v>
      </c>
      <c r="P1027" s="84">
        <f t="shared" si="10"/>
        <v>0</v>
      </c>
      <c r="Q1027" s="84">
        <f t="shared" si="11"/>
        <v>0</v>
      </c>
      <c r="R1027" s="85">
        <f t="shared" si="12"/>
        <v>0</v>
      </c>
      <c r="S1027" s="87" t="str">
        <f t="shared" si="13"/>
        <v>-</v>
      </c>
      <c r="T1027" s="88"/>
      <c r="U1027" s="39"/>
      <c r="V1027" s="40"/>
      <c r="W1027" s="39"/>
      <c r="X1027" s="39"/>
      <c r="Y1027" s="39"/>
      <c r="Z1027" s="39"/>
      <c r="AA1027" s="39"/>
      <c r="AB1027" s="39"/>
      <c r="AC1027" s="39"/>
      <c r="AD1027" s="39"/>
      <c r="AE1027" s="39"/>
      <c r="AF1027" s="39"/>
      <c r="AG1027" s="39"/>
      <c r="AH1027" s="39"/>
    </row>
    <row r="1028" ht="19.5" customHeight="1">
      <c r="A1028" s="111"/>
      <c r="B1028" s="119"/>
      <c r="C1028" s="63"/>
      <c r="D1028" s="69"/>
      <c r="E1028" s="66" t="str">
        <f t="shared" si="2"/>
        <v>-</v>
      </c>
      <c r="F1028" s="65"/>
      <c r="G1028" s="65"/>
      <c r="H1028" s="82"/>
      <c r="I1028" s="83">
        <f t="shared" si="3"/>
        <v>0</v>
      </c>
      <c r="J1028" s="84">
        <f t="shared" si="4"/>
        <v>0</v>
      </c>
      <c r="K1028" s="84">
        <f t="shared" si="5"/>
        <v>0</v>
      </c>
      <c r="L1028" s="84">
        <f t="shared" si="6"/>
        <v>0</v>
      </c>
      <c r="M1028" s="85">
        <f t="shared" si="7"/>
        <v>0</v>
      </c>
      <c r="N1028" s="86">
        <f t="shared" si="8"/>
        <v>0</v>
      </c>
      <c r="O1028" s="84">
        <f t="shared" si="9"/>
        <v>0</v>
      </c>
      <c r="P1028" s="84">
        <f t="shared" si="10"/>
        <v>0</v>
      </c>
      <c r="Q1028" s="84">
        <f t="shared" si="11"/>
        <v>0</v>
      </c>
      <c r="R1028" s="85">
        <f t="shared" si="12"/>
        <v>0</v>
      </c>
      <c r="S1028" s="87" t="str">
        <f t="shared" si="13"/>
        <v>-</v>
      </c>
      <c r="T1028" s="88"/>
      <c r="U1028" s="39"/>
      <c r="V1028" s="40"/>
      <c r="W1028" s="39"/>
      <c r="X1028" s="39"/>
      <c r="Y1028" s="39"/>
      <c r="Z1028" s="39"/>
      <c r="AA1028" s="39"/>
      <c r="AB1028" s="39"/>
      <c r="AC1028" s="39"/>
      <c r="AD1028" s="39"/>
      <c r="AE1028" s="39"/>
      <c r="AF1028" s="39"/>
      <c r="AG1028" s="39"/>
      <c r="AH1028" s="39"/>
    </row>
    <row r="1029" ht="19.5" customHeight="1">
      <c r="A1029" s="111"/>
      <c r="B1029" s="119"/>
      <c r="C1029" s="63"/>
      <c r="D1029" s="69"/>
      <c r="E1029" s="66" t="str">
        <f t="shared" si="2"/>
        <v>-</v>
      </c>
      <c r="F1029" s="65"/>
      <c r="G1029" s="65"/>
      <c r="H1029" s="82"/>
      <c r="I1029" s="83">
        <f t="shared" si="3"/>
        <v>0</v>
      </c>
      <c r="J1029" s="84">
        <f t="shared" si="4"/>
        <v>0</v>
      </c>
      <c r="K1029" s="84">
        <f t="shared" si="5"/>
        <v>0</v>
      </c>
      <c r="L1029" s="84">
        <f t="shared" si="6"/>
        <v>0</v>
      </c>
      <c r="M1029" s="85">
        <f t="shared" si="7"/>
        <v>0</v>
      </c>
      <c r="N1029" s="86">
        <f t="shared" si="8"/>
        <v>0</v>
      </c>
      <c r="O1029" s="84">
        <f t="shared" si="9"/>
        <v>0</v>
      </c>
      <c r="P1029" s="84">
        <f t="shared" si="10"/>
        <v>0</v>
      </c>
      <c r="Q1029" s="84">
        <f t="shared" si="11"/>
        <v>0</v>
      </c>
      <c r="R1029" s="85">
        <f t="shared" si="12"/>
        <v>0</v>
      </c>
      <c r="S1029" s="87" t="str">
        <f t="shared" si="13"/>
        <v>-</v>
      </c>
      <c r="T1029" s="88"/>
      <c r="U1029" s="39"/>
      <c r="V1029" s="40"/>
      <c r="W1029" s="39"/>
      <c r="X1029" s="39"/>
      <c r="Y1029" s="39"/>
      <c r="Z1029" s="39"/>
      <c r="AA1029" s="39"/>
      <c r="AB1029" s="39"/>
      <c r="AC1029" s="39"/>
      <c r="AD1029" s="39"/>
      <c r="AE1029" s="39"/>
      <c r="AF1029" s="39"/>
      <c r="AG1029" s="39"/>
      <c r="AH1029" s="39"/>
    </row>
    <row r="1030" ht="19.5" customHeight="1">
      <c r="A1030" s="111"/>
      <c r="B1030" s="119"/>
      <c r="C1030" s="63"/>
      <c r="D1030" s="69"/>
      <c r="E1030" s="66" t="str">
        <f t="shared" si="2"/>
        <v>-</v>
      </c>
      <c r="F1030" s="65"/>
      <c r="G1030" s="65"/>
      <c r="H1030" s="82"/>
      <c r="I1030" s="83">
        <f t="shared" si="3"/>
        <v>0</v>
      </c>
      <c r="J1030" s="84">
        <f t="shared" si="4"/>
        <v>0</v>
      </c>
      <c r="K1030" s="84">
        <f t="shared" si="5"/>
        <v>0</v>
      </c>
      <c r="L1030" s="84">
        <f t="shared" si="6"/>
        <v>0</v>
      </c>
      <c r="M1030" s="85">
        <f t="shared" si="7"/>
        <v>0</v>
      </c>
      <c r="N1030" s="86">
        <f t="shared" si="8"/>
        <v>0</v>
      </c>
      <c r="O1030" s="84">
        <f t="shared" si="9"/>
        <v>0</v>
      </c>
      <c r="P1030" s="84">
        <f t="shared" si="10"/>
        <v>0</v>
      </c>
      <c r="Q1030" s="84">
        <f t="shared" si="11"/>
        <v>0</v>
      </c>
      <c r="R1030" s="85">
        <f t="shared" si="12"/>
        <v>0</v>
      </c>
      <c r="S1030" s="87" t="str">
        <f t="shared" si="13"/>
        <v>-</v>
      </c>
      <c r="T1030" s="88"/>
      <c r="U1030" s="39"/>
      <c r="V1030" s="40"/>
      <c r="W1030" s="39"/>
      <c r="X1030" s="39"/>
      <c r="Y1030" s="39"/>
      <c r="Z1030" s="39"/>
      <c r="AA1030" s="39"/>
      <c r="AB1030" s="39"/>
      <c r="AC1030" s="39"/>
      <c r="AD1030" s="39"/>
      <c r="AE1030" s="39"/>
      <c r="AF1030" s="39"/>
      <c r="AG1030" s="39"/>
      <c r="AH1030" s="39"/>
    </row>
    <row r="1031" ht="19.5" customHeight="1">
      <c r="A1031" s="111"/>
      <c r="B1031" s="119"/>
      <c r="C1031" s="63"/>
      <c r="D1031" s="69"/>
      <c r="E1031" s="66" t="str">
        <f t="shared" si="2"/>
        <v>-</v>
      </c>
      <c r="F1031" s="65"/>
      <c r="G1031" s="65"/>
      <c r="H1031" s="82"/>
      <c r="I1031" s="83">
        <f t="shared" si="3"/>
        <v>0</v>
      </c>
      <c r="J1031" s="84">
        <f t="shared" si="4"/>
        <v>0</v>
      </c>
      <c r="K1031" s="84">
        <f t="shared" si="5"/>
        <v>0</v>
      </c>
      <c r="L1031" s="84">
        <f t="shared" si="6"/>
        <v>0</v>
      </c>
      <c r="M1031" s="85">
        <f t="shared" si="7"/>
        <v>0</v>
      </c>
      <c r="N1031" s="86">
        <f t="shared" si="8"/>
        <v>0</v>
      </c>
      <c r="O1031" s="84">
        <f t="shared" si="9"/>
        <v>0</v>
      </c>
      <c r="P1031" s="84">
        <f t="shared" si="10"/>
        <v>0</v>
      </c>
      <c r="Q1031" s="84">
        <f t="shared" si="11"/>
        <v>0</v>
      </c>
      <c r="R1031" s="85">
        <f t="shared" si="12"/>
        <v>0</v>
      </c>
      <c r="S1031" s="87" t="str">
        <f t="shared" si="13"/>
        <v>-</v>
      </c>
      <c r="T1031" s="88"/>
      <c r="U1031" s="39"/>
      <c r="V1031" s="40"/>
      <c r="W1031" s="39"/>
      <c r="X1031" s="39"/>
      <c r="Y1031" s="39"/>
      <c r="Z1031" s="39"/>
      <c r="AA1031" s="39"/>
      <c r="AB1031" s="39"/>
      <c r="AC1031" s="39"/>
      <c r="AD1031" s="39"/>
      <c r="AE1031" s="39"/>
      <c r="AF1031" s="39"/>
      <c r="AG1031" s="39"/>
      <c r="AH1031" s="39"/>
    </row>
    <row r="1032" ht="19.5" customHeight="1">
      <c r="A1032" s="111"/>
      <c r="B1032" s="119"/>
      <c r="C1032" s="63"/>
      <c r="D1032" s="69"/>
      <c r="E1032" s="66" t="str">
        <f t="shared" si="2"/>
        <v>-</v>
      </c>
      <c r="F1032" s="65"/>
      <c r="G1032" s="65"/>
      <c r="H1032" s="82"/>
      <c r="I1032" s="83">
        <f t="shared" si="3"/>
        <v>0</v>
      </c>
      <c r="J1032" s="84">
        <f t="shared" si="4"/>
        <v>0</v>
      </c>
      <c r="K1032" s="84">
        <f t="shared" si="5"/>
        <v>0</v>
      </c>
      <c r="L1032" s="84">
        <f t="shared" si="6"/>
        <v>0</v>
      </c>
      <c r="M1032" s="85">
        <f t="shared" si="7"/>
        <v>0</v>
      </c>
      <c r="N1032" s="86">
        <f t="shared" si="8"/>
        <v>0</v>
      </c>
      <c r="O1032" s="84">
        <f t="shared" si="9"/>
        <v>0</v>
      </c>
      <c r="P1032" s="84">
        <f t="shared" si="10"/>
        <v>0</v>
      </c>
      <c r="Q1032" s="84">
        <f t="shared" si="11"/>
        <v>0</v>
      </c>
      <c r="R1032" s="85">
        <f t="shared" si="12"/>
        <v>0</v>
      </c>
      <c r="S1032" s="87" t="str">
        <f t="shared" si="13"/>
        <v>-</v>
      </c>
      <c r="T1032" s="88"/>
      <c r="U1032" s="39"/>
      <c r="V1032" s="40"/>
      <c r="W1032" s="39"/>
      <c r="X1032" s="39"/>
      <c r="Y1032" s="39"/>
      <c r="Z1032" s="39"/>
      <c r="AA1032" s="39"/>
      <c r="AB1032" s="39"/>
      <c r="AC1032" s="39"/>
      <c r="AD1032" s="39"/>
      <c r="AE1032" s="39"/>
      <c r="AF1032" s="39"/>
      <c r="AG1032" s="39"/>
      <c r="AH1032" s="39"/>
    </row>
    <row r="1033" ht="19.5" customHeight="1">
      <c r="A1033" s="111"/>
      <c r="B1033" s="119"/>
      <c r="C1033" s="63"/>
      <c r="D1033" s="69"/>
      <c r="E1033" s="66" t="str">
        <f t="shared" si="2"/>
        <v>-</v>
      </c>
      <c r="F1033" s="65"/>
      <c r="G1033" s="65"/>
      <c r="H1033" s="82"/>
      <c r="I1033" s="83">
        <f t="shared" si="3"/>
        <v>0</v>
      </c>
      <c r="J1033" s="84">
        <f t="shared" si="4"/>
        <v>0</v>
      </c>
      <c r="K1033" s="84">
        <f t="shared" si="5"/>
        <v>0</v>
      </c>
      <c r="L1033" s="84">
        <f t="shared" si="6"/>
        <v>0</v>
      </c>
      <c r="M1033" s="85">
        <f t="shared" si="7"/>
        <v>0</v>
      </c>
      <c r="N1033" s="86">
        <f t="shared" si="8"/>
        <v>0</v>
      </c>
      <c r="O1033" s="84">
        <f t="shared" si="9"/>
        <v>0</v>
      </c>
      <c r="P1033" s="84">
        <f t="shared" si="10"/>
        <v>0</v>
      </c>
      <c r="Q1033" s="84">
        <f t="shared" si="11"/>
        <v>0</v>
      </c>
      <c r="R1033" s="85">
        <f t="shared" si="12"/>
        <v>0</v>
      </c>
      <c r="S1033" s="87" t="str">
        <f t="shared" si="13"/>
        <v>-</v>
      </c>
      <c r="T1033" s="88"/>
      <c r="U1033" s="39"/>
      <c r="V1033" s="40"/>
      <c r="W1033" s="39"/>
      <c r="X1033" s="39"/>
      <c r="Y1033" s="39"/>
      <c r="Z1033" s="39"/>
      <c r="AA1033" s="39"/>
      <c r="AB1033" s="39"/>
      <c r="AC1033" s="39"/>
      <c r="AD1033" s="39"/>
      <c r="AE1033" s="39"/>
      <c r="AF1033" s="39"/>
      <c r="AG1033" s="39"/>
      <c r="AH1033" s="39"/>
    </row>
    <row r="1034" ht="19.5" customHeight="1">
      <c r="A1034" s="111"/>
      <c r="B1034" s="119"/>
      <c r="C1034" s="63"/>
      <c r="D1034" s="69"/>
      <c r="E1034" s="66" t="str">
        <f t="shared" si="2"/>
        <v>-</v>
      </c>
      <c r="F1034" s="65"/>
      <c r="G1034" s="65"/>
      <c r="H1034" s="82"/>
      <c r="I1034" s="83">
        <f t="shared" si="3"/>
        <v>0</v>
      </c>
      <c r="J1034" s="84">
        <f t="shared" si="4"/>
        <v>0</v>
      </c>
      <c r="K1034" s="84">
        <f t="shared" si="5"/>
        <v>0</v>
      </c>
      <c r="L1034" s="84">
        <f t="shared" si="6"/>
        <v>0</v>
      </c>
      <c r="M1034" s="85">
        <f t="shared" si="7"/>
        <v>0</v>
      </c>
      <c r="N1034" s="86">
        <f t="shared" si="8"/>
        <v>0</v>
      </c>
      <c r="O1034" s="84">
        <f t="shared" si="9"/>
        <v>0</v>
      </c>
      <c r="P1034" s="84">
        <f t="shared" si="10"/>
        <v>0</v>
      </c>
      <c r="Q1034" s="84">
        <f t="shared" si="11"/>
        <v>0</v>
      </c>
      <c r="R1034" s="85">
        <f t="shared" si="12"/>
        <v>0</v>
      </c>
      <c r="S1034" s="87" t="str">
        <f t="shared" si="13"/>
        <v>-</v>
      </c>
      <c r="T1034" s="88"/>
      <c r="U1034" s="39"/>
      <c r="V1034" s="40"/>
      <c r="W1034" s="39"/>
      <c r="X1034" s="39"/>
      <c r="Y1034" s="39"/>
      <c r="Z1034" s="39"/>
      <c r="AA1034" s="39"/>
      <c r="AB1034" s="39"/>
      <c r="AC1034" s="39"/>
      <c r="AD1034" s="39"/>
      <c r="AE1034" s="39"/>
      <c r="AF1034" s="39"/>
      <c r="AG1034" s="39"/>
      <c r="AH1034" s="39"/>
    </row>
    <row r="1035" ht="19.5" customHeight="1">
      <c r="A1035" s="111"/>
      <c r="B1035" s="119"/>
      <c r="C1035" s="63"/>
      <c r="D1035" s="69"/>
      <c r="E1035" s="66" t="str">
        <f t="shared" si="2"/>
        <v>-</v>
      </c>
      <c r="F1035" s="65"/>
      <c r="G1035" s="65"/>
      <c r="H1035" s="82"/>
      <c r="I1035" s="83">
        <f t="shared" si="3"/>
        <v>0</v>
      </c>
      <c r="J1035" s="84">
        <f t="shared" si="4"/>
        <v>0</v>
      </c>
      <c r="K1035" s="84">
        <f t="shared" si="5"/>
        <v>0</v>
      </c>
      <c r="L1035" s="84">
        <f t="shared" si="6"/>
        <v>0</v>
      </c>
      <c r="M1035" s="85">
        <f t="shared" si="7"/>
        <v>0</v>
      </c>
      <c r="N1035" s="86">
        <f t="shared" si="8"/>
        <v>0</v>
      </c>
      <c r="O1035" s="84">
        <f t="shared" si="9"/>
        <v>0</v>
      </c>
      <c r="P1035" s="84">
        <f t="shared" si="10"/>
        <v>0</v>
      </c>
      <c r="Q1035" s="84">
        <f t="shared" si="11"/>
        <v>0</v>
      </c>
      <c r="R1035" s="85">
        <f t="shared" si="12"/>
        <v>0</v>
      </c>
      <c r="S1035" s="87" t="str">
        <f t="shared" si="13"/>
        <v>-</v>
      </c>
      <c r="T1035" s="88"/>
      <c r="U1035" s="39"/>
      <c r="V1035" s="40"/>
      <c r="W1035" s="39"/>
      <c r="X1035" s="39"/>
      <c r="Y1035" s="39"/>
      <c r="Z1035" s="39"/>
      <c r="AA1035" s="39"/>
      <c r="AB1035" s="39"/>
      <c r="AC1035" s="39"/>
      <c r="AD1035" s="39"/>
      <c r="AE1035" s="39"/>
      <c r="AF1035" s="39"/>
      <c r="AG1035" s="39"/>
      <c r="AH1035" s="39"/>
    </row>
    <row r="1036" ht="19.5" customHeight="1">
      <c r="A1036" s="111"/>
      <c r="B1036" s="119"/>
      <c r="C1036" s="63"/>
      <c r="D1036" s="69"/>
      <c r="E1036" s="66" t="str">
        <f t="shared" si="2"/>
        <v>-</v>
      </c>
      <c r="F1036" s="65"/>
      <c r="G1036" s="65"/>
      <c r="H1036" s="82"/>
      <c r="I1036" s="83">
        <f t="shared" si="3"/>
        <v>0</v>
      </c>
      <c r="J1036" s="84">
        <f t="shared" si="4"/>
        <v>0</v>
      </c>
      <c r="K1036" s="84">
        <f t="shared" si="5"/>
        <v>0</v>
      </c>
      <c r="L1036" s="84">
        <f t="shared" si="6"/>
        <v>0</v>
      </c>
      <c r="M1036" s="85">
        <f t="shared" si="7"/>
        <v>0</v>
      </c>
      <c r="N1036" s="86">
        <f t="shared" si="8"/>
        <v>0</v>
      </c>
      <c r="O1036" s="84">
        <f t="shared" si="9"/>
        <v>0</v>
      </c>
      <c r="P1036" s="84">
        <f t="shared" si="10"/>
        <v>0</v>
      </c>
      <c r="Q1036" s="84">
        <f t="shared" si="11"/>
        <v>0</v>
      </c>
      <c r="R1036" s="85">
        <f t="shared" si="12"/>
        <v>0</v>
      </c>
      <c r="S1036" s="87" t="str">
        <f t="shared" si="13"/>
        <v>-</v>
      </c>
      <c r="T1036" s="88"/>
      <c r="U1036" s="39"/>
      <c r="V1036" s="40"/>
      <c r="W1036" s="39"/>
      <c r="X1036" s="39"/>
      <c r="Y1036" s="39"/>
      <c r="Z1036" s="39"/>
      <c r="AA1036" s="39"/>
      <c r="AB1036" s="39"/>
      <c r="AC1036" s="39"/>
      <c r="AD1036" s="39"/>
      <c r="AE1036" s="39"/>
      <c r="AF1036" s="39"/>
      <c r="AG1036" s="39"/>
      <c r="AH1036" s="39"/>
    </row>
    <row r="1037" ht="19.5" customHeight="1">
      <c r="A1037" s="111"/>
      <c r="B1037" s="119"/>
      <c r="C1037" s="63"/>
      <c r="D1037" s="69"/>
      <c r="E1037" s="66" t="str">
        <f t="shared" si="2"/>
        <v>-</v>
      </c>
      <c r="F1037" s="65"/>
      <c r="G1037" s="65"/>
      <c r="H1037" s="82"/>
      <c r="I1037" s="83">
        <f t="shared" si="3"/>
        <v>0</v>
      </c>
      <c r="J1037" s="84">
        <f t="shared" si="4"/>
        <v>0</v>
      </c>
      <c r="K1037" s="84">
        <f t="shared" si="5"/>
        <v>0</v>
      </c>
      <c r="L1037" s="84">
        <f t="shared" si="6"/>
        <v>0</v>
      </c>
      <c r="M1037" s="85">
        <f t="shared" si="7"/>
        <v>0</v>
      </c>
      <c r="N1037" s="86">
        <f t="shared" si="8"/>
        <v>0</v>
      </c>
      <c r="O1037" s="84">
        <f t="shared" si="9"/>
        <v>0</v>
      </c>
      <c r="P1037" s="84">
        <f t="shared" si="10"/>
        <v>0</v>
      </c>
      <c r="Q1037" s="84">
        <f t="shared" si="11"/>
        <v>0</v>
      </c>
      <c r="R1037" s="85">
        <f t="shared" si="12"/>
        <v>0</v>
      </c>
      <c r="S1037" s="87" t="str">
        <f t="shared" si="13"/>
        <v>-</v>
      </c>
      <c r="T1037" s="88"/>
      <c r="U1037" s="39"/>
      <c r="V1037" s="40"/>
      <c r="W1037" s="39"/>
      <c r="X1037" s="39"/>
      <c r="Y1037" s="39"/>
      <c r="Z1037" s="39"/>
      <c r="AA1037" s="39"/>
      <c r="AB1037" s="39"/>
      <c r="AC1037" s="39"/>
      <c r="AD1037" s="39"/>
      <c r="AE1037" s="39"/>
      <c r="AF1037" s="39"/>
      <c r="AG1037" s="39"/>
      <c r="AH1037" s="39"/>
    </row>
    <row r="1038" ht="19.5" customHeight="1">
      <c r="A1038" s="111"/>
      <c r="B1038" s="119"/>
      <c r="C1038" s="63"/>
      <c r="D1038" s="69"/>
      <c r="E1038" s="66" t="str">
        <f t="shared" si="2"/>
        <v>-</v>
      </c>
      <c r="F1038" s="65"/>
      <c r="G1038" s="65"/>
      <c r="H1038" s="82"/>
      <c r="I1038" s="83">
        <f t="shared" si="3"/>
        <v>0</v>
      </c>
      <c r="J1038" s="84">
        <f t="shared" si="4"/>
        <v>0</v>
      </c>
      <c r="K1038" s="84">
        <f t="shared" si="5"/>
        <v>0</v>
      </c>
      <c r="L1038" s="84">
        <f t="shared" si="6"/>
        <v>0</v>
      </c>
      <c r="M1038" s="85">
        <f t="shared" si="7"/>
        <v>0</v>
      </c>
      <c r="N1038" s="86">
        <f t="shared" si="8"/>
        <v>0</v>
      </c>
      <c r="O1038" s="84">
        <f t="shared" si="9"/>
        <v>0</v>
      </c>
      <c r="P1038" s="84">
        <f t="shared" si="10"/>
        <v>0</v>
      </c>
      <c r="Q1038" s="84">
        <f t="shared" si="11"/>
        <v>0</v>
      </c>
      <c r="R1038" s="85">
        <f t="shared" si="12"/>
        <v>0</v>
      </c>
      <c r="S1038" s="87" t="str">
        <f t="shared" si="13"/>
        <v>-</v>
      </c>
      <c r="T1038" s="88"/>
      <c r="U1038" s="39"/>
      <c r="V1038" s="40"/>
      <c r="W1038" s="39"/>
      <c r="X1038" s="39"/>
      <c r="Y1038" s="39"/>
      <c r="Z1038" s="39"/>
      <c r="AA1038" s="39"/>
      <c r="AB1038" s="39"/>
      <c r="AC1038" s="39"/>
      <c r="AD1038" s="39"/>
      <c r="AE1038" s="39"/>
      <c r="AF1038" s="39"/>
      <c r="AG1038" s="39"/>
      <c r="AH1038" s="39"/>
    </row>
    <row r="1039" ht="19.5" customHeight="1">
      <c r="A1039" s="111"/>
      <c r="B1039" s="119"/>
      <c r="C1039" s="63"/>
      <c r="D1039" s="69"/>
      <c r="E1039" s="66" t="str">
        <f t="shared" si="2"/>
        <v>-</v>
      </c>
      <c r="F1039" s="65"/>
      <c r="G1039" s="65"/>
      <c r="H1039" s="82"/>
      <c r="I1039" s="83">
        <f t="shared" si="3"/>
        <v>0</v>
      </c>
      <c r="J1039" s="84">
        <f t="shared" si="4"/>
        <v>0</v>
      </c>
      <c r="K1039" s="84">
        <f t="shared" si="5"/>
        <v>0</v>
      </c>
      <c r="L1039" s="84">
        <f t="shared" si="6"/>
        <v>0</v>
      </c>
      <c r="M1039" s="85">
        <f t="shared" si="7"/>
        <v>0</v>
      </c>
      <c r="N1039" s="86">
        <f t="shared" si="8"/>
        <v>0</v>
      </c>
      <c r="O1039" s="84">
        <f t="shared" si="9"/>
        <v>0</v>
      </c>
      <c r="P1039" s="84">
        <f t="shared" si="10"/>
        <v>0</v>
      </c>
      <c r="Q1039" s="84">
        <f t="shared" si="11"/>
        <v>0</v>
      </c>
      <c r="R1039" s="85">
        <f t="shared" si="12"/>
        <v>0</v>
      </c>
      <c r="S1039" s="87" t="str">
        <f t="shared" si="13"/>
        <v>-</v>
      </c>
      <c r="T1039" s="88"/>
      <c r="U1039" s="39"/>
      <c r="V1039" s="40"/>
      <c r="W1039" s="39"/>
      <c r="X1039" s="39"/>
      <c r="Y1039" s="39"/>
      <c r="Z1039" s="39"/>
      <c r="AA1039" s="39"/>
      <c r="AB1039" s="39"/>
      <c r="AC1039" s="39"/>
      <c r="AD1039" s="39"/>
      <c r="AE1039" s="39"/>
      <c r="AF1039" s="39"/>
      <c r="AG1039" s="39"/>
      <c r="AH1039" s="39"/>
    </row>
    <row r="1040" ht="19.5" customHeight="1">
      <c r="A1040" s="111"/>
      <c r="B1040" s="119"/>
      <c r="C1040" s="63"/>
      <c r="D1040" s="69"/>
      <c r="E1040" s="66" t="str">
        <f t="shared" si="2"/>
        <v>-</v>
      </c>
      <c r="F1040" s="65"/>
      <c r="G1040" s="65"/>
      <c r="H1040" s="82"/>
      <c r="I1040" s="83">
        <f t="shared" si="3"/>
        <v>0</v>
      </c>
      <c r="J1040" s="84">
        <f t="shared" si="4"/>
        <v>0</v>
      </c>
      <c r="K1040" s="84">
        <f t="shared" si="5"/>
        <v>0</v>
      </c>
      <c r="L1040" s="84">
        <f t="shared" si="6"/>
        <v>0</v>
      </c>
      <c r="M1040" s="85">
        <f t="shared" si="7"/>
        <v>0</v>
      </c>
      <c r="N1040" s="86">
        <f t="shared" si="8"/>
        <v>0</v>
      </c>
      <c r="O1040" s="84">
        <f t="shared" si="9"/>
        <v>0</v>
      </c>
      <c r="P1040" s="84">
        <f t="shared" si="10"/>
        <v>0</v>
      </c>
      <c r="Q1040" s="84">
        <f t="shared" si="11"/>
        <v>0</v>
      </c>
      <c r="R1040" s="85">
        <f t="shared" si="12"/>
        <v>0</v>
      </c>
      <c r="S1040" s="87" t="str">
        <f t="shared" si="13"/>
        <v>-</v>
      </c>
      <c r="T1040" s="88"/>
      <c r="U1040" s="39"/>
      <c r="V1040" s="40"/>
      <c r="W1040" s="39"/>
      <c r="X1040" s="39"/>
      <c r="Y1040" s="39"/>
      <c r="Z1040" s="39"/>
      <c r="AA1040" s="39"/>
      <c r="AB1040" s="39"/>
      <c r="AC1040" s="39"/>
      <c r="AD1040" s="39"/>
      <c r="AE1040" s="39"/>
      <c r="AF1040" s="39"/>
      <c r="AG1040" s="39"/>
      <c r="AH1040" s="39"/>
    </row>
    <row r="1041" ht="19.5" customHeight="1">
      <c r="A1041" s="111"/>
      <c r="B1041" s="119"/>
      <c r="C1041" s="63"/>
      <c r="D1041" s="69"/>
      <c r="E1041" s="66" t="str">
        <f t="shared" si="2"/>
        <v>-</v>
      </c>
      <c r="F1041" s="65"/>
      <c r="G1041" s="65"/>
      <c r="H1041" s="82"/>
      <c r="I1041" s="83">
        <f t="shared" si="3"/>
        <v>0</v>
      </c>
      <c r="J1041" s="84">
        <f t="shared" si="4"/>
        <v>0</v>
      </c>
      <c r="K1041" s="84">
        <f t="shared" si="5"/>
        <v>0</v>
      </c>
      <c r="L1041" s="84">
        <f t="shared" si="6"/>
        <v>0</v>
      </c>
      <c r="M1041" s="85">
        <f t="shared" si="7"/>
        <v>0</v>
      </c>
      <c r="N1041" s="86">
        <f t="shared" si="8"/>
        <v>0</v>
      </c>
      <c r="O1041" s="84">
        <f t="shared" si="9"/>
        <v>0</v>
      </c>
      <c r="P1041" s="84">
        <f t="shared" si="10"/>
        <v>0</v>
      </c>
      <c r="Q1041" s="84">
        <f t="shared" si="11"/>
        <v>0</v>
      </c>
      <c r="R1041" s="85">
        <f t="shared" si="12"/>
        <v>0</v>
      </c>
      <c r="S1041" s="87" t="str">
        <f t="shared" si="13"/>
        <v>-</v>
      </c>
      <c r="T1041" s="88"/>
      <c r="U1041" s="39"/>
      <c r="V1041" s="40"/>
      <c r="W1041" s="39"/>
      <c r="X1041" s="39"/>
      <c r="Y1041" s="39"/>
      <c r="Z1041" s="39"/>
      <c r="AA1041" s="39"/>
      <c r="AB1041" s="39"/>
      <c r="AC1041" s="39"/>
      <c r="AD1041" s="39"/>
      <c r="AE1041" s="39"/>
      <c r="AF1041" s="39"/>
      <c r="AG1041" s="39"/>
      <c r="AH1041" s="39"/>
    </row>
    <row r="1042" ht="19.5" customHeight="1">
      <c r="A1042" s="111"/>
      <c r="B1042" s="119"/>
      <c r="C1042" s="63"/>
      <c r="D1042" s="69"/>
      <c r="E1042" s="66" t="str">
        <f t="shared" si="2"/>
        <v>-</v>
      </c>
      <c r="F1042" s="65"/>
      <c r="G1042" s="65"/>
      <c r="H1042" s="82"/>
      <c r="I1042" s="83">
        <f t="shared" si="3"/>
        <v>0</v>
      </c>
      <c r="J1042" s="84">
        <f t="shared" si="4"/>
        <v>0</v>
      </c>
      <c r="K1042" s="84">
        <f t="shared" si="5"/>
        <v>0</v>
      </c>
      <c r="L1042" s="84">
        <f t="shared" si="6"/>
        <v>0</v>
      </c>
      <c r="M1042" s="85">
        <f t="shared" si="7"/>
        <v>0</v>
      </c>
      <c r="N1042" s="86">
        <f t="shared" si="8"/>
        <v>0</v>
      </c>
      <c r="O1042" s="84">
        <f t="shared" si="9"/>
        <v>0</v>
      </c>
      <c r="P1042" s="84">
        <f t="shared" si="10"/>
        <v>0</v>
      </c>
      <c r="Q1042" s="84">
        <f t="shared" si="11"/>
        <v>0</v>
      </c>
      <c r="R1042" s="85">
        <f t="shared" si="12"/>
        <v>0</v>
      </c>
      <c r="S1042" s="87" t="str">
        <f t="shared" si="13"/>
        <v>-</v>
      </c>
      <c r="T1042" s="88"/>
      <c r="U1042" s="39"/>
      <c r="V1042" s="40"/>
      <c r="W1042" s="39"/>
      <c r="X1042" s="39"/>
      <c r="Y1042" s="39"/>
      <c r="Z1042" s="39"/>
      <c r="AA1042" s="39"/>
      <c r="AB1042" s="39"/>
      <c r="AC1042" s="39"/>
      <c r="AD1042" s="39"/>
      <c r="AE1042" s="39"/>
      <c r="AF1042" s="39"/>
      <c r="AG1042" s="39"/>
      <c r="AH1042" s="39"/>
    </row>
    <row r="1043" ht="19.5" customHeight="1">
      <c r="A1043" s="111"/>
      <c r="B1043" s="119"/>
      <c r="C1043" s="63"/>
      <c r="D1043" s="69"/>
      <c r="E1043" s="66" t="str">
        <f t="shared" si="2"/>
        <v>-</v>
      </c>
      <c r="F1043" s="65"/>
      <c r="G1043" s="65"/>
      <c r="H1043" s="82"/>
      <c r="I1043" s="83">
        <f t="shared" si="3"/>
        <v>0</v>
      </c>
      <c r="J1043" s="84">
        <f t="shared" si="4"/>
        <v>0</v>
      </c>
      <c r="K1043" s="84">
        <f t="shared" si="5"/>
        <v>0</v>
      </c>
      <c r="L1043" s="84">
        <f t="shared" si="6"/>
        <v>0</v>
      </c>
      <c r="M1043" s="85">
        <f t="shared" si="7"/>
        <v>0</v>
      </c>
      <c r="N1043" s="86">
        <f t="shared" si="8"/>
        <v>0</v>
      </c>
      <c r="O1043" s="84">
        <f t="shared" si="9"/>
        <v>0</v>
      </c>
      <c r="P1043" s="84">
        <f t="shared" si="10"/>
        <v>0</v>
      </c>
      <c r="Q1043" s="84">
        <f t="shared" si="11"/>
        <v>0</v>
      </c>
      <c r="R1043" s="85">
        <f t="shared" si="12"/>
        <v>0</v>
      </c>
      <c r="S1043" s="87" t="str">
        <f t="shared" si="13"/>
        <v>-</v>
      </c>
      <c r="T1043" s="88"/>
      <c r="U1043" s="39"/>
      <c r="V1043" s="40"/>
      <c r="W1043" s="39"/>
      <c r="X1043" s="39"/>
      <c r="Y1043" s="39"/>
      <c r="Z1043" s="39"/>
      <c r="AA1043" s="39"/>
      <c r="AB1043" s="39"/>
      <c r="AC1043" s="39"/>
      <c r="AD1043" s="39"/>
      <c r="AE1043" s="39"/>
      <c r="AF1043" s="39"/>
      <c r="AG1043" s="39"/>
      <c r="AH1043" s="39"/>
    </row>
    <row r="1044" ht="19.5" customHeight="1">
      <c r="A1044" s="111"/>
      <c r="B1044" s="119"/>
      <c r="C1044" s="63"/>
      <c r="D1044" s="69"/>
      <c r="E1044" s="66" t="str">
        <f t="shared" si="2"/>
        <v>-</v>
      </c>
      <c r="F1044" s="65"/>
      <c r="G1044" s="65"/>
      <c r="H1044" s="82"/>
      <c r="I1044" s="83">
        <f t="shared" si="3"/>
        <v>0</v>
      </c>
      <c r="J1044" s="84">
        <f t="shared" si="4"/>
        <v>0</v>
      </c>
      <c r="K1044" s="84">
        <f t="shared" si="5"/>
        <v>0</v>
      </c>
      <c r="L1044" s="84">
        <f t="shared" si="6"/>
        <v>0</v>
      </c>
      <c r="M1044" s="85">
        <f t="shared" si="7"/>
        <v>0</v>
      </c>
      <c r="N1044" s="86">
        <f t="shared" si="8"/>
        <v>0</v>
      </c>
      <c r="O1044" s="84">
        <f t="shared" si="9"/>
        <v>0</v>
      </c>
      <c r="P1044" s="84">
        <f t="shared" si="10"/>
        <v>0</v>
      </c>
      <c r="Q1044" s="84">
        <f t="shared" si="11"/>
        <v>0</v>
      </c>
      <c r="R1044" s="85">
        <f t="shared" si="12"/>
        <v>0</v>
      </c>
      <c r="S1044" s="87" t="str">
        <f t="shared" si="13"/>
        <v>-</v>
      </c>
      <c r="T1044" s="88"/>
      <c r="U1044" s="39"/>
      <c r="V1044" s="40"/>
      <c r="W1044" s="39"/>
      <c r="X1044" s="39"/>
      <c r="Y1044" s="39"/>
      <c r="Z1044" s="39"/>
      <c r="AA1044" s="39"/>
      <c r="AB1044" s="39"/>
      <c r="AC1044" s="39"/>
      <c r="AD1044" s="39"/>
      <c r="AE1044" s="39"/>
      <c r="AF1044" s="39"/>
      <c r="AG1044" s="39"/>
      <c r="AH1044" s="39"/>
    </row>
    <row r="1045" ht="19.5" customHeight="1">
      <c r="A1045" s="111"/>
      <c r="B1045" s="119"/>
      <c r="C1045" s="63"/>
      <c r="D1045" s="69"/>
      <c r="E1045" s="66" t="str">
        <f t="shared" si="2"/>
        <v>-</v>
      </c>
      <c r="F1045" s="65"/>
      <c r="G1045" s="65"/>
      <c r="H1045" s="82"/>
      <c r="I1045" s="83">
        <f t="shared" si="3"/>
        <v>0</v>
      </c>
      <c r="J1045" s="84">
        <f t="shared" si="4"/>
        <v>0</v>
      </c>
      <c r="K1045" s="84">
        <f t="shared" si="5"/>
        <v>0</v>
      </c>
      <c r="L1045" s="84">
        <f t="shared" si="6"/>
        <v>0</v>
      </c>
      <c r="M1045" s="85">
        <f t="shared" si="7"/>
        <v>0</v>
      </c>
      <c r="N1045" s="86">
        <f t="shared" si="8"/>
        <v>0</v>
      </c>
      <c r="O1045" s="84">
        <f t="shared" si="9"/>
        <v>0</v>
      </c>
      <c r="P1045" s="84">
        <f t="shared" si="10"/>
        <v>0</v>
      </c>
      <c r="Q1045" s="84">
        <f t="shared" si="11"/>
        <v>0</v>
      </c>
      <c r="R1045" s="85">
        <f t="shared" si="12"/>
        <v>0</v>
      </c>
      <c r="S1045" s="87" t="str">
        <f t="shared" si="13"/>
        <v>-</v>
      </c>
      <c r="T1045" s="88"/>
      <c r="U1045" s="39"/>
      <c r="V1045" s="40"/>
      <c r="W1045" s="39"/>
      <c r="X1045" s="39"/>
      <c r="Y1045" s="39"/>
      <c r="Z1045" s="39"/>
      <c r="AA1045" s="39"/>
      <c r="AB1045" s="39"/>
      <c r="AC1045" s="39"/>
      <c r="AD1045" s="39"/>
      <c r="AE1045" s="39"/>
      <c r="AF1045" s="39"/>
      <c r="AG1045" s="39"/>
      <c r="AH1045" s="39"/>
    </row>
    <row r="1046" ht="19.5" customHeight="1">
      <c r="A1046" s="111"/>
      <c r="B1046" s="119"/>
      <c r="C1046" s="63"/>
      <c r="D1046" s="69"/>
      <c r="E1046" s="66" t="str">
        <f t="shared" si="2"/>
        <v>-</v>
      </c>
      <c r="F1046" s="65"/>
      <c r="G1046" s="65"/>
      <c r="H1046" s="82"/>
      <c r="I1046" s="83">
        <f t="shared" si="3"/>
        <v>0</v>
      </c>
      <c r="J1046" s="84">
        <f t="shared" si="4"/>
        <v>0</v>
      </c>
      <c r="K1046" s="84">
        <f t="shared" si="5"/>
        <v>0</v>
      </c>
      <c r="L1046" s="84">
        <f t="shared" si="6"/>
        <v>0</v>
      </c>
      <c r="M1046" s="85">
        <f t="shared" si="7"/>
        <v>0</v>
      </c>
      <c r="N1046" s="86">
        <f t="shared" si="8"/>
        <v>0</v>
      </c>
      <c r="O1046" s="84">
        <f t="shared" si="9"/>
        <v>0</v>
      </c>
      <c r="P1046" s="84">
        <f t="shared" si="10"/>
        <v>0</v>
      </c>
      <c r="Q1046" s="84">
        <f t="shared" si="11"/>
        <v>0</v>
      </c>
      <c r="R1046" s="85">
        <f t="shared" si="12"/>
        <v>0</v>
      </c>
      <c r="S1046" s="87" t="str">
        <f t="shared" si="13"/>
        <v>-</v>
      </c>
      <c r="T1046" s="88"/>
      <c r="U1046" s="39"/>
      <c r="V1046" s="40"/>
      <c r="W1046" s="39"/>
      <c r="X1046" s="39"/>
      <c r="Y1046" s="39"/>
      <c r="Z1046" s="39"/>
      <c r="AA1046" s="39"/>
      <c r="AB1046" s="39"/>
      <c r="AC1046" s="39"/>
      <c r="AD1046" s="39"/>
      <c r="AE1046" s="39"/>
      <c r="AF1046" s="39"/>
      <c r="AG1046" s="39"/>
      <c r="AH1046" s="39"/>
    </row>
    <row r="1047" ht="19.5" customHeight="1">
      <c r="A1047" s="111"/>
      <c r="B1047" s="119"/>
      <c r="C1047" s="63"/>
      <c r="D1047" s="69"/>
      <c r="E1047" s="66" t="str">
        <f t="shared" si="2"/>
        <v>-</v>
      </c>
      <c r="F1047" s="65"/>
      <c r="G1047" s="65"/>
      <c r="H1047" s="82"/>
      <c r="I1047" s="83">
        <f t="shared" si="3"/>
        <v>0</v>
      </c>
      <c r="J1047" s="84">
        <f t="shared" si="4"/>
        <v>0</v>
      </c>
      <c r="K1047" s="84">
        <f t="shared" si="5"/>
        <v>0</v>
      </c>
      <c r="L1047" s="84">
        <f t="shared" si="6"/>
        <v>0</v>
      </c>
      <c r="M1047" s="85">
        <f t="shared" si="7"/>
        <v>0</v>
      </c>
      <c r="N1047" s="86">
        <f t="shared" si="8"/>
        <v>0</v>
      </c>
      <c r="O1047" s="84">
        <f t="shared" si="9"/>
        <v>0</v>
      </c>
      <c r="P1047" s="84">
        <f t="shared" si="10"/>
        <v>0</v>
      </c>
      <c r="Q1047" s="84">
        <f t="shared" si="11"/>
        <v>0</v>
      </c>
      <c r="R1047" s="85">
        <f t="shared" si="12"/>
        <v>0</v>
      </c>
      <c r="S1047" s="87" t="str">
        <f t="shared" si="13"/>
        <v>-</v>
      </c>
      <c r="T1047" s="88"/>
      <c r="U1047" s="39"/>
      <c r="V1047" s="40"/>
      <c r="W1047" s="39"/>
      <c r="X1047" s="39"/>
      <c r="Y1047" s="39"/>
      <c r="Z1047" s="39"/>
      <c r="AA1047" s="39"/>
      <c r="AB1047" s="39"/>
      <c r="AC1047" s="39"/>
      <c r="AD1047" s="39"/>
      <c r="AE1047" s="39"/>
      <c r="AF1047" s="39"/>
      <c r="AG1047" s="39"/>
      <c r="AH1047" s="39"/>
    </row>
    <row r="1048" ht="19.5" customHeight="1">
      <c r="A1048" s="111"/>
      <c r="B1048" s="119"/>
      <c r="C1048" s="63"/>
      <c r="D1048" s="69"/>
      <c r="E1048" s="66" t="str">
        <f t="shared" si="2"/>
        <v>-</v>
      </c>
      <c r="F1048" s="65"/>
      <c r="G1048" s="65"/>
      <c r="H1048" s="82"/>
      <c r="I1048" s="83">
        <f t="shared" si="3"/>
        <v>0</v>
      </c>
      <c r="J1048" s="84">
        <f t="shared" si="4"/>
        <v>0</v>
      </c>
      <c r="K1048" s="84">
        <f t="shared" si="5"/>
        <v>0</v>
      </c>
      <c r="L1048" s="84">
        <f t="shared" si="6"/>
        <v>0</v>
      </c>
      <c r="M1048" s="85">
        <f t="shared" si="7"/>
        <v>0</v>
      </c>
      <c r="N1048" s="86">
        <f t="shared" si="8"/>
        <v>0</v>
      </c>
      <c r="O1048" s="84">
        <f t="shared" si="9"/>
        <v>0</v>
      </c>
      <c r="P1048" s="84">
        <f t="shared" si="10"/>
        <v>0</v>
      </c>
      <c r="Q1048" s="84">
        <f t="shared" si="11"/>
        <v>0</v>
      </c>
      <c r="R1048" s="85">
        <f t="shared" si="12"/>
        <v>0</v>
      </c>
      <c r="S1048" s="87" t="str">
        <f t="shared" si="13"/>
        <v>-</v>
      </c>
      <c r="T1048" s="88"/>
      <c r="U1048" s="39"/>
      <c r="V1048" s="40"/>
      <c r="W1048" s="39"/>
      <c r="X1048" s="39"/>
      <c r="Y1048" s="39"/>
      <c r="Z1048" s="39"/>
      <c r="AA1048" s="39"/>
      <c r="AB1048" s="39"/>
      <c r="AC1048" s="39"/>
      <c r="AD1048" s="39"/>
      <c r="AE1048" s="39"/>
      <c r="AF1048" s="39"/>
      <c r="AG1048" s="39"/>
      <c r="AH1048" s="39"/>
    </row>
    <row r="1049" ht="19.5" customHeight="1">
      <c r="A1049" s="111"/>
      <c r="B1049" s="119"/>
      <c r="C1049" s="63"/>
      <c r="D1049" s="69"/>
      <c r="E1049" s="66" t="str">
        <f t="shared" si="2"/>
        <v>-</v>
      </c>
      <c r="F1049" s="65"/>
      <c r="G1049" s="65"/>
      <c r="H1049" s="82"/>
      <c r="I1049" s="83">
        <f t="shared" si="3"/>
        <v>0</v>
      </c>
      <c r="J1049" s="84">
        <f t="shared" si="4"/>
        <v>0</v>
      </c>
      <c r="K1049" s="84">
        <f t="shared" si="5"/>
        <v>0</v>
      </c>
      <c r="L1049" s="84">
        <f t="shared" si="6"/>
        <v>0</v>
      </c>
      <c r="M1049" s="85">
        <f t="shared" si="7"/>
        <v>0</v>
      </c>
      <c r="N1049" s="86">
        <f t="shared" si="8"/>
        <v>0</v>
      </c>
      <c r="O1049" s="84">
        <f t="shared" si="9"/>
        <v>0</v>
      </c>
      <c r="P1049" s="84">
        <f t="shared" si="10"/>
        <v>0</v>
      </c>
      <c r="Q1049" s="84">
        <f t="shared" si="11"/>
        <v>0</v>
      </c>
      <c r="R1049" s="85">
        <f t="shared" si="12"/>
        <v>0</v>
      </c>
      <c r="S1049" s="87" t="str">
        <f t="shared" si="13"/>
        <v>-</v>
      </c>
      <c r="T1049" s="88"/>
      <c r="U1049" s="39"/>
      <c r="V1049" s="40"/>
      <c r="W1049" s="39"/>
      <c r="X1049" s="39"/>
      <c r="Y1049" s="39"/>
      <c r="Z1049" s="39"/>
      <c r="AA1049" s="39"/>
      <c r="AB1049" s="39"/>
      <c r="AC1049" s="39"/>
      <c r="AD1049" s="39"/>
      <c r="AE1049" s="39"/>
      <c r="AF1049" s="39"/>
      <c r="AG1049" s="39"/>
      <c r="AH1049" s="39"/>
    </row>
    <row r="1050" ht="19.5" customHeight="1">
      <c r="A1050" s="111"/>
      <c r="B1050" s="119"/>
      <c r="C1050" s="63"/>
      <c r="D1050" s="69"/>
      <c r="E1050" s="66" t="str">
        <f t="shared" si="2"/>
        <v>-</v>
      </c>
      <c r="F1050" s="65"/>
      <c r="G1050" s="65"/>
      <c r="H1050" s="82"/>
      <c r="I1050" s="83">
        <f t="shared" si="3"/>
        <v>0</v>
      </c>
      <c r="J1050" s="84">
        <f t="shared" si="4"/>
        <v>0</v>
      </c>
      <c r="K1050" s="84">
        <f t="shared" si="5"/>
        <v>0</v>
      </c>
      <c r="L1050" s="84">
        <f t="shared" si="6"/>
        <v>0</v>
      </c>
      <c r="M1050" s="85">
        <f t="shared" si="7"/>
        <v>0</v>
      </c>
      <c r="N1050" s="86">
        <f t="shared" si="8"/>
        <v>0</v>
      </c>
      <c r="O1050" s="84">
        <f t="shared" si="9"/>
        <v>0</v>
      </c>
      <c r="P1050" s="84">
        <f t="shared" si="10"/>
        <v>0</v>
      </c>
      <c r="Q1050" s="84">
        <f t="shared" si="11"/>
        <v>0</v>
      </c>
      <c r="R1050" s="85">
        <f t="shared" si="12"/>
        <v>0</v>
      </c>
      <c r="S1050" s="87" t="str">
        <f t="shared" si="13"/>
        <v>-</v>
      </c>
      <c r="T1050" s="88"/>
      <c r="U1050" s="39"/>
      <c r="V1050" s="40"/>
      <c r="W1050" s="39"/>
      <c r="X1050" s="39"/>
      <c r="Y1050" s="39"/>
      <c r="Z1050" s="39"/>
      <c r="AA1050" s="39"/>
      <c r="AB1050" s="39"/>
      <c r="AC1050" s="39"/>
      <c r="AD1050" s="39"/>
      <c r="AE1050" s="39"/>
      <c r="AF1050" s="39"/>
      <c r="AG1050" s="39"/>
      <c r="AH1050" s="39"/>
    </row>
    <row r="1051" ht="19.5" customHeight="1">
      <c r="A1051" s="111"/>
      <c r="B1051" s="119"/>
      <c r="C1051" s="63"/>
      <c r="D1051" s="69"/>
      <c r="E1051" s="66" t="str">
        <f t="shared" si="2"/>
        <v>-</v>
      </c>
      <c r="F1051" s="65"/>
      <c r="G1051" s="65"/>
      <c r="H1051" s="82"/>
      <c r="I1051" s="83">
        <f t="shared" si="3"/>
        <v>0</v>
      </c>
      <c r="J1051" s="84">
        <f t="shared" si="4"/>
        <v>0</v>
      </c>
      <c r="K1051" s="84">
        <f t="shared" si="5"/>
        <v>0</v>
      </c>
      <c r="L1051" s="84">
        <f t="shared" si="6"/>
        <v>0</v>
      </c>
      <c r="M1051" s="85">
        <f t="shared" si="7"/>
        <v>0</v>
      </c>
      <c r="N1051" s="86">
        <f t="shared" si="8"/>
        <v>0</v>
      </c>
      <c r="O1051" s="84">
        <f t="shared" si="9"/>
        <v>0</v>
      </c>
      <c r="P1051" s="84">
        <f t="shared" si="10"/>
        <v>0</v>
      </c>
      <c r="Q1051" s="84">
        <f t="shared" si="11"/>
        <v>0</v>
      </c>
      <c r="R1051" s="85">
        <f t="shared" si="12"/>
        <v>0</v>
      </c>
      <c r="S1051" s="87" t="str">
        <f t="shared" si="13"/>
        <v>-</v>
      </c>
      <c r="T1051" s="88"/>
      <c r="U1051" s="39"/>
      <c r="V1051" s="40"/>
      <c r="W1051" s="39"/>
      <c r="X1051" s="39"/>
      <c r="Y1051" s="39"/>
      <c r="Z1051" s="39"/>
      <c r="AA1051" s="39"/>
      <c r="AB1051" s="39"/>
      <c r="AC1051" s="39"/>
      <c r="AD1051" s="39"/>
      <c r="AE1051" s="39"/>
      <c r="AF1051" s="39"/>
      <c r="AG1051" s="39"/>
      <c r="AH1051" s="39"/>
    </row>
    <row r="1052" ht="19.5" customHeight="1">
      <c r="A1052" s="111"/>
      <c r="B1052" s="119"/>
      <c r="C1052" s="63"/>
      <c r="D1052" s="69"/>
      <c r="E1052" s="66" t="str">
        <f t="shared" si="2"/>
        <v>-</v>
      </c>
      <c r="F1052" s="65"/>
      <c r="G1052" s="65"/>
      <c r="H1052" s="82"/>
      <c r="I1052" s="83">
        <f t="shared" si="3"/>
        <v>0</v>
      </c>
      <c r="J1052" s="84">
        <f t="shared" si="4"/>
        <v>0</v>
      </c>
      <c r="K1052" s="84">
        <f t="shared" si="5"/>
        <v>0</v>
      </c>
      <c r="L1052" s="84">
        <f t="shared" si="6"/>
        <v>0</v>
      </c>
      <c r="M1052" s="85">
        <f t="shared" si="7"/>
        <v>0</v>
      </c>
      <c r="N1052" s="86">
        <f t="shared" si="8"/>
        <v>0</v>
      </c>
      <c r="O1052" s="84">
        <f t="shared" si="9"/>
        <v>0</v>
      </c>
      <c r="P1052" s="84">
        <f t="shared" si="10"/>
        <v>0</v>
      </c>
      <c r="Q1052" s="84">
        <f t="shared" si="11"/>
        <v>0</v>
      </c>
      <c r="R1052" s="85">
        <f t="shared" si="12"/>
        <v>0</v>
      </c>
      <c r="S1052" s="87" t="str">
        <f t="shared" si="13"/>
        <v>-</v>
      </c>
      <c r="T1052" s="88"/>
      <c r="U1052" s="39"/>
      <c r="V1052" s="40"/>
      <c r="W1052" s="39"/>
      <c r="X1052" s="39"/>
      <c r="Y1052" s="39"/>
      <c r="Z1052" s="39"/>
      <c r="AA1052" s="39"/>
      <c r="AB1052" s="39"/>
      <c r="AC1052" s="39"/>
      <c r="AD1052" s="39"/>
      <c r="AE1052" s="39"/>
      <c r="AF1052" s="39"/>
      <c r="AG1052" s="39"/>
      <c r="AH1052" s="39"/>
    </row>
    <row r="1053" ht="19.5" customHeight="1">
      <c r="A1053" s="111"/>
      <c r="B1053" s="119"/>
      <c r="C1053" s="63"/>
      <c r="D1053" s="69"/>
      <c r="E1053" s="66" t="str">
        <f t="shared" si="2"/>
        <v>-</v>
      </c>
      <c r="F1053" s="65"/>
      <c r="G1053" s="65"/>
      <c r="H1053" s="82"/>
      <c r="I1053" s="83">
        <f t="shared" si="3"/>
        <v>0</v>
      </c>
      <c r="J1053" s="84">
        <f t="shared" si="4"/>
        <v>0</v>
      </c>
      <c r="K1053" s="84">
        <f t="shared" si="5"/>
        <v>0</v>
      </c>
      <c r="L1053" s="84">
        <f t="shared" si="6"/>
        <v>0</v>
      </c>
      <c r="M1053" s="85">
        <f t="shared" si="7"/>
        <v>0</v>
      </c>
      <c r="N1053" s="86">
        <f t="shared" si="8"/>
        <v>0</v>
      </c>
      <c r="O1053" s="84">
        <f t="shared" si="9"/>
        <v>0</v>
      </c>
      <c r="P1053" s="84">
        <f t="shared" si="10"/>
        <v>0</v>
      </c>
      <c r="Q1053" s="84">
        <f t="shared" si="11"/>
        <v>0</v>
      </c>
      <c r="R1053" s="85">
        <f t="shared" si="12"/>
        <v>0</v>
      </c>
      <c r="S1053" s="87" t="str">
        <f t="shared" si="13"/>
        <v>-</v>
      </c>
      <c r="T1053" s="88"/>
      <c r="U1053" s="39"/>
      <c r="V1053" s="40"/>
      <c r="W1053" s="39"/>
      <c r="X1053" s="39"/>
      <c r="Y1053" s="39"/>
      <c r="Z1053" s="39"/>
      <c r="AA1053" s="39"/>
      <c r="AB1053" s="39"/>
      <c r="AC1053" s="39"/>
      <c r="AD1053" s="39"/>
      <c r="AE1053" s="39"/>
      <c r="AF1053" s="39"/>
      <c r="AG1053" s="39"/>
      <c r="AH1053" s="39"/>
    </row>
    <row r="1054" ht="19.5" customHeight="1">
      <c r="A1054" s="111"/>
      <c r="B1054" s="119"/>
      <c r="C1054" s="63"/>
      <c r="D1054" s="69"/>
      <c r="E1054" s="66" t="str">
        <f t="shared" si="2"/>
        <v>-</v>
      </c>
      <c r="F1054" s="65"/>
      <c r="G1054" s="65"/>
      <c r="H1054" s="82"/>
      <c r="I1054" s="83">
        <f t="shared" si="3"/>
        <v>0</v>
      </c>
      <c r="J1054" s="84">
        <f t="shared" si="4"/>
        <v>0</v>
      </c>
      <c r="K1054" s="84">
        <f t="shared" si="5"/>
        <v>0</v>
      </c>
      <c r="L1054" s="84">
        <f t="shared" si="6"/>
        <v>0</v>
      </c>
      <c r="M1054" s="85">
        <f t="shared" si="7"/>
        <v>0</v>
      </c>
      <c r="N1054" s="86">
        <f t="shared" si="8"/>
        <v>0</v>
      </c>
      <c r="O1054" s="84">
        <f t="shared" si="9"/>
        <v>0</v>
      </c>
      <c r="P1054" s="84">
        <f t="shared" si="10"/>
        <v>0</v>
      </c>
      <c r="Q1054" s="84">
        <f t="shared" si="11"/>
        <v>0</v>
      </c>
      <c r="R1054" s="85">
        <f t="shared" si="12"/>
        <v>0</v>
      </c>
      <c r="S1054" s="87" t="str">
        <f t="shared" si="13"/>
        <v>-</v>
      </c>
      <c r="T1054" s="88"/>
      <c r="U1054" s="39"/>
      <c r="V1054" s="40"/>
      <c r="W1054" s="39"/>
      <c r="X1054" s="39"/>
      <c r="Y1054" s="39"/>
      <c r="Z1054" s="39"/>
      <c r="AA1054" s="39"/>
      <c r="AB1054" s="39"/>
      <c r="AC1054" s="39"/>
      <c r="AD1054" s="39"/>
      <c r="AE1054" s="39"/>
      <c r="AF1054" s="39"/>
      <c r="AG1054" s="39"/>
      <c r="AH1054" s="39"/>
    </row>
    <row r="1055" ht="19.5" customHeight="1">
      <c r="A1055" s="111"/>
      <c r="B1055" s="119"/>
      <c r="C1055" s="63"/>
      <c r="D1055" s="69"/>
      <c r="E1055" s="66" t="str">
        <f t="shared" si="2"/>
        <v>-</v>
      </c>
      <c r="F1055" s="65"/>
      <c r="G1055" s="65"/>
      <c r="H1055" s="82"/>
      <c r="I1055" s="83">
        <f t="shared" si="3"/>
        <v>0</v>
      </c>
      <c r="J1055" s="84">
        <f t="shared" si="4"/>
        <v>0</v>
      </c>
      <c r="K1055" s="84">
        <f t="shared" si="5"/>
        <v>0</v>
      </c>
      <c r="L1055" s="84">
        <f t="shared" si="6"/>
        <v>0</v>
      </c>
      <c r="M1055" s="85">
        <f t="shared" si="7"/>
        <v>0</v>
      </c>
      <c r="N1055" s="86">
        <f t="shared" si="8"/>
        <v>0</v>
      </c>
      <c r="O1055" s="84">
        <f t="shared" si="9"/>
        <v>0</v>
      </c>
      <c r="P1055" s="84">
        <f t="shared" si="10"/>
        <v>0</v>
      </c>
      <c r="Q1055" s="84">
        <f t="shared" si="11"/>
        <v>0</v>
      </c>
      <c r="R1055" s="85">
        <f t="shared" si="12"/>
        <v>0</v>
      </c>
      <c r="S1055" s="87" t="str">
        <f t="shared" si="13"/>
        <v>-</v>
      </c>
      <c r="T1055" s="88"/>
      <c r="U1055" s="39"/>
      <c r="V1055" s="40"/>
      <c r="W1055" s="39"/>
      <c r="X1055" s="39"/>
      <c r="Y1055" s="39"/>
      <c r="Z1055" s="39"/>
      <c r="AA1055" s="39"/>
      <c r="AB1055" s="39"/>
      <c r="AC1055" s="39"/>
      <c r="AD1055" s="39"/>
      <c r="AE1055" s="39"/>
      <c r="AF1055" s="39"/>
      <c r="AG1055" s="39"/>
      <c r="AH1055" s="39"/>
    </row>
    <row r="1056" ht="19.5" customHeight="1">
      <c r="A1056" s="111"/>
      <c r="B1056" s="119"/>
      <c r="C1056" s="63"/>
      <c r="D1056" s="69"/>
      <c r="E1056" s="66" t="str">
        <f t="shared" si="2"/>
        <v>-</v>
      </c>
      <c r="F1056" s="65"/>
      <c r="G1056" s="65"/>
      <c r="H1056" s="82"/>
      <c r="I1056" s="83">
        <f t="shared" si="3"/>
        <v>0</v>
      </c>
      <c r="J1056" s="84">
        <f t="shared" si="4"/>
        <v>0</v>
      </c>
      <c r="K1056" s="84">
        <f t="shared" si="5"/>
        <v>0</v>
      </c>
      <c r="L1056" s="84">
        <f t="shared" si="6"/>
        <v>0</v>
      </c>
      <c r="M1056" s="85">
        <f t="shared" si="7"/>
        <v>0</v>
      </c>
      <c r="N1056" s="86">
        <f t="shared" si="8"/>
        <v>0</v>
      </c>
      <c r="O1056" s="84">
        <f t="shared" si="9"/>
        <v>0</v>
      </c>
      <c r="P1056" s="84">
        <f t="shared" si="10"/>
        <v>0</v>
      </c>
      <c r="Q1056" s="84">
        <f t="shared" si="11"/>
        <v>0</v>
      </c>
      <c r="R1056" s="85">
        <f t="shared" si="12"/>
        <v>0</v>
      </c>
      <c r="S1056" s="87" t="str">
        <f t="shared" si="13"/>
        <v>-</v>
      </c>
      <c r="T1056" s="88"/>
      <c r="U1056" s="39"/>
      <c r="V1056" s="40"/>
      <c r="W1056" s="39"/>
      <c r="X1056" s="39"/>
      <c r="Y1056" s="39"/>
      <c r="Z1056" s="39"/>
      <c r="AA1056" s="39"/>
      <c r="AB1056" s="39"/>
      <c r="AC1056" s="39"/>
      <c r="AD1056" s="39"/>
      <c r="AE1056" s="39"/>
      <c r="AF1056" s="39"/>
      <c r="AG1056" s="39"/>
      <c r="AH1056" s="39"/>
    </row>
    <row r="1057" ht="19.5" customHeight="1">
      <c r="A1057" s="111"/>
      <c r="B1057" s="119"/>
      <c r="C1057" s="63"/>
      <c r="D1057" s="69"/>
      <c r="E1057" s="66" t="str">
        <f t="shared" si="2"/>
        <v>-</v>
      </c>
      <c r="F1057" s="65"/>
      <c r="G1057" s="65"/>
      <c r="H1057" s="82"/>
      <c r="I1057" s="83">
        <f t="shared" si="3"/>
        <v>0</v>
      </c>
      <c r="J1057" s="84">
        <f t="shared" si="4"/>
        <v>0</v>
      </c>
      <c r="K1057" s="84">
        <f t="shared" si="5"/>
        <v>0</v>
      </c>
      <c r="L1057" s="84">
        <f t="shared" si="6"/>
        <v>0</v>
      </c>
      <c r="M1057" s="85">
        <f t="shared" si="7"/>
        <v>0</v>
      </c>
      <c r="N1057" s="86">
        <f t="shared" si="8"/>
        <v>0</v>
      </c>
      <c r="O1057" s="84">
        <f t="shared" si="9"/>
        <v>0</v>
      </c>
      <c r="P1057" s="84">
        <f t="shared" si="10"/>
        <v>0</v>
      </c>
      <c r="Q1057" s="84">
        <f t="shared" si="11"/>
        <v>0</v>
      </c>
      <c r="R1057" s="85">
        <f t="shared" si="12"/>
        <v>0</v>
      </c>
      <c r="S1057" s="87" t="str">
        <f t="shared" si="13"/>
        <v>-</v>
      </c>
      <c r="T1057" s="88"/>
      <c r="U1057" s="39"/>
      <c r="V1057" s="40"/>
      <c r="W1057" s="39"/>
      <c r="X1057" s="39"/>
      <c r="Y1057" s="39"/>
      <c r="Z1057" s="39"/>
      <c r="AA1057" s="39"/>
      <c r="AB1057" s="39"/>
      <c r="AC1057" s="39"/>
      <c r="AD1057" s="39"/>
      <c r="AE1057" s="39"/>
      <c r="AF1057" s="39"/>
      <c r="AG1057" s="39"/>
      <c r="AH1057" s="39"/>
    </row>
    <row r="1058" ht="19.5" customHeight="1">
      <c r="A1058" s="111"/>
      <c r="B1058" s="119"/>
      <c r="C1058" s="63"/>
      <c r="D1058" s="69"/>
      <c r="E1058" s="66" t="str">
        <f t="shared" si="2"/>
        <v>-</v>
      </c>
      <c r="F1058" s="65"/>
      <c r="G1058" s="65"/>
      <c r="H1058" s="82"/>
      <c r="I1058" s="83">
        <f t="shared" si="3"/>
        <v>0</v>
      </c>
      <c r="J1058" s="84">
        <f t="shared" si="4"/>
        <v>0</v>
      </c>
      <c r="K1058" s="84">
        <f t="shared" si="5"/>
        <v>0</v>
      </c>
      <c r="L1058" s="84">
        <f t="shared" si="6"/>
        <v>0</v>
      </c>
      <c r="M1058" s="85">
        <f t="shared" si="7"/>
        <v>0</v>
      </c>
      <c r="N1058" s="86">
        <f t="shared" si="8"/>
        <v>0</v>
      </c>
      <c r="O1058" s="84">
        <f t="shared" si="9"/>
        <v>0</v>
      </c>
      <c r="P1058" s="84">
        <f t="shared" si="10"/>
        <v>0</v>
      </c>
      <c r="Q1058" s="84">
        <f t="shared" si="11"/>
        <v>0</v>
      </c>
      <c r="R1058" s="85">
        <f t="shared" si="12"/>
        <v>0</v>
      </c>
      <c r="S1058" s="87" t="str">
        <f t="shared" si="13"/>
        <v>-</v>
      </c>
      <c r="T1058" s="88"/>
      <c r="U1058" s="39"/>
      <c r="V1058" s="40"/>
      <c r="W1058" s="39"/>
      <c r="X1058" s="39"/>
      <c r="Y1058" s="39"/>
      <c r="Z1058" s="39"/>
      <c r="AA1058" s="39"/>
      <c r="AB1058" s="39"/>
      <c r="AC1058" s="39"/>
      <c r="AD1058" s="39"/>
      <c r="AE1058" s="39"/>
      <c r="AF1058" s="39"/>
      <c r="AG1058" s="39"/>
      <c r="AH1058" s="39"/>
    </row>
    <row r="1059" ht="19.5" customHeight="1">
      <c r="A1059" s="111"/>
      <c r="B1059" s="119"/>
      <c r="C1059" s="63"/>
      <c r="D1059" s="69"/>
      <c r="E1059" s="66" t="str">
        <f t="shared" si="2"/>
        <v>-</v>
      </c>
      <c r="F1059" s="65"/>
      <c r="G1059" s="65"/>
      <c r="H1059" s="82"/>
      <c r="I1059" s="83">
        <f t="shared" si="3"/>
        <v>0</v>
      </c>
      <c r="J1059" s="84">
        <f t="shared" si="4"/>
        <v>0</v>
      </c>
      <c r="K1059" s="84">
        <f t="shared" si="5"/>
        <v>0</v>
      </c>
      <c r="L1059" s="84">
        <f t="shared" si="6"/>
        <v>0</v>
      </c>
      <c r="M1059" s="85">
        <f t="shared" si="7"/>
        <v>0</v>
      </c>
      <c r="N1059" s="86">
        <f t="shared" si="8"/>
        <v>0</v>
      </c>
      <c r="O1059" s="84">
        <f t="shared" si="9"/>
        <v>0</v>
      </c>
      <c r="P1059" s="84">
        <f t="shared" si="10"/>
        <v>0</v>
      </c>
      <c r="Q1059" s="84">
        <f t="shared" si="11"/>
        <v>0</v>
      </c>
      <c r="R1059" s="85">
        <f t="shared" si="12"/>
        <v>0</v>
      </c>
      <c r="S1059" s="87" t="str">
        <f t="shared" si="13"/>
        <v>-</v>
      </c>
      <c r="T1059" s="88"/>
      <c r="U1059" s="39"/>
      <c r="V1059" s="40"/>
      <c r="W1059" s="39"/>
      <c r="X1059" s="39"/>
      <c r="Y1059" s="39"/>
      <c r="Z1059" s="39"/>
      <c r="AA1059" s="39"/>
      <c r="AB1059" s="39"/>
      <c r="AC1059" s="39"/>
      <c r="AD1059" s="39"/>
      <c r="AE1059" s="39"/>
      <c r="AF1059" s="39"/>
      <c r="AG1059" s="39"/>
      <c r="AH1059" s="39"/>
    </row>
    <row r="1060" ht="19.5" customHeight="1">
      <c r="A1060" s="111"/>
      <c r="B1060" s="119"/>
      <c r="C1060" s="63"/>
      <c r="D1060" s="69"/>
      <c r="E1060" s="66" t="str">
        <f t="shared" si="2"/>
        <v>-</v>
      </c>
      <c r="F1060" s="65"/>
      <c r="G1060" s="65"/>
      <c r="H1060" s="82"/>
      <c r="I1060" s="83">
        <f t="shared" si="3"/>
        <v>0</v>
      </c>
      <c r="J1060" s="84">
        <f t="shared" si="4"/>
        <v>0</v>
      </c>
      <c r="K1060" s="84">
        <f t="shared" si="5"/>
        <v>0</v>
      </c>
      <c r="L1060" s="84">
        <f t="shared" si="6"/>
        <v>0</v>
      </c>
      <c r="M1060" s="85">
        <f t="shared" si="7"/>
        <v>0</v>
      </c>
      <c r="N1060" s="86">
        <f t="shared" si="8"/>
        <v>0</v>
      </c>
      <c r="O1060" s="84">
        <f t="shared" si="9"/>
        <v>0</v>
      </c>
      <c r="P1060" s="84">
        <f t="shared" si="10"/>
        <v>0</v>
      </c>
      <c r="Q1060" s="84">
        <f t="shared" si="11"/>
        <v>0</v>
      </c>
      <c r="R1060" s="85">
        <f t="shared" si="12"/>
        <v>0</v>
      </c>
      <c r="S1060" s="87" t="str">
        <f t="shared" si="13"/>
        <v>-</v>
      </c>
      <c r="T1060" s="88"/>
      <c r="U1060" s="39"/>
      <c r="V1060" s="40"/>
      <c r="W1060" s="39"/>
      <c r="X1060" s="39"/>
      <c r="Y1060" s="39"/>
      <c r="Z1060" s="39"/>
      <c r="AA1060" s="39"/>
      <c r="AB1060" s="39"/>
      <c r="AC1060" s="39"/>
      <c r="AD1060" s="39"/>
      <c r="AE1060" s="39"/>
      <c r="AF1060" s="39"/>
      <c r="AG1060" s="39"/>
      <c r="AH1060" s="39"/>
    </row>
    <row r="1061" ht="19.5" customHeight="1">
      <c r="A1061" s="111"/>
      <c r="B1061" s="119"/>
      <c r="C1061" s="63"/>
      <c r="D1061" s="69"/>
      <c r="E1061" s="66" t="str">
        <f t="shared" si="2"/>
        <v>-</v>
      </c>
      <c r="F1061" s="65"/>
      <c r="G1061" s="65"/>
      <c r="H1061" s="82"/>
      <c r="I1061" s="83">
        <f t="shared" si="3"/>
        <v>0</v>
      </c>
      <c r="J1061" s="84">
        <f t="shared" si="4"/>
        <v>0</v>
      </c>
      <c r="K1061" s="84">
        <f t="shared" si="5"/>
        <v>0</v>
      </c>
      <c r="L1061" s="84">
        <f t="shared" si="6"/>
        <v>0</v>
      </c>
      <c r="M1061" s="85">
        <f t="shared" si="7"/>
        <v>0</v>
      </c>
      <c r="N1061" s="86">
        <f t="shared" si="8"/>
        <v>0</v>
      </c>
      <c r="O1061" s="84">
        <f t="shared" si="9"/>
        <v>0</v>
      </c>
      <c r="P1061" s="84">
        <f t="shared" si="10"/>
        <v>0</v>
      </c>
      <c r="Q1061" s="84">
        <f t="shared" si="11"/>
        <v>0</v>
      </c>
      <c r="R1061" s="85">
        <f t="shared" si="12"/>
        <v>0</v>
      </c>
      <c r="S1061" s="87" t="str">
        <f t="shared" si="13"/>
        <v>-</v>
      </c>
      <c r="T1061" s="88"/>
      <c r="U1061" s="39"/>
      <c r="V1061" s="40"/>
      <c r="W1061" s="39"/>
      <c r="X1061" s="39"/>
      <c r="Y1061" s="39"/>
      <c r="Z1061" s="39"/>
      <c r="AA1061" s="39"/>
      <c r="AB1061" s="39"/>
      <c r="AC1061" s="39"/>
      <c r="AD1061" s="39"/>
      <c r="AE1061" s="39"/>
      <c r="AF1061" s="39"/>
      <c r="AG1061" s="39"/>
      <c r="AH1061" s="39"/>
    </row>
    <row r="1062" ht="19.5" customHeight="1">
      <c r="A1062" s="111"/>
      <c r="B1062" s="119"/>
      <c r="C1062" s="63"/>
      <c r="D1062" s="69"/>
      <c r="E1062" s="66" t="str">
        <f t="shared" si="2"/>
        <v>-</v>
      </c>
      <c r="F1062" s="65"/>
      <c r="G1062" s="65"/>
      <c r="H1062" s="82"/>
      <c r="I1062" s="83">
        <f t="shared" si="3"/>
        <v>0</v>
      </c>
      <c r="J1062" s="84">
        <f t="shared" si="4"/>
        <v>0</v>
      </c>
      <c r="K1062" s="84">
        <f t="shared" si="5"/>
        <v>0</v>
      </c>
      <c r="L1062" s="84">
        <f t="shared" si="6"/>
        <v>0</v>
      </c>
      <c r="M1062" s="85">
        <f t="shared" si="7"/>
        <v>0</v>
      </c>
      <c r="N1062" s="86">
        <f t="shared" si="8"/>
        <v>0</v>
      </c>
      <c r="O1062" s="84">
        <f t="shared" si="9"/>
        <v>0</v>
      </c>
      <c r="P1062" s="84">
        <f t="shared" si="10"/>
        <v>0</v>
      </c>
      <c r="Q1062" s="84">
        <f t="shared" si="11"/>
        <v>0</v>
      </c>
      <c r="R1062" s="85">
        <f t="shared" si="12"/>
        <v>0</v>
      </c>
      <c r="S1062" s="87" t="str">
        <f t="shared" si="13"/>
        <v>-</v>
      </c>
      <c r="T1062" s="88"/>
      <c r="U1062" s="39"/>
      <c r="V1062" s="40"/>
      <c r="W1062" s="39"/>
      <c r="X1062" s="39"/>
      <c r="Y1062" s="39"/>
      <c r="Z1062" s="39"/>
      <c r="AA1062" s="39"/>
      <c r="AB1062" s="39"/>
      <c r="AC1062" s="39"/>
      <c r="AD1062" s="39"/>
      <c r="AE1062" s="39"/>
      <c r="AF1062" s="39"/>
      <c r="AG1062" s="39"/>
      <c r="AH1062" s="39"/>
    </row>
    <row r="1063" ht="19.5" customHeight="1">
      <c r="A1063" s="111"/>
      <c r="B1063" s="119"/>
      <c r="C1063" s="63"/>
      <c r="D1063" s="69"/>
      <c r="E1063" s="66" t="str">
        <f t="shared" si="2"/>
        <v>-</v>
      </c>
      <c r="F1063" s="65"/>
      <c r="G1063" s="65"/>
      <c r="H1063" s="82"/>
      <c r="I1063" s="83">
        <f t="shared" si="3"/>
        <v>0</v>
      </c>
      <c r="J1063" s="84">
        <f t="shared" si="4"/>
        <v>0</v>
      </c>
      <c r="K1063" s="84">
        <f t="shared" si="5"/>
        <v>0</v>
      </c>
      <c r="L1063" s="84">
        <f t="shared" si="6"/>
        <v>0</v>
      </c>
      <c r="M1063" s="85">
        <f t="shared" si="7"/>
        <v>0</v>
      </c>
      <c r="N1063" s="86">
        <f t="shared" si="8"/>
        <v>0</v>
      </c>
      <c r="O1063" s="84">
        <f t="shared" si="9"/>
        <v>0</v>
      </c>
      <c r="P1063" s="84">
        <f t="shared" si="10"/>
        <v>0</v>
      </c>
      <c r="Q1063" s="84">
        <f t="shared" si="11"/>
        <v>0</v>
      </c>
      <c r="R1063" s="85">
        <f t="shared" si="12"/>
        <v>0</v>
      </c>
      <c r="S1063" s="87" t="str">
        <f t="shared" si="13"/>
        <v>-</v>
      </c>
      <c r="T1063" s="88"/>
      <c r="U1063" s="39"/>
      <c r="V1063" s="40"/>
      <c r="W1063" s="39"/>
      <c r="X1063" s="39"/>
      <c r="Y1063" s="39"/>
      <c r="Z1063" s="39"/>
      <c r="AA1063" s="39"/>
      <c r="AB1063" s="39"/>
      <c r="AC1063" s="39"/>
      <c r="AD1063" s="39"/>
      <c r="AE1063" s="39"/>
      <c r="AF1063" s="39"/>
      <c r="AG1063" s="39"/>
      <c r="AH1063" s="39"/>
    </row>
    <row r="1064" ht="19.5" customHeight="1">
      <c r="A1064" s="111"/>
      <c r="B1064" s="119"/>
      <c r="C1064" s="63"/>
      <c r="D1064" s="69"/>
      <c r="E1064" s="66" t="str">
        <f t="shared" si="2"/>
        <v>-</v>
      </c>
      <c r="F1064" s="65"/>
      <c r="G1064" s="65"/>
      <c r="H1064" s="82"/>
      <c r="I1064" s="83">
        <f t="shared" si="3"/>
        <v>0</v>
      </c>
      <c r="J1064" s="84">
        <f t="shared" si="4"/>
        <v>0</v>
      </c>
      <c r="K1064" s="84">
        <f t="shared" si="5"/>
        <v>0</v>
      </c>
      <c r="L1064" s="84">
        <f t="shared" si="6"/>
        <v>0</v>
      </c>
      <c r="M1064" s="85">
        <f t="shared" si="7"/>
        <v>0</v>
      </c>
      <c r="N1064" s="86">
        <f t="shared" si="8"/>
        <v>0</v>
      </c>
      <c r="O1064" s="84">
        <f t="shared" si="9"/>
        <v>0</v>
      </c>
      <c r="P1064" s="84">
        <f t="shared" si="10"/>
        <v>0</v>
      </c>
      <c r="Q1064" s="84">
        <f t="shared" si="11"/>
        <v>0</v>
      </c>
      <c r="R1064" s="85">
        <f t="shared" si="12"/>
        <v>0</v>
      </c>
      <c r="S1064" s="87" t="str">
        <f t="shared" si="13"/>
        <v>-</v>
      </c>
      <c r="T1064" s="88"/>
      <c r="U1064" s="39"/>
      <c r="V1064" s="40"/>
      <c r="W1064" s="39"/>
      <c r="X1064" s="39"/>
      <c r="Y1064" s="39"/>
      <c r="Z1064" s="39"/>
      <c r="AA1064" s="39"/>
      <c r="AB1064" s="39"/>
      <c r="AC1064" s="39"/>
      <c r="AD1064" s="39"/>
      <c r="AE1064" s="39"/>
      <c r="AF1064" s="39"/>
      <c r="AG1064" s="39"/>
      <c r="AH1064" s="39"/>
    </row>
    <row r="1065" ht="19.5" customHeight="1">
      <c r="A1065" s="111"/>
      <c r="B1065" s="119"/>
      <c r="C1065" s="63"/>
      <c r="D1065" s="69"/>
      <c r="E1065" s="66" t="str">
        <f t="shared" si="2"/>
        <v>-</v>
      </c>
      <c r="F1065" s="65"/>
      <c r="G1065" s="65"/>
      <c r="H1065" s="82"/>
      <c r="I1065" s="83">
        <f t="shared" si="3"/>
        <v>0</v>
      </c>
      <c r="J1065" s="84">
        <f t="shared" si="4"/>
        <v>0</v>
      </c>
      <c r="K1065" s="84">
        <f t="shared" si="5"/>
        <v>0</v>
      </c>
      <c r="L1065" s="84">
        <f t="shared" si="6"/>
        <v>0</v>
      </c>
      <c r="M1065" s="85">
        <f t="shared" si="7"/>
        <v>0</v>
      </c>
      <c r="N1065" s="86">
        <f t="shared" si="8"/>
        <v>0</v>
      </c>
      <c r="O1065" s="84">
        <f t="shared" si="9"/>
        <v>0</v>
      </c>
      <c r="P1065" s="84">
        <f t="shared" si="10"/>
        <v>0</v>
      </c>
      <c r="Q1065" s="84">
        <f t="shared" si="11"/>
        <v>0</v>
      </c>
      <c r="R1065" s="85">
        <f t="shared" si="12"/>
        <v>0</v>
      </c>
      <c r="S1065" s="87" t="str">
        <f t="shared" si="13"/>
        <v>-</v>
      </c>
      <c r="T1065" s="88"/>
      <c r="U1065" s="39"/>
      <c r="V1065" s="40"/>
      <c r="W1065" s="39"/>
      <c r="X1065" s="39"/>
      <c r="Y1065" s="39"/>
      <c r="Z1065" s="39"/>
      <c r="AA1065" s="39"/>
      <c r="AB1065" s="39"/>
      <c r="AC1065" s="39"/>
      <c r="AD1065" s="39"/>
      <c r="AE1065" s="39"/>
      <c r="AF1065" s="39"/>
      <c r="AG1065" s="39"/>
      <c r="AH1065" s="39"/>
    </row>
    <row r="1066" ht="19.5" customHeight="1">
      <c r="A1066" s="111"/>
      <c r="B1066" s="119"/>
      <c r="C1066" s="63"/>
      <c r="D1066" s="69"/>
      <c r="E1066" s="66" t="str">
        <f t="shared" si="2"/>
        <v>-</v>
      </c>
      <c r="F1066" s="65"/>
      <c r="G1066" s="65"/>
      <c r="H1066" s="82"/>
      <c r="I1066" s="83">
        <f t="shared" si="3"/>
        <v>0</v>
      </c>
      <c r="J1066" s="84">
        <f t="shared" si="4"/>
        <v>0</v>
      </c>
      <c r="K1066" s="84">
        <f t="shared" si="5"/>
        <v>0</v>
      </c>
      <c r="L1066" s="84">
        <f t="shared" si="6"/>
        <v>0</v>
      </c>
      <c r="M1066" s="85">
        <f t="shared" si="7"/>
        <v>0</v>
      </c>
      <c r="N1066" s="86">
        <f t="shared" si="8"/>
        <v>0</v>
      </c>
      <c r="O1066" s="84">
        <f t="shared" si="9"/>
        <v>0</v>
      </c>
      <c r="P1066" s="84">
        <f t="shared" si="10"/>
        <v>0</v>
      </c>
      <c r="Q1066" s="84">
        <f t="shared" si="11"/>
        <v>0</v>
      </c>
      <c r="R1066" s="85">
        <f t="shared" si="12"/>
        <v>0</v>
      </c>
      <c r="S1066" s="87" t="str">
        <f t="shared" si="13"/>
        <v>-</v>
      </c>
      <c r="T1066" s="88"/>
      <c r="U1066" s="39"/>
      <c r="V1066" s="40"/>
      <c r="W1066" s="39"/>
      <c r="X1066" s="39"/>
      <c r="Y1066" s="39"/>
      <c r="Z1066" s="39"/>
      <c r="AA1066" s="39"/>
      <c r="AB1066" s="39"/>
      <c r="AC1066" s="39"/>
      <c r="AD1066" s="39"/>
      <c r="AE1066" s="39"/>
      <c r="AF1066" s="39"/>
      <c r="AG1066" s="39"/>
      <c r="AH1066" s="39"/>
    </row>
    <row r="1067" ht="19.5" customHeight="1">
      <c r="A1067" s="111"/>
      <c r="B1067" s="119"/>
      <c r="C1067" s="63"/>
      <c r="D1067" s="69"/>
      <c r="E1067" s="66" t="str">
        <f t="shared" si="2"/>
        <v>-</v>
      </c>
      <c r="F1067" s="65"/>
      <c r="G1067" s="65"/>
      <c r="H1067" s="82"/>
      <c r="I1067" s="83">
        <f t="shared" si="3"/>
        <v>0</v>
      </c>
      <c r="J1067" s="84">
        <f t="shared" si="4"/>
        <v>0</v>
      </c>
      <c r="K1067" s="84">
        <f t="shared" si="5"/>
        <v>0</v>
      </c>
      <c r="L1067" s="84">
        <f t="shared" si="6"/>
        <v>0</v>
      </c>
      <c r="M1067" s="85">
        <f t="shared" si="7"/>
        <v>0</v>
      </c>
      <c r="N1067" s="86">
        <f t="shared" si="8"/>
        <v>0</v>
      </c>
      <c r="O1067" s="84">
        <f t="shared" si="9"/>
        <v>0</v>
      </c>
      <c r="P1067" s="84">
        <f t="shared" si="10"/>
        <v>0</v>
      </c>
      <c r="Q1067" s="84">
        <f t="shared" si="11"/>
        <v>0</v>
      </c>
      <c r="R1067" s="85">
        <f t="shared" si="12"/>
        <v>0</v>
      </c>
      <c r="S1067" s="87" t="str">
        <f t="shared" si="13"/>
        <v>-</v>
      </c>
      <c r="T1067" s="88"/>
      <c r="U1067" s="39"/>
      <c r="V1067" s="40"/>
      <c r="W1067" s="39"/>
      <c r="X1067" s="39"/>
      <c r="Y1067" s="39"/>
      <c r="Z1067" s="39"/>
      <c r="AA1067" s="39"/>
      <c r="AB1067" s="39"/>
      <c r="AC1067" s="39"/>
      <c r="AD1067" s="39"/>
      <c r="AE1067" s="39"/>
      <c r="AF1067" s="39"/>
      <c r="AG1067" s="39"/>
      <c r="AH1067" s="39"/>
    </row>
    <row r="1068" ht="19.5" customHeight="1">
      <c r="A1068" s="111"/>
      <c r="B1068" s="119"/>
      <c r="C1068" s="63"/>
      <c r="D1068" s="69"/>
      <c r="E1068" s="66" t="str">
        <f t="shared" si="2"/>
        <v>-</v>
      </c>
      <c r="F1068" s="65"/>
      <c r="G1068" s="65"/>
      <c r="H1068" s="82"/>
      <c r="I1068" s="83">
        <f t="shared" si="3"/>
        <v>0</v>
      </c>
      <c r="J1068" s="84">
        <f t="shared" si="4"/>
        <v>0</v>
      </c>
      <c r="K1068" s="84">
        <f t="shared" si="5"/>
        <v>0</v>
      </c>
      <c r="L1068" s="84">
        <f t="shared" si="6"/>
        <v>0</v>
      </c>
      <c r="M1068" s="85">
        <f t="shared" si="7"/>
        <v>0</v>
      </c>
      <c r="N1068" s="86">
        <f t="shared" si="8"/>
        <v>0</v>
      </c>
      <c r="O1068" s="84">
        <f t="shared" si="9"/>
        <v>0</v>
      </c>
      <c r="P1068" s="84">
        <f t="shared" si="10"/>
        <v>0</v>
      </c>
      <c r="Q1068" s="84">
        <f t="shared" si="11"/>
        <v>0</v>
      </c>
      <c r="R1068" s="85">
        <f t="shared" si="12"/>
        <v>0</v>
      </c>
      <c r="S1068" s="87" t="str">
        <f t="shared" si="13"/>
        <v>-</v>
      </c>
      <c r="T1068" s="88"/>
      <c r="U1068" s="39"/>
      <c r="V1068" s="40"/>
      <c r="W1068" s="39"/>
      <c r="X1068" s="39"/>
      <c r="Y1068" s="39"/>
      <c r="Z1068" s="39"/>
      <c r="AA1068" s="39"/>
      <c r="AB1068" s="39"/>
      <c r="AC1068" s="39"/>
      <c r="AD1068" s="39"/>
      <c r="AE1068" s="39"/>
      <c r="AF1068" s="39"/>
      <c r="AG1068" s="39"/>
      <c r="AH1068" s="39"/>
    </row>
    <row r="1069" ht="19.5" customHeight="1">
      <c r="A1069" s="111"/>
      <c r="B1069" s="119"/>
      <c r="C1069" s="63"/>
      <c r="D1069" s="69"/>
      <c r="E1069" s="66" t="str">
        <f t="shared" si="2"/>
        <v>-</v>
      </c>
      <c r="F1069" s="65"/>
      <c r="G1069" s="65"/>
      <c r="H1069" s="82"/>
      <c r="I1069" s="83">
        <f t="shared" si="3"/>
        <v>0</v>
      </c>
      <c r="J1069" s="84">
        <f t="shared" si="4"/>
        <v>0</v>
      </c>
      <c r="K1069" s="84">
        <f t="shared" si="5"/>
        <v>0</v>
      </c>
      <c r="L1069" s="84">
        <f t="shared" si="6"/>
        <v>0</v>
      </c>
      <c r="M1069" s="85">
        <f t="shared" si="7"/>
        <v>0</v>
      </c>
      <c r="N1069" s="86">
        <f t="shared" si="8"/>
        <v>0</v>
      </c>
      <c r="O1069" s="84">
        <f t="shared" si="9"/>
        <v>0</v>
      </c>
      <c r="P1069" s="84">
        <f t="shared" si="10"/>
        <v>0</v>
      </c>
      <c r="Q1069" s="84">
        <f t="shared" si="11"/>
        <v>0</v>
      </c>
      <c r="R1069" s="85">
        <f t="shared" si="12"/>
        <v>0</v>
      </c>
      <c r="S1069" s="87" t="str">
        <f t="shared" si="13"/>
        <v>-</v>
      </c>
      <c r="T1069" s="88"/>
      <c r="U1069" s="39"/>
      <c r="V1069" s="40"/>
      <c r="W1069" s="39"/>
      <c r="X1069" s="39"/>
      <c r="Y1069" s="39"/>
      <c r="Z1069" s="39"/>
      <c r="AA1069" s="39"/>
      <c r="AB1069" s="39"/>
      <c r="AC1069" s="39"/>
      <c r="AD1069" s="39"/>
      <c r="AE1069" s="39"/>
      <c r="AF1069" s="39"/>
      <c r="AG1069" s="39"/>
      <c r="AH1069" s="39"/>
    </row>
    <row r="1070" ht="19.5" customHeight="1">
      <c r="A1070" s="111"/>
      <c r="B1070" s="119"/>
      <c r="C1070" s="63"/>
      <c r="D1070" s="69"/>
      <c r="E1070" s="66" t="str">
        <f t="shared" si="2"/>
        <v>-</v>
      </c>
      <c r="F1070" s="65"/>
      <c r="G1070" s="65"/>
      <c r="H1070" s="82"/>
      <c r="I1070" s="83">
        <f t="shared" si="3"/>
        <v>0</v>
      </c>
      <c r="J1070" s="84">
        <f t="shared" si="4"/>
        <v>0</v>
      </c>
      <c r="K1070" s="84">
        <f t="shared" si="5"/>
        <v>0</v>
      </c>
      <c r="L1070" s="84">
        <f t="shared" si="6"/>
        <v>0</v>
      </c>
      <c r="M1070" s="85">
        <f t="shared" si="7"/>
        <v>0</v>
      </c>
      <c r="N1070" s="86">
        <f t="shared" si="8"/>
        <v>0</v>
      </c>
      <c r="O1070" s="84">
        <f t="shared" si="9"/>
        <v>0</v>
      </c>
      <c r="P1070" s="84">
        <f t="shared" si="10"/>
        <v>0</v>
      </c>
      <c r="Q1070" s="84">
        <f t="shared" si="11"/>
        <v>0</v>
      </c>
      <c r="R1070" s="85">
        <f t="shared" si="12"/>
        <v>0</v>
      </c>
      <c r="S1070" s="87" t="str">
        <f t="shared" si="13"/>
        <v>-</v>
      </c>
      <c r="T1070" s="88"/>
      <c r="U1070" s="39"/>
      <c r="V1070" s="40"/>
      <c r="W1070" s="39"/>
      <c r="X1070" s="39"/>
      <c r="Y1070" s="39"/>
      <c r="Z1070" s="39"/>
      <c r="AA1070" s="39"/>
      <c r="AB1070" s="39"/>
      <c r="AC1070" s="39"/>
      <c r="AD1070" s="39"/>
      <c r="AE1070" s="39"/>
      <c r="AF1070" s="39"/>
      <c r="AG1070" s="39"/>
      <c r="AH1070" s="39"/>
    </row>
    <row r="1071" ht="19.5" customHeight="1">
      <c r="A1071" s="111"/>
      <c r="B1071" s="119"/>
      <c r="C1071" s="63"/>
      <c r="D1071" s="69"/>
      <c r="E1071" s="66" t="str">
        <f t="shared" si="2"/>
        <v>-</v>
      </c>
      <c r="F1071" s="65"/>
      <c r="G1071" s="65"/>
      <c r="H1071" s="82"/>
      <c r="I1071" s="83">
        <f t="shared" si="3"/>
        <v>0</v>
      </c>
      <c r="J1071" s="84">
        <f t="shared" si="4"/>
        <v>0</v>
      </c>
      <c r="K1071" s="84">
        <f t="shared" si="5"/>
        <v>0</v>
      </c>
      <c r="L1071" s="84">
        <f t="shared" si="6"/>
        <v>0</v>
      </c>
      <c r="M1071" s="85">
        <f t="shared" si="7"/>
        <v>0</v>
      </c>
      <c r="N1071" s="86">
        <f t="shared" si="8"/>
        <v>0</v>
      </c>
      <c r="O1071" s="84">
        <f t="shared" si="9"/>
        <v>0</v>
      </c>
      <c r="P1071" s="84">
        <f t="shared" si="10"/>
        <v>0</v>
      </c>
      <c r="Q1071" s="84">
        <f t="shared" si="11"/>
        <v>0</v>
      </c>
      <c r="R1071" s="85">
        <f t="shared" si="12"/>
        <v>0</v>
      </c>
      <c r="S1071" s="87" t="str">
        <f t="shared" si="13"/>
        <v>-</v>
      </c>
      <c r="T1071" s="88"/>
      <c r="U1071" s="39"/>
      <c r="V1071" s="40"/>
      <c r="W1071" s="39"/>
      <c r="X1071" s="39"/>
      <c r="Y1071" s="39"/>
      <c r="Z1071" s="39"/>
      <c r="AA1071" s="39"/>
      <c r="AB1071" s="39"/>
      <c r="AC1071" s="39"/>
      <c r="AD1071" s="39"/>
      <c r="AE1071" s="39"/>
      <c r="AF1071" s="39"/>
      <c r="AG1071" s="39"/>
      <c r="AH1071" s="39"/>
    </row>
    <row r="1072" ht="19.5" customHeight="1">
      <c r="A1072" s="111"/>
      <c r="B1072" s="119"/>
      <c r="C1072" s="63"/>
      <c r="D1072" s="69"/>
      <c r="E1072" s="66" t="str">
        <f t="shared" si="2"/>
        <v>-</v>
      </c>
      <c r="F1072" s="65"/>
      <c r="G1072" s="65"/>
      <c r="H1072" s="82"/>
      <c r="I1072" s="83">
        <f t="shared" si="3"/>
        <v>0</v>
      </c>
      <c r="J1072" s="84">
        <f t="shared" si="4"/>
        <v>0</v>
      </c>
      <c r="K1072" s="84">
        <f t="shared" si="5"/>
        <v>0</v>
      </c>
      <c r="L1072" s="84">
        <f t="shared" si="6"/>
        <v>0</v>
      </c>
      <c r="M1072" s="85">
        <f t="shared" si="7"/>
        <v>0</v>
      </c>
      <c r="N1072" s="86">
        <f t="shared" si="8"/>
        <v>0</v>
      </c>
      <c r="O1072" s="84">
        <f t="shared" si="9"/>
        <v>0</v>
      </c>
      <c r="P1072" s="84">
        <f t="shared" si="10"/>
        <v>0</v>
      </c>
      <c r="Q1072" s="84">
        <f t="shared" si="11"/>
        <v>0</v>
      </c>
      <c r="R1072" s="85">
        <f t="shared" si="12"/>
        <v>0</v>
      </c>
      <c r="S1072" s="87" t="str">
        <f t="shared" si="13"/>
        <v>-</v>
      </c>
      <c r="T1072" s="88"/>
      <c r="U1072" s="39"/>
      <c r="V1072" s="40"/>
      <c r="W1072" s="39"/>
      <c r="X1072" s="39"/>
      <c r="Y1072" s="39"/>
      <c r="Z1072" s="39"/>
      <c r="AA1072" s="39"/>
      <c r="AB1072" s="39"/>
      <c r="AC1072" s="39"/>
      <c r="AD1072" s="39"/>
      <c r="AE1072" s="39"/>
      <c r="AF1072" s="39"/>
      <c r="AG1072" s="39"/>
      <c r="AH1072" s="39"/>
    </row>
    <row r="1073" ht="19.5" customHeight="1">
      <c r="A1073" s="111"/>
      <c r="B1073" s="119"/>
      <c r="C1073" s="63"/>
      <c r="D1073" s="69"/>
      <c r="E1073" s="66" t="str">
        <f t="shared" si="2"/>
        <v>-</v>
      </c>
      <c r="F1073" s="65"/>
      <c r="G1073" s="65"/>
      <c r="H1073" s="82"/>
      <c r="I1073" s="83">
        <f t="shared" si="3"/>
        <v>0</v>
      </c>
      <c r="J1073" s="84">
        <f t="shared" si="4"/>
        <v>0</v>
      </c>
      <c r="K1073" s="84">
        <f t="shared" si="5"/>
        <v>0</v>
      </c>
      <c r="L1073" s="84">
        <f t="shared" si="6"/>
        <v>0</v>
      </c>
      <c r="M1073" s="85">
        <f t="shared" si="7"/>
        <v>0</v>
      </c>
      <c r="N1073" s="86">
        <f t="shared" si="8"/>
        <v>0</v>
      </c>
      <c r="O1073" s="84">
        <f t="shared" si="9"/>
        <v>0</v>
      </c>
      <c r="P1073" s="84">
        <f t="shared" si="10"/>
        <v>0</v>
      </c>
      <c r="Q1073" s="84">
        <f t="shared" si="11"/>
        <v>0</v>
      </c>
      <c r="R1073" s="85">
        <f t="shared" si="12"/>
        <v>0</v>
      </c>
      <c r="S1073" s="87" t="str">
        <f t="shared" si="13"/>
        <v>-</v>
      </c>
      <c r="T1073" s="88"/>
      <c r="U1073" s="39"/>
      <c r="V1073" s="40"/>
      <c r="W1073" s="39"/>
      <c r="X1073" s="39"/>
      <c r="Y1073" s="39"/>
      <c r="Z1073" s="39"/>
      <c r="AA1073" s="39"/>
      <c r="AB1073" s="39"/>
      <c r="AC1073" s="39"/>
      <c r="AD1073" s="39"/>
      <c r="AE1073" s="39"/>
      <c r="AF1073" s="39"/>
      <c r="AG1073" s="39"/>
      <c r="AH1073" s="39"/>
    </row>
    <row r="1074" ht="19.5" customHeight="1">
      <c r="A1074" s="111"/>
      <c r="B1074" s="119"/>
      <c r="C1074" s="63"/>
      <c r="D1074" s="69"/>
      <c r="E1074" s="66" t="str">
        <f t="shared" si="2"/>
        <v>-</v>
      </c>
      <c r="F1074" s="65"/>
      <c r="G1074" s="65"/>
      <c r="H1074" s="82"/>
      <c r="I1074" s="83">
        <f t="shared" si="3"/>
        <v>0</v>
      </c>
      <c r="J1074" s="84">
        <f t="shared" si="4"/>
        <v>0</v>
      </c>
      <c r="K1074" s="84">
        <f t="shared" si="5"/>
        <v>0</v>
      </c>
      <c r="L1074" s="84">
        <f t="shared" si="6"/>
        <v>0</v>
      </c>
      <c r="M1074" s="85">
        <f t="shared" si="7"/>
        <v>0</v>
      </c>
      <c r="N1074" s="86">
        <f t="shared" si="8"/>
        <v>0</v>
      </c>
      <c r="O1074" s="84">
        <f t="shared" si="9"/>
        <v>0</v>
      </c>
      <c r="P1074" s="84">
        <f t="shared" si="10"/>
        <v>0</v>
      </c>
      <c r="Q1074" s="84">
        <f t="shared" si="11"/>
        <v>0</v>
      </c>
      <c r="R1074" s="85">
        <f t="shared" si="12"/>
        <v>0</v>
      </c>
      <c r="S1074" s="87" t="str">
        <f t="shared" si="13"/>
        <v>-</v>
      </c>
      <c r="T1074" s="88"/>
      <c r="U1074" s="39"/>
      <c r="V1074" s="40"/>
      <c r="W1074" s="39"/>
      <c r="X1074" s="39"/>
      <c r="Y1074" s="39"/>
      <c r="Z1074" s="39"/>
      <c r="AA1074" s="39"/>
      <c r="AB1074" s="39"/>
      <c r="AC1074" s="39"/>
      <c r="AD1074" s="39"/>
      <c r="AE1074" s="39"/>
      <c r="AF1074" s="39"/>
      <c r="AG1074" s="39"/>
      <c r="AH1074" s="39"/>
    </row>
    <row r="1075" ht="19.5" customHeight="1">
      <c r="A1075" s="111"/>
      <c r="B1075" s="119"/>
      <c r="C1075" s="63"/>
      <c r="D1075" s="69"/>
      <c r="E1075" s="66" t="str">
        <f t="shared" si="2"/>
        <v>-</v>
      </c>
      <c r="F1075" s="65"/>
      <c r="G1075" s="65"/>
      <c r="H1075" s="82"/>
      <c r="I1075" s="83">
        <f t="shared" si="3"/>
        <v>0</v>
      </c>
      <c r="J1075" s="84">
        <f t="shared" si="4"/>
        <v>0</v>
      </c>
      <c r="K1075" s="84">
        <f t="shared" si="5"/>
        <v>0</v>
      </c>
      <c r="L1075" s="84">
        <f t="shared" si="6"/>
        <v>0</v>
      </c>
      <c r="M1075" s="85">
        <f t="shared" si="7"/>
        <v>0</v>
      </c>
      <c r="N1075" s="86">
        <f t="shared" si="8"/>
        <v>0</v>
      </c>
      <c r="O1075" s="84">
        <f t="shared" si="9"/>
        <v>0</v>
      </c>
      <c r="P1075" s="84">
        <f t="shared" si="10"/>
        <v>0</v>
      </c>
      <c r="Q1075" s="84">
        <f t="shared" si="11"/>
        <v>0</v>
      </c>
      <c r="R1075" s="85">
        <f t="shared" si="12"/>
        <v>0</v>
      </c>
      <c r="S1075" s="87" t="str">
        <f t="shared" si="13"/>
        <v>-</v>
      </c>
      <c r="T1075" s="88"/>
      <c r="U1075" s="39"/>
      <c r="V1075" s="40"/>
      <c r="W1075" s="39"/>
      <c r="X1075" s="39"/>
      <c r="Y1075" s="39"/>
      <c r="Z1075" s="39"/>
      <c r="AA1075" s="39"/>
      <c r="AB1075" s="39"/>
      <c r="AC1075" s="39"/>
      <c r="AD1075" s="39"/>
      <c r="AE1075" s="39"/>
      <c r="AF1075" s="39"/>
      <c r="AG1075" s="39"/>
      <c r="AH1075" s="39"/>
    </row>
    <row r="1076" ht="19.5" customHeight="1">
      <c r="A1076" s="111"/>
      <c r="B1076" s="119"/>
      <c r="C1076" s="63"/>
      <c r="D1076" s="69"/>
      <c r="E1076" s="66" t="str">
        <f t="shared" si="2"/>
        <v>-</v>
      </c>
      <c r="F1076" s="65"/>
      <c r="G1076" s="65"/>
      <c r="H1076" s="82"/>
      <c r="I1076" s="83">
        <f t="shared" si="3"/>
        <v>0</v>
      </c>
      <c r="J1076" s="84">
        <f t="shared" si="4"/>
        <v>0</v>
      </c>
      <c r="K1076" s="84">
        <f t="shared" si="5"/>
        <v>0</v>
      </c>
      <c r="L1076" s="84">
        <f t="shared" si="6"/>
        <v>0</v>
      </c>
      <c r="M1076" s="85">
        <f t="shared" si="7"/>
        <v>0</v>
      </c>
      <c r="N1076" s="86">
        <f t="shared" si="8"/>
        <v>0</v>
      </c>
      <c r="O1076" s="84">
        <f t="shared" si="9"/>
        <v>0</v>
      </c>
      <c r="P1076" s="84">
        <f t="shared" si="10"/>
        <v>0</v>
      </c>
      <c r="Q1076" s="84">
        <f t="shared" si="11"/>
        <v>0</v>
      </c>
      <c r="R1076" s="85">
        <f t="shared" si="12"/>
        <v>0</v>
      </c>
      <c r="S1076" s="87" t="str">
        <f t="shared" si="13"/>
        <v>-</v>
      </c>
      <c r="T1076" s="88"/>
      <c r="U1076" s="39"/>
      <c r="V1076" s="40"/>
      <c r="W1076" s="39"/>
      <c r="X1076" s="39"/>
      <c r="Y1076" s="39"/>
      <c r="Z1076" s="39"/>
      <c r="AA1076" s="39"/>
      <c r="AB1076" s="39"/>
      <c r="AC1076" s="39"/>
      <c r="AD1076" s="39"/>
      <c r="AE1076" s="39"/>
      <c r="AF1076" s="39"/>
      <c r="AG1076" s="39"/>
      <c r="AH1076" s="39"/>
    </row>
    <row r="1077" ht="19.5" customHeight="1">
      <c r="A1077" s="111"/>
      <c r="B1077" s="119"/>
      <c r="C1077" s="63"/>
      <c r="D1077" s="69"/>
      <c r="E1077" s="66" t="str">
        <f t="shared" si="2"/>
        <v>-</v>
      </c>
      <c r="F1077" s="65"/>
      <c r="G1077" s="65"/>
      <c r="H1077" s="82"/>
      <c r="I1077" s="83">
        <f t="shared" si="3"/>
        <v>0</v>
      </c>
      <c r="J1077" s="84">
        <f t="shared" si="4"/>
        <v>0</v>
      </c>
      <c r="K1077" s="84">
        <f t="shared" si="5"/>
        <v>0</v>
      </c>
      <c r="L1077" s="84">
        <f t="shared" si="6"/>
        <v>0</v>
      </c>
      <c r="M1077" s="85">
        <f t="shared" si="7"/>
        <v>0</v>
      </c>
      <c r="N1077" s="86">
        <f t="shared" si="8"/>
        <v>0</v>
      </c>
      <c r="O1077" s="84">
        <f t="shared" si="9"/>
        <v>0</v>
      </c>
      <c r="P1077" s="84">
        <f t="shared" si="10"/>
        <v>0</v>
      </c>
      <c r="Q1077" s="84">
        <f t="shared" si="11"/>
        <v>0</v>
      </c>
      <c r="R1077" s="85">
        <f t="shared" si="12"/>
        <v>0</v>
      </c>
      <c r="S1077" s="87" t="str">
        <f t="shared" si="13"/>
        <v>-</v>
      </c>
      <c r="T1077" s="88"/>
      <c r="U1077" s="39"/>
      <c r="V1077" s="40"/>
      <c r="W1077" s="39"/>
      <c r="X1077" s="39"/>
      <c r="Y1077" s="39"/>
      <c r="Z1077" s="39"/>
      <c r="AA1077" s="39"/>
      <c r="AB1077" s="39"/>
      <c r="AC1077" s="39"/>
      <c r="AD1077" s="39"/>
      <c r="AE1077" s="39"/>
      <c r="AF1077" s="39"/>
      <c r="AG1077" s="39"/>
      <c r="AH1077" s="39"/>
    </row>
    <row r="1078" ht="19.5" customHeight="1">
      <c r="A1078" s="111"/>
      <c r="B1078" s="119"/>
      <c r="C1078" s="63"/>
      <c r="D1078" s="69"/>
      <c r="E1078" s="66" t="str">
        <f t="shared" si="2"/>
        <v>-</v>
      </c>
      <c r="F1078" s="65"/>
      <c r="G1078" s="65"/>
      <c r="H1078" s="82"/>
      <c r="I1078" s="83">
        <f t="shared" si="3"/>
        <v>0</v>
      </c>
      <c r="J1078" s="84">
        <f t="shared" si="4"/>
        <v>0</v>
      </c>
      <c r="K1078" s="84">
        <f t="shared" si="5"/>
        <v>0</v>
      </c>
      <c r="L1078" s="84">
        <f t="shared" si="6"/>
        <v>0</v>
      </c>
      <c r="M1078" s="85">
        <f t="shared" si="7"/>
        <v>0</v>
      </c>
      <c r="N1078" s="86">
        <f t="shared" si="8"/>
        <v>0</v>
      </c>
      <c r="O1078" s="84">
        <f t="shared" si="9"/>
        <v>0</v>
      </c>
      <c r="P1078" s="84">
        <f t="shared" si="10"/>
        <v>0</v>
      </c>
      <c r="Q1078" s="84">
        <f t="shared" si="11"/>
        <v>0</v>
      </c>
      <c r="R1078" s="85">
        <f t="shared" si="12"/>
        <v>0</v>
      </c>
      <c r="S1078" s="87" t="str">
        <f t="shared" si="13"/>
        <v>-</v>
      </c>
      <c r="T1078" s="88"/>
      <c r="U1078" s="39"/>
      <c r="V1078" s="40"/>
      <c r="W1078" s="39"/>
      <c r="X1078" s="39"/>
      <c r="Y1078" s="39"/>
      <c r="Z1078" s="39"/>
      <c r="AA1078" s="39"/>
      <c r="AB1078" s="39"/>
      <c r="AC1078" s="39"/>
      <c r="AD1078" s="39"/>
      <c r="AE1078" s="39"/>
      <c r="AF1078" s="39"/>
      <c r="AG1078" s="39"/>
      <c r="AH1078" s="39"/>
    </row>
    <row r="1079" ht="19.5" customHeight="1">
      <c r="A1079" s="111"/>
      <c r="B1079" s="119"/>
      <c r="C1079" s="63"/>
      <c r="D1079" s="69"/>
      <c r="E1079" s="66" t="str">
        <f t="shared" si="2"/>
        <v>-</v>
      </c>
      <c r="F1079" s="65"/>
      <c r="G1079" s="65"/>
      <c r="H1079" s="82"/>
      <c r="I1079" s="83">
        <f t="shared" si="3"/>
        <v>0</v>
      </c>
      <c r="J1079" s="84">
        <f t="shared" si="4"/>
        <v>0</v>
      </c>
      <c r="K1079" s="84">
        <f t="shared" si="5"/>
        <v>0</v>
      </c>
      <c r="L1079" s="84">
        <f t="shared" si="6"/>
        <v>0</v>
      </c>
      <c r="M1079" s="85">
        <f t="shared" si="7"/>
        <v>0</v>
      </c>
      <c r="N1079" s="86">
        <f t="shared" si="8"/>
        <v>0</v>
      </c>
      <c r="O1079" s="84">
        <f t="shared" si="9"/>
        <v>0</v>
      </c>
      <c r="P1079" s="84">
        <f t="shared" si="10"/>
        <v>0</v>
      </c>
      <c r="Q1079" s="84">
        <f t="shared" si="11"/>
        <v>0</v>
      </c>
      <c r="R1079" s="85">
        <f t="shared" si="12"/>
        <v>0</v>
      </c>
      <c r="S1079" s="87" t="str">
        <f t="shared" si="13"/>
        <v>-</v>
      </c>
      <c r="T1079" s="88"/>
      <c r="U1079" s="39"/>
      <c r="V1079" s="40"/>
      <c r="W1079" s="39"/>
      <c r="X1079" s="39"/>
      <c r="Y1079" s="39"/>
      <c r="Z1079" s="39"/>
      <c r="AA1079" s="39"/>
      <c r="AB1079" s="39"/>
      <c r="AC1079" s="39"/>
      <c r="AD1079" s="39"/>
      <c r="AE1079" s="39"/>
      <c r="AF1079" s="39"/>
      <c r="AG1079" s="39"/>
      <c r="AH1079" s="39"/>
    </row>
    <row r="1080" ht="19.5" customHeight="1">
      <c r="A1080" s="111"/>
      <c r="B1080" s="119"/>
      <c r="C1080" s="63"/>
      <c r="D1080" s="69"/>
      <c r="E1080" s="66" t="str">
        <f t="shared" si="2"/>
        <v>-</v>
      </c>
      <c r="F1080" s="65"/>
      <c r="G1080" s="65"/>
      <c r="H1080" s="82"/>
      <c r="I1080" s="83">
        <f t="shared" si="3"/>
        <v>0</v>
      </c>
      <c r="J1080" s="84">
        <f t="shared" si="4"/>
        <v>0</v>
      </c>
      <c r="K1080" s="84">
        <f t="shared" si="5"/>
        <v>0</v>
      </c>
      <c r="L1080" s="84">
        <f t="shared" si="6"/>
        <v>0</v>
      </c>
      <c r="M1080" s="85">
        <f t="shared" si="7"/>
        <v>0</v>
      </c>
      <c r="N1080" s="86">
        <f t="shared" si="8"/>
        <v>0</v>
      </c>
      <c r="O1080" s="84">
        <f t="shared" si="9"/>
        <v>0</v>
      </c>
      <c r="P1080" s="84">
        <f t="shared" si="10"/>
        <v>0</v>
      </c>
      <c r="Q1080" s="84">
        <f t="shared" si="11"/>
        <v>0</v>
      </c>
      <c r="R1080" s="85">
        <f t="shared" si="12"/>
        <v>0</v>
      </c>
      <c r="S1080" s="87" t="str">
        <f t="shared" si="13"/>
        <v>-</v>
      </c>
      <c r="T1080" s="88"/>
      <c r="U1080" s="39"/>
      <c r="V1080" s="40"/>
      <c r="W1080" s="39"/>
      <c r="X1080" s="39"/>
      <c r="Y1080" s="39"/>
      <c r="Z1080" s="39"/>
      <c r="AA1080" s="39"/>
      <c r="AB1080" s="39"/>
      <c r="AC1080" s="39"/>
      <c r="AD1080" s="39"/>
      <c r="AE1080" s="39"/>
      <c r="AF1080" s="39"/>
      <c r="AG1080" s="39"/>
      <c r="AH1080" s="39"/>
    </row>
    <row r="1081" ht="19.5" customHeight="1">
      <c r="A1081" s="111"/>
      <c r="B1081" s="119"/>
      <c r="C1081" s="63"/>
      <c r="D1081" s="69"/>
      <c r="E1081" s="66" t="str">
        <f t="shared" si="2"/>
        <v>-</v>
      </c>
      <c r="F1081" s="65"/>
      <c r="G1081" s="65"/>
      <c r="H1081" s="82"/>
      <c r="I1081" s="83">
        <f t="shared" si="3"/>
        <v>0</v>
      </c>
      <c r="J1081" s="84">
        <f t="shared" si="4"/>
        <v>0</v>
      </c>
      <c r="K1081" s="84">
        <f t="shared" si="5"/>
        <v>0</v>
      </c>
      <c r="L1081" s="84">
        <f t="shared" si="6"/>
        <v>0</v>
      </c>
      <c r="M1081" s="85">
        <f t="shared" si="7"/>
        <v>0</v>
      </c>
      <c r="N1081" s="86">
        <f t="shared" si="8"/>
        <v>0</v>
      </c>
      <c r="O1081" s="84">
        <f t="shared" si="9"/>
        <v>0</v>
      </c>
      <c r="P1081" s="84">
        <f t="shared" si="10"/>
        <v>0</v>
      </c>
      <c r="Q1081" s="84">
        <f t="shared" si="11"/>
        <v>0</v>
      </c>
      <c r="R1081" s="85">
        <f t="shared" si="12"/>
        <v>0</v>
      </c>
      <c r="S1081" s="87" t="str">
        <f t="shared" si="13"/>
        <v>-</v>
      </c>
      <c r="T1081" s="88"/>
      <c r="U1081" s="39"/>
      <c r="V1081" s="40"/>
      <c r="W1081" s="39"/>
      <c r="X1081" s="39"/>
      <c r="Y1081" s="39"/>
      <c r="Z1081" s="39"/>
      <c r="AA1081" s="39"/>
      <c r="AB1081" s="39"/>
      <c r="AC1081" s="39"/>
      <c r="AD1081" s="39"/>
      <c r="AE1081" s="39"/>
      <c r="AF1081" s="39"/>
      <c r="AG1081" s="39"/>
      <c r="AH1081" s="39"/>
    </row>
    <row r="1082" ht="19.5" customHeight="1">
      <c r="A1082" s="111"/>
      <c r="B1082" s="119"/>
      <c r="C1082" s="63"/>
      <c r="D1082" s="69"/>
      <c r="E1082" s="66" t="str">
        <f t="shared" si="2"/>
        <v>-</v>
      </c>
      <c r="F1082" s="65"/>
      <c r="G1082" s="65"/>
      <c r="H1082" s="82"/>
      <c r="I1082" s="83">
        <f t="shared" si="3"/>
        <v>0</v>
      </c>
      <c r="J1082" s="84">
        <f t="shared" si="4"/>
        <v>0</v>
      </c>
      <c r="K1082" s="84">
        <f t="shared" si="5"/>
        <v>0</v>
      </c>
      <c r="L1082" s="84">
        <f t="shared" si="6"/>
        <v>0</v>
      </c>
      <c r="M1082" s="85">
        <f t="shared" si="7"/>
        <v>0</v>
      </c>
      <c r="N1082" s="86">
        <f t="shared" si="8"/>
        <v>0</v>
      </c>
      <c r="O1082" s="84">
        <f t="shared" si="9"/>
        <v>0</v>
      </c>
      <c r="P1082" s="84">
        <f t="shared" si="10"/>
        <v>0</v>
      </c>
      <c r="Q1082" s="84">
        <f t="shared" si="11"/>
        <v>0</v>
      </c>
      <c r="R1082" s="85">
        <f t="shared" si="12"/>
        <v>0</v>
      </c>
      <c r="S1082" s="87" t="str">
        <f t="shared" si="13"/>
        <v>-</v>
      </c>
      <c r="T1082" s="88"/>
      <c r="U1082" s="39"/>
      <c r="V1082" s="40"/>
      <c r="W1082" s="39"/>
      <c r="X1082" s="39"/>
      <c r="Y1082" s="39"/>
      <c r="Z1082" s="39"/>
      <c r="AA1082" s="39"/>
      <c r="AB1082" s="39"/>
      <c r="AC1082" s="39"/>
      <c r="AD1082" s="39"/>
      <c r="AE1082" s="39"/>
      <c r="AF1082" s="39"/>
      <c r="AG1082" s="39"/>
      <c r="AH1082" s="39"/>
    </row>
    <row r="1083" ht="19.5" customHeight="1">
      <c r="A1083" s="111"/>
      <c r="B1083" s="119"/>
      <c r="C1083" s="63"/>
      <c r="D1083" s="69"/>
      <c r="E1083" s="66" t="str">
        <f t="shared" si="2"/>
        <v>-</v>
      </c>
      <c r="F1083" s="65"/>
      <c r="G1083" s="65"/>
      <c r="H1083" s="82"/>
      <c r="I1083" s="83">
        <f t="shared" si="3"/>
        <v>0</v>
      </c>
      <c r="J1083" s="84">
        <f t="shared" si="4"/>
        <v>0</v>
      </c>
      <c r="K1083" s="84">
        <f t="shared" si="5"/>
        <v>0</v>
      </c>
      <c r="L1083" s="84">
        <f t="shared" si="6"/>
        <v>0</v>
      </c>
      <c r="M1083" s="85">
        <f t="shared" si="7"/>
        <v>0</v>
      </c>
      <c r="N1083" s="86">
        <f t="shared" si="8"/>
        <v>0</v>
      </c>
      <c r="O1083" s="84">
        <f t="shared" si="9"/>
        <v>0</v>
      </c>
      <c r="P1083" s="84">
        <f t="shared" si="10"/>
        <v>0</v>
      </c>
      <c r="Q1083" s="84">
        <f t="shared" si="11"/>
        <v>0</v>
      </c>
      <c r="R1083" s="85">
        <f t="shared" si="12"/>
        <v>0</v>
      </c>
      <c r="S1083" s="87" t="str">
        <f t="shared" si="13"/>
        <v>-</v>
      </c>
      <c r="T1083" s="88"/>
      <c r="U1083" s="39"/>
      <c r="V1083" s="40"/>
      <c r="W1083" s="39"/>
      <c r="X1083" s="39"/>
      <c r="Y1083" s="39"/>
      <c r="Z1083" s="39"/>
      <c r="AA1083" s="39"/>
      <c r="AB1083" s="39"/>
      <c r="AC1083" s="39"/>
      <c r="AD1083" s="39"/>
      <c r="AE1083" s="39"/>
      <c r="AF1083" s="39"/>
      <c r="AG1083" s="39"/>
      <c r="AH1083" s="39"/>
    </row>
    <row r="1084" ht="19.5" customHeight="1">
      <c r="A1084" s="111"/>
      <c r="B1084" s="119"/>
      <c r="C1084" s="63"/>
      <c r="D1084" s="69"/>
      <c r="E1084" s="66" t="str">
        <f t="shared" si="2"/>
        <v>-</v>
      </c>
      <c r="F1084" s="65"/>
      <c r="G1084" s="65"/>
      <c r="H1084" s="82"/>
      <c r="I1084" s="83">
        <f t="shared" si="3"/>
        <v>0</v>
      </c>
      <c r="J1084" s="84">
        <f t="shared" si="4"/>
        <v>0</v>
      </c>
      <c r="K1084" s="84">
        <f t="shared" si="5"/>
        <v>0</v>
      </c>
      <c r="L1084" s="84">
        <f t="shared" si="6"/>
        <v>0</v>
      </c>
      <c r="M1084" s="85">
        <f t="shared" si="7"/>
        <v>0</v>
      </c>
      <c r="N1084" s="86">
        <f t="shared" si="8"/>
        <v>0</v>
      </c>
      <c r="O1084" s="84">
        <f t="shared" si="9"/>
        <v>0</v>
      </c>
      <c r="P1084" s="84">
        <f t="shared" si="10"/>
        <v>0</v>
      </c>
      <c r="Q1084" s="84">
        <f t="shared" si="11"/>
        <v>0</v>
      </c>
      <c r="R1084" s="85">
        <f t="shared" si="12"/>
        <v>0</v>
      </c>
      <c r="S1084" s="87" t="str">
        <f t="shared" si="13"/>
        <v>-</v>
      </c>
      <c r="T1084" s="88"/>
      <c r="U1084" s="39"/>
      <c r="V1084" s="40"/>
      <c r="W1084" s="39"/>
      <c r="X1084" s="39"/>
      <c r="Y1084" s="39"/>
      <c r="Z1084" s="39"/>
      <c r="AA1084" s="39"/>
      <c r="AB1084" s="39"/>
      <c r="AC1084" s="39"/>
      <c r="AD1084" s="39"/>
      <c r="AE1084" s="39"/>
      <c r="AF1084" s="39"/>
      <c r="AG1084" s="39"/>
      <c r="AH1084" s="39"/>
    </row>
    <row r="1085" ht="19.5" customHeight="1">
      <c r="A1085" s="111"/>
      <c r="B1085" s="119"/>
      <c r="C1085" s="63"/>
      <c r="D1085" s="69"/>
      <c r="E1085" s="66" t="str">
        <f t="shared" si="2"/>
        <v>-</v>
      </c>
      <c r="F1085" s="65"/>
      <c r="G1085" s="65"/>
      <c r="H1085" s="82"/>
      <c r="I1085" s="83">
        <f t="shared" si="3"/>
        <v>0</v>
      </c>
      <c r="J1085" s="84">
        <f t="shared" si="4"/>
        <v>0</v>
      </c>
      <c r="K1085" s="84">
        <f t="shared" si="5"/>
        <v>0</v>
      </c>
      <c r="L1085" s="84">
        <f t="shared" si="6"/>
        <v>0</v>
      </c>
      <c r="M1085" s="85">
        <f t="shared" si="7"/>
        <v>0</v>
      </c>
      <c r="N1085" s="86">
        <f t="shared" si="8"/>
        <v>0</v>
      </c>
      <c r="O1085" s="84">
        <f t="shared" si="9"/>
        <v>0</v>
      </c>
      <c r="P1085" s="84">
        <f t="shared" si="10"/>
        <v>0</v>
      </c>
      <c r="Q1085" s="84">
        <f t="shared" si="11"/>
        <v>0</v>
      </c>
      <c r="R1085" s="85">
        <f t="shared" si="12"/>
        <v>0</v>
      </c>
      <c r="S1085" s="87" t="str">
        <f t="shared" si="13"/>
        <v>-</v>
      </c>
      <c r="T1085" s="88"/>
      <c r="U1085" s="39"/>
      <c r="V1085" s="40"/>
      <c r="W1085" s="39"/>
      <c r="X1085" s="39"/>
      <c r="Y1085" s="39"/>
      <c r="Z1085" s="39"/>
      <c r="AA1085" s="39"/>
      <c r="AB1085" s="39"/>
      <c r="AC1085" s="39"/>
      <c r="AD1085" s="39"/>
      <c r="AE1085" s="39"/>
      <c r="AF1085" s="39"/>
      <c r="AG1085" s="39"/>
      <c r="AH1085" s="39"/>
    </row>
    <row r="1086" ht="19.5" customHeight="1">
      <c r="A1086" s="111"/>
      <c r="B1086" s="119"/>
      <c r="C1086" s="63"/>
      <c r="D1086" s="69"/>
      <c r="E1086" s="66" t="str">
        <f t="shared" si="2"/>
        <v>-</v>
      </c>
      <c r="F1086" s="65"/>
      <c r="G1086" s="65"/>
      <c r="H1086" s="82"/>
      <c r="I1086" s="83">
        <f t="shared" si="3"/>
        <v>0</v>
      </c>
      <c r="J1086" s="84">
        <f t="shared" si="4"/>
        <v>0</v>
      </c>
      <c r="K1086" s="84">
        <f t="shared" si="5"/>
        <v>0</v>
      </c>
      <c r="L1086" s="84">
        <f t="shared" si="6"/>
        <v>0</v>
      </c>
      <c r="M1086" s="85">
        <f t="shared" si="7"/>
        <v>0</v>
      </c>
      <c r="N1086" s="86">
        <f t="shared" si="8"/>
        <v>0</v>
      </c>
      <c r="O1086" s="84">
        <f t="shared" si="9"/>
        <v>0</v>
      </c>
      <c r="P1086" s="84">
        <f t="shared" si="10"/>
        <v>0</v>
      </c>
      <c r="Q1086" s="84">
        <f t="shared" si="11"/>
        <v>0</v>
      </c>
      <c r="R1086" s="85">
        <f t="shared" si="12"/>
        <v>0</v>
      </c>
      <c r="S1086" s="87" t="str">
        <f t="shared" si="13"/>
        <v>-</v>
      </c>
      <c r="T1086" s="88"/>
      <c r="U1086" s="39"/>
      <c r="V1086" s="40"/>
      <c r="W1086" s="39"/>
      <c r="X1086" s="39"/>
      <c r="Y1086" s="39"/>
      <c r="Z1086" s="39"/>
      <c r="AA1086" s="39"/>
      <c r="AB1086" s="39"/>
      <c r="AC1086" s="39"/>
      <c r="AD1086" s="39"/>
      <c r="AE1086" s="39"/>
      <c r="AF1086" s="39"/>
      <c r="AG1086" s="39"/>
      <c r="AH1086" s="39"/>
    </row>
    <row r="1087" ht="19.5" customHeight="1">
      <c r="A1087" s="111"/>
      <c r="B1087" s="119"/>
      <c r="C1087" s="63"/>
      <c r="D1087" s="69"/>
      <c r="E1087" s="66" t="str">
        <f t="shared" si="2"/>
        <v>-</v>
      </c>
      <c r="F1087" s="65"/>
      <c r="G1087" s="65"/>
      <c r="H1087" s="82"/>
      <c r="I1087" s="83">
        <f t="shared" si="3"/>
        <v>0</v>
      </c>
      <c r="J1087" s="84">
        <f t="shared" si="4"/>
        <v>0</v>
      </c>
      <c r="K1087" s="84">
        <f t="shared" si="5"/>
        <v>0</v>
      </c>
      <c r="L1087" s="84">
        <f t="shared" si="6"/>
        <v>0</v>
      </c>
      <c r="M1087" s="85">
        <f t="shared" si="7"/>
        <v>0</v>
      </c>
      <c r="N1087" s="86">
        <f t="shared" si="8"/>
        <v>0</v>
      </c>
      <c r="O1087" s="84">
        <f t="shared" si="9"/>
        <v>0</v>
      </c>
      <c r="P1087" s="84">
        <f t="shared" si="10"/>
        <v>0</v>
      </c>
      <c r="Q1087" s="84">
        <f t="shared" si="11"/>
        <v>0</v>
      </c>
      <c r="R1087" s="85">
        <f t="shared" si="12"/>
        <v>0</v>
      </c>
      <c r="S1087" s="87" t="str">
        <f t="shared" si="13"/>
        <v>-</v>
      </c>
      <c r="T1087" s="88"/>
      <c r="U1087" s="39"/>
      <c r="V1087" s="40"/>
      <c r="W1087" s="39"/>
      <c r="X1087" s="39"/>
      <c r="Y1087" s="39"/>
      <c r="Z1087" s="39"/>
      <c r="AA1087" s="39"/>
      <c r="AB1087" s="39"/>
      <c r="AC1087" s="39"/>
      <c r="AD1087" s="39"/>
      <c r="AE1087" s="39"/>
      <c r="AF1087" s="39"/>
      <c r="AG1087" s="39"/>
      <c r="AH1087" s="39"/>
    </row>
    <row r="1088" ht="19.5" customHeight="1">
      <c r="A1088" s="111"/>
      <c r="B1088" s="119"/>
      <c r="C1088" s="63"/>
      <c r="D1088" s="69"/>
      <c r="E1088" s="66" t="str">
        <f t="shared" si="2"/>
        <v>-</v>
      </c>
      <c r="F1088" s="65"/>
      <c r="G1088" s="65"/>
      <c r="H1088" s="82"/>
      <c r="I1088" s="83">
        <f t="shared" si="3"/>
        <v>0</v>
      </c>
      <c r="J1088" s="84">
        <f t="shared" si="4"/>
        <v>0</v>
      </c>
      <c r="K1088" s="84">
        <f t="shared" si="5"/>
        <v>0</v>
      </c>
      <c r="L1088" s="84">
        <f t="shared" si="6"/>
        <v>0</v>
      </c>
      <c r="M1088" s="85">
        <f t="shared" si="7"/>
        <v>0</v>
      </c>
      <c r="N1088" s="86">
        <f t="shared" si="8"/>
        <v>0</v>
      </c>
      <c r="O1088" s="84">
        <f t="shared" si="9"/>
        <v>0</v>
      </c>
      <c r="P1088" s="84">
        <f t="shared" si="10"/>
        <v>0</v>
      </c>
      <c r="Q1088" s="84">
        <f t="shared" si="11"/>
        <v>0</v>
      </c>
      <c r="R1088" s="85">
        <f t="shared" si="12"/>
        <v>0</v>
      </c>
      <c r="S1088" s="87" t="str">
        <f t="shared" si="13"/>
        <v>-</v>
      </c>
      <c r="T1088" s="88"/>
      <c r="U1088" s="39"/>
      <c r="V1088" s="40"/>
      <c r="W1088" s="39"/>
      <c r="X1088" s="39"/>
      <c r="Y1088" s="39"/>
      <c r="Z1088" s="39"/>
      <c r="AA1088" s="39"/>
      <c r="AB1088" s="39"/>
      <c r="AC1088" s="39"/>
      <c r="AD1088" s="39"/>
      <c r="AE1088" s="39"/>
      <c r="AF1088" s="39"/>
      <c r="AG1088" s="39"/>
      <c r="AH1088" s="39"/>
    </row>
    <row r="1089" ht="19.5" customHeight="1">
      <c r="A1089" s="111"/>
      <c r="B1089" s="119"/>
      <c r="C1089" s="63"/>
      <c r="D1089" s="69"/>
      <c r="E1089" s="66" t="str">
        <f t="shared" si="2"/>
        <v>-</v>
      </c>
      <c r="F1089" s="65"/>
      <c r="G1089" s="65"/>
      <c r="H1089" s="82"/>
      <c r="I1089" s="83">
        <f t="shared" si="3"/>
        <v>0</v>
      </c>
      <c r="J1089" s="84">
        <f t="shared" si="4"/>
        <v>0</v>
      </c>
      <c r="K1089" s="84">
        <f t="shared" si="5"/>
        <v>0</v>
      </c>
      <c r="L1089" s="84">
        <f t="shared" si="6"/>
        <v>0</v>
      </c>
      <c r="M1089" s="85">
        <f t="shared" si="7"/>
        <v>0</v>
      </c>
      <c r="N1089" s="86">
        <f t="shared" si="8"/>
        <v>0</v>
      </c>
      <c r="O1089" s="84">
        <f t="shared" si="9"/>
        <v>0</v>
      </c>
      <c r="P1089" s="84">
        <f t="shared" si="10"/>
        <v>0</v>
      </c>
      <c r="Q1089" s="84">
        <f t="shared" si="11"/>
        <v>0</v>
      </c>
      <c r="R1089" s="85">
        <f t="shared" si="12"/>
        <v>0</v>
      </c>
      <c r="S1089" s="87" t="str">
        <f t="shared" si="13"/>
        <v>-</v>
      </c>
      <c r="T1089" s="88"/>
      <c r="U1089" s="39"/>
      <c r="V1089" s="40"/>
      <c r="W1089" s="39"/>
      <c r="X1089" s="39"/>
      <c r="Y1089" s="39"/>
      <c r="Z1089" s="39"/>
      <c r="AA1089" s="39"/>
      <c r="AB1089" s="39"/>
      <c r="AC1089" s="39"/>
      <c r="AD1089" s="39"/>
      <c r="AE1089" s="39"/>
      <c r="AF1089" s="39"/>
      <c r="AG1089" s="39"/>
      <c r="AH1089" s="39"/>
    </row>
    <row r="1090" ht="19.5" customHeight="1">
      <c r="A1090" s="111"/>
      <c r="B1090" s="119"/>
      <c r="C1090" s="63"/>
      <c r="D1090" s="69"/>
      <c r="E1090" s="66" t="str">
        <f t="shared" si="2"/>
        <v>-</v>
      </c>
      <c r="F1090" s="65"/>
      <c r="G1090" s="65"/>
      <c r="H1090" s="82"/>
      <c r="I1090" s="83">
        <f t="shared" si="3"/>
        <v>0</v>
      </c>
      <c r="J1090" s="84">
        <f t="shared" si="4"/>
        <v>0</v>
      </c>
      <c r="K1090" s="84">
        <f t="shared" si="5"/>
        <v>0</v>
      </c>
      <c r="L1090" s="84">
        <f t="shared" si="6"/>
        <v>0</v>
      </c>
      <c r="M1090" s="85">
        <f t="shared" si="7"/>
        <v>0</v>
      </c>
      <c r="N1090" s="86">
        <f t="shared" si="8"/>
        <v>0</v>
      </c>
      <c r="O1090" s="84">
        <f t="shared" si="9"/>
        <v>0</v>
      </c>
      <c r="P1090" s="84">
        <f t="shared" si="10"/>
        <v>0</v>
      </c>
      <c r="Q1090" s="84">
        <f t="shared" si="11"/>
        <v>0</v>
      </c>
      <c r="R1090" s="85">
        <f t="shared" si="12"/>
        <v>0</v>
      </c>
      <c r="S1090" s="87" t="str">
        <f t="shared" si="13"/>
        <v>-</v>
      </c>
      <c r="T1090" s="88"/>
      <c r="U1090" s="39"/>
      <c r="V1090" s="40"/>
      <c r="W1090" s="39"/>
      <c r="X1090" s="39"/>
      <c r="Y1090" s="39"/>
      <c r="Z1090" s="39"/>
      <c r="AA1090" s="39"/>
      <c r="AB1090" s="39"/>
      <c r="AC1090" s="39"/>
      <c r="AD1090" s="39"/>
      <c r="AE1090" s="39"/>
      <c r="AF1090" s="39"/>
      <c r="AG1090" s="39"/>
      <c r="AH1090" s="39"/>
    </row>
    <row r="1091" ht="19.5" customHeight="1">
      <c r="A1091" s="111"/>
      <c r="B1091" s="119"/>
      <c r="C1091" s="63"/>
      <c r="D1091" s="69"/>
      <c r="E1091" s="66" t="str">
        <f t="shared" si="2"/>
        <v>-</v>
      </c>
      <c r="F1091" s="65"/>
      <c r="G1091" s="65"/>
      <c r="H1091" s="82"/>
      <c r="I1091" s="83">
        <f t="shared" si="3"/>
        <v>0</v>
      </c>
      <c r="J1091" s="84">
        <f t="shared" si="4"/>
        <v>0</v>
      </c>
      <c r="K1091" s="84">
        <f t="shared" si="5"/>
        <v>0</v>
      </c>
      <c r="L1091" s="84">
        <f t="shared" si="6"/>
        <v>0</v>
      </c>
      <c r="M1091" s="85">
        <f t="shared" si="7"/>
        <v>0</v>
      </c>
      <c r="N1091" s="86">
        <f t="shared" si="8"/>
        <v>0</v>
      </c>
      <c r="O1091" s="84">
        <f t="shared" si="9"/>
        <v>0</v>
      </c>
      <c r="P1091" s="84">
        <f t="shared" si="10"/>
        <v>0</v>
      </c>
      <c r="Q1091" s="84">
        <f t="shared" si="11"/>
        <v>0</v>
      </c>
      <c r="R1091" s="85">
        <f t="shared" si="12"/>
        <v>0</v>
      </c>
      <c r="S1091" s="87" t="str">
        <f t="shared" si="13"/>
        <v>-</v>
      </c>
      <c r="T1091" s="88"/>
      <c r="U1091" s="39"/>
      <c r="V1091" s="40"/>
      <c r="W1091" s="39"/>
      <c r="X1091" s="39"/>
      <c r="Y1091" s="39"/>
      <c r="Z1091" s="39"/>
      <c r="AA1091" s="39"/>
      <c r="AB1091" s="39"/>
      <c r="AC1091" s="39"/>
      <c r="AD1091" s="39"/>
      <c r="AE1091" s="39"/>
      <c r="AF1091" s="39"/>
      <c r="AG1091" s="39"/>
      <c r="AH1091" s="39"/>
    </row>
    <row r="1092" ht="19.5" customHeight="1">
      <c r="A1092" s="111"/>
      <c r="B1092" s="119"/>
      <c r="C1092" s="63"/>
      <c r="D1092" s="69"/>
      <c r="E1092" s="66" t="str">
        <f t="shared" si="2"/>
        <v>-</v>
      </c>
      <c r="F1092" s="65"/>
      <c r="G1092" s="65"/>
      <c r="H1092" s="82"/>
      <c r="I1092" s="83">
        <f t="shared" si="3"/>
        <v>0</v>
      </c>
      <c r="J1092" s="84">
        <f t="shared" si="4"/>
        <v>0</v>
      </c>
      <c r="K1092" s="84">
        <f t="shared" si="5"/>
        <v>0</v>
      </c>
      <c r="L1092" s="84">
        <f t="shared" si="6"/>
        <v>0</v>
      </c>
      <c r="M1092" s="85">
        <f t="shared" si="7"/>
        <v>0</v>
      </c>
      <c r="N1092" s="86">
        <f t="shared" si="8"/>
        <v>0</v>
      </c>
      <c r="O1092" s="84">
        <f t="shared" si="9"/>
        <v>0</v>
      </c>
      <c r="P1092" s="84">
        <f t="shared" si="10"/>
        <v>0</v>
      </c>
      <c r="Q1092" s="84">
        <f t="shared" si="11"/>
        <v>0</v>
      </c>
      <c r="R1092" s="85">
        <f t="shared" si="12"/>
        <v>0</v>
      </c>
      <c r="S1092" s="87" t="str">
        <f t="shared" si="13"/>
        <v>-</v>
      </c>
      <c r="T1092" s="88"/>
      <c r="U1092" s="39"/>
      <c r="V1092" s="40"/>
      <c r="W1092" s="39"/>
      <c r="X1092" s="39"/>
      <c r="Y1092" s="39"/>
      <c r="Z1092" s="39"/>
      <c r="AA1092" s="39"/>
      <c r="AB1092" s="39"/>
      <c r="AC1092" s="39"/>
      <c r="AD1092" s="39"/>
      <c r="AE1092" s="39"/>
      <c r="AF1092" s="39"/>
      <c r="AG1092" s="39"/>
      <c r="AH1092" s="39"/>
    </row>
    <row r="1093" ht="19.5" customHeight="1">
      <c r="A1093" s="111"/>
      <c r="B1093" s="119"/>
      <c r="C1093" s="63"/>
      <c r="D1093" s="69"/>
      <c r="E1093" s="66" t="str">
        <f t="shared" si="2"/>
        <v>-</v>
      </c>
      <c r="F1093" s="65"/>
      <c r="G1093" s="65"/>
      <c r="H1093" s="82"/>
      <c r="I1093" s="83">
        <f t="shared" si="3"/>
        <v>0</v>
      </c>
      <c r="J1093" s="84">
        <f t="shared" si="4"/>
        <v>0</v>
      </c>
      <c r="K1093" s="84">
        <f t="shared" si="5"/>
        <v>0</v>
      </c>
      <c r="L1093" s="84">
        <f t="shared" si="6"/>
        <v>0</v>
      </c>
      <c r="M1093" s="85">
        <f t="shared" si="7"/>
        <v>0</v>
      </c>
      <c r="N1093" s="86">
        <f t="shared" si="8"/>
        <v>0</v>
      </c>
      <c r="O1093" s="84">
        <f t="shared" si="9"/>
        <v>0</v>
      </c>
      <c r="P1093" s="84">
        <f t="shared" si="10"/>
        <v>0</v>
      </c>
      <c r="Q1093" s="84">
        <f t="shared" si="11"/>
        <v>0</v>
      </c>
      <c r="R1093" s="85">
        <f t="shared" si="12"/>
        <v>0</v>
      </c>
      <c r="S1093" s="87" t="str">
        <f t="shared" si="13"/>
        <v>-</v>
      </c>
      <c r="T1093" s="88"/>
      <c r="U1093" s="39"/>
      <c r="V1093" s="40"/>
      <c r="W1093" s="39"/>
      <c r="X1093" s="39"/>
      <c r="Y1093" s="39"/>
      <c r="Z1093" s="39"/>
      <c r="AA1093" s="39"/>
      <c r="AB1093" s="39"/>
      <c r="AC1093" s="39"/>
      <c r="AD1093" s="39"/>
      <c r="AE1093" s="39"/>
      <c r="AF1093" s="39"/>
      <c r="AG1093" s="39"/>
      <c r="AH1093" s="39"/>
    </row>
    <row r="1094" ht="19.5" customHeight="1">
      <c r="A1094" s="111"/>
      <c r="B1094" s="119"/>
      <c r="C1094" s="63"/>
      <c r="D1094" s="69"/>
      <c r="E1094" s="66" t="str">
        <f t="shared" si="2"/>
        <v>-</v>
      </c>
      <c r="F1094" s="65"/>
      <c r="G1094" s="65"/>
      <c r="H1094" s="82"/>
      <c r="I1094" s="83">
        <f t="shared" si="3"/>
        <v>0</v>
      </c>
      <c r="J1094" s="84">
        <f t="shared" si="4"/>
        <v>0</v>
      </c>
      <c r="K1094" s="84">
        <f t="shared" si="5"/>
        <v>0</v>
      </c>
      <c r="L1094" s="84">
        <f t="shared" si="6"/>
        <v>0</v>
      </c>
      <c r="M1094" s="85">
        <f t="shared" si="7"/>
        <v>0</v>
      </c>
      <c r="N1094" s="86">
        <f t="shared" si="8"/>
        <v>0</v>
      </c>
      <c r="O1094" s="84">
        <f t="shared" si="9"/>
        <v>0</v>
      </c>
      <c r="P1094" s="84">
        <f t="shared" si="10"/>
        <v>0</v>
      </c>
      <c r="Q1094" s="84">
        <f t="shared" si="11"/>
        <v>0</v>
      </c>
      <c r="R1094" s="85">
        <f t="shared" si="12"/>
        <v>0</v>
      </c>
      <c r="S1094" s="87" t="str">
        <f t="shared" si="13"/>
        <v>-</v>
      </c>
      <c r="T1094" s="88"/>
      <c r="U1094" s="39"/>
      <c r="V1094" s="40"/>
      <c r="W1094" s="39"/>
      <c r="X1094" s="39"/>
      <c r="Y1094" s="39"/>
      <c r="Z1094" s="39"/>
      <c r="AA1094" s="39"/>
      <c r="AB1094" s="39"/>
      <c r="AC1094" s="39"/>
      <c r="AD1094" s="39"/>
      <c r="AE1094" s="39"/>
      <c r="AF1094" s="39"/>
      <c r="AG1094" s="39"/>
      <c r="AH1094" s="39"/>
    </row>
    <row r="1095" ht="19.5" customHeight="1">
      <c r="A1095" s="111"/>
      <c r="B1095" s="119"/>
      <c r="C1095" s="63"/>
      <c r="D1095" s="69"/>
      <c r="E1095" s="66" t="str">
        <f t="shared" si="2"/>
        <v>-</v>
      </c>
      <c r="F1095" s="65"/>
      <c r="G1095" s="65"/>
      <c r="H1095" s="82"/>
      <c r="I1095" s="83">
        <f t="shared" si="3"/>
        <v>0</v>
      </c>
      <c r="J1095" s="84">
        <f t="shared" si="4"/>
        <v>0</v>
      </c>
      <c r="K1095" s="84">
        <f t="shared" si="5"/>
        <v>0</v>
      </c>
      <c r="L1095" s="84">
        <f t="shared" si="6"/>
        <v>0</v>
      </c>
      <c r="M1095" s="85">
        <f t="shared" si="7"/>
        <v>0</v>
      </c>
      <c r="N1095" s="86">
        <f t="shared" si="8"/>
        <v>0</v>
      </c>
      <c r="O1095" s="84">
        <f t="shared" si="9"/>
        <v>0</v>
      </c>
      <c r="P1095" s="84">
        <f t="shared" si="10"/>
        <v>0</v>
      </c>
      <c r="Q1095" s="84">
        <f t="shared" si="11"/>
        <v>0</v>
      </c>
      <c r="R1095" s="85">
        <f t="shared" si="12"/>
        <v>0</v>
      </c>
      <c r="S1095" s="87" t="str">
        <f t="shared" si="13"/>
        <v>-</v>
      </c>
      <c r="T1095" s="88"/>
      <c r="U1095" s="39"/>
      <c r="V1095" s="40"/>
      <c r="W1095" s="39"/>
      <c r="X1095" s="39"/>
      <c r="Y1095" s="39"/>
      <c r="Z1095" s="39"/>
      <c r="AA1095" s="39"/>
      <c r="AB1095" s="39"/>
      <c r="AC1095" s="39"/>
      <c r="AD1095" s="39"/>
      <c r="AE1095" s="39"/>
      <c r="AF1095" s="39"/>
      <c r="AG1095" s="39"/>
      <c r="AH1095" s="39"/>
    </row>
    <row r="1096" ht="19.5" customHeight="1">
      <c r="A1096" s="111"/>
      <c r="B1096" s="119"/>
      <c r="C1096" s="63"/>
      <c r="D1096" s="69"/>
      <c r="E1096" s="66" t="str">
        <f t="shared" si="2"/>
        <v>-</v>
      </c>
      <c r="F1096" s="65"/>
      <c r="G1096" s="65"/>
      <c r="H1096" s="82"/>
      <c r="I1096" s="83">
        <f t="shared" si="3"/>
        <v>0</v>
      </c>
      <c r="J1096" s="84">
        <f t="shared" si="4"/>
        <v>0</v>
      </c>
      <c r="K1096" s="84">
        <f t="shared" si="5"/>
        <v>0</v>
      </c>
      <c r="L1096" s="84">
        <f t="shared" si="6"/>
        <v>0</v>
      </c>
      <c r="M1096" s="85">
        <f t="shared" si="7"/>
        <v>0</v>
      </c>
      <c r="N1096" s="86">
        <f t="shared" si="8"/>
        <v>0</v>
      </c>
      <c r="O1096" s="84">
        <f t="shared" si="9"/>
        <v>0</v>
      </c>
      <c r="P1096" s="84">
        <f t="shared" si="10"/>
        <v>0</v>
      </c>
      <c r="Q1096" s="84">
        <f t="shared" si="11"/>
        <v>0</v>
      </c>
      <c r="R1096" s="85">
        <f t="shared" si="12"/>
        <v>0</v>
      </c>
      <c r="S1096" s="87" t="str">
        <f t="shared" si="13"/>
        <v>-</v>
      </c>
      <c r="T1096" s="88"/>
      <c r="U1096" s="39"/>
      <c r="V1096" s="40"/>
      <c r="W1096" s="39"/>
      <c r="X1096" s="39"/>
      <c r="Y1096" s="39"/>
      <c r="Z1096" s="39"/>
      <c r="AA1096" s="39"/>
      <c r="AB1096" s="39"/>
      <c r="AC1096" s="39"/>
      <c r="AD1096" s="39"/>
      <c r="AE1096" s="39"/>
      <c r="AF1096" s="39"/>
      <c r="AG1096" s="39"/>
      <c r="AH1096" s="39"/>
    </row>
    <row r="1097" ht="19.5" customHeight="1">
      <c r="A1097" s="111"/>
      <c r="B1097" s="119"/>
      <c r="C1097" s="63"/>
      <c r="D1097" s="69"/>
      <c r="E1097" s="66" t="str">
        <f t="shared" si="2"/>
        <v>-</v>
      </c>
      <c r="F1097" s="65"/>
      <c r="G1097" s="65"/>
      <c r="H1097" s="82"/>
      <c r="I1097" s="83">
        <f t="shared" si="3"/>
        <v>0</v>
      </c>
      <c r="J1097" s="84">
        <f t="shared" si="4"/>
        <v>0</v>
      </c>
      <c r="K1097" s="84">
        <f t="shared" si="5"/>
        <v>0</v>
      </c>
      <c r="L1097" s="84">
        <f t="shared" si="6"/>
        <v>0</v>
      </c>
      <c r="M1097" s="85">
        <f t="shared" si="7"/>
        <v>0</v>
      </c>
      <c r="N1097" s="86">
        <f t="shared" si="8"/>
        <v>0</v>
      </c>
      <c r="O1097" s="84">
        <f t="shared" si="9"/>
        <v>0</v>
      </c>
      <c r="P1097" s="84">
        <f t="shared" si="10"/>
        <v>0</v>
      </c>
      <c r="Q1097" s="84">
        <f t="shared" si="11"/>
        <v>0</v>
      </c>
      <c r="R1097" s="85">
        <f t="shared" si="12"/>
        <v>0</v>
      </c>
      <c r="S1097" s="87" t="str">
        <f t="shared" si="13"/>
        <v>-</v>
      </c>
      <c r="T1097" s="88"/>
      <c r="U1097" s="39"/>
      <c r="V1097" s="40"/>
      <c r="W1097" s="39"/>
      <c r="X1097" s="39"/>
      <c r="Y1097" s="39"/>
      <c r="Z1097" s="39"/>
      <c r="AA1097" s="39"/>
      <c r="AB1097" s="39"/>
      <c r="AC1097" s="39"/>
      <c r="AD1097" s="39"/>
      <c r="AE1097" s="39"/>
      <c r="AF1097" s="39"/>
      <c r="AG1097" s="39"/>
      <c r="AH1097" s="39"/>
    </row>
    <row r="1098" ht="19.5" customHeight="1">
      <c r="A1098" s="111"/>
      <c r="B1098" s="119"/>
      <c r="C1098" s="63"/>
      <c r="D1098" s="69"/>
      <c r="E1098" s="66" t="str">
        <f t="shared" si="2"/>
        <v>-</v>
      </c>
      <c r="F1098" s="65"/>
      <c r="G1098" s="65"/>
      <c r="H1098" s="82"/>
      <c r="I1098" s="83">
        <f t="shared" si="3"/>
        <v>0</v>
      </c>
      <c r="J1098" s="84">
        <f t="shared" si="4"/>
        <v>0</v>
      </c>
      <c r="K1098" s="84">
        <f t="shared" si="5"/>
        <v>0</v>
      </c>
      <c r="L1098" s="84">
        <f t="shared" si="6"/>
        <v>0</v>
      </c>
      <c r="M1098" s="85">
        <f t="shared" si="7"/>
        <v>0</v>
      </c>
      <c r="N1098" s="86">
        <f t="shared" si="8"/>
        <v>0</v>
      </c>
      <c r="O1098" s="84">
        <f t="shared" si="9"/>
        <v>0</v>
      </c>
      <c r="P1098" s="84">
        <f t="shared" si="10"/>
        <v>0</v>
      </c>
      <c r="Q1098" s="84">
        <f t="shared" si="11"/>
        <v>0</v>
      </c>
      <c r="R1098" s="85">
        <f t="shared" si="12"/>
        <v>0</v>
      </c>
      <c r="S1098" s="87" t="str">
        <f t="shared" si="13"/>
        <v>-</v>
      </c>
      <c r="T1098" s="88"/>
      <c r="U1098" s="39"/>
      <c r="V1098" s="40"/>
      <c r="W1098" s="39"/>
      <c r="X1098" s="39"/>
      <c r="Y1098" s="39"/>
      <c r="Z1098" s="39"/>
      <c r="AA1098" s="39"/>
      <c r="AB1098" s="39"/>
      <c r="AC1098" s="39"/>
      <c r="AD1098" s="39"/>
      <c r="AE1098" s="39"/>
      <c r="AF1098" s="39"/>
      <c r="AG1098" s="39"/>
      <c r="AH1098" s="39"/>
    </row>
    <row r="1099" ht="19.5" customHeight="1">
      <c r="A1099" s="111"/>
      <c r="B1099" s="119"/>
      <c r="C1099" s="63"/>
      <c r="D1099" s="69"/>
      <c r="E1099" s="66" t="str">
        <f t="shared" si="2"/>
        <v>-</v>
      </c>
      <c r="F1099" s="65"/>
      <c r="G1099" s="65"/>
      <c r="H1099" s="82"/>
      <c r="I1099" s="83">
        <f t="shared" si="3"/>
        <v>0</v>
      </c>
      <c r="J1099" s="84">
        <f t="shared" si="4"/>
        <v>0</v>
      </c>
      <c r="K1099" s="84">
        <f t="shared" si="5"/>
        <v>0</v>
      </c>
      <c r="L1099" s="84">
        <f t="shared" si="6"/>
        <v>0</v>
      </c>
      <c r="M1099" s="85">
        <f t="shared" si="7"/>
        <v>0</v>
      </c>
      <c r="N1099" s="86">
        <f t="shared" si="8"/>
        <v>0</v>
      </c>
      <c r="O1099" s="84">
        <f t="shared" si="9"/>
        <v>0</v>
      </c>
      <c r="P1099" s="84">
        <f t="shared" si="10"/>
        <v>0</v>
      </c>
      <c r="Q1099" s="84">
        <f t="shared" si="11"/>
        <v>0</v>
      </c>
      <c r="R1099" s="85">
        <f t="shared" si="12"/>
        <v>0</v>
      </c>
      <c r="S1099" s="87" t="str">
        <f t="shared" si="13"/>
        <v>-</v>
      </c>
      <c r="T1099" s="88"/>
      <c r="U1099" s="39"/>
      <c r="V1099" s="40"/>
      <c r="W1099" s="39"/>
      <c r="X1099" s="39"/>
      <c r="Y1099" s="39"/>
      <c r="Z1099" s="39"/>
      <c r="AA1099" s="39"/>
      <c r="AB1099" s="39"/>
      <c r="AC1099" s="39"/>
      <c r="AD1099" s="39"/>
      <c r="AE1099" s="39"/>
      <c r="AF1099" s="39"/>
      <c r="AG1099" s="39"/>
      <c r="AH1099" s="39"/>
    </row>
    <row r="1100" ht="19.5" customHeight="1">
      <c r="A1100" s="111"/>
      <c r="B1100" s="119"/>
      <c r="C1100" s="63"/>
      <c r="D1100" s="69"/>
      <c r="E1100" s="66" t="str">
        <f t="shared" si="2"/>
        <v>-</v>
      </c>
      <c r="F1100" s="65"/>
      <c r="G1100" s="65"/>
      <c r="H1100" s="82"/>
      <c r="I1100" s="83">
        <f t="shared" si="3"/>
        <v>0</v>
      </c>
      <c r="J1100" s="84">
        <f t="shared" si="4"/>
        <v>0</v>
      </c>
      <c r="K1100" s="84">
        <f t="shared" si="5"/>
        <v>0</v>
      </c>
      <c r="L1100" s="84">
        <f t="shared" si="6"/>
        <v>0</v>
      </c>
      <c r="M1100" s="85">
        <f t="shared" si="7"/>
        <v>0</v>
      </c>
      <c r="N1100" s="86">
        <f t="shared" si="8"/>
        <v>0</v>
      </c>
      <c r="O1100" s="84">
        <f t="shared" si="9"/>
        <v>0</v>
      </c>
      <c r="P1100" s="84">
        <f t="shared" si="10"/>
        <v>0</v>
      </c>
      <c r="Q1100" s="84">
        <f t="shared" si="11"/>
        <v>0</v>
      </c>
      <c r="R1100" s="85">
        <f t="shared" si="12"/>
        <v>0</v>
      </c>
      <c r="S1100" s="87" t="str">
        <f t="shared" si="13"/>
        <v>-</v>
      </c>
      <c r="T1100" s="88"/>
      <c r="U1100" s="39"/>
      <c r="V1100" s="40"/>
      <c r="W1100" s="39"/>
      <c r="X1100" s="39"/>
      <c r="Y1100" s="39"/>
      <c r="Z1100" s="39"/>
      <c r="AA1100" s="39"/>
      <c r="AB1100" s="39"/>
      <c r="AC1100" s="39"/>
      <c r="AD1100" s="39"/>
      <c r="AE1100" s="39"/>
      <c r="AF1100" s="39"/>
      <c r="AG1100" s="39"/>
      <c r="AH1100" s="39"/>
    </row>
    <row r="1101" ht="19.5" customHeight="1">
      <c r="A1101" s="111"/>
      <c r="B1101" s="119"/>
      <c r="C1101" s="63"/>
      <c r="D1101" s="69"/>
      <c r="E1101" s="66" t="str">
        <f t="shared" si="2"/>
        <v>-</v>
      </c>
      <c r="F1101" s="65"/>
      <c r="G1101" s="65"/>
      <c r="H1101" s="82"/>
      <c r="I1101" s="83">
        <f t="shared" si="3"/>
        <v>0</v>
      </c>
      <c r="J1101" s="84">
        <f t="shared" si="4"/>
        <v>0</v>
      </c>
      <c r="K1101" s="84">
        <f t="shared" si="5"/>
        <v>0</v>
      </c>
      <c r="L1101" s="84">
        <f t="shared" si="6"/>
        <v>0</v>
      </c>
      <c r="M1101" s="85">
        <f t="shared" si="7"/>
        <v>0</v>
      </c>
      <c r="N1101" s="86">
        <f t="shared" si="8"/>
        <v>0</v>
      </c>
      <c r="O1101" s="84">
        <f t="shared" si="9"/>
        <v>0</v>
      </c>
      <c r="P1101" s="84">
        <f t="shared" si="10"/>
        <v>0</v>
      </c>
      <c r="Q1101" s="84">
        <f t="shared" si="11"/>
        <v>0</v>
      </c>
      <c r="R1101" s="85">
        <f t="shared" si="12"/>
        <v>0</v>
      </c>
      <c r="S1101" s="87" t="str">
        <f t="shared" si="13"/>
        <v>-</v>
      </c>
      <c r="T1101" s="88"/>
      <c r="U1101" s="39"/>
      <c r="V1101" s="40"/>
      <c r="W1101" s="39"/>
      <c r="X1101" s="39"/>
      <c r="Y1101" s="39"/>
      <c r="Z1101" s="39"/>
      <c r="AA1101" s="39"/>
      <c r="AB1101" s="39"/>
      <c r="AC1101" s="39"/>
      <c r="AD1101" s="39"/>
      <c r="AE1101" s="39"/>
      <c r="AF1101" s="39"/>
      <c r="AG1101" s="39"/>
      <c r="AH1101" s="39"/>
    </row>
    <row r="1102" ht="19.5" customHeight="1">
      <c r="A1102" s="111"/>
      <c r="B1102" s="119"/>
      <c r="C1102" s="63"/>
      <c r="D1102" s="69"/>
      <c r="E1102" s="66" t="str">
        <f t="shared" si="2"/>
        <v>-</v>
      </c>
      <c r="F1102" s="65"/>
      <c r="G1102" s="65"/>
      <c r="H1102" s="82"/>
      <c r="I1102" s="83">
        <f t="shared" si="3"/>
        <v>0</v>
      </c>
      <c r="J1102" s="84">
        <f t="shared" si="4"/>
        <v>0</v>
      </c>
      <c r="K1102" s="84">
        <f t="shared" si="5"/>
        <v>0</v>
      </c>
      <c r="L1102" s="84">
        <f t="shared" si="6"/>
        <v>0</v>
      </c>
      <c r="M1102" s="85">
        <f t="shared" si="7"/>
        <v>0</v>
      </c>
      <c r="N1102" s="86">
        <f t="shared" si="8"/>
        <v>0</v>
      </c>
      <c r="O1102" s="84">
        <f t="shared" si="9"/>
        <v>0</v>
      </c>
      <c r="P1102" s="84">
        <f t="shared" si="10"/>
        <v>0</v>
      </c>
      <c r="Q1102" s="84">
        <f t="shared" si="11"/>
        <v>0</v>
      </c>
      <c r="R1102" s="85">
        <f t="shared" si="12"/>
        <v>0</v>
      </c>
      <c r="S1102" s="87" t="str">
        <f t="shared" si="13"/>
        <v>-</v>
      </c>
      <c r="T1102" s="88"/>
      <c r="U1102" s="39"/>
      <c r="V1102" s="40"/>
      <c r="W1102" s="39"/>
      <c r="X1102" s="39"/>
      <c r="Y1102" s="39"/>
      <c r="Z1102" s="39"/>
      <c r="AA1102" s="39"/>
      <c r="AB1102" s="39"/>
      <c r="AC1102" s="39"/>
      <c r="AD1102" s="39"/>
      <c r="AE1102" s="39"/>
      <c r="AF1102" s="39"/>
      <c r="AG1102" s="39"/>
      <c r="AH1102" s="39"/>
    </row>
    <row r="1103" ht="19.5" customHeight="1">
      <c r="A1103" s="111"/>
      <c r="B1103" s="119"/>
      <c r="C1103" s="63"/>
      <c r="D1103" s="69"/>
      <c r="E1103" s="66" t="str">
        <f t="shared" si="2"/>
        <v>-</v>
      </c>
      <c r="F1103" s="65"/>
      <c r="G1103" s="65"/>
      <c r="H1103" s="82"/>
      <c r="I1103" s="83">
        <f t="shared" si="3"/>
        <v>0</v>
      </c>
      <c r="J1103" s="84">
        <f t="shared" si="4"/>
        <v>0</v>
      </c>
      <c r="K1103" s="84">
        <f t="shared" si="5"/>
        <v>0</v>
      </c>
      <c r="L1103" s="84">
        <f t="shared" si="6"/>
        <v>0</v>
      </c>
      <c r="M1103" s="85">
        <f t="shared" si="7"/>
        <v>0</v>
      </c>
      <c r="N1103" s="86">
        <f t="shared" si="8"/>
        <v>0</v>
      </c>
      <c r="O1103" s="84">
        <f t="shared" si="9"/>
        <v>0</v>
      </c>
      <c r="P1103" s="84">
        <f t="shared" si="10"/>
        <v>0</v>
      </c>
      <c r="Q1103" s="84">
        <f t="shared" si="11"/>
        <v>0</v>
      </c>
      <c r="R1103" s="85">
        <f t="shared" si="12"/>
        <v>0</v>
      </c>
      <c r="S1103" s="87" t="str">
        <f t="shared" si="13"/>
        <v>-</v>
      </c>
      <c r="T1103" s="88"/>
      <c r="U1103" s="39"/>
      <c r="V1103" s="40"/>
      <c r="W1103" s="39"/>
      <c r="X1103" s="39"/>
      <c r="Y1103" s="39"/>
      <c r="Z1103" s="39"/>
      <c r="AA1103" s="39"/>
      <c r="AB1103" s="39"/>
      <c r="AC1103" s="39"/>
      <c r="AD1103" s="39"/>
      <c r="AE1103" s="39"/>
      <c r="AF1103" s="39"/>
      <c r="AG1103" s="39"/>
      <c r="AH1103" s="39"/>
    </row>
    <row r="1104" ht="19.5" customHeight="1">
      <c r="A1104" s="111"/>
      <c r="B1104" s="119"/>
      <c r="C1104" s="63"/>
      <c r="D1104" s="69"/>
      <c r="E1104" s="66" t="str">
        <f t="shared" si="2"/>
        <v>-</v>
      </c>
      <c r="F1104" s="65"/>
      <c r="G1104" s="65"/>
      <c r="H1104" s="82"/>
      <c r="I1104" s="83">
        <f t="shared" si="3"/>
        <v>0</v>
      </c>
      <c r="J1104" s="84">
        <f t="shared" si="4"/>
        <v>0</v>
      </c>
      <c r="K1104" s="84">
        <f t="shared" si="5"/>
        <v>0</v>
      </c>
      <c r="L1104" s="84">
        <f t="shared" si="6"/>
        <v>0</v>
      </c>
      <c r="M1104" s="85">
        <f t="shared" si="7"/>
        <v>0</v>
      </c>
      <c r="N1104" s="86">
        <f t="shared" si="8"/>
        <v>0</v>
      </c>
      <c r="O1104" s="84">
        <f t="shared" si="9"/>
        <v>0</v>
      </c>
      <c r="P1104" s="84">
        <f t="shared" si="10"/>
        <v>0</v>
      </c>
      <c r="Q1104" s="84">
        <f t="shared" si="11"/>
        <v>0</v>
      </c>
      <c r="R1104" s="85">
        <f t="shared" si="12"/>
        <v>0</v>
      </c>
      <c r="S1104" s="87" t="str">
        <f t="shared" si="13"/>
        <v>-</v>
      </c>
      <c r="T1104" s="88"/>
      <c r="U1104" s="39"/>
      <c r="V1104" s="40"/>
      <c r="W1104" s="39"/>
      <c r="X1104" s="39"/>
      <c r="Y1104" s="39"/>
      <c r="Z1104" s="39"/>
      <c r="AA1104" s="39"/>
      <c r="AB1104" s="39"/>
      <c r="AC1104" s="39"/>
      <c r="AD1104" s="39"/>
      <c r="AE1104" s="39"/>
      <c r="AF1104" s="39"/>
      <c r="AG1104" s="39"/>
      <c r="AH1104" s="39"/>
    </row>
    <row r="1105" ht="19.5" customHeight="1">
      <c r="A1105" s="111"/>
      <c r="B1105" s="119"/>
      <c r="C1105" s="63"/>
      <c r="D1105" s="69"/>
      <c r="E1105" s="66" t="str">
        <f t="shared" si="2"/>
        <v>-</v>
      </c>
      <c r="F1105" s="65"/>
      <c r="G1105" s="65"/>
      <c r="H1105" s="82"/>
      <c r="I1105" s="83">
        <f t="shared" si="3"/>
        <v>0</v>
      </c>
      <c r="J1105" s="84">
        <f t="shared" si="4"/>
        <v>0</v>
      </c>
      <c r="K1105" s="84">
        <f t="shared" si="5"/>
        <v>0</v>
      </c>
      <c r="L1105" s="84">
        <f t="shared" si="6"/>
        <v>0</v>
      </c>
      <c r="M1105" s="85">
        <f t="shared" si="7"/>
        <v>0</v>
      </c>
      <c r="N1105" s="86">
        <f t="shared" si="8"/>
        <v>0</v>
      </c>
      <c r="O1105" s="84">
        <f t="shared" si="9"/>
        <v>0</v>
      </c>
      <c r="P1105" s="84">
        <f t="shared" si="10"/>
        <v>0</v>
      </c>
      <c r="Q1105" s="84">
        <f t="shared" si="11"/>
        <v>0</v>
      </c>
      <c r="R1105" s="85">
        <f t="shared" si="12"/>
        <v>0</v>
      </c>
      <c r="S1105" s="87" t="str">
        <f t="shared" si="13"/>
        <v>-</v>
      </c>
      <c r="T1105" s="88"/>
      <c r="U1105" s="39"/>
      <c r="V1105" s="40"/>
      <c r="W1105" s="39"/>
      <c r="X1105" s="39"/>
      <c r="Y1105" s="39"/>
      <c r="Z1105" s="39"/>
      <c r="AA1105" s="39"/>
      <c r="AB1105" s="39"/>
      <c r="AC1105" s="39"/>
      <c r="AD1105" s="39"/>
      <c r="AE1105" s="39"/>
      <c r="AF1105" s="39"/>
      <c r="AG1105" s="39"/>
      <c r="AH1105" s="39"/>
    </row>
    <row r="1106" ht="19.5" customHeight="1">
      <c r="A1106" s="111"/>
      <c r="B1106" s="119"/>
      <c r="C1106" s="63"/>
      <c r="D1106" s="69"/>
      <c r="E1106" s="66" t="str">
        <f t="shared" si="2"/>
        <v>-</v>
      </c>
      <c r="F1106" s="65"/>
      <c r="G1106" s="65"/>
      <c r="H1106" s="82"/>
      <c r="I1106" s="83">
        <f t="shared" si="3"/>
        <v>0</v>
      </c>
      <c r="J1106" s="84">
        <f t="shared" si="4"/>
        <v>0</v>
      </c>
      <c r="K1106" s="84">
        <f t="shared" si="5"/>
        <v>0</v>
      </c>
      <c r="L1106" s="84">
        <f t="shared" si="6"/>
        <v>0</v>
      </c>
      <c r="M1106" s="85">
        <f t="shared" si="7"/>
        <v>0</v>
      </c>
      <c r="N1106" s="86">
        <f t="shared" si="8"/>
        <v>0</v>
      </c>
      <c r="O1106" s="84">
        <f t="shared" si="9"/>
        <v>0</v>
      </c>
      <c r="P1106" s="84">
        <f t="shared" si="10"/>
        <v>0</v>
      </c>
      <c r="Q1106" s="84">
        <f t="shared" si="11"/>
        <v>0</v>
      </c>
      <c r="R1106" s="85">
        <f t="shared" si="12"/>
        <v>0</v>
      </c>
      <c r="S1106" s="87" t="str">
        <f t="shared" si="13"/>
        <v>-</v>
      </c>
      <c r="T1106" s="88"/>
      <c r="U1106" s="39"/>
      <c r="V1106" s="40"/>
      <c r="W1106" s="39"/>
      <c r="X1106" s="39"/>
      <c r="Y1106" s="39"/>
      <c r="Z1106" s="39"/>
      <c r="AA1106" s="39"/>
      <c r="AB1106" s="39"/>
      <c r="AC1106" s="39"/>
      <c r="AD1106" s="39"/>
      <c r="AE1106" s="39"/>
      <c r="AF1106" s="39"/>
      <c r="AG1106" s="39"/>
      <c r="AH1106" s="39"/>
    </row>
    <row r="1107" ht="19.5" customHeight="1">
      <c r="A1107" s="111"/>
      <c r="B1107" s="119"/>
      <c r="C1107" s="63"/>
      <c r="D1107" s="69"/>
      <c r="E1107" s="66" t="str">
        <f t="shared" si="2"/>
        <v>-</v>
      </c>
      <c r="F1107" s="65"/>
      <c r="G1107" s="65"/>
      <c r="H1107" s="82"/>
      <c r="I1107" s="83">
        <f t="shared" si="3"/>
        <v>0</v>
      </c>
      <c r="J1107" s="84">
        <f t="shared" si="4"/>
        <v>0</v>
      </c>
      <c r="K1107" s="84">
        <f t="shared" si="5"/>
        <v>0</v>
      </c>
      <c r="L1107" s="84">
        <f t="shared" si="6"/>
        <v>0</v>
      </c>
      <c r="M1107" s="85">
        <f t="shared" si="7"/>
        <v>0</v>
      </c>
      <c r="N1107" s="86">
        <f t="shared" si="8"/>
        <v>0</v>
      </c>
      <c r="O1107" s="84">
        <f t="shared" si="9"/>
        <v>0</v>
      </c>
      <c r="P1107" s="84">
        <f t="shared" si="10"/>
        <v>0</v>
      </c>
      <c r="Q1107" s="84">
        <f t="shared" si="11"/>
        <v>0</v>
      </c>
      <c r="R1107" s="85">
        <f t="shared" si="12"/>
        <v>0</v>
      </c>
      <c r="S1107" s="87" t="str">
        <f t="shared" si="13"/>
        <v>-</v>
      </c>
      <c r="T1107" s="88"/>
      <c r="U1107" s="39"/>
      <c r="V1107" s="40"/>
      <c r="W1107" s="39"/>
      <c r="X1107" s="39"/>
      <c r="Y1107" s="39"/>
      <c r="Z1107" s="39"/>
      <c r="AA1107" s="39"/>
      <c r="AB1107" s="39"/>
      <c r="AC1107" s="39"/>
      <c r="AD1107" s="39"/>
      <c r="AE1107" s="39"/>
      <c r="AF1107" s="39"/>
      <c r="AG1107" s="39"/>
      <c r="AH1107" s="39"/>
    </row>
    <row r="1108" ht="19.5" customHeight="1">
      <c r="A1108" s="111"/>
      <c r="B1108" s="119"/>
      <c r="C1108" s="63"/>
      <c r="D1108" s="69"/>
      <c r="E1108" s="66" t="str">
        <f t="shared" si="2"/>
        <v>-</v>
      </c>
      <c r="F1108" s="65"/>
      <c r="G1108" s="65"/>
      <c r="H1108" s="82"/>
      <c r="I1108" s="83">
        <f t="shared" si="3"/>
        <v>0</v>
      </c>
      <c r="J1108" s="84">
        <f t="shared" si="4"/>
        <v>0</v>
      </c>
      <c r="K1108" s="84">
        <f t="shared" si="5"/>
        <v>0</v>
      </c>
      <c r="L1108" s="84">
        <f t="shared" si="6"/>
        <v>0</v>
      </c>
      <c r="M1108" s="85">
        <f t="shared" si="7"/>
        <v>0</v>
      </c>
      <c r="N1108" s="86">
        <f t="shared" si="8"/>
        <v>0</v>
      </c>
      <c r="O1108" s="84">
        <f t="shared" si="9"/>
        <v>0</v>
      </c>
      <c r="P1108" s="84">
        <f t="shared" si="10"/>
        <v>0</v>
      </c>
      <c r="Q1108" s="84">
        <f t="shared" si="11"/>
        <v>0</v>
      </c>
      <c r="R1108" s="85">
        <f t="shared" si="12"/>
        <v>0</v>
      </c>
      <c r="S1108" s="87" t="str">
        <f t="shared" si="13"/>
        <v>-</v>
      </c>
      <c r="T1108" s="88"/>
      <c r="U1108" s="39"/>
      <c r="V1108" s="40"/>
      <c r="W1108" s="39"/>
      <c r="X1108" s="39"/>
      <c r="Y1108" s="39"/>
      <c r="Z1108" s="39"/>
      <c r="AA1108" s="39"/>
      <c r="AB1108" s="39"/>
      <c r="AC1108" s="39"/>
      <c r="AD1108" s="39"/>
      <c r="AE1108" s="39"/>
      <c r="AF1108" s="39"/>
      <c r="AG1108" s="39"/>
      <c r="AH1108" s="39"/>
    </row>
    <row r="1109" ht="19.5" customHeight="1">
      <c r="A1109" s="111"/>
      <c r="B1109" s="119"/>
      <c r="C1109" s="63"/>
      <c r="D1109" s="69"/>
      <c r="E1109" s="66" t="str">
        <f t="shared" si="2"/>
        <v>-</v>
      </c>
      <c r="F1109" s="65"/>
      <c r="G1109" s="65"/>
      <c r="H1109" s="82"/>
      <c r="I1109" s="83">
        <f t="shared" si="3"/>
        <v>0</v>
      </c>
      <c r="J1109" s="84">
        <f t="shared" si="4"/>
        <v>0</v>
      </c>
      <c r="K1109" s="84">
        <f t="shared" si="5"/>
        <v>0</v>
      </c>
      <c r="L1109" s="84">
        <f t="shared" si="6"/>
        <v>0</v>
      </c>
      <c r="M1109" s="85">
        <f t="shared" si="7"/>
        <v>0</v>
      </c>
      <c r="N1109" s="86">
        <f t="shared" si="8"/>
        <v>0</v>
      </c>
      <c r="O1109" s="84">
        <f t="shared" si="9"/>
        <v>0</v>
      </c>
      <c r="P1109" s="84">
        <f t="shared" si="10"/>
        <v>0</v>
      </c>
      <c r="Q1109" s="84">
        <f t="shared" si="11"/>
        <v>0</v>
      </c>
      <c r="R1109" s="85">
        <f t="shared" si="12"/>
        <v>0</v>
      </c>
      <c r="S1109" s="87" t="str">
        <f t="shared" si="13"/>
        <v>-</v>
      </c>
      <c r="T1109" s="88"/>
      <c r="U1109" s="39"/>
      <c r="V1109" s="40"/>
      <c r="W1109" s="39"/>
      <c r="X1109" s="39"/>
      <c r="Y1109" s="39"/>
      <c r="Z1109" s="39"/>
      <c r="AA1109" s="39"/>
      <c r="AB1109" s="39"/>
      <c r="AC1109" s="39"/>
      <c r="AD1109" s="39"/>
      <c r="AE1109" s="39"/>
      <c r="AF1109" s="39"/>
      <c r="AG1109" s="39"/>
      <c r="AH1109" s="39"/>
    </row>
    <row r="1110" ht="19.5" customHeight="1">
      <c r="A1110" s="111"/>
      <c r="B1110" s="119"/>
      <c r="C1110" s="63"/>
      <c r="D1110" s="69"/>
      <c r="E1110" s="66" t="str">
        <f t="shared" si="2"/>
        <v>-</v>
      </c>
      <c r="F1110" s="65"/>
      <c r="G1110" s="65"/>
      <c r="H1110" s="82"/>
      <c r="I1110" s="83">
        <f t="shared" si="3"/>
        <v>0</v>
      </c>
      <c r="J1110" s="84">
        <f t="shared" si="4"/>
        <v>0</v>
      </c>
      <c r="K1110" s="84">
        <f t="shared" si="5"/>
        <v>0</v>
      </c>
      <c r="L1110" s="84">
        <f t="shared" si="6"/>
        <v>0</v>
      </c>
      <c r="M1110" s="85">
        <f t="shared" si="7"/>
        <v>0</v>
      </c>
      <c r="N1110" s="86">
        <f t="shared" si="8"/>
        <v>0</v>
      </c>
      <c r="O1110" s="84">
        <f t="shared" si="9"/>
        <v>0</v>
      </c>
      <c r="P1110" s="84">
        <f t="shared" si="10"/>
        <v>0</v>
      </c>
      <c r="Q1110" s="84">
        <f t="shared" si="11"/>
        <v>0</v>
      </c>
      <c r="R1110" s="85">
        <f t="shared" si="12"/>
        <v>0</v>
      </c>
      <c r="S1110" s="87" t="str">
        <f t="shared" si="13"/>
        <v>-</v>
      </c>
      <c r="T1110" s="88"/>
      <c r="U1110" s="39"/>
      <c r="V1110" s="40"/>
      <c r="W1110" s="39"/>
      <c r="X1110" s="39"/>
      <c r="Y1110" s="39"/>
      <c r="Z1110" s="39"/>
      <c r="AA1110" s="39"/>
      <c r="AB1110" s="39"/>
      <c r="AC1110" s="39"/>
      <c r="AD1110" s="39"/>
      <c r="AE1110" s="39"/>
      <c r="AF1110" s="39"/>
      <c r="AG1110" s="39"/>
      <c r="AH1110" s="39"/>
    </row>
    <row r="1111" ht="19.5" customHeight="1">
      <c r="A1111" s="111"/>
      <c r="B1111" s="119"/>
      <c r="C1111" s="63"/>
      <c r="D1111" s="69"/>
      <c r="E1111" s="66" t="str">
        <f t="shared" si="2"/>
        <v>-</v>
      </c>
      <c r="F1111" s="65"/>
      <c r="G1111" s="65"/>
      <c r="H1111" s="82"/>
      <c r="I1111" s="83">
        <f t="shared" si="3"/>
        <v>0</v>
      </c>
      <c r="J1111" s="84">
        <f t="shared" si="4"/>
        <v>0</v>
      </c>
      <c r="K1111" s="84">
        <f t="shared" si="5"/>
        <v>0</v>
      </c>
      <c r="L1111" s="84">
        <f t="shared" si="6"/>
        <v>0</v>
      </c>
      <c r="M1111" s="85">
        <f t="shared" si="7"/>
        <v>0</v>
      </c>
      <c r="N1111" s="86">
        <f t="shared" si="8"/>
        <v>0</v>
      </c>
      <c r="O1111" s="84">
        <f t="shared" si="9"/>
        <v>0</v>
      </c>
      <c r="P1111" s="84">
        <f t="shared" si="10"/>
        <v>0</v>
      </c>
      <c r="Q1111" s="84">
        <f t="shared" si="11"/>
        <v>0</v>
      </c>
      <c r="R1111" s="85">
        <f t="shared" si="12"/>
        <v>0</v>
      </c>
      <c r="S1111" s="87" t="str">
        <f t="shared" si="13"/>
        <v>-</v>
      </c>
      <c r="T1111" s="88"/>
      <c r="U1111" s="39"/>
      <c r="V1111" s="40"/>
      <c r="W1111" s="39"/>
      <c r="X1111" s="39"/>
      <c r="Y1111" s="39"/>
      <c r="Z1111" s="39"/>
      <c r="AA1111" s="39"/>
      <c r="AB1111" s="39"/>
      <c r="AC1111" s="39"/>
      <c r="AD1111" s="39"/>
      <c r="AE1111" s="39"/>
      <c r="AF1111" s="39"/>
      <c r="AG1111" s="39"/>
      <c r="AH1111" s="39"/>
    </row>
    <row r="1112" ht="19.5" customHeight="1">
      <c r="A1112" s="111"/>
      <c r="B1112" s="119"/>
      <c r="C1112" s="63"/>
      <c r="D1112" s="69"/>
      <c r="E1112" s="66" t="str">
        <f t="shared" si="2"/>
        <v>-</v>
      </c>
      <c r="F1112" s="65"/>
      <c r="G1112" s="65"/>
      <c r="H1112" s="82"/>
      <c r="I1112" s="83">
        <f t="shared" si="3"/>
        <v>0</v>
      </c>
      <c r="J1112" s="84">
        <f t="shared" si="4"/>
        <v>0</v>
      </c>
      <c r="K1112" s="84">
        <f t="shared" si="5"/>
        <v>0</v>
      </c>
      <c r="L1112" s="84">
        <f t="shared" si="6"/>
        <v>0</v>
      </c>
      <c r="M1112" s="85">
        <f t="shared" si="7"/>
        <v>0</v>
      </c>
      <c r="N1112" s="86">
        <f t="shared" si="8"/>
        <v>0</v>
      </c>
      <c r="O1112" s="84">
        <f t="shared" si="9"/>
        <v>0</v>
      </c>
      <c r="P1112" s="84">
        <f t="shared" si="10"/>
        <v>0</v>
      </c>
      <c r="Q1112" s="84">
        <f t="shared" si="11"/>
        <v>0</v>
      </c>
      <c r="R1112" s="85">
        <f t="shared" si="12"/>
        <v>0</v>
      </c>
      <c r="S1112" s="87" t="str">
        <f t="shared" si="13"/>
        <v>-</v>
      </c>
      <c r="T1112" s="88"/>
      <c r="U1112" s="39"/>
      <c r="V1112" s="40"/>
      <c r="W1112" s="39"/>
      <c r="X1112" s="39"/>
      <c r="Y1112" s="39"/>
      <c r="Z1112" s="39"/>
      <c r="AA1112" s="39"/>
      <c r="AB1112" s="39"/>
      <c r="AC1112" s="39"/>
      <c r="AD1112" s="39"/>
      <c r="AE1112" s="39"/>
      <c r="AF1112" s="39"/>
      <c r="AG1112" s="39"/>
      <c r="AH1112" s="39"/>
    </row>
    <row r="1113" ht="19.5" customHeight="1">
      <c r="A1113" s="111"/>
      <c r="B1113" s="119"/>
      <c r="C1113" s="63"/>
      <c r="D1113" s="69"/>
      <c r="E1113" s="66" t="str">
        <f t="shared" si="2"/>
        <v>-</v>
      </c>
      <c r="F1113" s="65"/>
      <c r="G1113" s="65"/>
      <c r="H1113" s="82"/>
      <c r="I1113" s="83">
        <f t="shared" si="3"/>
        <v>0</v>
      </c>
      <c r="J1113" s="84">
        <f t="shared" si="4"/>
        <v>0</v>
      </c>
      <c r="K1113" s="84">
        <f t="shared" si="5"/>
        <v>0</v>
      </c>
      <c r="L1113" s="84">
        <f t="shared" si="6"/>
        <v>0</v>
      </c>
      <c r="M1113" s="85">
        <f t="shared" si="7"/>
        <v>0</v>
      </c>
      <c r="N1113" s="86">
        <f t="shared" si="8"/>
        <v>0</v>
      </c>
      <c r="O1113" s="84">
        <f t="shared" si="9"/>
        <v>0</v>
      </c>
      <c r="P1113" s="84">
        <f t="shared" si="10"/>
        <v>0</v>
      </c>
      <c r="Q1113" s="84">
        <f t="shared" si="11"/>
        <v>0</v>
      </c>
      <c r="R1113" s="85">
        <f t="shared" si="12"/>
        <v>0</v>
      </c>
      <c r="S1113" s="87" t="str">
        <f t="shared" si="13"/>
        <v>-</v>
      </c>
      <c r="T1113" s="88"/>
      <c r="U1113" s="39"/>
      <c r="V1113" s="40"/>
      <c r="W1113" s="39"/>
      <c r="X1113" s="39"/>
      <c r="Y1113" s="39"/>
      <c r="Z1113" s="39"/>
      <c r="AA1113" s="39"/>
      <c r="AB1113" s="39"/>
      <c r="AC1113" s="39"/>
      <c r="AD1113" s="39"/>
      <c r="AE1113" s="39"/>
      <c r="AF1113" s="39"/>
      <c r="AG1113" s="39"/>
      <c r="AH1113" s="39"/>
    </row>
    <row r="1114" ht="19.5" customHeight="1">
      <c r="A1114" s="111"/>
      <c r="B1114" s="119"/>
      <c r="C1114" s="63"/>
      <c r="D1114" s="69"/>
      <c r="E1114" s="66" t="str">
        <f t="shared" si="2"/>
        <v>-</v>
      </c>
      <c r="F1114" s="65"/>
      <c r="G1114" s="65"/>
      <c r="H1114" s="82"/>
      <c r="I1114" s="83">
        <f t="shared" si="3"/>
        <v>0</v>
      </c>
      <c r="J1114" s="84">
        <f t="shared" si="4"/>
        <v>0</v>
      </c>
      <c r="K1114" s="84">
        <f t="shared" si="5"/>
        <v>0</v>
      </c>
      <c r="L1114" s="84">
        <f t="shared" si="6"/>
        <v>0</v>
      </c>
      <c r="M1114" s="85">
        <f t="shared" si="7"/>
        <v>0</v>
      </c>
      <c r="N1114" s="86">
        <f t="shared" si="8"/>
        <v>0</v>
      </c>
      <c r="O1114" s="84">
        <f t="shared" si="9"/>
        <v>0</v>
      </c>
      <c r="P1114" s="84">
        <f t="shared" si="10"/>
        <v>0</v>
      </c>
      <c r="Q1114" s="84">
        <f t="shared" si="11"/>
        <v>0</v>
      </c>
      <c r="R1114" s="85">
        <f t="shared" si="12"/>
        <v>0</v>
      </c>
      <c r="S1114" s="87" t="str">
        <f t="shared" si="13"/>
        <v>-</v>
      </c>
      <c r="T1114" s="88"/>
      <c r="U1114" s="39"/>
      <c r="V1114" s="40"/>
      <c r="W1114" s="39"/>
      <c r="X1114" s="39"/>
      <c r="Y1114" s="39"/>
      <c r="Z1114" s="39"/>
      <c r="AA1114" s="39"/>
      <c r="AB1114" s="39"/>
      <c r="AC1114" s="39"/>
      <c r="AD1114" s="39"/>
      <c r="AE1114" s="39"/>
      <c r="AF1114" s="39"/>
      <c r="AG1114" s="39"/>
      <c r="AH1114" s="39"/>
    </row>
    <row r="1115" ht="19.5" customHeight="1">
      <c r="A1115" s="111"/>
      <c r="B1115" s="119"/>
      <c r="C1115" s="63"/>
      <c r="D1115" s="69"/>
      <c r="E1115" s="66" t="str">
        <f t="shared" si="2"/>
        <v>-</v>
      </c>
      <c r="F1115" s="65"/>
      <c r="G1115" s="65"/>
      <c r="H1115" s="82"/>
      <c r="I1115" s="83">
        <f t="shared" si="3"/>
        <v>0</v>
      </c>
      <c r="J1115" s="84">
        <f t="shared" si="4"/>
        <v>0</v>
      </c>
      <c r="K1115" s="84">
        <f t="shared" si="5"/>
        <v>0</v>
      </c>
      <c r="L1115" s="84">
        <f t="shared" si="6"/>
        <v>0</v>
      </c>
      <c r="M1115" s="85">
        <f t="shared" si="7"/>
        <v>0</v>
      </c>
      <c r="N1115" s="86">
        <f t="shared" si="8"/>
        <v>0</v>
      </c>
      <c r="O1115" s="84">
        <f t="shared" si="9"/>
        <v>0</v>
      </c>
      <c r="P1115" s="84">
        <f t="shared" si="10"/>
        <v>0</v>
      </c>
      <c r="Q1115" s="84">
        <f t="shared" si="11"/>
        <v>0</v>
      </c>
      <c r="R1115" s="85">
        <f t="shared" si="12"/>
        <v>0</v>
      </c>
      <c r="S1115" s="87" t="str">
        <f t="shared" si="13"/>
        <v>-</v>
      </c>
      <c r="T1115" s="88"/>
      <c r="U1115" s="39"/>
      <c r="V1115" s="40"/>
      <c r="W1115" s="39"/>
      <c r="X1115" s="39"/>
      <c r="Y1115" s="39"/>
      <c r="Z1115" s="39"/>
      <c r="AA1115" s="39"/>
      <c r="AB1115" s="39"/>
      <c r="AC1115" s="39"/>
      <c r="AD1115" s="39"/>
      <c r="AE1115" s="39"/>
      <c r="AF1115" s="39"/>
      <c r="AG1115" s="39"/>
      <c r="AH1115" s="39"/>
    </row>
    <row r="1116" ht="19.5" customHeight="1">
      <c r="A1116" s="111"/>
      <c r="B1116" s="119"/>
      <c r="C1116" s="63"/>
      <c r="D1116" s="69"/>
      <c r="E1116" s="66" t="str">
        <f t="shared" si="2"/>
        <v>-</v>
      </c>
      <c r="F1116" s="65"/>
      <c r="G1116" s="65"/>
      <c r="H1116" s="82"/>
      <c r="I1116" s="83">
        <f t="shared" si="3"/>
        <v>0</v>
      </c>
      <c r="J1116" s="84">
        <f t="shared" si="4"/>
        <v>0</v>
      </c>
      <c r="K1116" s="84">
        <f t="shared" si="5"/>
        <v>0</v>
      </c>
      <c r="L1116" s="84">
        <f t="shared" si="6"/>
        <v>0</v>
      </c>
      <c r="M1116" s="85">
        <f t="shared" si="7"/>
        <v>0</v>
      </c>
      <c r="N1116" s="86">
        <f t="shared" si="8"/>
        <v>0</v>
      </c>
      <c r="O1116" s="84">
        <f t="shared" si="9"/>
        <v>0</v>
      </c>
      <c r="P1116" s="84">
        <f t="shared" si="10"/>
        <v>0</v>
      </c>
      <c r="Q1116" s="84">
        <f t="shared" si="11"/>
        <v>0</v>
      </c>
      <c r="R1116" s="85">
        <f t="shared" si="12"/>
        <v>0</v>
      </c>
      <c r="S1116" s="87" t="str">
        <f t="shared" si="13"/>
        <v>-</v>
      </c>
      <c r="T1116" s="88"/>
      <c r="U1116" s="39"/>
      <c r="V1116" s="40"/>
      <c r="W1116" s="39"/>
      <c r="X1116" s="39"/>
      <c r="Y1116" s="39"/>
      <c r="Z1116" s="39"/>
      <c r="AA1116" s="39"/>
      <c r="AB1116" s="39"/>
      <c r="AC1116" s="39"/>
      <c r="AD1116" s="39"/>
      <c r="AE1116" s="39"/>
      <c r="AF1116" s="39"/>
      <c r="AG1116" s="39"/>
      <c r="AH1116" s="39"/>
    </row>
    <row r="1117" ht="19.5" customHeight="1">
      <c r="A1117" s="111"/>
      <c r="B1117" s="119"/>
      <c r="C1117" s="63"/>
      <c r="D1117" s="69"/>
      <c r="E1117" s="66" t="str">
        <f t="shared" si="2"/>
        <v>-</v>
      </c>
      <c r="F1117" s="65"/>
      <c r="G1117" s="65"/>
      <c r="H1117" s="82"/>
      <c r="I1117" s="83">
        <f t="shared" si="3"/>
        <v>0</v>
      </c>
      <c r="J1117" s="84">
        <f t="shared" si="4"/>
        <v>0</v>
      </c>
      <c r="K1117" s="84">
        <f t="shared" si="5"/>
        <v>0</v>
      </c>
      <c r="L1117" s="84">
        <f t="shared" si="6"/>
        <v>0</v>
      </c>
      <c r="M1117" s="85">
        <f t="shared" si="7"/>
        <v>0</v>
      </c>
      <c r="N1117" s="86">
        <f t="shared" si="8"/>
        <v>0</v>
      </c>
      <c r="O1117" s="84">
        <f t="shared" si="9"/>
        <v>0</v>
      </c>
      <c r="P1117" s="84">
        <f t="shared" si="10"/>
        <v>0</v>
      </c>
      <c r="Q1117" s="84">
        <f t="shared" si="11"/>
        <v>0</v>
      </c>
      <c r="R1117" s="85">
        <f t="shared" si="12"/>
        <v>0</v>
      </c>
      <c r="S1117" s="87" t="str">
        <f t="shared" si="13"/>
        <v>-</v>
      </c>
      <c r="T1117" s="88"/>
      <c r="U1117" s="39"/>
      <c r="V1117" s="40"/>
      <c r="W1117" s="39"/>
      <c r="X1117" s="39"/>
      <c r="Y1117" s="39"/>
      <c r="Z1117" s="39"/>
      <c r="AA1117" s="39"/>
      <c r="AB1117" s="39"/>
      <c r="AC1117" s="39"/>
      <c r="AD1117" s="39"/>
      <c r="AE1117" s="39"/>
      <c r="AF1117" s="39"/>
      <c r="AG1117" s="39"/>
      <c r="AH1117" s="39"/>
    </row>
    <row r="1118" ht="19.5" customHeight="1">
      <c r="A1118" s="111"/>
      <c r="B1118" s="119"/>
      <c r="C1118" s="63"/>
      <c r="D1118" s="69"/>
      <c r="E1118" s="66" t="str">
        <f t="shared" si="2"/>
        <v>-</v>
      </c>
      <c r="F1118" s="65"/>
      <c r="G1118" s="65"/>
      <c r="H1118" s="82"/>
      <c r="I1118" s="83">
        <f t="shared" si="3"/>
        <v>0</v>
      </c>
      <c r="J1118" s="84">
        <f t="shared" si="4"/>
        <v>0</v>
      </c>
      <c r="K1118" s="84">
        <f t="shared" si="5"/>
        <v>0</v>
      </c>
      <c r="L1118" s="84">
        <f t="shared" si="6"/>
        <v>0</v>
      </c>
      <c r="M1118" s="85">
        <f t="shared" si="7"/>
        <v>0</v>
      </c>
      <c r="N1118" s="86">
        <f t="shared" si="8"/>
        <v>0</v>
      </c>
      <c r="O1118" s="84">
        <f t="shared" si="9"/>
        <v>0</v>
      </c>
      <c r="P1118" s="84">
        <f t="shared" si="10"/>
        <v>0</v>
      </c>
      <c r="Q1118" s="84">
        <f t="shared" si="11"/>
        <v>0</v>
      </c>
      <c r="R1118" s="85">
        <f t="shared" si="12"/>
        <v>0</v>
      </c>
      <c r="S1118" s="87" t="str">
        <f t="shared" si="13"/>
        <v>-</v>
      </c>
      <c r="T1118" s="88"/>
      <c r="U1118" s="39"/>
      <c r="V1118" s="40"/>
      <c r="W1118" s="39"/>
      <c r="X1118" s="39"/>
      <c r="Y1118" s="39"/>
      <c r="Z1118" s="39"/>
      <c r="AA1118" s="39"/>
      <c r="AB1118" s="39"/>
      <c r="AC1118" s="39"/>
      <c r="AD1118" s="39"/>
      <c r="AE1118" s="39"/>
      <c r="AF1118" s="39"/>
      <c r="AG1118" s="39"/>
      <c r="AH1118" s="39"/>
    </row>
    <row r="1119" ht="19.5" customHeight="1">
      <c r="A1119" s="111"/>
      <c r="B1119" s="119"/>
      <c r="C1119" s="63"/>
      <c r="D1119" s="69"/>
      <c r="E1119" s="66" t="str">
        <f t="shared" si="2"/>
        <v>-</v>
      </c>
      <c r="F1119" s="65"/>
      <c r="G1119" s="65"/>
      <c r="H1119" s="82"/>
      <c r="I1119" s="83">
        <f t="shared" si="3"/>
        <v>0</v>
      </c>
      <c r="J1119" s="84">
        <f t="shared" si="4"/>
        <v>0</v>
      </c>
      <c r="K1119" s="84">
        <f t="shared" si="5"/>
        <v>0</v>
      </c>
      <c r="L1119" s="84">
        <f t="shared" si="6"/>
        <v>0</v>
      </c>
      <c r="M1119" s="85">
        <f t="shared" si="7"/>
        <v>0</v>
      </c>
      <c r="N1119" s="86">
        <f t="shared" si="8"/>
        <v>0</v>
      </c>
      <c r="O1119" s="84">
        <f t="shared" si="9"/>
        <v>0</v>
      </c>
      <c r="P1119" s="84">
        <f t="shared" si="10"/>
        <v>0</v>
      </c>
      <c r="Q1119" s="84">
        <f t="shared" si="11"/>
        <v>0</v>
      </c>
      <c r="R1119" s="85">
        <f t="shared" si="12"/>
        <v>0</v>
      </c>
      <c r="S1119" s="87" t="str">
        <f t="shared" si="13"/>
        <v>-</v>
      </c>
      <c r="T1119" s="88"/>
      <c r="U1119" s="39"/>
      <c r="V1119" s="40"/>
      <c r="W1119" s="39"/>
      <c r="X1119" s="39"/>
      <c r="Y1119" s="39"/>
      <c r="Z1119" s="39"/>
      <c r="AA1119" s="39"/>
      <c r="AB1119" s="39"/>
      <c r="AC1119" s="39"/>
      <c r="AD1119" s="39"/>
      <c r="AE1119" s="39"/>
      <c r="AF1119" s="39"/>
      <c r="AG1119" s="39"/>
      <c r="AH1119" s="39"/>
    </row>
    <row r="1120" ht="19.5" customHeight="1">
      <c r="A1120" s="111"/>
      <c r="B1120" s="119"/>
      <c r="C1120" s="63"/>
      <c r="D1120" s="69"/>
      <c r="E1120" s="66" t="str">
        <f t="shared" si="2"/>
        <v>-</v>
      </c>
      <c r="F1120" s="65"/>
      <c r="G1120" s="65"/>
      <c r="H1120" s="82"/>
      <c r="I1120" s="83">
        <f t="shared" si="3"/>
        <v>0</v>
      </c>
      <c r="J1120" s="84">
        <f t="shared" si="4"/>
        <v>0</v>
      </c>
      <c r="K1120" s="84">
        <f t="shared" si="5"/>
        <v>0</v>
      </c>
      <c r="L1120" s="84">
        <f t="shared" si="6"/>
        <v>0</v>
      </c>
      <c r="M1120" s="85">
        <f t="shared" si="7"/>
        <v>0</v>
      </c>
      <c r="N1120" s="86">
        <f t="shared" si="8"/>
        <v>0</v>
      </c>
      <c r="O1120" s="84">
        <f t="shared" si="9"/>
        <v>0</v>
      </c>
      <c r="P1120" s="84">
        <f t="shared" si="10"/>
        <v>0</v>
      </c>
      <c r="Q1120" s="84">
        <f t="shared" si="11"/>
        <v>0</v>
      </c>
      <c r="R1120" s="85">
        <f t="shared" si="12"/>
        <v>0</v>
      </c>
      <c r="S1120" s="87" t="str">
        <f t="shared" si="13"/>
        <v>-</v>
      </c>
      <c r="T1120" s="88"/>
      <c r="U1120" s="39"/>
      <c r="V1120" s="40"/>
      <c r="W1120" s="39"/>
      <c r="X1120" s="39"/>
      <c r="Y1120" s="39"/>
      <c r="Z1120" s="39"/>
      <c r="AA1120" s="39"/>
      <c r="AB1120" s="39"/>
      <c r="AC1120" s="39"/>
      <c r="AD1120" s="39"/>
      <c r="AE1120" s="39"/>
      <c r="AF1120" s="39"/>
      <c r="AG1120" s="39"/>
      <c r="AH1120" s="39"/>
    </row>
    <row r="1121" ht="19.5" customHeight="1">
      <c r="A1121" s="111"/>
      <c r="B1121" s="119"/>
      <c r="C1121" s="63"/>
      <c r="D1121" s="69"/>
      <c r="E1121" s="66" t="str">
        <f t="shared" si="2"/>
        <v>-</v>
      </c>
      <c r="F1121" s="65"/>
      <c r="G1121" s="65"/>
      <c r="H1121" s="82"/>
      <c r="I1121" s="83">
        <f t="shared" si="3"/>
        <v>0</v>
      </c>
      <c r="J1121" s="84">
        <f t="shared" si="4"/>
        <v>0</v>
      </c>
      <c r="K1121" s="84">
        <f t="shared" si="5"/>
        <v>0</v>
      </c>
      <c r="L1121" s="84">
        <f t="shared" si="6"/>
        <v>0</v>
      </c>
      <c r="M1121" s="85">
        <f t="shared" si="7"/>
        <v>0</v>
      </c>
      <c r="N1121" s="86">
        <f t="shared" si="8"/>
        <v>0</v>
      </c>
      <c r="O1121" s="84">
        <f t="shared" si="9"/>
        <v>0</v>
      </c>
      <c r="P1121" s="84">
        <f t="shared" si="10"/>
        <v>0</v>
      </c>
      <c r="Q1121" s="84">
        <f t="shared" si="11"/>
        <v>0</v>
      </c>
      <c r="R1121" s="85">
        <f t="shared" si="12"/>
        <v>0</v>
      </c>
      <c r="S1121" s="87" t="str">
        <f t="shared" si="13"/>
        <v>-</v>
      </c>
      <c r="T1121" s="88"/>
      <c r="U1121" s="39"/>
      <c r="V1121" s="40"/>
      <c r="W1121" s="39"/>
      <c r="X1121" s="39"/>
      <c r="Y1121" s="39"/>
      <c r="Z1121" s="39"/>
      <c r="AA1121" s="39"/>
      <c r="AB1121" s="39"/>
      <c r="AC1121" s="39"/>
      <c r="AD1121" s="39"/>
      <c r="AE1121" s="39"/>
      <c r="AF1121" s="39"/>
      <c r="AG1121" s="39"/>
      <c r="AH1121" s="39"/>
    </row>
    <row r="1122" ht="19.5" customHeight="1">
      <c r="A1122" s="111"/>
      <c r="B1122" s="119"/>
      <c r="C1122" s="63"/>
      <c r="D1122" s="69"/>
      <c r="E1122" s="66" t="str">
        <f t="shared" si="2"/>
        <v>-</v>
      </c>
      <c r="F1122" s="65"/>
      <c r="G1122" s="65"/>
      <c r="H1122" s="82"/>
      <c r="I1122" s="83">
        <f t="shared" si="3"/>
        <v>0</v>
      </c>
      <c r="J1122" s="84">
        <f t="shared" si="4"/>
        <v>0</v>
      </c>
      <c r="K1122" s="84">
        <f t="shared" si="5"/>
        <v>0</v>
      </c>
      <c r="L1122" s="84">
        <f t="shared" si="6"/>
        <v>0</v>
      </c>
      <c r="M1122" s="85">
        <f t="shared" si="7"/>
        <v>0</v>
      </c>
      <c r="N1122" s="86">
        <f t="shared" si="8"/>
        <v>0</v>
      </c>
      <c r="O1122" s="84">
        <f t="shared" si="9"/>
        <v>0</v>
      </c>
      <c r="P1122" s="84">
        <f t="shared" si="10"/>
        <v>0</v>
      </c>
      <c r="Q1122" s="84">
        <f t="shared" si="11"/>
        <v>0</v>
      </c>
      <c r="R1122" s="85">
        <f t="shared" si="12"/>
        <v>0</v>
      </c>
      <c r="S1122" s="87" t="str">
        <f t="shared" si="13"/>
        <v>-</v>
      </c>
      <c r="T1122" s="88"/>
      <c r="U1122" s="39"/>
      <c r="V1122" s="40"/>
      <c r="W1122" s="39"/>
      <c r="X1122" s="39"/>
      <c r="Y1122" s="39"/>
      <c r="Z1122" s="39"/>
      <c r="AA1122" s="39"/>
      <c r="AB1122" s="39"/>
      <c r="AC1122" s="39"/>
      <c r="AD1122" s="39"/>
      <c r="AE1122" s="39"/>
      <c r="AF1122" s="39"/>
      <c r="AG1122" s="39"/>
      <c r="AH1122" s="39"/>
    </row>
    <row r="1123" ht="19.5" customHeight="1">
      <c r="A1123" s="111"/>
      <c r="B1123" s="119"/>
      <c r="C1123" s="63"/>
      <c r="D1123" s="69"/>
      <c r="E1123" s="66" t="str">
        <f t="shared" si="2"/>
        <v>-</v>
      </c>
      <c r="F1123" s="65"/>
      <c r="G1123" s="65"/>
      <c r="H1123" s="82"/>
      <c r="I1123" s="83">
        <f t="shared" si="3"/>
        <v>0</v>
      </c>
      <c r="J1123" s="84">
        <f t="shared" si="4"/>
        <v>0</v>
      </c>
      <c r="K1123" s="84">
        <f t="shared" si="5"/>
        <v>0</v>
      </c>
      <c r="L1123" s="84">
        <f t="shared" si="6"/>
        <v>0</v>
      </c>
      <c r="M1123" s="85">
        <f t="shared" si="7"/>
        <v>0</v>
      </c>
      <c r="N1123" s="86">
        <f t="shared" si="8"/>
        <v>0</v>
      </c>
      <c r="O1123" s="84">
        <f t="shared" si="9"/>
        <v>0</v>
      </c>
      <c r="P1123" s="84">
        <f t="shared" si="10"/>
        <v>0</v>
      </c>
      <c r="Q1123" s="84">
        <f t="shared" si="11"/>
        <v>0</v>
      </c>
      <c r="R1123" s="85">
        <f t="shared" si="12"/>
        <v>0</v>
      </c>
      <c r="S1123" s="87" t="str">
        <f t="shared" si="13"/>
        <v>-</v>
      </c>
      <c r="T1123" s="88"/>
      <c r="U1123" s="39"/>
      <c r="V1123" s="40"/>
      <c r="W1123" s="39"/>
      <c r="X1123" s="39"/>
      <c r="Y1123" s="39"/>
      <c r="Z1123" s="39"/>
      <c r="AA1123" s="39"/>
      <c r="AB1123" s="39"/>
      <c r="AC1123" s="39"/>
      <c r="AD1123" s="39"/>
      <c r="AE1123" s="39"/>
      <c r="AF1123" s="39"/>
      <c r="AG1123" s="39"/>
      <c r="AH1123" s="39"/>
    </row>
    <row r="1124" ht="19.5" customHeight="1">
      <c r="A1124" s="111"/>
      <c r="B1124" s="119"/>
      <c r="C1124" s="63"/>
      <c r="D1124" s="69"/>
      <c r="E1124" s="66" t="str">
        <f t="shared" si="2"/>
        <v>-</v>
      </c>
      <c r="F1124" s="65"/>
      <c r="G1124" s="65"/>
      <c r="H1124" s="82"/>
      <c r="I1124" s="83">
        <f t="shared" si="3"/>
        <v>0</v>
      </c>
      <c r="J1124" s="84">
        <f t="shared" si="4"/>
        <v>0</v>
      </c>
      <c r="K1124" s="84">
        <f t="shared" si="5"/>
        <v>0</v>
      </c>
      <c r="L1124" s="84">
        <f t="shared" si="6"/>
        <v>0</v>
      </c>
      <c r="M1124" s="85">
        <f t="shared" si="7"/>
        <v>0</v>
      </c>
      <c r="N1124" s="86">
        <f t="shared" si="8"/>
        <v>0</v>
      </c>
      <c r="O1124" s="84">
        <f t="shared" si="9"/>
        <v>0</v>
      </c>
      <c r="P1124" s="84">
        <f t="shared" si="10"/>
        <v>0</v>
      </c>
      <c r="Q1124" s="84">
        <f t="shared" si="11"/>
        <v>0</v>
      </c>
      <c r="R1124" s="85">
        <f t="shared" si="12"/>
        <v>0</v>
      </c>
      <c r="S1124" s="87" t="str">
        <f t="shared" si="13"/>
        <v>-</v>
      </c>
      <c r="T1124" s="88"/>
      <c r="U1124" s="39"/>
      <c r="V1124" s="40"/>
      <c r="W1124" s="39"/>
      <c r="X1124" s="39"/>
      <c r="Y1124" s="39"/>
      <c r="Z1124" s="39"/>
      <c r="AA1124" s="39"/>
      <c r="AB1124" s="39"/>
      <c r="AC1124" s="39"/>
      <c r="AD1124" s="39"/>
      <c r="AE1124" s="39"/>
      <c r="AF1124" s="39"/>
      <c r="AG1124" s="39"/>
      <c r="AH1124" s="39"/>
    </row>
    <row r="1125" ht="19.5" customHeight="1">
      <c r="A1125" s="111"/>
      <c r="B1125" s="119"/>
      <c r="C1125" s="63"/>
      <c r="D1125" s="69"/>
      <c r="E1125" s="66" t="str">
        <f t="shared" si="2"/>
        <v>-</v>
      </c>
      <c r="F1125" s="65"/>
      <c r="G1125" s="65"/>
      <c r="H1125" s="82"/>
      <c r="I1125" s="83">
        <f t="shared" si="3"/>
        <v>0</v>
      </c>
      <c r="J1125" s="84">
        <f t="shared" si="4"/>
        <v>0</v>
      </c>
      <c r="K1125" s="84">
        <f t="shared" si="5"/>
        <v>0</v>
      </c>
      <c r="L1125" s="84">
        <f t="shared" si="6"/>
        <v>0</v>
      </c>
      <c r="M1125" s="85">
        <f t="shared" si="7"/>
        <v>0</v>
      </c>
      <c r="N1125" s="86">
        <f t="shared" si="8"/>
        <v>0</v>
      </c>
      <c r="O1125" s="84">
        <f t="shared" si="9"/>
        <v>0</v>
      </c>
      <c r="P1125" s="84">
        <f t="shared" si="10"/>
        <v>0</v>
      </c>
      <c r="Q1125" s="84">
        <f t="shared" si="11"/>
        <v>0</v>
      </c>
      <c r="R1125" s="85">
        <f t="shared" si="12"/>
        <v>0</v>
      </c>
      <c r="S1125" s="87" t="str">
        <f t="shared" si="13"/>
        <v>-</v>
      </c>
      <c r="T1125" s="88"/>
      <c r="U1125" s="39"/>
      <c r="V1125" s="40"/>
      <c r="W1125" s="39"/>
      <c r="X1125" s="39"/>
      <c r="Y1125" s="39"/>
      <c r="Z1125" s="39"/>
      <c r="AA1125" s="39"/>
      <c r="AB1125" s="39"/>
      <c r="AC1125" s="39"/>
      <c r="AD1125" s="39"/>
      <c r="AE1125" s="39"/>
      <c r="AF1125" s="39"/>
      <c r="AG1125" s="39"/>
      <c r="AH1125" s="39"/>
    </row>
    <row r="1126" ht="19.5" customHeight="1">
      <c r="A1126" s="111"/>
      <c r="B1126" s="119"/>
      <c r="C1126" s="63"/>
      <c r="D1126" s="69"/>
      <c r="E1126" s="66" t="str">
        <f t="shared" si="2"/>
        <v>-</v>
      </c>
      <c r="F1126" s="65"/>
      <c r="G1126" s="65"/>
      <c r="H1126" s="82"/>
      <c r="I1126" s="83">
        <f t="shared" si="3"/>
        <v>0</v>
      </c>
      <c r="J1126" s="84">
        <f t="shared" si="4"/>
        <v>0</v>
      </c>
      <c r="K1126" s="84">
        <f t="shared" si="5"/>
        <v>0</v>
      </c>
      <c r="L1126" s="84">
        <f t="shared" si="6"/>
        <v>0</v>
      </c>
      <c r="M1126" s="85">
        <f t="shared" si="7"/>
        <v>0</v>
      </c>
      <c r="N1126" s="86">
        <f t="shared" si="8"/>
        <v>0</v>
      </c>
      <c r="O1126" s="84">
        <f t="shared" si="9"/>
        <v>0</v>
      </c>
      <c r="P1126" s="84">
        <f t="shared" si="10"/>
        <v>0</v>
      </c>
      <c r="Q1126" s="84">
        <f t="shared" si="11"/>
        <v>0</v>
      </c>
      <c r="R1126" s="85">
        <f t="shared" si="12"/>
        <v>0</v>
      </c>
      <c r="S1126" s="87" t="str">
        <f t="shared" si="13"/>
        <v>-</v>
      </c>
      <c r="T1126" s="88"/>
      <c r="U1126" s="39"/>
      <c r="V1126" s="40"/>
      <c r="W1126" s="39"/>
      <c r="X1126" s="39"/>
      <c r="Y1126" s="39"/>
      <c r="Z1126" s="39"/>
      <c r="AA1126" s="39"/>
      <c r="AB1126" s="39"/>
      <c r="AC1126" s="39"/>
      <c r="AD1126" s="39"/>
      <c r="AE1126" s="39"/>
      <c r="AF1126" s="39"/>
      <c r="AG1126" s="39"/>
      <c r="AH1126" s="39"/>
    </row>
    <row r="1127" ht="19.5" customHeight="1">
      <c r="A1127" s="111"/>
      <c r="B1127" s="119"/>
      <c r="C1127" s="63"/>
      <c r="D1127" s="69"/>
      <c r="E1127" s="66" t="str">
        <f t="shared" si="2"/>
        <v>-</v>
      </c>
      <c r="F1127" s="65"/>
      <c r="G1127" s="65"/>
      <c r="H1127" s="82"/>
      <c r="I1127" s="83">
        <f t="shared" si="3"/>
        <v>0</v>
      </c>
      <c r="J1127" s="84">
        <f t="shared" si="4"/>
        <v>0</v>
      </c>
      <c r="K1127" s="84">
        <f t="shared" si="5"/>
        <v>0</v>
      </c>
      <c r="L1127" s="84">
        <f t="shared" si="6"/>
        <v>0</v>
      </c>
      <c r="M1127" s="85">
        <f t="shared" si="7"/>
        <v>0</v>
      </c>
      <c r="N1127" s="86">
        <f t="shared" si="8"/>
        <v>0</v>
      </c>
      <c r="O1127" s="84">
        <f t="shared" si="9"/>
        <v>0</v>
      </c>
      <c r="P1127" s="84">
        <f t="shared" si="10"/>
        <v>0</v>
      </c>
      <c r="Q1127" s="84">
        <f t="shared" si="11"/>
        <v>0</v>
      </c>
      <c r="R1127" s="85">
        <f t="shared" si="12"/>
        <v>0</v>
      </c>
      <c r="S1127" s="87" t="str">
        <f t="shared" si="13"/>
        <v>-</v>
      </c>
      <c r="T1127" s="88"/>
      <c r="U1127" s="39"/>
      <c r="V1127" s="40"/>
      <c r="W1127" s="39"/>
      <c r="X1127" s="39"/>
      <c r="Y1127" s="39"/>
      <c r="Z1127" s="39"/>
      <c r="AA1127" s="39"/>
      <c r="AB1127" s="39"/>
      <c r="AC1127" s="39"/>
      <c r="AD1127" s="39"/>
      <c r="AE1127" s="39"/>
      <c r="AF1127" s="39"/>
      <c r="AG1127" s="39"/>
      <c r="AH1127" s="39"/>
    </row>
    <row r="1128" ht="19.5" customHeight="1">
      <c r="A1128" s="111"/>
      <c r="B1128" s="119"/>
      <c r="C1128" s="63"/>
      <c r="D1128" s="69"/>
      <c r="E1128" s="66" t="str">
        <f t="shared" si="2"/>
        <v>-</v>
      </c>
      <c r="F1128" s="65"/>
      <c r="G1128" s="65"/>
      <c r="H1128" s="82"/>
      <c r="I1128" s="83">
        <f t="shared" si="3"/>
        <v>0</v>
      </c>
      <c r="J1128" s="84">
        <f t="shared" si="4"/>
        <v>0</v>
      </c>
      <c r="K1128" s="84">
        <f t="shared" si="5"/>
        <v>0</v>
      </c>
      <c r="L1128" s="84">
        <f t="shared" si="6"/>
        <v>0</v>
      </c>
      <c r="M1128" s="85">
        <f t="shared" si="7"/>
        <v>0</v>
      </c>
      <c r="N1128" s="86">
        <f t="shared" si="8"/>
        <v>0</v>
      </c>
      <c r="O1128" s="84">
        <f t="shared" si="9"/>
        <v>0</v>
      </c>
      <c r="P1128" s="84">
        <f t="shared" si="10"/>
        <v>0</v>
      </c>
      <c r="Q1128" s="84">
        <f t="shared" si="11"/>
        <v>0</v>
      </c>
      <c r="R1128" s="85">
        <f t="shared" si="12"/>
        <v>0</v>
      </c>
      <c r="S1128" s="87" t="str">
        <f t="shared" si="13"/>
        <v>-</v>
      </c>
      <c r="T1128" s="88"/>
      <c r="U1128" s="39"/>
      <c r="V1128" s="40"/>
      <c r="W1128" s="39"/>
      <c r="X1128" s="39"/>
      <c r="Y1128" s="39"/>
      <c r="Z1128" s="39"/>
      <c r="AA1128" s="39"/>
      <c r="AB1128" s="39"/>
      <c r="AC1128" s="39"/>
      <c r="AD1128" s="39"/>
      <c r="AE1128" s="39"/>
      <c r="AF1128" s="39"/>
      <c r="AG1128" s="39"/>
      <c r="AH1128" s="39"/>
    </row>
    <row r="1129" ht="19.5" customHeight="1">
      <c r="A1129" s="111"/>
      <c r="B1129" s="119"/>
      <c r="C1129" s="63"/>
      <c r="D1129" s="69"/>
      <c r="E1129" s="66" t="str">
        <f t="shared" si="2"/>
        <v>-</v>
      </c>
      <c r="F1129" s="65"/>
      <c r="G1129" s="65"/>
      <c r="H1129" s="82"/>
      <c r="I1129" s="83">
        <f t="shared" si="3"/>
        <v>0</v>
      </c>
      <c r="J1129" s="84">
        <f t="shared" si="4"/>
        <v>0</v>
      </c>
      <c r="K1129" s="84">
        <f t="shared" si="5"/>
        <v>0</v>
      </c>
      <c r="L1129" s="84">
        <f t="shared" si="6"/>
        <v>0</v>
      </c>
      <c r="M1129" s="85">
        <f t="shared" si="7"/>
        <v>0</v>
      </c>
      <c r="N1129" s="86">
        <f t="shared" si="8"/>
        <v>0</v>
      </c>
      <c r="O1129" s="84">
        <f t="shared" si="9"/>
        <v>0</v>
      </c>
      <c r="P1129" s="84">
        <f t="shared" si="10"/>
        <v>0</v>
      </c>
      <c r="Q1129" s="84">
        <f t="shared" si="11"/>
        <v>0</v>
      </c>
      <c r="R1129" s="85">
        <f t="shared" si="12"/>
        <v>0</v>
      </c>
      <c r="S1129" s="87" t="str">
        <f t="shared" si="13"/>
        <v>-</v>
      </c>
      <c r="T1129" s="88"/>
      <c r="U1129" s="39"/>
      <c r="V1129" s="40"/>
      <c r="W1129" s="39"/>
      <c r="X1129" s="39"/>
      <c r="Y1129" s="39"/>
      <c r="Z1129" s="39"/>
      <c r="AA1129" s="39"/>
      <c r="AB1129" s="39"/>
      <c r="AC1129" s="39"/>
      <c r="AD1129" s="39"/>
      <c r="AE1129" s="39"/>
      <c r="AF1129" s="39"/>
      <c r="AG1129" s="39"/>
      <c r="AH1129" s="39"/>
    </row>
    <row r="1130" ht="19.5" customHeight="1">
      <c r="A1130" s="111"/>
      <c r="B1130" s="119"/>
      <c r="C1130" s="63"/>
      <c r="D1130" s="69"/>
      <c r="E1130" s="66" t="str">
        <f t="shared" si="2"/>
        <v>-</v>
      </c>
      <c r="F1130" s="65"/>
      <c r="G1130" s="65"/>
      <c r="H1130" s="82"/>
      <c r="I1130" s="83">
        <f t="shared" si="3"/>
        <v>0</v>
      </c>
      <c r="J1130" s="84">
        <f t="shared" si="4"/>
        <v>0</v>
      </c>
      <c r="K1130" s="84">
        <f t="shared" si="5"/>
        <v>0</v>
      </c>
      <c r="L1130" s="84">
        <f t="shared" si="6"/>
        <v>0</v>
      </c>
      <c r="M1130" s="85">
        <f t="shared" si="7"/>
        <v>0</v>
      </c>
      <c r="N1130" s="86">
        <f t="shared" si="8"/>
        <v>0</v>
      </c>
      <c r="O1130" s="84">
        <f t="shared" si="9"/>
        <v>0</v>
      </c>
      <c r="P1130" s="84">
        <f t="shared" si="10"/>
        <v>0</v>
      </c>
      <c r="Q1130" s="84">
        <f t="shared" si="11"/>
        <v>0</v>
      </c>
      <c r="R1130" s="85">
        <f t="shared" si="12"/>
        <v>0</v>
      </c>
      <c r="S1130" s="87" t="str">
        <f t="shared" si="13"/>
        <v>-</v>
      </c>
      <c r="T1130" s="88"/>
      <c r="U1130" s="39"/>
      <c r="V1130" s="40"/>
      <c r="W1130" s="39"/>
      <c r="X1130" s="39"/>
      <c r="Y1130" s="39"/>
      <c r="Z1130" s="39"/>
      <c r="AA1130" s="39"/>
      <c r="AB1130" s="39"/>
      <c r="AC1130" s="39"/>
      <c r="AD1130" s="39"/>
      <c r="AE1130" s="39"/>
      <c r="AF1130" s="39"/>
      <c r="AG1130" s="39"/>
      <c r="AH1130" s="39"/>
    </row>
    <row r="1131" ht="19.5" customHeight="1">
      <c r="A1131" s="111"/>
      <c r="B1131" s="119"/>
      <c r="C1131" s="63"/>
      <c r="D1131" s="69"/>
      <c r="E1131" s="66" t="str">
        <f t="shared" si="2"/>
        <v>-</v>
      </c>
      <c r="F1131" s="65"/>
      <c r="G1131" s="65"/>
      <c r="H1131" s="82"/>
      <c r="I1131" s="83">
        <f t="shared" si="3"/>
        <v>0</v>
      </c>
      <c r="J1131" s="84">
        <f t="shared" si="4"/>
        <v>0</v>
      </c>
      <c r="K1131" s="84">
        <f t="shared" si="5"/>
        <v>0</v>
      </c>
      <c r="L1131" s="84">
        <f t="shared" si="6"/>
        <v>0</v>
      </c>
      <c r="M1131" s="85">
        <f t="shared" si="7"/>
        <v>0</v>
      </c>
      <c r="N1131" s="86">
        <f t="shared" si="8"/>
        <v>0</v>
      </c>
      <c r="O1131" s="84">
        <f t="shared" si="9"/>
        <v>0</v>
      </c>
      <c r="P1131" s="84">
        <f t="shared" si="10"/>
        <v>0</v>
      </c>
      <c r="Q1131" s="84">
        <f t="shared" si="11"/>
        <v>0</v>
      </c>
      <c r="R1131" s="85">
        <f t="shared" si="12"/>
        <v>0</v>
      </c>
      <c r="S1131" s="87" t="str">
        <f t="shared" si="13"/>
        <v>-</v>
      </c>
      <c r="T1131" s="88"/>
      <c r="U1131" s="39"/>
      <c r="V1131" s="40"/>
      <c r="W1131" s="39"/>
      <c r="X1131" s="39"/>
      <c r="Y1131" s="39"/>
      <c r="Z1131" s="39"/>
      <c r="AA1131" s="39"/>
      <c r="AB1131" s="39"/>
      <c r="AC1131" s="39"/>
      <c r="AD1131" s="39"/>
      <c r="AE1131" s="39"/>
      <c r="AF1131" s="39"/>
      <c r="AG1131" s="39"/>
      <c r="AH1131" s="39"/>
    </row>
    <row r="1132" ht="19.5" customHeight="1">
      <c r="A1132" s="111"/>
      <c r="B1132" s="119"/>
      <c r="C1132" s="63"/>
      <c r="D1132" s="69"/>
      <c r="E1132" s="66" t="str">
        <f t="shared" si="2"/>
        <v>-</v>
      </c>
      <c r="F1132" s="65"/>
      <c r="G1132" s="65"/>
      <c r="H1132" s="82"/>
      <c r="I1132" s="83">
        <f t="shared" si="3"/>
        <v>0</v>
      </c>
      <c r="J1132" s="84">
        <f t="shared" si="4"/>
        <v>0</v>
      </c>
      <c r="K1132" s="84">
        <f t="shared" si="5"/>
        <v>0</v>
      </c>
      <c r="L1132" s="84">
        <f t="shared" si="6"/>
        <v>0</v>
      </c>
      <c r="M1132" s="85">
        <f t="shared" si="7"/>
        <v>0</v>
      </c>
      <c r="N1132" s="86">
        <f t="shared" si="8"/>
        <v>0</v>
      </c>
      <c r="O1132" s="84">
        <f t="shared" si="9"/>
        <v>0</v>
      </c>
      <c r="P1132" s="84">
        <f t="shared" si="10"/>
        <v>0</v>
      </c>
      <c r="Q1132" s="84">
        <f t="shared" si="11"/>
        <v>0</v>
      </c>
      <c r="R1132" s="85">
        <f t="shared" si="12"/>
        <v>0</v>
      </c>
      <c r="S1132" s="87" t="str">
        <f t="shared" si="13"/>
        <v>-</v>
      </c>
      <c r="T1132" s="88"/>
      <c r="U1132" s="39"/>
      <c r="V1132" s="40"/>
      <c r="W1132" s="39"/>
      <c r="X1132" s="39"/>
      <c r="Y1132" s="39"/>
      <c r="Z1132" s="39"/>
      <c r="AA1132" s="39"/>
      <c r="AB1132" s="39"/>
      <c r="AC1132" s="39"/>
      <c r="AD1132" s="39"/>
      <c r="AE1132" s="39"/>
      <c r="AF1132" s="39"/>
      <c r="AG1132" s="39"/>
      <c r="AH1132" s="39"/>
    </row>
    <row r="1133" ht="19.5" customHeight="1">
      <c r="A1133" s="111"/>
      <c r="B1133" s="119"/>
      <c r="C1133" s="63"/>
      <c r="D1133" s="69"/>
      <c r="E1133" s="66" t="str">
        <f t="shared" si="2"/>
        <v>-</v>
      </c>
      <c r="F1133" s="65"/>
      <c r="G1133" s="65"/>
      <c r="H1133" s="82"/>
      <c r="I1133" s="83">
        <f t="shared" si="3"/>
        <v>0</v>
      </c>
      <c r="J1133" s="84">
        <f t="shared" si="4"/>
        <v>0</v>
      </c>
      <c r="K1133" s="84">
        <f t="shared" si="5"/>
        <v>0</v>
      </c>
      <c r="L1133" s="84">
        <f t="shared" si="6"/>
        <v>0</v>
      </c>
      <c r="M1133" s="85">
        <f t="shared" si="7"/>
        <v>0</v>
      </c>
      <c r="N1133" s="86">
        <f t="shared" si="8"/>
        <v>0</v>
      </c>
      <c r="O1133" s="84">
        <f t="shared" si="9"/>
        <v>0</v>
      </c>
      <c r="P1133" s="84">
        <f t="shared" si="10"/>
        <v>0</v>
      </c>
      <c r="Q1133" s="84">
        <f t="shared" si="11"/>
        <v>0</v>
      </c>
      <c r="R1133" s="85">
        <f t="shared" si="12"/>
        <v>0</v>
      </c>
      <c r="S1133" s="87" t="str">
        <f t="shared" si="13"/>
        <v>-</v>
      </c>
      <c r="T1133" s="88"/>
      <c r="U1133" s="39"/>
      <c r="V1133" s="40"/>
      <c r="W1133" s="39"/>
      <c r="X1133" s="39"/>
      <c r="Y1133" s="39"/>
      <c r="Z1133" s="39"/>
      <c r="AA1133" s="39"/>
      <c r="AB1133" s="39"/>
      <c r="AC1133" s="39"/>
      <c r="AD1133" s="39"/>
      <c r="AE1133" s="39"/>
      <c r="AF1133" s="39"/>
      <c r="AG1133" s="39"/>
      <c r="AH1133" s="39"/>
    </row>
    <row r="1134" ht="19.5" customHeight="1">
      <c r="A1134" s="111"/>
      <c r="B1134" s="119"/>
      <c r="C1134" s="63"/>
      <c r="D1134" s="69"/>
      <c r="E1134" s="66" t="str">
        <f t="shared" si="2"/>
        <v>-</v>
      </c>
      <c r="F1134" s="65"/>
      <c r="G1134" s="65"/>
      <c r="H1134" s="82"/>
      <c r="I1134" s="83">
        <f t="shared" si="3"/>
        <v>0</v>
      </c>
      <c r="J1134" s="84">
        <f t="shared" si="4"/>
        <v>0</v>
      </c>
      <c r="K1134" s="84">
        <f t="shared" si="5"/>
        <v>0</v>
      </c>
      <c r="L1134" s="84">
        <f t="shared" si="6"/>
        <v>0</v>
      </c>
      <c r="M1134" s="85">
        <f t="shared" si="7"/>
        <v>0</v>
      </c>
      <c r="N1134" s="86">
        <f t="shared" si="8"/>
        <v>0</v>
      </c>
      <c r="O1134" s="84">
        <f t="shared" si="9"/>
        <v>0</v>
      </c>
      <c r="P1134" s="84">
        <f t="shared" si="10"/>
        <v>0</v>
      </c>
      <c r="Q1134" s="84">
        <f t="shared" si="11"/>
        <v>0</v>
      </c>
      <c r="R1134" s="85">
        <f t="shared" si="12"/>
        <v>0</v>
      </c>
      <c r="S1134" s="87" t="str">
        <f t="shared" si="13"/>
        <v>-</v>
      </c>
      <c r="T1134" s="88"/>
      <c r="U1134" s="39"/>
      <c r="V1134" s="40"/>
      <c r="W1134" s="39"/>
      <c r="X1134" s="39"/>
      <c r="Y1134" s="39"/>
      <c r="Z1134" s="39"/>
      <c r="AA1134" s="39"/>
      <c r="AB1134" s="39"/>
      <c r="AC1134" s="39"/>
      <c r="AD1134" s="39"/>
      <c r="AE1134" s="39"/>
      <c r="AF1134" s="39"/>
      <c r="AG1134" s="39"/>
      <c r="AH1134" s="39"/>
    </row>
    <row r="1135" ht="19.5" customHeight="1">
      <c r="A1135" s="111"/>
      <c r="B1135" s="119"/>
      <c r="C1135" s="63"/>
      <c r="D1135" s="69"/>
      <c r="E1135" s="66" t="str">
        <f t="shared" si="2"/>
        <v>-</v>
      </c>
      <c r="F1135" s="65"/>
      <c r="G1135" s="65"/>
      <c r="H1135" s="82"/>
      <c r="I1135" s="83">
        <f t="shared" si="3"/>
        <v>0</v>
      </c>
      <c r="J1135" s="84">
        <f t="shared" si="4"/>
        <v>0</v>
      </c>
      <c r="K1135" s="84">
        <f t="shared" si="5"/>
        <v>0</v>
      </c>
      <c r="L1135" s="84">
        <f t="shared" si="6"/>
        <v>0</v>
      </c>
      <c r="M1135" s="85">
        <f t="shared" si="7"/>
        <v>0</v>
      </c>
      <c r="N1135" s="86">
        <f t="shared" si="8"/>
        <v>0</v>
      </c>
      <c r="O1135" s="84">
        <f t="shared" si="9"/>
        <v>0</v>
      </c>
      <c r="P1135" s="84">
        <f t="shared" si="10"/>
        <v>0</v>
      </c>
      <c r="Q1135" s="84">
        <f t="shared" si="11"/>
        <v>0</v>
      </c>
      <c r="R1135" s="85">
        <f t="shared" si="12"/>
        <v>0</v>
      </c>
      <c r="S1135" s="87" t="str">
        <f t="shared" si="13"/>
        <v>-</v>
      </c>
      <c r="T1135" s="88"/>
      <c r="U1135" s="39"/>
      <c r="V1135" s="40"/>
      <c r="W1135" s="39"/>
      <c r="X1135" s="39"/>
      <c r="Y1135" s="39"/>
      <c r="Z1135" s="39"/>
      <c r="AA1135" s="39"/>
      <c r="AB1135" s="39"/>
      <c r="AC1135" s="39"/>
      <c r="AD1135" s="39"/>
      <c r="AE1135" s="39"/>
      <c r="AF1135" s="39"/>
      <c r="AG1135" s="39"/>
      <c r="AH1135" s="39"/>
    </row>
    <row r="1136" ht="19.5" customHeight="1">
      <c r="A1136" s="111"/>
      <c r="B1136" s="119"/>
      <c r="C1136" s="63"/>
      <c r="D1136" s="69"/>
      <c r="E1136" s="66" t="str">
        <f t="shared" si="2"/>
        <v>-</v>
      </c>
      <c r="F1136" s="65"/>
      <c r="G1136" s="65"/>
      <c r="H1136" s="82"/>
      <c r="I1136" s="83">
        <f t="shared" si="3"/>
        <v>0</v>
      </c>
      <c r="J1136" s="84">
        <f t="shared" si="4"/>
        <v>0</v>
      </c>
      <c r="K1136" s="84">
        <f t="shared" si="5"/>
        <v>0</v>
      </c>
      <c r="L1136" s="84">
        <f t="shared" si="6"/>
        <v>0</v>
      </c>
      <c r="M1136" s="85">
        <f t="shared" si="7"/>
        <v>0</v>
      </c>
      <c r="N1136" s="86">
        <f t="shared" si="8"/>
        <v>0</v>
      </c>
      <c r="O1136" s="84">
        <f t="shared" si="9"/>
        <v>0</v>
      </c>
      <c r="P1136" s="84">
        <f t="shared" si="10"/>
        <v>0</v>
      </c>
      <c r="Q1136" s="84">
        <f t="shared" si="11"/>
        <v>0</v>
      </c>
      <c r="R1136" s="85">
        <f t="shared" si="12"/>
        <v>0</v>
      </c>
      <c r="S1136" s="87" t="str">
        <f t="shared" si="13"/>
        <v>-</v>
      </c>
      <c r="T1136" s="88"/>
      <c r="U1136" s="39"/>
      <c r="V1136" s="40"/>
      <c r="W1136" s="39"/>
      <c r="X1136" s="39"/>
      <c r="Y1136" s="39"/>
      <c r="Z1136" s="39"/>
      <c r="AA1136" s="39"/>
      <c r="AB1136" s="39"/>
      <c r="AC1136" s="39"/>
      <c r="AD1136" s="39"/>
      <c r="AE1136" s="39"/>
      <c r="AF1136" s="39"/>
      <c r="AG1136" s="39"/>
      <c r="AH1136" s="39"/>
    </row>
    <row r="1137" ht="19.5" customHeight="1">
      <c r="A1137" s="111"/>
      <c r="B1137" s="119"/>
      <c r="C1137" s="63"/>
      <c r="D1137" s="69"/>
      <c r="E1137" s="66" t="str">
        <f t="shared" si="2"/>
        <v>-</v>
      </c>
      <c r="F1137" s="65"/>
      <c r="G1137" s="65"/>
      <c r="H1137" s="82"/>
      <c r="I1137" s="83">
        <f t="shared" si="3"/>
        <v>0</v>
      </c>
      <c r="J1137" s="84">
        <f t="shared" si="4"/>
        <v>0</v>
      </c>
      <c r="K1137" s="84">
        <f t="shared" si="5"/>
        <v>0</v>
      </c>
      <c r="L1137" s="84">
        <f t="shared" si="6"/>
        <v>0</v>
      </c>
      <c r="M1137" s="85">
        <f t="shared" si="7"/>
        <v>0</v>
      </c>
      <c r="N1137" s="86">
        <f t="shared" si="8"/>
        <v>0</v>
      </c>
      <c r="O1137" s="84">
        <f t="shared" si="9"/>
        <v>0</v>
      </c>
      <c r="P1137" s="84">
        <f t="shared" si="10"/>
        <v>0</v>
      </c>
      <c r="Q1137" s="84">
        <f t="shared" si="11"/>
        <v>0</v>
      </c>
      <c r="R1137" s="85">
        <f t="shared" si="12"/>
        <v>0</v>
      </c>
      <c r="S1137" s="87" t="str">
        <f t="shared" si="13"/>
        <v>-</v>
      </c>
      <c r="T1137" s="88"/>
      <c r="U1137" s="39"/>
      <c r="V1137" s="40"/>
      <c r="W1137" s="39"/>
      <c r="X1137" s="39"/>
      <c r="Y1137" s="39"/>
      <c r="Z1137" s="39"/>
      <c r="AA1137" s="39"/>
      <c r="AB1137" s="39"/>
      <c r="AC1137" s="39"/>
      <c r="AD1137" s="39"/>
      <c r="AE1137" s="39"/>
      <c r="AF1137" s="39"/>
      <c r="AG1137" s="39"/>
      <c r="AH1137" s="39"/>
    </row>
    <row r="1138" ht="19.5" customHeight="1">
      <c r="A1138" s="111"/>
      <c r="B1138" s="119"/>
      <c r="C1138" s="63"/>
      <c r="D1138" s="69"/>
      <c r="E1138" s="66" t="str">
        <f t="shared" si="2"/>
        <v>-</v>
      </c>
      <c r="F1138" s="65"/>
      <c r="G1138" s="65"/>
      <c r="H1138" s="82"/>
      <c r="I1138" s="83">
        <f t="shared" si="3"/>
        <v>0</v>
      </c>
      <c r="J1138" s="84">
        <f t="shared" si="4"/>
        <v>0</v>
      </c>
      <c r="K1138" s="84">
        <f t="shared" si="5"/>
        <v>0</v>
      </c>
      <c r="L1138" s="84">
        <f t="shared" si="6"/>
        <v>0</v>
      </c>
      <c r="M1138" s="85">
        <f t="shared" si="7"/>
        <v>0</v>
      </c>
      <c r="N1138" s="86">
        <f t="shared" si="8"/>
        <v>0</v>
      </c>
      <c r="O1138" s="84">
        <f t="shared" si="9"/>
        <v>0</v>
      </c>
      <c r="P1138" s="84">
        <f t="shared" si="10"/>
        <v>0</v>
      </c>
      <c r="Q1138" s="84">
        <f t="shared" si="11"/>
        <v>0</v>
      </c>
      <c r="R1138" s="85">
        <f t="shared" si="12"/>
        <v>0</v>
      </c>
      <c r="S1138" s="87" t="str">
        <f t="shared" si="13"/>
        <v>-</v>
      </c>
      <c r="T1138" s="88"/>
      <c r="U1138" s="39"/>
      <c r="V1138" s="40"/>
      <c r="W1138" s="39"/>
      <c r="X1138" s="39"/>
      <c r="Y1138" s="39"/>
      <c r="Z1138" s="39"/>
      <c r="AA1138" s="39"/>
      <c r="AB1138" s="39"/>
      <c r="AC1138" s="39"/>
      <c r="AD1138" s="39"/>
      <c r="AE1138" s="39"/>
      <c r="AF1138" s="39"/>
      <c r="AG1138" s="39"/>
      <c r="AH1138" s="39"/>
    </row>
    <row r="1139" ht="19.5" customHeight="1">
      <c r="A1139" s="111"/>
      <c r="B1139" s="119"/>
      <c r="C1139" s="63"/>
      <c r="D1139" s="69"/>
      <c r="E1139" s="66" t="str">
        <f t="shared" si="2"/>
        <v>-</v>
      </c>
      <c r="F1139" s="65"/>
      <c r="G1139" s="65"/>
      <c r="H1139" s="82"/>
      <c r="I1139" s="83">
        <f t="shared" si="3"/>
        <v>0</v>
      </c>
      <c r="J1139" s="84">
        <f t="shared" si="4"/>
        <v>0</v>
      </c>
      <c r="K1139" s="84">
        <f t="shared" si="5"/>
        <v>0</v>
      </c>
      <c r="L1139" s="84">
        <f t="shared" si="6"/>
        <v>0</v>
      </c>
      <c r="M1139" s="85">
        <f t="shared" si="7"/>
        <v>0</v>
      </c>
      <c r="N1139" s="86">
        <f t="shared" si="8"/>
        <v>0</v>
      </c>
      <c r="O1139" s="84">
        <f t="shared" si="9"/>
        <v>0</v>
      </c>
      <c r="P1139" s="84">
        <f t="shared" si="10"/>
        <v>0</v>
      </c>
      <c r="Q1139" s="84">
        <f t="shared" si="11"/>
        <v>0</v>
      </c>
      <c r="R1139" s="85">
        <f t="shared" si="12"/>
        <v>0</v>
      </c>
      <c r="S1139" s="87" t="str">
        <f t="shared" si="13"/>
        <v>-</v>
      </c>
      <c r="T1139" s="88"/>
      <c r="U1139" s="39"/>
      <c r="V1139" s="40"/>
      <c r="W1139" s="39"/>
      <c r="X1139" s="39"/>
      <c r="Y1139" s="39"/>
      <c r="Z1139" s="39"/>
      <c r="AA1139" s="39"/>
      <c r="AB1139" s="39"/>
      <c r="AC1139" s="39"/>
      <c r="AD1139" s="39"/>
      <c r="AE1139" s="39"/>
      <c r="AF1139" s="39"/>
      <c r="AG1139" s="39"/>
      <c r="AH1139" s="39"/>
    </row>
    <row r="1140" ht="19.5" customHeight="1">
      <c r="A1140" s="111"/>
      <c r="B1140" s="119"/>
      <c r="C1140" s="63"/>
      <c r="D1140" s="69"/>
      <c r="E1140" s="66" t="str">
        <f t="shared" si="2"/>
        <v>-</v>
      </c>
      <c r="F1140" s="65"/>
      <c r="G1140" s="65"/>
      <c r="H1140" s="82"/>
      <c r="I1140" s="83">
        <f t="shared" si="3"/>
        <v>0</v>
      </c>
      <c r="J1140" s="84">
        <f t="shared" si="4"/>
        <v>0</v>
      </c>
      <c r="K1140" s="84">
        <f t="shared" si="5"/>
        <v>0</v>
      </c>
      <c r="L1140" s="84">
        <f t="shared" si="6"/>
        <v>0</v>
      </c>
      <c r="M1140" s="85">
        <f t="shared" si="7"/>
        <v>0</v>
      </c>
      <c r="N1140" s="86">
        <f t="shared" si="8"/>
        <v>0</v>
      </c>
      <c r="O1140" s="84">
        <f t="shared" si="9"/>
        <v>0</v>
      </c>
      <c r="P1140" s="84">
        <f t="shared" si="10"/>
        <v>0</v>
      </c>
      <c r="Q1140" s="84">
        <f t="shared" si="11"/>
        <v>0</v>
      </c>
      <c r="R1140" s="85">
        <f t="shared" si="12"/>
        <v>0</v>
      </c>
      <c r="S1140" s="87" t="str">
        <f t="shared" si="13"/>
        <v>-</v>
      </c>
      <c r="T1140" s="88"/>
      <c r="U1140" s="39"/>
      <c r="V1140" s="40"/>
      <c r="W1140" s="39"/>
      <c r="X1140" s="39"/>
      <c r="Y1140" s="39"/>
      <c r="Z1140" s="39"/>
      <c r="AA1140" s="39"/>
      <c r="AB1140" s="39"/>
      <c r="AC1140" s="39"/>
      <c r="AD1140" s="39"/>
      <c r="AE1140" s="39"/>
      <c r="AF1140" s="39"/>
      <c r="AG1140" s="39"/>
      <c r="AH1140" s="39"/>
    </row>
    <row r="1141" ht="19.5" customHeight="1">
      <c r="A1141" s="111"/>
      <c r="B1141" s="119"/>
      <c r="C1141" s="63"/>
      <c r="D1141" s="69"/>
      <c r="E1141" s="66" t="str">
        <f t="shared" si="2"/>
        <v>-</v>
      </c>
      <c r="F1141" s="65"/>
      <c r="G1141" s="65"/>
      <c r="H1141" s="82"/>
      <c r="I1141" s="83">
        <f t="shared" si="3"/>
        <v>0</v>
      </c>
      <c r="J1141" s="84">
        <f t="shared" si="4"/>
        <v>0</v>
      </c>
      <c r="K1141" s="84">
        <f t="shared" si="5"/>
        <v>0</v>
      </c>
      <c r="L1141" s="84">
        <f t="shared" si="6"/>
        <v>0</v>
      </c>
      <c r="M1141" s="85">
        <f t="shared" si="7"/>
        <v>0</v>
      </c>
      <c r="N1141" s="86">
        <f t="shared" si="8"/>
        <v>0</v>
      </c>
      <c r="O1141" s="84">
        <f t="shared" si="9"/>
        <v>0</v>
      </c>
      <c r="P1141" s="84">
        <f t="shared" si="10"/>
        <v>0</v>
      </c>
      <c r="Q1141" s="84">
        <f t="shared" si="11"/>
        <v>0</v>
      </c>
      <c r="R1141" s="85">
        <f t="shared" si="12"/>
        <v>0</v>
      </c>
      <c r="S1141" s="87" t="str">
        <f t="shared" si="13"/>
        <v>-</v>
      </c>
      <c r="T1141" s="88"/>
      <c r="U1141" s="39"/>
      <c r="V1141" s="40"/>
      <c r="W1141" s="39"/>
      <c r="X1141" s="39"/>
      <c r="Y1141" s="39"/>
      <c r="Z1141" s="39"/>
      <c r="AA1141" s="39"/>
      <c r="AB1141" s="39"/>
      <c r="AC1141" s="39"/>
      <c r="AD1141" s="39"/>
      <c r="AE1141" s="39"/>
      <c r="AF1141" s="39"/>
      <c r="AG1141" s="39"/>
      <c r="AH1141" s="39"/>
    </row>
    <row r="1142" ht="19.5" customHeight="1">
      <c r="A1142" s="111"/>
      <c r="B1142" s="119"/>
      <c r="C1142" s="63"/>
      <c r="D1142" s="69"/>
      <c r="E1142" s="66" t="str">
        <f t="shared" si="2"/>
        <v>-</v>
      </c>
      <c r="F1142" s="65"/>
      <c r="G1142" s="65"/>
      <c r="H1142" s="82"/>
      <c r="I1142" s="83">
        <f t="shared" si="3"/>
        <v>0</v>
      </c>
      <c r="J1142" s="84">
        <f t="shared" si="4"/>
        <v>0</v>
      </c>
      <c r="K1142" s="84">
        <f t="shared" si="5"/>
        <v>0</v>
      </c>
      <c r="L1142" s="84">
        <f t="shared" si="6"/>
        <v>0</v>
      </c>
      <c r="M1142" s="85">
        <f t="shared" si="7"/>
        <v>0</v>
      </c>
      <c r="N1142" s="86">
        <f t="shared" si="8"/>
        <v>0</v>
      </c>
      <c r="O1142" s="84">
        <f t="shared" si="9"/>
        <v>0</v>
      </c>
      <c r="P1142" s="84">
        <f t="shared" si="10"/>
        <v>0</v>
      </c>
      <c r="Q1142" s="84">
        <f t="shared" si="11"/>
        <v>0</v>
      </c>
      <c r="R1142" s="85">
        <f t="shared" si="12"/>
        <v>0</v>
      </c>
      <c r="S1142" s="87" t="str">
        <f t="shared" si="13"/>
        <v>-</v>
      </c>
      <c r="T1142" s="88"/>
      <c r="U1142" s="39"/>
      <c r="V1142" s="40"/>
      <c r="W1142" s="39"/>
      <c r="X1142" s="39"/>
      <c r="Y1142" s="39"/>
      <c r="Z1142" s="39"/>
      <c r="AA1142" s="39"/>
      <c r="AB1142" s="39"/>
      <c r="AC1142" s="39"/>
      <c r="AD1142" s="39"/>
      <c r="AE1142" s="39"/>
      <c r="AF1142" s="39"/>
      <c r="AG1142" s="39"/>
      <c r="AH1142" s="39"/>
    </row>
    <row r="1143" ht="19.5" customHeight="1">
      <c r="A1143" s="111"/>
      <c r="B1143" s="119"/>
      <c r="C1143" s="63"/>
      <c r="D1143" s="69"/>
      <c r="E1143" s="66" t="str">
        <f t="shared" si="2"/>
        <v>-</v>
      </c>
      <c r="F1143" s="65"/>
      <c r="G1143" s="65"/>
      <c r="H1143" s="82"/>
      <c r="I1143" s="83">
        <f t="shared" si="3"/>
        <v>0</v>
      </c>
      <c r="J1143" s="84">
        <f t="shared" si="4"/>
        <v>0</v>
      </c>
      <c r="K1143" s="84">
        <f t="shared" si="5"/>
        <v>0</v>
      </c>
      <c r="L1143" s="84">
        <f t="shared" si="6"/>
        <v>0</v>
      </c>
      <c r="M1143" s="85">
        <f t="shared" si="7"/>
        <v>0</v>
      </c>
      <c r="N1143" s="86">
        <f t="shared" si="8"/>
        <v>0</v>
      </c>
      <c r="O1143" s="84">
        <f t="shared" si="9"/>
        <v>0</v>
      </c>
      <c r="P1143" s="84">
        <f t="shared" si="10"/>
        <v>0</v>
      </c>
      <c r="Q1143" s="84">
        <f t="shared" si="11"/>
        <v>0</v>
      </c>
      <c r="R1143" s="85">
        <f t="shared" si="12"/>
        <v>0</v>
      </c>
      <c r="S1143" s="87" t="str">
        <f t="shared" si="13"/>
        <v>-</v>
      </c>
      <c r="T1143" s="88"/>
      <c r="U1143" s="39"/>
      <c r="V1143" s="40"/>
      <c r="W1143" s="39"/>
      <c r="X1143" s="39"/>
      <c r="Y1143" s="39"/>
      <c r="Z1143" s="39"/>
      <c r="AA1143" s="39"/>
      <c r="AB1143" s="39"/>
      <c r="AC1143" s="39"/>
      <c r="AD1143" s="39"/>
      <c r="AE1143" s="39"/>
      <c r="AF1143" s="39"/>
      <c r="AG1143" s="39"/>
      <c r="AH1143" s="39"/>
    </row>
    <row r="1144" ht="19.5" customHeight="1">
      <c r="A1144" s="111"/>
      <c r="B1144" s="119"/>
      <c r="C1144" s="63"/>
      <c r="D1144" s="69"/>
      <c r="E1144" s="66" t="str">
        <f t="shared" si="2"/>
        <v>-</v>
      </c>
      <c r="F1144" s="65"/>
      <c r="G1144" s="65"/>
      <c r="H1144" s="82"/>
      <c r="I1144" s="83">
        <f t="shared" si="3"/>
        <v>0</v>
      </c>
      <c r="J1144" s="84">
        <f t="shared" si="4"/>
        <v>0</v>
      </c>
      <c r="K1144" s="84">
        <f t="shared" si="5"/>
        <v>0</v>
      </c>
      <c r="L1144" s="84">
        <f t="shared" si="6"/>
        <v>0</v>
      </c>
      <c r="M1144" s="85">
        <f t="shared" si="7"/>
        <v>0</v>
      </c>
      <c r="N1144" s="86">
        <f t="shared" si="8"/>
        <v>0</v>
      </c>
      <c r="O1144" s="84">
        <f t="shared" si="9"/>
        <v>0</v>
      </c>
      <c r="P1144" s="84">
        <f t="shared" si="10"/>
        <v>0</v>
      </c>
      <c r="Q1144" s="84">
        <f t="shared" si="11"/>
        <v>0</v>
      </c>
      <c r="R1144" s="85">
        <f t="shared" si="12"/>
        <v>0</v>
      </c>
      <c r="S1144" s="87" t="str">
        <f t="shared" si="13"/>
        <v>-</v>
      </c>
      <c r="T1144" s="88"/>
      <c r="U1144" s="39"/>
      <c r="V1144" s="40"/>
      <c r="W1144" s="39"/>
      <c r="X1144" s="39"/>
      <c r="Y1144" s="39"/>
      <c r="Z1144" s="39"/>
      <c r="AA1144" s="39"/>
      <c r="AB1144" s="39"/>
      <c r="AC1144" s="39"/>
      <c r="AD1144" s="39"/>
      <c r="AE1144" s="39"/>
      <c r="AF1144" s="39"/>
      <c r="AG1144" s="39"/>
      <c r="AH1144" s="39"/>
    </row>
    <row r="1145" ht="19.5" customHeight="1">
      <c r="A1145" s="111"/>
      <c r="B1145" s="119"/>
      <c r="C1145" s="63"/>
      <c r="D1145" s="69"/>
      <c r="E1145" s="66" t="str">
        <f t="shared" si="2"/>
        <v>-</v>
      </c>
      <c r="F1145" s="65"/>
      <c r="G1145" s="65"/>
      <c r="H1145" s="82"/>
      <c r="I1145" s="83">
        <f t="shared" si="3"/>
        <v>0</v>
      </c>
      <c r="J1145" s="84">
        <f t="shared" si="4"/>
        <v>0</v>
      </c>
      <c r="K1145" s="84">
        <f t="shared" si="5"/>
        <v>0</v>
      </c>
      <c r="L1145" s="84">
        <f t="shared" si="6"/>
        <v>0</v>
      </c>
      <c r="M1145" s="85">
        <f t="shared" si="7"/>
        <v>0</v>
      </c>
      <c r="N1145" s="86">
        <f t="shared" si="8"/>
        <v>0</v>
      </c>
      <c r="O1145" s="84">
        <f t="shared" si="9"/>
        <v>0</v>
      </c>
      <c r="P1145" s="84">
        <f t="shared" si="10"/>
        <v>0</v>
      </c>
      <c r="Q1145" s="84">
        <f t="shared" si="11"/>
        <v>0</v>
      </c>
      <c r="R1145" s="85">
        <f t="shared" si="12"/>
        <v>0</v>
      </c>
      <c r="S1145" s="87" t="str">
        <f t="shared" si="13"/>
        <v>-</v>
      </c>
      <c r="T1145" s="88"/>
      <c r="U1145" s="39"/>
      <c r="V1145" s="40"/>
      <c r="W1145" s="39"/>
      <c r="X1145" s="39"/>
      <c r="Y1145" s="39"/>
      <c r="Z1145" s="39"/>
      <c r="AA1145" s="39"/>
      <c r="AB1145" s="39"/>
      <c r="AC1145" s="39"/>
      <c r="AD1145" s="39"/>
      <c r="AE1145" s="39"/>
      <c r="AF1145" s="39"/>
      <c r="AG1145" s="39"/>
      <c r="AH1145" s="39"/>
    </row>
    <row r="1146" ht="19.5" customHeight="1">
      <c r="A1146" s="111"/>
      <c r="B1146" s="119"/>
      <c r="C1146" s="63"/>
      <c r="D1146" s="69"/>
      <c r="E1146" s="66" t="str">
        <f t="shared" si="2"/>
        <v>-</v>
      </c>
      <c r="F1146" s="65"/>
      <c r="G1146" s="65"/>
      <c r="H1146" s="82"/>
      <c r="I1146" s="83">
        <f t="shared" si="3"/>
        <v>0</v>
      </c>
      <c r="J1146" s="84">
        <f t="shared" si="4"/>
        <v>0</v>
      </c>
      <c r="K1146" s="84">
        <f t="shared" si="5"/>
        <v>0</v>
      </c>
      <c r="L1146" s="84">
        <f t="shared" si="6"/>
        <v>0</v>
      </c>
      <c r="M1146" s="85">
        <f t="shared" si="7"/>
        <v>0</v>
      </c>
      <c r="N1146" s="86">
        <f t="shared" si="8"/>
        <v>0</v>
      </c>
      <c r="O1146" s="84">
        <f t="shared" si="9"/>
        <v>0</v>
      </c>
      <c r="P1146" s="84">
        <f t="shared" si="10"/>
        <v>0</v>
      </c>
      <c r="Q1146" s="84">
        <f t="shared" si="11"/>
        <v>0</v>
      </c>
      <c r="R1146" s="85">
        <f t="shared" si="12"/>
        <v>0</v>
      </c>
      <c r="S1146" s="87" t="str">
        <f t="shared" si="13"/>
        <v>-</v>
      </c>
      <c r="T1146" s="88"/>
      <c r="U1146" s="39"/>
      <c r="V1146" s="40"/>
      <c r="W1146" s="39"/>
      <c r="X1146" s="39"/>
      <c r="Y1146" s="39"/>
      <c r="Z1146" s="39"/>
      <c r="AA1146" s="39"/>
      <c r="AB1146" s="39"/>
      <c r="AC1146" s="39"/>
      <c r="AD1146" s="39"/>
      <c r="AE1146" s="39"/>
      <c r="AF1146" s="39"/>
      <c r="AG1146" s="39"/>
      <c r="AH1146" s="39"/>
    </row>
    <row r="1147" ht="19.5" customHeight="1">
      <c r="A1147" s="111"/>
      <c r="B1147" s="119"/>
      <c r="C1147" s="63"/>
      <c r="D1147" s="69"/>
      <c r="E1147" s="66" t="str">
        <f t="shared" si="2"/>
        <v>-</v>
      </c>
      <c r="F1147" s="65"/>
      <c r="G1147" s="65"/>
      <c r="H1147" s="82"/>
      <c r="I1147" s="83">
        <f t="shared" si="3"/>
        <v>0</v>
      </c>
      <c r="J1147" s="84">
        <f t="shared" si="4"/>
        <v>0</v>
      </c>
      <c r="K1147" s="84">
        <f t="shared" si="5"/>
        <v>0</v>
      </c>
      <c r="L1147" s="84">
        <f t="shared" si="6"/>
        <v>0</v>
      </c>
      <c r="M1147" s="85">
        <f t="shared" si="7"/>
        <v>0</v>
      </c>
      <c r="N1147" s="86">
        <f t="shared" si="8"/>
        <v>0</v>
      </c>
      <c r="O1147" s="84">
        <f t="shared" si="9"/>
        <v>0</v>
      </c>
      <c r="P1147" s="84">
        <f t="shared" si="10"/>
        <v>0</v>
      </c>
      <c r="Q1147" s="84">
        <f t="shared" si="11"/>
        <v>0</v>
      </c>
      <c r="R1147" s="85">
        <f t="shared" si="12"/>
        <v>0</v>
      </c>
      <c r="S1147" s="87" t="str">
        <f t="shared" si="13"/>
        <v>-</v>
      </c>
      <c r="T1147" s="88"/>
      <c r="U1147" s="39"/>
      <c r="V1147" s="40"/>
      <c r="W1147" s="39"/>
      <c r="X1147" s="39"/>
      <c r="Y1147" s="39"/>
      <c r="Z1147" s="39"/>
      <c r="AA1147" s="39"/>
      <c r="AB1147" s="39"/>
      <c r="AC1147" s="39"/>
      <c r="AD1147" s="39"/>
      <c r="AE1147" s="39"/>
      <c r="AF1147" s="39"/>
      <c r="AG1147" s="39"/>
      <c r="AH1147" s="39"/>
    </row>
    <row r="1148" ht="19.5" customHeight="1">
      <c r="A1148" s="111"/>
      <c r="B1148" s="119"/>
      <c r="C1148" s="63"/>
      <c r="D1148" s="69"/>
      <c r="E1148" s="66" t="str">
        <f t="shared" si="2"/>
        <v>-</v>
      </c>
      <c r="F1148" s="65"/>
      <c r="G1148" s="65"/>
      <c r="H1148" s="82"/>
      <c r="I1148" s="83">
        <f t="shared" si="3"/>
        <v>0</v>
      </c>
      <c r="J1148" s="84">
        <f t="shared" si="4"/>
        <v>0</v>
      </c>
      <c r="K1148" s="84">
        <f t="shared" si="5"/>
        <v>0</v>
      </c>
      <c r="L1148" s="84">
        <f t="shared" si="6"/>
        <v>0</v>
      </c>
      <c r="M1148" s="85">
        <f t="shared" si="7"/>
        <v>0</v>
      </c>
      <c r="N1148" s="86">
        <f t="shared" si="8"/>
        <v>0</v>
      </c>
      <c r="O1148" s="84">
        <f t="shared" si="9"/>
        <v>0</v>
      </c>
      <c r="P1148" s="84">
        <f t="shared" si="10"/>
        <v>0</v>
      </c>
      <c r="Q1148" s="84">
        <f t="shared" si="11"/>
        <v>0</v>
      </c>
      <c r="R1148" s="85">
        <f t="shared" si="12"/>
        <v>0</v>
      </c>
      <c r="S1148" s="87" t="str">
        <f t="shared" si="13"/>
        <v>-</v>
      </c>
      <c r="T1148" s="88"/>
      <c r="U1148" s="39"/>
      <c r="V1148" s="40"/>
      <c r="W1148" s="39"/>
      <c r="X1148" s="39"/>
      <c r="Y1148" s="39"/>
      <c r="Z1148" s="39"/>
      <c r="AA1148" s="39"/>
      <c r="AB1148" s="39"/>
      <c r="AC1148" s="39"/>
      <c r="AD1148" s="39"/>
      <c r="AE1148" s="39"/>
      <c r="AF1148" s="39"/>
      <c r="AG1148" s="39"/>
      <c r="AH1148" s="39"/>
    </row>
    <row r="1149" ht="19.5" customHeight="1">
      <c r="A1149" s="111"/>
      <c r="B1149" s="119"/>
      <c r="C1149" s="63"/>
      <c r="D1149" s="69"/>
      <c r="E1149" s="66" t="str">
        <f t="shared" si="2"/>
        <v>-</v>
      </c>
      <c r="F1149" s="65"/>
      <c r="G1149" s="65"/>
      <c r="H1149" s="82"/>
      <c r="I1149" s="83">
        <f t="shared" si="3"/>
        <v>0</v>
      </c>
      <c r="J1149" s="84">
        <f t="shared" si="4"/>
        <v>0</v>
      </c>
      <c r="K1149" s="84">
        <f t="shared" si="5"/>
        <v>0</v>
      </c>
      <c r="L1149" s="84">
        <f t="shared" si="6"/>
        <v>0</v>
      </c>
      <c r="M1149" s="85">
        <f t="shared" si="7"/>
        <v>0</v>
      </c>
      <c r="N1149" s="86">
        <f t="shared" si="8"/>
        <v>0</v>
      </c>
      <c r="O1149" s="84">
        <f t="shared" si="9"/>
        <v>0</v>
      </c>
      <c r="P1149" s="84">
        <f t="shared" si="10"/>
        <v>0</v>
      </c>
      <c r="Q1149" s="84">
        <f t="shared" si="11"/>
        <v>0</v>
      </c>
      <c r="R1149" s="85">
        <f t="shared" si="12"/>
        <v>0</v>
      </c>
      <c r="S1149" s="87" t="str">
        <f t="shared" si="13"/>
        <v>-</v>
      </c>
      <c r="T1149" s="88"/>
      <c r="U1149" s="39"/>
      <c r="V1149" s="40"/>
      <c r="W1149" s="39"/>
      <c r="X1149" s="39"/>
      <c r="Y1149" s="39"/>
      <c r="Z1149" s="39"/>
      <c r="AA1149" s="39"/>
      <c r="AB1149" s="39"/>
      <c r="AC1149" s="39"/>
      <c r="AD1149" s="39"/>
      <c r="AE1149" s="39"/>
      <c r="AF1149" s="39"/>
      <c r="AG1149" s="39"/>
      <c r="AH1149" s="39"/>
    </row>
    <row r="1150" ht="19.5" customHeight="1">
      <c r="A1150" s="111"/>
      <c r="B1150" s="119"/>
      <c r="C1150" s="63"/>
      <c r="D1150" s="69"/>
      <c r="E1150" s="66" t="str">
        <f t="shared" si="2"/>
        <v>-</v>
      </c>
      <c r="F1150" s="65"/>
      <c r="G1150" s="65"/>
      <c r="H1150" s="82"/>
      <c r="I1150" s="83">
        <f t="shared" si="3"/>
        <v>0</v>
      </c>
      <c r="J1150" s="84">
        <f t="shared" si="4"/>
        <v>0</v>
      </c>
      <c r="K1150" s="84">
        <f t="shared" si="5"/>
        <v>0</v>
      </c>
      <c r="L1150" s="84">
        <f t="shared" si="6"/>
        <v>0</v>
      </c>
      <c r="M1150" s="85">
        <f t="shared" si="7"/>
        <v>0</v>
      </c>
      <c r="N1150" s="86">
        <f t="shared" si="8"/>
        <v>0</v>
      </c>
      <c r="O1150" s="84">
        <f t="shared" si="9"/>
        <v>0</v>
      </c>
      <c r="P1150" s="84">
        <f t="shared" si="10"/>
        <v>0</v>
      </c>
      <c r="Q1150" s="84">
        <f t="shared" si="11"/>
        <v>0</v>
      </c>
      <c r="R1150" s="85">
        <f t="shared" si="12"/>
        <v>0</v>
      </c>
      <c r="S1150" s="87" t="str">
        <f t="shared" si="13"/>
        <v>-</v>
      </c>
      <c r="T1150" s="88"/>
      <c r="U1150" s="39"/>
      <c r="V1150" s="40"/>
      <c r="W1150" s="39"/>
      <c r="X1150" s="39"/>
      <c r="Y1150" s="39"/>
      <c r="Z1150" s="39"/>
      <c r="AA1150" s="39"/>
      <c r="AB1150" s="39"/>
      <c r="AC1150" s="39"/>
      <c r="AD1150" s="39"/>
      <c r="AE1150" s="39"/>
      <c r="AF1150" s="39"/>
      <c r="AG1150" s="39"/>
      <c r="AH1150" s="39"/>
    </row>
    <row r="1151" ht="19.5" customHeight="1">
      <c r="A1151" s="111"/>
      <c r="B1151" s="119"/>
      <c r="C1151" s="63"/>
      <c r="D1151" s="69"/>
      <c r="E1151" s="66" t="str">
        <f t="shared" si="2"/>
        <v>-</v>
      </c>
      <c r="F1151" s="65"/>
      <c r="G1151" s="65"/>
      <c r="H1151" s="82"/>
      <c r="I1151" s="83">
        <f t="shared" si="3"/>
        <v>0</v>
      </c>
      <c r="J1151" s="84">
        <f t="shared" si="4"/>
        <v>0</v>
      </c>
      <c r="K1151" s="84">
        <f t="shared" si="5"/>
        <v>0</v>
      </c>
      <c r="L1151" s="84">
        <f t="shared" si="6"/>
        <v>0</v>
      </c>
      <c r="M1151" s="85">
        <f t="shared" si="7"/>
        <v>0</v>
      </c>
      <c r="N1151" s="86">
        <f t="shared" si="8"/>
        <v>0</v>
      </c>
      <c r="O1151" s="84">
        <f t="shared" si="9"/>
        <v>0</v>
      </c>
      <c r="P1151" s="84">
        <f t="shared" si="10"/>
        <v>0</v>
      </c>
      <c r="Q1151" s="84">
        <f t="shared" si="11"/>
        <v>0</v>
      </c>
      <c r="R1151" s="85">
        <f t="shared" si="12"/>
        <v>0</v>
      </c>
      <c r="S1151" s="87" t="str">
        <f t="shared" si="13"/>
        <v>-</v>
      </c>
      <c r="T1151" s="88"/>
      <c r="U1151" s="39"/>
      <c r="V1151" s="40"/>
      <c r="W1151" s="39"/>
      <c r="X1151" s="39"/>
      <c r="Y1151" s="39"/>
      <c r="Z1151" s="39"/>
      <c r="AA1151" s="39"/>
      <c r="AB1151" s="39"/>
      <c r="AC1151" s="39"/>
      <c r="AD1151" s="39"/>
      <c r="AE1151" s="39"/>
      <c r="AF1151" s="39"/>
      <c r="AG1151" s="39"/>
      <c r="AH1151" s="39"/>
    </row>
    <row r="1152" ht="19.5" customHeight="1">
      <c r="A1152" s="111"/>
      <c r="B1152" s="119"/>
      <c r="C1152" s="63"/>
      <c r="D1152" s="69"/>
      <c r="E1152" s="66" t="str">
        <f t="shared" si="2"/>
        <v>-</v>
      </c>
      <c r="F1152" s="65"/>
      <c r="G1152" s="65"/>
      <c r="H1152" s="82"/>
      <c r="I1152" s="83">
        <f t="shared" si="3"/>
        <v>0</v>
      </c>
      <c r="J1152" s="84">
        <f t="shared" si="4"/>
        <v>0</v>
      </c>
      <c r="K1152" s="84">
        <f t="shared" si="5"/>
        <v>0</v>
      </c>
      <c r="L1152" s="84">
        <f t="shared" si="6"/>
        <v>0</v>
      </c>
      <c r="M1152" s="85">
        <f t="shared" si="7"/>
        <v>0</v>
      </c>
      <c r="N1152" s="86">
        <f t="shared" si="8"/>
        <v>0</v>
      </c>
      <c r="O1152" s="84">
        <f t="shared" si="9"/>
        <v>0</v>
      </c>
      <c r="P1152" s="84">
        <f t="shared" si="10"/>
        <v>0</v>
      </c>
      <c r="Q1152" s="84">
        <f t="shared" si="11"/>
        <v>0</v>
      </c>
      <c r="R1152" s="85">
        <f t="shared" si="12"/>
        <v>0</v>
      </c>
      <c r="S1152" s="87" t="str">
        <f t="shared" si="13"/>
        <v>-</v>
      </c>
      <c r="T1152" s="88"/>
      <c r="U1152" s="39"/>
      <c r="V1152" s="40"/>
      <c r="W1152" s="39"/>
      <c r="X1152" s="39"/>
      <c r="Y1152" s="39"/>
      <c r="Z1152" s="39"/>
      <c r="AA1152" s="39"/>
      <c r="AB1152" s="39"/>
      <c r="AC1152" s="39"/>
      <c r="AD1152" s="39"/>
      <c r="AE1152" s="39"/>
      <c r="AF1152" s="39"/>
      <c r="AG1152" s="39"/>
      <c r="AH1152" s="39"/>
    </row>
    <row r="1153" ht="19.5" customHeight="1">
      <c r="A1153" s="111"/>
      <c r="B1153" s="119"/>
      <c r="C1153" s="63"/>
      <c r="D1153" s="69"/>
      <c r="E1153" s="66" t="str">
        <f t="shared" si="2"/>
        <v>-</v>
      </c>
      <c r="F1153" s="65"/>
      <c r="G1153" s="65"/>
      <c r="H1153" s="82"/>
      <c r="I1153" s="83">
        <f t="shared" si="3"/>
        <v>0</v>
      </c>
      <c r="J1153" s="84">
        <f t="shared" si="4"/>
        <v>0</v>
      </c>
      <c r="K1153" s="84">
        <f t="shared" si="5"/>
        <v>0</v>
      </c>
      <c r="L1153" s="84">
        <f t="shared" si="6"/>
        <v>0</v>
      </c>
      <c r="M1153" s="85">
        <f t="shared" si="7"/>
        <v>0</v>
      </c>
      <c r="N1153" s="86">
        <f t="shared" si="8"/>
        <v>0</v>
      </c>
      <c r="O1153" s="84">
        <f t="shared" si="9"/>
        <v>0</v>
      </c>
      <c r="P1153" s="84">
        <f t="shared" si="10"/>
        <v>0</v>
      </c>
      <c r="Q1153" s="84">
        <f t="shared" si="11"/>
        <v>0</v>
      </c>
      <c r="R1153" s="85">
        <f t="shared" si="12"/>
        <v>0</v>
      </c>
      <c r="S1153" s="87" t="str">
        <f t="shared" si="13"/>
        <v>-</v>
      </c>
      <c r="T1153" s="88"/>
      <c r="U1153" s="39"/>
      <c r="V1153" s="40"/>
      <c r="W1153" s="39"/>
      <c r="X1153" s="39"/>
      <c r="Y1153" s="39"/>
      <c r="Z1153" s="39"/>
      <c r="AA1153" s="39"/>
      <c r="AB1153" s="39"/>
      <c r="AC1153" s="39"/>
      <c r="AD1153" s="39"/>
      <c r="AE1153" s="39"/>
      <c r="AF1153" s="39"/>
      <c r="AG1153" s="39"/>
      <c r="AH1153" s="39"/>
    </row>
    <row r="1154" ht="19.5" customHeight="1">
      <c r="A1154" s="111"/>
      <c r="B1154" s="119"/>
      <c r="C1154" s="63"/>
      <c r="D1154" s="69"/>
      <c r="E1154" s="66" t="str">
        <f t="shared" si="2"/>
        <v>-</v>
      </c>
      <c r="F1154" s="65"/>
      <c r="G1154" s="65"/>
      <c r="H1154" s="82"/>
      <c r="I1154" s="83">
        <f t="shared" si="3"/>
        <v>0</v>
      </c>
      <c r="J1154" s="84">
        <f t="shared" si="4"/>
        <v>0</v>
      </c>
      <c r="K1154" s="84">
        <f t="shared" si="5"/>
        <v>0</v>
      </c>
      <c r="L1154" s="84">
        <f t="shared" si="6"/>
        <v>0</v>
      </c>
      <c r="M1154" s="85">
        <f t="shared" si="7"/>
        <v>0</v>
      </c>
      <c r="N1154" s="86">
        <f t="shared" si="8"/>
        <v>0</v>
      </c>
      <c r="O1154" s="84">
        <f t="shared" si="9"/>
        <v>0</v>
      </c>
      <c r="P1154" s="84">
        <f t="shared" si="10"/>
        <v>0</v>
      </c>
      <c r="Q1154" s="84">
        <f t="shared" si="11"/>
        <v>0</v>
      </c>
      <c r="R1154" s="85">
        <f t="shared" si="12"/>
        <v>0</v>
      </c>
      <c r="S1154" s="87" t="str">
        <f t="shared" si="13"/>
        <v>-</v>
      </c>
      <c r="T1154" s="88"/>
      <c r="U1154" s="39"/>
      <c r="V1154" s="40"/>
      <c r="W1154" s="39"/>
      <c r="X1154" s="39"/>
      <c r="Y1154" s="39"/>
      <c r="Z1154" s="39"/>
      <c r="AA1154" s="39"/>
      <c r="AB1154" s="39"/>
      <c r="AC1154" s="39"/>
      <c r="AD1154" s="39"/>
      <c r="AE1154" s="39"/>
      <c r="AF1154" s="39"/>
      <c r="AG1154" s="39"/>
      <c r="AH1154" s="39"/>
    </row>
    <row r="1155" ht="19.5" customHeight="1">
      <c r="A1155" s="111"/>
      <c r="B1155" s="119"/>
      <c r="C1155" s="63"/>
      <c r="D1155" s="69"/>
      <c r="E1155" s="66" t="str">
        <f t="shared" si="2"/>
        <v>-</v>
      </c>
      <c r="F1155" s="65"/>
      <c r="G1155" s="65"/>
      <c r="H1155" s="82"/>
      <c r="I1155" s="83">
        <f t="shared" si="3"/>
        <v>0</v>
      </c>
      <c r="J1155" s="84">
        <f t="shared" si="4"/>
        <v>0</v>
      </c>
      <c r="K1155" s="84">
        <f t="shared" si="5"/>
        <v>0</v>
      </c>
      <c r="L1155" s="84">
        <f t="shared" si="6"/>
        <v>0</v>
      </c>
      <c r="M1155" s="85">
        <f t="shared" si="7"/>
        <v>0</v>
      </c>
      <c r="N1155" s="86">
        <f t="shared" si="8"/>
        <v>0</v>
      </c>
      <c r="O1155" s="84">
        <f t="shared" si="9"/>
        <v>0</v>
      </c>
      <c r="P1155" s="84">
        <f t="shared" si="10"/>
        <v>0</v>
      </c>
      <c r="Q1155" s="84">
        <f t="shared" si="11"/>
        <v>0</v>
      </c>
      <c r="R1155" s="85">
        <f t="shared" si="12"/>
        <v>0</v>
      </c>
      <c r="S1155" s="87" t="str">
        <f t="shared" si="13"/>
        <v>-</v>
      </c>
      <c r="T1155" s="88"/>
      <c r="U1155" s="39"/>
      <c r="V1155" s="40"/>
      <c r="W1155" s="39"/>
      <c r="X1155" s="39"/>
      <c r="Y1155" s="39"/>
      <c r="Z1155" s="39"/>
      <c r="AA1155" s="39"/>
      <c r="AB1155" s="39"/>
      <c r="AC1155" s="39"/>
      <c r="AD1155" s="39"/>
      <c r="AE1155" s="39"/>
      <c r="AF1155" s="39"/>
      <c r="AG1155" s="39"/>
      <c r="AH1155" s="39"/>
    </row>
    <row r="1156" ht="19.5" customHeight="1">
      <c r="A1156" s="111"/>
      <c r="B1156" s="119"/>
      <c r="C1156" s="63"/>
      <c r="D1156" s="69"/>
      <c r="E1156" s="66" t="str">
        <f t="shared" si="2"/>
        <v>-</v>
      </c>
      <c r="F1156" s="65"/>
      <c r="G1156" s="65"/>
      <c r="H1156" s="82"/>
      <c r="I1156" s="83">
        <f t="shared" si="3"/>
        <v>0</v>
      </c>
      <c r="J1156" s="84">
        <f t="shared" si="4"/>
        <v>0</v>
      </c>
      <c r="K1156" s="84">
        <f t="shared" si="5"/>
        <v>0</v>
      </c>
      <c r="L1156" s="84">
        <f t="shared" si="6"/>
        <v>0</v>
      </c>
      <c r="M1156" s="85">
        <f t="shared" si="7"/>
        <v>0</v>
      </c>
      <c r="N1156" s="86">
        <f t="shared" si="8"/>
        <v>0</v>
      </c>
      <c r="O1156" s="84">
        <f t="shared" si="9"/>
        <v>0</v>
      </c>
      <c r="P1156" s="84">
        <f t="shared" si="10"/>
        <v>0</v>
      </c>
      <c r="Q1156" s="84">
        <f t="shared" si="11"/>
        <v>0</v>
      </c>
      <c r="R1156" s="85">
        <f t="shared" si="12"/>
        <v>0</v>
      </c>
      <c r="S1156" s="87" t="str">
        <f t="shared" si="13"/>
        <v>-</v>
      </c>
      <c r="T1156" s="88"/>
      <c r="U1156" s="39"/>
      <c r="V1156" s="40"/>
      <c r="W1156" s="39"/>
      <c r="X1156" s="39"/>
      <c r="Y1156" s="39"/>
      <c r="Z1156" s="39"/>
      <c r="AA1156" s="39"/>
      <c r="AB1156" s="39"/>
      <c r="AC1156" s="39"/>
      <c r="AD1156" s="39"/>
      <c r="AE1156" s="39"/>
      <c r="AF1156" s="39"/>
      <c r="AG1156" s="39"/>
      <c r="AH1156" s="39"/>
    </row>
    <row r="1157" ht="19.5" customHeight="1">
      <c r="A1157" s="111"/>
      <c r="B1157" s="119"/>
      <c r="C1157" s="63"/>
      <c r="D1157" s="69"/>
      <c r="E1157" s="66" t="str">
        <f t="shared" si="2"/>
        <v>-</v>
      </c>
      <c r="F1157" s="65"/>
      <c r="G1157" s="65"/>
      <c r="H1157" s="82"/>
      <c r="I1157" s="83">
        <f t="shared" si="3"/>
        <v>0</v>
      </c>
      <c r="J1157" s="84">
        <f t="shared" si="4"/>
        <v>0</v>
      </c>
      <c r="K1157" s="84">
        <f t="shared" si="5"/>
        <v>0</v>
      </c>
      <c r="L1157" s="84">
        <f t="shared" si="6"/>
        <v>0</v>
      </c>
      <c r="M1157" s="85">
        <f t="shared" si="7"/>
        <v>0</v>
      </c>
      <c r="N1157" s="86">
        <f t="shared" si="8"/>
        <v>0</v>
      </c>
      <c r="O1157" s="84">
        <f t="shared" si="9"/>
        <v>0</v>
      </c>
      <c r="P1157" s="84">
        <f t="shared" si="10"/>
        <v>0</v>
      </c>
      <c r="Q1157" s="84">
        <f t="shared" si="11"/>
        <v>0</v>
      </c>
      <c r="R1157" s="85">
        <f t="shared" si="12"/>
        <v>0</v>
      </c>
      <c r="S1157" s="87" t="str">
        <f t="shared" si="13"/>
        <v>-</v>
      </c>
      <c r="T1157" s="88"/>
      <c r="U1157" s="39"/>
      <c r="V1157" s="40"/>
      <c r="W1157" s="39"/>
      <c r="X1157" s="39"/>
      <c r="Y1157" s="39"/>
      <c r="Z1157" s="39"/>
      <c r="AA1157" s="39"/>
      <c r="AB1157" s="39"/>
      <c r="AC1157" s="39"/>
      <c r="AD1157" s="39"/>
      <c r="AE1157" s="39"/>
      <c r="AF1157" s="39"/>
      <c r="AG1157" s="39"/>
      <c r="AH1157" s="39"/>
    </row>
    <row r="1158" ht="19.5" customHeight="1">
      <c r="A1158" s="111"/>
      <c r="B1158" s="119"/>
      <c r="C1158" s="63"/>
      <c r="D1158" s="69"/>
      <c r="E1158" s="66" t="str">
        <f t="shared" si="2"/>
        <v>-</v>
      </c>
      <c r="F1158" s="65"/>
      <c r="G1158" s="65"/>
      <c r="H1158" s="82"/>
      <c r="I1158" s="83">
        <f t="shared" si="3"/>
        <v>0</v>
      </c>
      <c r="J1158" s="84">
        <f t="shared" si="4"/>
        <v>0</v>
      </c>
      <c r="K1158" s="84">
        <f t="shared" si="5"/>
        <v>0</v>
      </c>
      <c r="L1158" s="84">
        <f t="shared" si="6"/>
        <v>0</v>
      </c>
      <c r="M1158" s="85">
        <f t="shared" si="7"/>
        <v>0</v>
      </c>
      <c r="N1158" s="86">
        <f t="shared" si="8"/>
        <v>0</v>
      </c>
      <c r="O1158" s="84">
        <f t="shared" si="9"/>
        <v>0</v>
      </c>
      <c r="P1158" s="84">
        <f t="shared" si="10"/>
        <v>0</v>
      </c>
      <c r="Q1158" s="84">
        <f t="shared" si="11"/>
        <v>0</v>
      </c>
      <c r="R1158" s="85">
        <f t="shared" si="12"/>
        <v>0</v>
      </c>
      <c r="S1158" s="87" t="str">
        <f t="shared" si="13"/>
        <v>-</v>
      </c>
      <c r="T1158" s="88"/>
      <c r="U1158" s="39"/>
      <c r="V1158" s="40"/>
      <c r="W1158" s="39"/>
      <c r="X1158" s="39"/>
      <c r="Y1158" s="39"/>
      <c r="Z1158" s="39"/>
      <c r="AA1158" s="39"/>
      <c r="AB1158" s="39"/>
      <c r="AC1158" s="39"/>
      <c r="AD1158" s="39"/>
      <c r="AE1158" s="39"/>
      <c r="AF1158" s="39"/>
      <c r="AG1158" s="39"/>
      <c r="AH1158" s="39"/>
    </row>
    <row r="1159" ht="19.5" customHeight="1">
      <c r="A1159" s="111"/>
      <c r="B1159" s="119"/>
      <c r="C1159" s="63"/>
      <c r="D1159" s="69"/>
      <c r="E1159" s="66" t="str">
        <f t="shared" si="2"/>
        <v>-</v>
      </c>
      <c r="F1159" s="65"/>
      <c r="G1159" s="65"/>
      <c r="H1159" s="82"/>
      <c r="I1159" s="83">
        <f t="shared" si="3"/>
        <v>0</v>
      </c>
      <c r="J1159" s="84">
        <f t="shared" si="4"/>
        <v>0</v>
      </c>
      <c r="K1159" s="84">
        <f t="shared" si="5"/>
        <v>0</v>
      </c>
      <c r="L1159" s="84">
        <f t="shared" si="6"/>
        <v>0</v>
      </c>
      <c r="M1159" s="85">
        <f t="shared" si="7"/>
        <v>0</v>
      </c>
      <c r="N1159" s="86">
        <f t="shared" si="8"/>
        <v>0</v>
      </c>
      <c r="O1159" s="84">
        <f t="shared" si="9"/>
        <v>0</v>
      </c>
      <c r="P1159" s="84">
        <f t="shared" si="10"/>
        <v>0</v>
      </c>
      <c r="Q1159" s="84">
        <f t="shared" si="11"/>
        <v>0</v>
      </c>
      <c r="R1159" s="85">
        <f t="shared" si="12"/>
        <v>0</v>
      </c>
      <c r="S1159" s="87" t="str">
        <f t="shared" si="13"/>
        <v>-</v>
      </c>
      <c r="T1159" s="88"/>
      <c r="U1159" s="39"/>
      <c r="V1159" s="40"/>
      <c r="W1159" s="39"/>
      <c r="X1159" s="39"/>
      <c r="Y1159" s="39"/>
      <c r="Z1159" s="39"/>
      <c r="AA1159" s="39"/>
      <c r="AB1159" s="39"/>
      <c r="AC1159" s="39"/>
      <c r="AD1159" s="39"/>
      <c r="AE1159" s="39"/>
      <c r="AF1159" s="39"/>
      <c r="AG1159" s="39"/>
      <c r="AH1159" s="39"/>
    </row>
    <row r="1160" ht="19.5" customHeight="1">
      <c r="A1160" s="111"/>
      <c r="B1160" s="119"/>
      <c r="C1160" s="63"/>
      <c r="D1160" s="69"/>
      <c r="E1160" s="66" t="str">
        <f t="shared" si="2"/>
        <v>-</v>
      </c>
      <c r="F1160" s="65"/>
      <c r="G1160" s="65"/>
      <c r="H1160" s="82"/>
      <c r="I1160" s="83">
        <f t="shared" si="3"/>
        <v>0</v>
      </c>
      <c r="J1160" s="84">
        <f t="shared" si="4"/>
        <v>0</v>
      </c>
      <c r="K1160" s="84">
        <f t="shared" si="5"/>
        <v>0</v>
      </c>
      <c r="L1160" s="84">
        <f t="shared" si="6"/>
        <v>0</v>
      </c>
      <c r="M1160" s="85">
        <f t="shared" si="7"/>
        <v>0</v>
      </c>
      <c r="N1160" s="86">
        <f t="shared" si="8"/>
        <v>0</v>
      </c>
      <c r="O1160" s="84">
        <f t="shared" si="9"/>
        <v>0</v>
      </c>
      <c r="P1160" s="84">
        <f t="shared" si="10"/>
        <v>0</v>
      </c>
      <c r="Q1160" s="84">
        <f t="shared" si="11"/>
        <v>0</v>
      </c>
      <c r="R1160" s="85">
        <f t="shared" si="12"/>
        <v>0</v>
      </c>
      <c r="S1160" s="87" t="str">
        <f t="shared" si="13"/>
        <v>-</v>
      </c>
      <c r="T1160" s="88"/>
      <c r="U1160" s="39"/>
      <c r="V1160" s="40"/>
      <c r="W1160" s="39"/>
      <c r="X1160" s="39"/>
      <c r="Y1160" s="39"/>
      <c r="Z1160" s="39"/>
      <c r="AA1160" s="39"/>
      <c r="AB1160" s="39"/>
      <c r="AC1160" s="39"/>
      <c r="AD1160" s="39"/>
      <c r="AE1160" s="39"/>
      <c r="AF1160" s="39"/>
      <c r="AG1160" s="39"/>
      <c r="AH1160" s="39"/>
    </row>
    <row r="1161" ht="19.5" customHeight="1">
      <c r="A1161" s="111"/>
      <c r="B1161" s="119"/>
      <c r="C1161" s="63"/>
      <c r="D1161" s="69"/>
      <c r="E1161" s="66" t="str">
        <f t="shared" si="2"/>
        <v>-</v>
      </c>
      <c r="F1161" s="65"/>
      <c r="G1161" s="65"/>
      <c r="H1161" s="82"/>
      <c r="I1161" s="83">
        <f t="shared" si="3"/>
        <v>0</v>
      </c>
      <c r="J1161" s="84">
        <f t="shared" si="4"/>
        <v>0</v>
      </c>
      <c r="K1161" s="84">
        <f t="shared" si="5"/>
        <v>0</v>
      </c>
      <c r="L1161" s="84">
        <f t="shared" si="6"/>
        <v>0</v>
      </c>
      <c r="M1161" s="85">
        <f t="shared" si="7"/>
        <v>0</v>
      </c>
      <c r="N1161" s="86">
        <f t="shared" si="8"/>
        <v>0</v>
      </c>
      <c r="O1161" s="84">
        <f t="shared" si="9"/>
        <v>0</v>
      </c>
      <c r="P1161" s="84">
        <f t="shared" si="10"/>
        <v>0</v>
      </c>
      <c r="Q1161" s="84">
        <f t="shared" si="11"/>
        <v>0</v>
      </c>
      <c r="R1161" s="85">
        <f t="shared" si="12"/>
        <v>0</v>
      </c>
      <c r="S1161" s="87" t="str">
        <f t="shared" si="13"/>
        <v>-</v>
      </c>
      <c r="T1161" s="88"/>
      <c r="U1161" s="39"/>
      <c r="V1161" s="40"/>
      <c r="W1161" s="39"/>
      <c r="X1161" s="39"/>
      <c r="Y1161" s="39"/>
      <c r="Z1161" s="39"/>
      <c r="AA1161" s="39"/>
      <c r="AB1161" s="39"/>
      <c r="AC1161" s="39"/>
      <c r="AD1161" s="39"/>
      <c r="AE1161" s="39"/>
      <c r="AF1161" s="39"/>
      <c r="AG1161" s="39"/>
      <c r="AH1161" s="39"/>
    </row>
    <row r="1162" ht="19.5" customHeight="1">
      <c r="A1162" s="111"/>
      <c r="B1162" s="119"/>
      <c r="C1162" s="63"/>
      <c r="D1162" s="69"/>
      <c r="E1162" s="66" t="str">
        <f t="shared" si="2"/>
        <v>-</v>
      </c>
      <c r="F1162" s="65"/>
      <c r="G1162" s="65"/>
      <c r="H1162" s="82"/>
      <c r="I1162" s="83">
        <f t="shared" si="3"/>
        <v>0</v>
      </c>
      <c r="J1162" s="84">
        <f t="shared" si="4"/>
        <v>0</v>
      </c>
      <c r="K1162" s="84">
        <f t="shared" si="5"/>
        <v>0</v>
      </c>
      <c r="L1162" s="84">
        <f t="shared" si="6"/>
        <v>0</v>
      </c>
      <c r="M1162" s="85">
        <f t="shared" si="7"/>
        <v>0</v>
      </c>
      <c r="N1162" s="86">
        <f t="shared" si="8"/>
        <v>0</v>
      </c>
      <c r="O1162" s="84">
        <f t="shared" si="9"/>
        <v>0</v>
      </c>
      <c r="P1162" s="84">
        <f t="shared" si="10"/>
        <v>0</v>
      </c>
      <c r="Q1162" s="84">
        <f t="shared" si="11"/>
        <v>0</v>
      </c>
      <c r="R1162" s="85">
        <f t="shared" si="12"/>
        <v>0</v>
      </c>
      <c r="S1162" s="87" t="str">
        <f t="shared" si="13"/>
        <v>-</v>
      </c>
      <c r="T1162" s="88"/>
      <c r="U1162" s="39"/>
      <c r="V1162" s="40"/>
      <c r="W1162" s="39"/>
      <c r="X1162" s="39"/>
      <c r="Y1162" s="39"/>
      <c r="Z1162" s="39"/>
      <c r="AA1162" s="39"/>
      <c r="AB1162" s="39"/>
      <c r="AC1162" s="39"/>
      <c r="AD1162" s="39"/>
      <c r="AE1162" s="39"/>
      <c r="AF1162" s="39"/>
      <c r="AG1162" s="39"/>
      <c r="AH1162" s="39"/>
    </row>
    <row r="1163" ht="19.5" customHeight="1">
      <c r="A1163" s="111"/>
      <c r="B1163" s="119"/>
      <c r="C1163" s="63"/>
      <c r="D1163" s="69"/>
      <c r="E1163" s="66" t="str">
        <f t="shared" si="2"/>
        <v>-</v>
      </c>
      <c r="F1163" s="65"/>
      <c r="G1163" s="65"/>
      <c r="H1163" s="82"/>
      <c r="I1163" s="83">
        <f t="shared" si="3"/>
        <v>0</v>
      </c>
      <c r="J1163" s="84">
        <f t="shared" si="4"/>
        <v>0</v>
      </c>
      <c r="K1163" s="84">
        <f t="shared" si="5"/>
        <v>0</v>
      </c>
      <c r="L1163" s="84">
        <f t="shared" si="6"/>
        <v>0</v>
      </c>
      <c r="M1163" s="85">
        <f t="shared" si="7"/>
        <v>0</v>
      </c>
      <c r="N1163" s="86">
        <f t="shared" si="8"/>
        <v>0</v>
      </c>
      <c r="O1163" s="84">
        <f t="shared" si="9"/>
        <v>0</v>
      </c>
      <c r="P1163" s="84">
        <f t="shared" si="10"/>
        <v>0</v>
      </c>
      <c r="Q1163" s="84">
        <f t="shared" si="11"/>
        <v>0</v>
      </c>
      <c r="R1163" s="85">
        <f t="shared" si="12"/>
        <v>0</v>
      </c>
      <c r="S1163" s="87" t="str">
        <f t="shared" si="13"/>
        <v>-</v>
      </c>
      <c r="T1163" s="88"/>
      <c r="U1163" s="39"/>
      <c r="V1163" s="40"/>
      <c r="W1163" s="39"/>
      <c r="X1163" s="39"/>
      <c r="Y1163" s="39"/>
      <c r="Z1163" s="39"/>
      <c r="AA1163" s="39"/>
      <c r="AB1163" s="39"/>
      <c r="AC1163" s="39"/>
      <c r="AD1163" s="39"/>
      <c r="AE1163" s="39"/>
      <c r="AF1163" s="39"/>
      <c r="AG1163" s="39"/>
      <c r="AH1163" s="39"/>
    </row>
    <row r="1164" ht="19.5" customHeight="1">
      <c r="A1164" s="111"/>
      <c r="B1164" s="119"/>
      <c r="C1164" s="63"/>
      <c r="D1164" s="69"/>
      <c r="E1164" s="66" t="str">
        <f t="shared" si="2"/>
        <v>-</v>
      </c>
      <c r="F1164" s="65"/>
      <c r="G1164" s="65"/>
      <c r="H1164" s="82"/>
      <c r="I1164" s="83">
        <f t="shared" si="3"/>
        <v>0</v>
      </c>
      <c r="J1164" s="84">
        <f t="shared" si="4"/>
        <v>0</v>
      </c>
      <c r="K1164" s="84">
        <f t="shared" si="5"/>
        <v>0</v>
      </c>
      <c r="L1164" s="84">
        <f t="shared" si="6"/>
        <v>0</v>
      </c>
      <c r="M1164" s="85">
        <f t="shared" si="7"/>
        <v>0</v>
      </c>
      <c r="N1164" s="86">
        <f t="shared" si="8"/>
        <v>0</v>
      </c>
      <c r="O1164" s="84">
        <f t="shared" si="9"/>
        <v>0</v>
      </c>
      <c r="P1164" s="84">
        <f t="shared" si="10"/>
        <v>0</v>
      </c>
      <c r="Q1164" s="84">
        <f t="shared" si="11"/>
        <v>0</v>
      </c>
      <c r="R1164" s="85">
        <f t="shared" si="12"/>
        <v>0</v>
      </c>
      <c r="S1164" s="87" t="str">
        <f t="shared" si="13"/>
        <v>-</v>
      </c>
      <c r="T1164" s="88"/>
      <c r="U1164" s="39"/>
      <c r="V1164" s="40"/>
      <c r="W1164" s="39"/>
      <c r="X1164" s="39"/>
      <c r="Y1164" s="39"/>
      <c r="Z1164" s="39"/>
      <c r="AA1164" s="39"/>
      <c r="AB1164" s="39"/>
      <c r="AC1164" s="39"/>
      <c r="AD1164" s="39"/>
      <c r="AE1164" s="39"/>
      <c r="AF1164" s="39"/>
      <c r="AG1164" s="39"/>
      <c r="AH1164" s="39"/>
    </row>
    <row r="1165" ht="19.5" customHeight="1">
      <c r="A1165" s="111"/>
      <c r="B1165" s="119"/>
      <c r="C1165" s="63"/>
      <c r="D1165" s="69"/>
      <c r="E1165" s="66" t="str">
        <f t="shared" si="2"/>
        <v>-</v>
      </c>
      <c r="F1165" s="65"/>
      <c r="G1165" s="65"/>
      <c r="H1165" s="82"/>
      <c r="I1165" s="83">
        <f t="shared" si="3"/>
        <v>0</v>
      </c>
      <c r="J1165" s="84">
        <f t="shared" si="4"/>
        <v>0</v>
      </c>
      <c r="K1165" s="84">
        <f t="shared" si="5"/>
        <v>0</v>
      </c>
      <c r="L1165" s="84">
        <f t="shared" si="6"/>
        <v>0</v>
      </c>
      <c r="M1165" s="85">
        <f t="shared" si="7"/>
        <v>0</v>
      </c>
      <c r="N1165" s="86">
        <f t="shared" si="8"/>
        <v>0</v>
      </c>
      <c r="O1165" s="84">
        <f t="shared" si="9"/>
        <v>0</v>
      </c>
      <c r="P1165" s="84">
        <f t="shared" si="10"/>
        <v>0</v>
      </c>
      <c r="Q1165" s="84">
        <f t="shared" si="11"/>
        <v>0</v>
      </c>
      <c r="R1165" s="85">
        <f t="shared" si="12"/>
        <v>0</v>
      </c>
      <c r="S1165" s="87" t="str">
        <f t="shared" si="13"/>
        <v>-</v>
      </c>
      <c r="T1165" s="88"/>
      <c r="U1165" s="39"/>
      <c r="V1165" s="40"/>
      <c r="W1165" s="39"/>
      <c r="X1165" s="39"/>
      <c r="Y1165" s="39"/>
      <c r="Z1165" s="39"/>
      <c r="AA1165" s="39"/>
      <c r="AB1165" s="39"/>
      <c r="AC1165" s="39"/>
      <c r="AD1165" s="39"/>
      <c r="AE1165" s="39"/>
      <c r="AF1165" s="39"/>
      <c r="AG1165" s="39"/>
      <c r="AH1165" s="39"/>
    </row>
    <row r="1166" ht="19.5" customHeight="1">
      <c r="A1166" s="111"/>
      <c r="B1166" s="119"/>
      <c r="C1166" s="63"/>
      <c r="D1166" s="69"/>
      <c r="E1166" s="66" t="str">
        <f t="shared" si="2"/>
        <v>-</v>
      </c>
      <c r="F1166" s="65"/>
      <c r="G1166" s="65"/>
      <c r="H1166" s="82"/>
      <c r="I1166" s="83">
        <f t="shared" si="3"/>
        <v>0</v>
      </c>
      <c r="J1166" s="84">
        <f t="shared" si="4"/>
        <v>0</v>
      </c>
      <c r="K1166" s="84">
        <f t="shared" si="5"/>
        <v>0</v>
      </c>
      <c r="L1166" s="84">
        <f t="shared" si="6"/>
        <v>0</v>
      </c>
      <c r="M1166" s="85">
        <f t="shared" si="7"/>
        <v>0</v>
      </c>
      <c r="N1166" s="86">
        <f t="shared" si="8"/>
        <v>0</v>
      </c>
      <c r="O1166" s="84">
        <f t="shared" si="9"/>
        <v>0</v>
      </c>
      <c r="P1166" s="84">
        <f t="shared" si="10"/>
        <v>0</v>
      </c>
      <c r="Q1166" s="84">
        <f t="shared" si="11"/>
        <v>0</v>
      </c>
      <c r="R1166" s="85">
        <f t="shared" si="12"/>
        <v>0</v>
      </c>
      <c r="S1166" s="87" t="str">
        <f t="shared" si="13"/>
        <v>-</v>
      </c>
      <c r="T1166" s="88"/>
      <c r="U1166" s="39"/>
      <c r="V1166" s="40"/>
      <c r="W1166" s="39"/>
      <c r="X1166" s="39"/>
      <c r="Y1166" s="39"/>
      <c r="Z1166" s="39"/>
      <c r="AA1166" s="39"/>
      <c r="AB1166" s="39"/>
      <c r="AC1166" s="39"/>
      <c r="AD1166" s="39"/>
      <c r="AE1166" s="39"/>
      <c r="AF1166" s="39"/>
      <c r="AG1166" s="39"/>
      <c r="AH1166" s="39"/>
    </row>
    <row r="1167" ht="19.5" customHeight="1">
      <c r="A1167" s="111"/>
      <c r="B1167" s="119"/>
      <c r="C1167" s="63"/>
      <c r="D1167" s="69"/>
      <c r="E1167" s="66" t="str">
        <f t="shared" si="2"/>
        <v>-</v>
      </c>
      <c r="F1167" s="65"/>
      <c r="G1167" s="65"/>
      <c r="H1167" s="82"/>
      <c r="I1167" s="83">
        <f t="shared" si="3"/>
        <v>0</v>
      </c>
      <c r="J1167" s="84">
        <f t="shared" si="4"/>
        <v>0</v>
      </c>
      <c r="K1167" s="84">
        <f t="shared" si="5"/>
        <v>0</v>
      </c>
      <c r="L1167" s="84">
        <f t="shared" si="6"/>
        <v>0</v>
      </c>
      <c r="M1167" s="85">
        <f t="shared" si="7"/>
        <v>0</v>
      </c>
      <c r="N1167" s="86">
        <f t="shared" si="8"/>
        <v>0</v>
      </c>
      <c r="O1167" s="84">
        <f t="shared" si="9"/>
        <v>0</v>
      </c>
      <c r="P1167" s="84">
        <f t="shared" si="10"/>
        <v>0</v>
      </c>
      <c r="Q1167" s="84">
        <f t="shared" si="11"/>
        <v>0</v>
      </c>
      <c r="R1167" s="85">
        <f t="shared" si="12"/>
        <v>0</v>
      </c>
      <c r="S1167" s="87" t="str">
        <f t="shared" si="13"/>
        <v>-</v>
      </c>
      <c r="T1167" s="88"/>
      <c r="U1167" s="39"/>
      <c r="V1167" s="40"/>
      <c r="W1167" s="39"/>
      <c r="X1167" s="39"/>
      <c r="Y1167" s="39"/>
      <c r="Z1167" s="39"/>
      <c r="AA1167" s="39"/>
      <c r="AB1167" s="39"/>
      <c r="AC1167" s="39"/>
      <c r="AD1167" s="39"/>
      <c r="AE1167" s="39"/>
      <c r="AF1167" s="39"/>
      <c r="AG1167" s="39"/>
      <c r="AH1167" s="39"/>
    </row>
    <row r="1168" ht="19.5" customHeight="1">
      <c r="A1168" s="111"/>
      <c r="B1168" s="119"/>
      <c r="C1168" s="63"/>
      <c r="D1168" s="69"/>
      <c r="E1168" s="66" t="str">
        <f t="shared" si="2"/>
        <v>-</v>
      </c>
      <c r="F1168" s="65"/>
      <c r="G1168" s="65"/>
      <c r="H1168" s="82"/>
      <c r="I1168" s="83">
        <f t="shared" si="3"/>
        <v>0</v>
      </c>
      <c r="J1168" s="84">
        <f t="shared" si="4"/>
        <v>0</v>
      </c>
      <c r="K1168" s="84">
        <f t="shared" si="5"/>
        <v>0</v>
      </c>
      <c r="L1168" s="84">
        <f t="shared" si="6"/>
        <v>0</v>
      </c>
      <c r="M1168" s="85">
        <f t="shared" si="7"/>
        <v>0</v>
      </c>
      <c r="N1168" s="86">
        <f t="shared" si="8"/>
        <v>0</v>
      </c>
      <c r="O1168" s="84">
        <f t="shared" si="9"/>
        <v>0</v>
      </c>
      <c r="P1168" s="84">
        <f t="shared" si="10"/>
        <v>0</v>
      </c>
      <c r="Q1168" s="84">
        <f t="shared" si="11"/>
        <v>0</v>
      </c>
      <c r="R1168" s="85">
        <f t="shared" si="12"/>
        <v>0</v>
      </c>
      <c r="S1168" s="87" t="str">
        <f t="shared" si="13"/>
        <v>-</v>
      </c>
      <c r="T1168" s="88"/>
      <c r="U1168" s="39"/>
      <c r="V1168" s="40"/>
      <c r="W1168" s="39"/>
      <c r="X1168" s="39"/>
      <c r="Y1168" s="39"/>
      <c r="Z1168" s="39"/>
      <c r="AA1168" s="39"/>
      <c r="AB1168" s="39"/>
      <c r="AC1168" s="39"/>
      <c r="AD1168" s="39"/>
      <c r="AE1168" s="39"/>
      <c r="AF1168" s="39"/>
      <c r="AG1168" s="39"/>
      <c r="AH1168" s="39"/>
    </row>
    <row r="1169" ht="19.5" customHeight="1">
      <c r="A1169" s="111"/>
      <c r="B1169" s="119"/>
      <c r="C1169" s="63"/>
      <c r="D1169" s="69"/>
      <c r="E1169" s="66" t="str">
        <f t="shared" si="2"/>
        <v>-</v>
      </c>
      <c r="F1169" s="65"/>
      <c r="G1169" s="65"/>
      <c r="H1169" s="82"/>
      <c r="I1169" s="83">
        <f t="shared" si="3"/>
        <v>0</v>
      </c>
      <c r="J1169" s="84">
        <f t="shared" si="4"/>
        <v>0</v>
      </c>
      <c r="K1169" s="84">
        <f t="shared" si="5"/>
        <v>0</v>
      </c>
      <c r="L1169" s="84">
        <f t="shared" si="6"/>
        <v>0</v>
      </c>
      <c r="M1169" s="85">
        <f t="shared" si="7"/>
        <v>0</v>
      </c>
      <c r="N1169" s="86">
        <f t="shared" si="8"/>
        <v>0</v>
      </c>
      <c r="O1169" s="84">
        <f t="shared" si="9"/>
        <v>0</v>
      </c>
      <c r="P1169" s="84">
        <f t="shared" si="10"/>
        <v>0</v>
      </c>
      <c r="Q1169" s="84">
        <f t="shared" si="11"/>
        <v>0</v>
      </c>
      <c r="R1169" s="85">
        <f t="shared" si="12"/>
        <v>0</v>
      </c>
      <c r="S1169" s="87" t="str">
        <f t="shared" si="13"/>
        <v>-</v>
      </c>
      <c r="T1169" s="88"/>
      <c r="U1169" s="39"/>
      <c r="V1169" s="40"/>
      <c r="W1169" s="39"/>
      <c r="X1169" s="39"/>
      <c r="Y1169" s="39"/>
      <c r="Z1169" s="39"/>
      <c r="AA1169" s="39"/>
      <c r="AB1169" s="39"/>
      <c r="AC1169" s="39"/>
      <c r="AD1169" s="39"/>
      <c r="AE1169" s="39"/>
      <c r="AF1169" s="39"/>
      <c r="AG1169" s="39"/>
      <c r="AH1169" s="39"/>
    </row>
    <row r="1170" ht="19.5" customHeight="1">
      <c r="A1170" s="111"/>
      <c r="B1170" s="119"/>
      <c r="C1170" s="63"/>
      <c r="D1170" s="69"/>
      <c r="E1170" s="66" t="str">
        <f t="shared" si="2"/>
        <v>-</v>
      </c>
      <c r="F1170" s="65"/>
      <c r="G1170" s="65"/>
      <c r="H1170" s="82"/>
      <c r="I1170" s="83">
        <f t="shared" si="3"/>
        <v>0</v>
      </c>
      <c r="J1170" s="84">
        <f t="shared" si="4"/>
        <v>0</v>
      </c>
      <c r="K1170" s="84">
        <f t="shared" si="5"/>
        <v>0</v>
      </c>
      <c r="L1170" s="84">
        <f t="shared" si="6"/>
        <v>0</v>
      </c>
      <c r="M1170" s="85">
        <f t="shared" si="7"/>
        <v>0</v>
      </c>
      <c r="N1170" s="86">
        <f t="shared" si="8"/>
        <v>0</v>
      </c>
      <c r="O1170" s="84">
        <f t="shared" si="9"/>
        <v>0</v>
      </c>
      <c r="P1170" s="84">
        <f t="shared" si="10"/>
        <v>0</v>
      </c>
      <c r="Q1170" s="84">
        <f t="shared" si="11"/>
        <v>0</v>
      </c>
      <c r="R1170" s="85">
        <f t="shared" si="12"/>
        <v>0</v>
      </c>
      <c r="S1170" s="87" t="str">
        <f t="shared" si="13"/>
        <v>-</v>
      </c>
      <c r="T1170" s="88"/>
      <c r="U1170" s="39"/>
      <c r="V1170" s="40"/>
      <c r="W1170" s="39"/>
      <c r="X1170" s="39"/>
      <c r="Y1170" s="39"/>
      <c r="Z1170" s="39"/>
      <c r="AA1170" s="39"/>
      <c r="AB1170" s="39"/>
      <c r="AC1170" s="39"/>
      <c r="AD1170" s="39"/>
      <c r="AE1170" s="39"/>
      <c r="AF1170" s="39"/>
      <c r="AG1170" s="39"/>
      <c r="AH1170" s="39"/>
    </row>
    <row r="1171" ht="19.5" customHeight="1">
      <c r="A1171" s="111"/>
      <c r="B1171" s="119"/>
      <c r="C1171" s="63"/>
      <c r="D1171" s="69"/>
      <c r="E1171" s="66" t="str">
        <f t="shared" si="2"/>
        <v>-</v>
      </c>
      <c r="F1171" s="65"/>
      <c r="G1171" s="65"/>
      <c r="H1171" s="82"/>
      <c r="I1171" s="83">
        <f t="shared" si="3"/>
        <v>0</v>
      </c>
      <c r="J1171" s="84">
        <f t="shared" si="4"/>
        <v>0</v>
      </c>
      <c r="K1171" s="84">
        <f t="shared" si="5"/>
        <v>0</v>
      </c>
      <c r="L1171" s="84">
        <f t="shared" si="6"/>
        <v>0</v>
      </c>
      <c r="M1171" s="85">
        <f t="shared" si="7"/>
        <v>0</v>
      </c>
      <c r="N1171" s="86">
        <f t="shared" si="8"/>
        <v>0</v>
      </c>
      <c r="O1171" s="84">
        <f t="shared" si="9"/>
        <v>0</v>
      </c>
      <c r="P1171" s="84">
        <f t="shared" si="10"/>
        <v>0</v>
      </c>
      <c r="Q1171" s="84">
        <f t="shared" si="11"/>
        <v>0</v>
      </c>
      <c r="R1171" s="85">
        <f t="shared" si="12"/>
        <v>0</v>
      </c>
      <c r="S1171" s="87" t="str">
        <f t="shared" si="13"/>
        <v>-</v>
      </c>
      <c r="T1171" s="88"/>
      <c r="U1171" s="39"/>
      <c r="V1171" s="40"/>
      <c r="W1171" s="39"/>
      <c r="X1171" s="39"/>
      <c r="Y1171" s="39"/>
      <c r="Z1171" s="39"/>
      <c r="AA1171" s="39"/>
      <c r="AB1171" s="39"/>
      <c r="AC1171" s="39"/>
      <c r="AD1171" s="39"/>
      <c r="AE1171" s="39"/>
      <c r="AF1171" s="39"/>
      <c r="AG1171" s="39"/>
      <c r="AH1171" s="39"/>
    </row>
    <row r="1172" ht="19.5" customHeight="1">
      <c r="A1172" s="111"/>
      <c r="B1172" s="119"/>
      <c r="C1172" s="63"/>
      <c r="D1172" s="69"/>
      <c r="E1172" s="66" t="str">
        <f t="shared" si="2"/>
        <v>-</v>
      </c>
      <c r="F1172" s="65"/>
      <c r="G1172" s="65"/>
      <c r="H1172" s="82"/>
      <c r="I1172" s="83">
        <f t="shared" si="3"/>
        <v>0</v>
      </c>
      <c r="J1172" s="84">
        <f t="shared" si="4"/>
        <v>0</v>
      </c>
      <c r="K1172" s="84">
        <f t="shared" si="5"/>
        <v>0</v>
      </c>
      <c r="L1172" s="84">
        <f t="shared" si="6"/>
        <v>0</v>
      </c>
      <c r="M1172" s="85">
        <f t="shared" si="7"/>
        <v>0</v>
      </c>
      <c r="N1172" s="86">
        <f t="shared" si="8"/>
        <v>0</v>
      </c>
      <c r="O1172" s="84">
        <f t="shared" si="9"/>
        <v>0</v>
      </c>
      <c r="P1172" s="84">
        <f t="shared" si="10"/>
        <v>0</v>
      </c>
      <c r="Q1172" s="84">
        <f t="shared" si="11"/>
        <v>0</v>
      </c>
      <c r="R1172" s="85">
        <f t="shared" si="12"/>
        <v>0</v>
      </c>
      <c r="S1172" s="87" t="str">
        <f t="shared" si="13"/>
        <v>-</v>
      </c>
      <c r="T1172" s="88"/>
      <c r="U1172" s="39"/>
      <c r="V1172" s="40"/>
      <c r="W1172" s="39"/>
      <c r="X1172" s="39"/>
      <c r="Y1172" s="39"/>
      <c r="Z1172" s="39"/>
      <c r="AA1172" s="39"/>
      <c r="AB1172" s="39"/>
      <c r="AC1172" s="39"/>
      <c r="AD1172" s="39"/>
      <c r="AE1172" s="39"/>
      <c r="AF1172" s="39"/>
      <c r="AG1172" s="39"/>
      <c r="AH1172" s="39"/>
    </row>
    <row r="1173" ht="19.5" customHeight="1">
      <c r="A1173" s="111"/>
      <c r="B1173" s="119"/>
      <c r="C1173" s="63"/>
      <c r="D1173" s="69"/>
      <c r="E1173" s="66" t="str">
        <f t="shared" si="2"/>
        <v>-</v>
      </c>
      <c r="F1173" s="65"/>
      <c r="G1173" s="65"/>
      <c r="H1173" s="82"/>
      <c r="I1173" s="83">
        <f t="shared" si="3"/>
        <v>0</v>
      </c>
      <c r="J1173" s="84">
        <f t="shared" si="4"/>
        <v>0</v>
      </c>
      <c r="K1173" s="84">
        <f t="shared" si="5"/>
        <v>0</v>
      </c>
      <c r="L1173" s="84">
        <f t="shared" si="6"/>
        <v>0</v>
      </c>
      <c r="M1173" s="85">
        <f t="shared" si="7"/>
        <v>0</v>
      </c>
      <c r="N1173" s="86">
        <f t="shared" si="8"/>
        <v>0</v>
      </c>
      <c r="O1173" s="84">
        <f t="shared" si="9"/>
        <v>0</v>
      </c>
      <c r="P1173" s="84">
        <f t="shared" si="10"/>
        <v>0</v>
      </c>
      <c r="Q1173" s="84">
        <f t="shared" si="11"/>
        <v>0</v>
      </c>
      <c r="R1173" s="85">
        <f t="shared" si="12"/>
        <v>0</v>
      </c>
      <c r="S1173" s="87" t="str">
        <f t="shared" si="13"/>
        <v>-</v>
      </c>
      <c r="T1173" s="88"/>
      <c r="U1173" s="39"/>
      <c r="V1173" s="40"/>
      <c r="W1173" s="39"/>
      <c r="X1173" s="39"/>
      <c r="Y1173" s="39"/>
      <c r="Z1173" s="39"/>
      <c r="AA1173" s="39"/>
      <c r="AB1173" s="39"/>
      <c r="AC1173" s="39"/>
      <c r="AD1173" s="39"/>
      <c r="AE1173" s="39"/>
      <c r="AF1173" s="39"/>
      <c r="AG1173" s="39"/>
      <c r="AH1173" s="39"/>
    </row>
    <row r="1174" ht="19.5" customHeight="1">
      <c r="A1174" s="111"/>
      <c r="B1174" s="119"/>
      <c r="C1174" s="63"/>
      <c r="D1174" s="69"/>
      <c r="E1174" s="66" t="str">
        <f t="shared" si="2"/>
        <v>-</v>
      </c>
      <c r="F1174" s="65"/>
      <c r="G1174" s="65"/>
      <c r="H1174" s="82"/>
      <c r="I1174" s="83">
        <f t="shared" si="3"/>
        <v>0</v>
      </c>
      <c r="J1174" s="84">
        <f t="shared" si="4"/>
        <v>0</v>
      </c>
      <c r="K1174" s="84">
        <f t="shared" si="5"/>
        <v>0</v>
      </c>
      <c r="L1174" s="84">
        <f t="shared" si="6"/>
        <v>0</v>
      </c>
      <c r="M1174" s="85">
        <f t="shared" si="7"/>
        <v>0</v>
      </c>
      <c r="N1174" s="86">
        <f t="shared" si="8"/>
        <v>0</v>
      </c>
      <c r="O1174" s="84">
        <f t="shared" si="9"/>
        <v>0</v>
      </c>
      <c r="P1174" s="84">
        <f t="shared" si="10"/>
        <v>0</v>
      </c>
      <c r="Q1174" s="84">
        <f t="shared" si="11"/>
        <v>0</v>
      </c>
      <c r="R1174" s="85">
        <f t="shared" si="12"/>
        <v>0</v>
      </c>
      <c r="S1174" s="87" t="str">
        <f t="shared" si="13"/>
        <v>-</v>
      </c>
      <c r="T1174" s="88"/>
      <c r="U1174" s="39"/>
      <c r="V1174" s="40"/>
      <c r="W1174" s="39"/>
      <c r="X1174" s="39"/>
      <c r="Y1174" s="39"/>
      <c r="Z1174" s="39"/>
      <c r="AA1174" s="39"/>
      <c r="AB1174" s="39"/>
      <c r="AC1174" s="39"/>
      <c r="AD1174" s="39"/>
      <c r="AE1174" s="39"/>
      <c r="AF1174" s="39"/>
      <c r="AG1174" s="39"/>
      <c r="AH1174" s="39"/>
    </row>
    <row r="1175" ht="19.5" customHeight="1">
      <c r="A1175" s="111"/>
      <c r="B1175" s="119"/>
      <c r="C1175" s="63"/>
      <c r="D1175" s="69"/>
      <c r="E1175" s="66" t="str">
        <f t="shared" si="2"/>
        <v>-</v>
      </c>
      <c r="F1175" s="65"/>
      <c r="G1175" s="65"/>
      <c r="H1175" s="82"/>
      <c r="I1175" s="83">
        <f t="shared" si="3"/>
        <v>0</v>
      </c>
      <c r="J1175" s="84">
        <f t="shared" si="4"/>
        <v>0</v>
      </c>
      <c r="K1175" s="84">
        <f t="shared" si="5"/>
        <v>0</v>
      </c>
      <c r="L1175" s="84">
        <f t="shared" si="6"/>
        <v>0</v>
      </c>
      <c r="M1175" s="85">
        <f t="shared" si="7"/>
        <v>0</v>
      </c>
      <c r="N1175" s="86">
        <f t="shared" si="8"/>
        <v>0</v>
      </c>
      <c r="O1175" s="84">
        <f t="shared" si="9"/>
        <v>0</v>
      </c>
      <c r="P1175" s="84">
        <f t="shared" si="10"/>
        <v>0</v>
      </c>
      <c r="Q1175" s="84">
        <f t="shared" si="11"/>
        <v>0</v>
      </c>
      <c r="R1175" s="85">
        <f t="shared" si="12"/>
        <v>0</v>
      </c>
      <c r="S1175" s="87" t="str">
        <f t="shared" si="13"/>
        <v>-</v>
      </c>
      <c r="T1175" s="88"/>
      <c r="U1175" s="39"/>
      <c r="V1175" s="40"/>
      <c r="W1175" s="39"/>
      <c r="X1175" s="39"/>
      <c r="Y1175" s="39"/>
      <c r="Z1175" s="39"/>
      <c r="AA1175" s="39"/>
      <c r="AB1175" s="39"/>
      <c r="AC1175" s="39"/>
      <c r="AD1175" s="39"/>
      <c r="AE1175" s="39"/>
      <c r="AF1175" s="39"/>
      <c r="AG1175" s="39"/>
      <c r="AH1175" s="39"/>
    </row>
    <row r="1176" ht="19.5" customHeight="1">
      <c r="A1176" s="111"/>
      <c r="B1176" s="119"/>
      <c r="C1176" s="63"/>
      <c r="D1176" s="69"/>
      <c r="E1176" s="66" t="str">
        <f t="shared" si="2"/>
        <v>-</v>
      </c>
      <c r="F1176" s="65"/>
      <c r="G1176" s="65"/>
      <c r="H1176" s="82"/>
      <c r="I1176" s="83">
        <f t="shared" si="3"/>
        <v>0</v>
      </c>
      <c r="J1176" s="84">
        <f t="shared" si="4"/>
        <v>0</v>
      </c>
      <c r="K1176" s="84">
        <f t="shared" si="5"/>
        <v>0</v>
      </c>
      <c r="L1176" s="84">
        <f t="shared" si="6"/>
        <v>0</v>
      </c>
      <c r="M1176" s="85">
        <f t="shared" si="7"/>
        <v>0</v>
      </c>
      <c r="N1176" s="86">
        <f t="shared" si="8"/>
        <v>0</v>
      </c>
      <c r="O1176" s="84">
        <f t="shared" si="9"/>
        <v>0</v>
      </c>
      <c r="P1176" s="84">
        <f t="shared" si="10"/>
        <v>0</v>
      </c>
      <c r="Q1176" s="84">
        <f t="shared" si="11"/>
        <v>0</v>
      </c>
      <c r="R1176" s="85">
        <f t="shared" si="12"/>
        <v>0</v>
      </c>
      <c r="S1176" s="87" t="str">
        <f t="shared" si="13"/>
        <v>-</v>
      </c>
      <c r="T1176" s="88"/>
      <c r="U1176" s="39"/>
      <c r="V1176" s="40"/>
      <c r="W1176" s="39"/>
      <c r="X1176" s="39"/>
      <c r="Y1176" s="39"/>
      <c r="Z1176" s="39"/>
      <c r="AA1176" s="39"/>
      <c r="AB1176" s="39"/>
      <c r="AC1176" s="39"/>
      <c r="AD1176" s="39"/>
      <c r="AE1176" s="39"/>
      <c r="AF1176" s="39"/>
      <c r="AG1176" s="39"/>
      <c r="AH1176" s="39"/>
    </row>
    <row r="1177" ht="19.5" customHeight="1">
      <c r="A1177" s="111"/>
      <c r="B1177" s="119"/>
      <c r="C1177" s="63"/>
      <c r="D1177" s="69"/>
      <c r="E1177" s="66" t="str">
        <f t="shared" si="2"/>
        <v>-</v>
      </c>
      <c r="F1177" s="65"/>
      <c r="G1177" s="65"/>
      <c r="H1177" s="82"/>
      <c r="I1177" s="83">
        <f t="shared" si="3"/>
        <v>0</v>
      </c>
      <c r="J1177" s="84">
        <f t="shared" si="4"/>
        <v>0</v>
      </c>
      <c r="K1177" s="84">
        <f t="shared" si="5"/>
        <v>0</v>
      </c>
      <c r="L1177" s="84">
        <f t="shared" si="6"/>
        <v>0</v>
      </c>
      <c r="M1177" s="85">
        <f t="shared" si="7"/>
        <v>0</v>
      </c>
      <c r="N1177" s="86">
        <f t="shared" si="8"/>
        <v>0</v>
      </c>
      <c r="O1177" s="84">
        <f t="shared" si="9"/>
        <v>0</v>
      </c>
      <c r="P1177" s="84">
        <f t="shared" si="10"/>
        <v>0</v>
      </c>
      <c r="Q1177" s="84">
        <f t="shared" si="11"/>
        <v>0</v>
      </c>
      <c r="R1177" s="85">
        <f t="shared" si="12"/>
        <v>0</v>
      </c>
      <c r="S1177" s="87" t="str">
        <f t="shared" si="13"/>
        <v>-</v>
      </c>
      <c r="T1177" s="88"/>
      <c r="U1177" s="39"/>
      <c r="V1177" s="40"/>
      <c r="W1177" s="39"/>
      <c r="X1177" s="39"/>
      <c r="Y1177" s="39"/>
      <c r="Z1177" s="39"/>
      <c r="AA1177" s="39"/>
      <c r="AB1177" s="39"/>
      <c r="AC1177" s="39"/>
      <c r="AD1177" s="39"/>
      <c r="AE1177" s="39"/>
      <c r="AF1177" s="39"/>
      <c r="AG1177" s="39"/>
      <c r="AH1177" s="39"/>
    </row>
    <row r="1178" ht="19.5" customHeight="1">
      <c r="A1178" s="111"/>
      <c r="B1178" s="119"/>
      <c r="C1178" s="63"/>
      <c r="D1178" s="69"/>
      <c r="E1178" s="66" t="str">
        <f t="shared" si="2"/>
        <v>-</v>
      </c>
      <c r="F1178" s="65"/>
      <c r="G1178" s="65"/>
      <c r="H1178" s="82"/>
      <c r="I1178" s="83">
        <f t="shared" si="3"/>
        <v>0</v>
      </c>
      <c r="J1178" s="84">
        <f t="shared" si="4"/>
        <v>0</v>
      </c>
      <c r="K1178" s="84">
        <f t="shared" si="5"/>
        <v>0</v>
      </c>
      <c r="L1178" s="84">
        <f t="shared" si="6"/>
        <v>0</v>
      </c>
      <c r="M1178" s="85">
        <f t="shared" si="7"/>
        <v>0</v>
      </c>
      <c r="N1178" s="86">
        <f t="shared" si="8"/>
        <v>0</v>
      </c>
      <c r="O1178" s="84">
        <f t="shared" si="9"/>
        <v>0</v>
      </c>
      <c r="P1178" s="84">
        <f t="shared" si="10"/>
        <v>0</v>
      </c>
      <c r="Q1178" s="84">
        <f t="shared" si="11"/>
        <v>0</v>
      </c>
      <c r="R1178" s="85">
        <f t="shared" si="12"/>
        <v>0</v>
      </c>
      <c r="S1178" s="87" t="str">
        <f t="shared" si="13"/>
        <v>-</v>
      </c>
      <c r="T1178" s="88"/>
      <c r="U1178" s="39"/>
      <c r="V1178" s="40"/>
      <c r="W1178" s="39"/>
      <c r="X1178" s="39"/>
      <c r="Y1178" s="39"/>
      <c r="Z1178" s="39"/>
      <c r="AA1178" s="39"/>
      <c r="AB1178" s="39"/>
      <c r="AC1178" s="39"/>
      <c r="AD1178" s="39"/>
      <c r="AE1178" s="39"/>
      <c r="AF1178" s="39"/>
      <c r="AG1178" s="39"/>
      <c r="AH1178" s="39"/>
    </row>
    <row r="1179" ht="19.5" customHeight="1">
      <c r="A1179" s="111"/>
      <c r="B1179" s="119"/>
      <c r="C1179" s="63"/>
      <c r="D1179" s="69"/>
      <c r="E1179" s="66" t="str">
        <f t="shared" si="2"/>
        <v>-</v>
      </c>
      <c r="F1179" s="65"/>
      <c r="G1179" s="65"/>
      <c r="H1179" s="82"/>
      <c r="I1179" s="83">
        <f t="shared" si="3"/>
        <v>0</v>
      </c>
      <c r="J1179" s="84">
        <f t="shared" si="4"/>
        <v>0</v>
      </c>
      <c r="K1179" s="84">
        <f t="shared" si="5"/>
        <v>0</v>
      </c>
      <c r="L1179" s="84">
        <f t="shared" si="6"/>
        <v>0</v>
      </c>
      <c r="M1179" s="85">
        <f t="shared" si="7"/>
        <v>0</v>
      </c>
      <c r="N1179" s="86">
        <f t="shared" si="8"/>
        <v>0</v>
      </c>
      <c r="O1179" s="84">
        <f t="shared" si="9"/>
        <v>0</v>
      </c>
      <c r="P1179" s="84">
        <f t="shared" si="10"/>
        <v>0</v>
      </c>
      <c r="Q1179" s="84">
        <f t="shared" si="11"/>
        <v>0</v>
      </c>
      <c r="R1179" s="85">
        <f t="shared" si="12"/>
        <v>0</v>
      </c>
      <c r="S1179" s="87" t="str">
        <f t="shared" si="13"/>
        <v>-</v>
      </c>
      <c r="T1179" s="88"/>
      <c r="U1179" s="39"/>
      <c r="V1179" s="40"/>
      <c r="W1179" s="39"/>
      <c r="X1179" s="39"/>
      <c r="Y1179" s="39"/>
      <c r="Z1179" s="39"/>
      <c r="AA1179" s="39"/>
      <c r="AB1179" s="39"/>
      <c r="AC1179" s="39"/>
      <c r="AD1179" s="39"/>
      <c r="AE1179" s="39"/>
      <c r="AF1179" s="39"/>
      <c r="AG1179" s="39"/>
      <c r="AH1179" s="39"/>
    </row>
    <row r="1180" ht="19.5" customHeight="1">
      <c r="A1180" s="111"/>
      <c r="B1180" s="119"/>
      <c r="C1180" s="63"/>
      <c r="D1180" s="69"/>
      <c r="E1180" s="66" t="str">
        <f t="shared" si="2"/>
        <v>-</v>
      </c>
      <c r="F1180" s="65"/>
      <c r="G1180" s="65"/>
      <c r="H1180" s="82"/>
      <c r="I1180" s="83">
        <f t="shared" si="3"/>
        <v>0</v>
      </c>
      <c r="J1180" s="84">
        <f t="shared" si="4"/>
        <v>0</v>
      </c>
      <c r="K1180" s="84">
        <f t="shared" si="5"/>
        <v>0</v>
      </c>
      <c r="L1180" s="84">
        <f t="shared" si="6"/>
        <v>0</v>
      </c>
      <c r="M1180" s="85">
        <f t="shared" si="7"/>
        <v>0</v>
      </c>
      <c r="N1180" s="86">
        <f t="shared" si="8"/>
        <v>0</v>
      </c>
      <c r="O1180" s="84">
        <f t="shared" si="9"/>
        <v>0</v>
      </c>
      <c r="P1180" s="84">
        <f t="shared" si="10"/>
        <v>0</v>
      </c>
      <c r="Q1180" s="84">
        <f t="shared" si="11"/>
        <v>0</v>
      </c>
      <c r="R1180" s="85">
        <f t="shared" si="12"/>
        <v>0</v>
      </c>
      <c r="S1180" s="87" t="str">
        <f t="shared" si="13"/>
        <v>-</v>
      </c>
      <c r="T1180" s="88"/>
      <c r="U1180" s="39"/>
      <c r="V1180" s="40"/>
      <c r="W1180" s="39"/>
      <c r="X1180" s="39"/>
      <c r="Y1180" s="39"/>
      <c r="Z1180" s="39"/>
      <c r="AA1180" s="39"/>
      <c r="AB1180" s="39"/>
      <c r="AC1180" s="39"/>
      <c r="AD1180" s="39"/>
      <c r="AE1180" s="39"/>
      <c r="AF1180" s="39"/>
      <c r="AG1180" s="39"/>
      <c r="AH1180" s="39"/>
    </row>
    <row r="1181" ht="19.5" customHeight="1">
      <c r="A1181" s="111"/>
      <c r="B1181" s="119"/>
      <c r="C1181" s="63"/>
      <c r="D1181" s="69"/>
      <c r="E1181" s="66" t="str">
        <f t="shared" si="2"/>
        <v>-</v>
      </c>
      <c r="F1181" s="65"/>
      <c r="G1181" s="65"/>
      <c r="H1181" s="82"/>
      <c r="I1181" s="83">
        <f t="shared" si="3"/>
        <v>0</v>
      </c>
      <c r="J1181" s="84">
        <f t="shared" si="4"/>
        <v>0</v>
      </c>
      <c r="K1181" s="84">
        <f t="shared" si="5"/>
        <v>0</v>
      </c>
      <c r="L1181" s="84">
        <f t="shared" si="6"/>
        <v>0</v>
      </c>
      <c r="M1181" s="85">
        <f t="shared" si="7"/>
        <v>0</v>
      </c>
      <c r="N1181" s="86">
        <f t="shared" si="8"/>
        <v>0</v>
      </c>
      <c r="O1181" s="84">
        <f t="shared" si="9"/>
        <v>0</v>
      </c>
      <c r="P1181" s="84">
        <f t="shared" si="10"/>
        <v>0</v>
      </c>
      <c r="Q1181" s="84">
        <f t="shared" si="11"/>
        <v>0</v>
      </c>
      <c r="R1181" s="85">
        <f t="shared" si="12"/>
        <v>0</v>
      </c>
      <c r="S1181" s="87" t="str">
        <f t="shared" si="13"/>
        <v>-</v>
      </c>
      <c r="T1181" s="88"/>
      <c r="U1181" s="39"/>
      <c r="V1181" s="40"/>
      <c r="W1181" s="39"/>
      <c r="X1181" s="39"/>
      <c r="Y1181" s="39"/>
      <c r="Z1181" s="39"/>
      <c r="AA1181" s="39"/>
      <c r="AB1181" s="39"/>
      <c r="AC1181" s="39"/>
      <c r="AD1181" s="39"/>
      <c r="AE1181" s="39"/>
      <c r="AF1181" s="39"/>
      <c r="AG1181" s="39"/>
      <c r="AH1181" s="39"/>
    </row>
    <row r="1182" ht="19.5" customHeight="1">
      <c r="A1182" s="111"/>
      <c r="B1182" s="119"/>
      <c r="C1182" s="63"/>
      <c r="D1182" s="69"/>
      <c r="E1182" s="66" t="str">
        <f t="shared" si="2"/>
        <v>-</v>
      </c>
      <c r="F1182" s="65"/>
      <c r="G1182" s="65"/>
      <c r="H1182" s="82"/>
      <c r="I1182" s="83">
        <f t="shared" si="3"/>
        <v>0</v>
      </c>
      <c r="J1182" s="84">
        <f t="shared" si="4"/>
        <v>0</v>
      </c>
      <c r="K1182" s="84">
        <f t="shared" si="5"/>
        <v>0</v>
      </c>
      <c r="L1182" s="84">
        <f t="shared" si="6"/>
        <v>0</v>
      </c>
      <c r="M1182" s="85">
        <f t="shared" si="7"/>
        <v>0</v>
      </c>
      <c r="N1182" s="86">
        <f t="shared" si="8"/>
        <v>0</v>
      </c>
      <c r="O1182" s="84">
        <f t="shared" si="9"/>
        <v>0</v>
      </c>
      <c r="P1182" s="84">
        <f t="shared" si="10"/>
        <v>0</v>
      </c>
      <c r="Q1182" s="84">
        <f t="shared" si="11"/>
        <v>0</v>
      </c>
      <c r="R1182" s="85">
        <f t="shared" si="12"/>
        <v>0</v>
      </c>
      <c r="S1182" s="87" t="str">
        <f t="shared" si="13"/>
        <v>-</v>
      </c>
      <c r="T1182" s="88"/>
      <c r="U1182" s="39"/>
      <c r="V1182" s="40"/>
      <c r="W1182" s="39"/>
      <c r="X1182" s="39"/>
      <c r="Y1182" s="39"/>
      <c r="Z1182" s="39"/>
      <c r="AA1182" s="39"/>
      <c r="AB1182" s="39"/>
      <c r="AC1182" s="39"/>
      <c r="AD1182" s="39"/>
      <c r="AE1182" s="39"/>
      <c r="AF1182" s="39"/>
      <c r="AG1182" s="39"/>
      <c r="AH1182" s="39"/>
    </row>
    <row r="1183" ht="19.5" customHeight="1">
      <c r="A1183" s="111"/>
      <c r="B1183" s="119"/>
      <c r="C1183" s="63"/>
      <c r="D1183" s="69"/>
      <c r="E1183" s="66" t="str">
        <f t="shared" si="2"/>
        <v>-</v>
      </c>
      <c r="F1183" s="65"/>
      <c r="G1183" s="65"/>
      <c r="H1183" s="82"/>
      <c r="I1183" s="83">
        <f t="shared" si="3"/>
        <v>0</v>
      </c>
      <c r="J1183" s="84">
        <f t="shared" si="4"/>
        <v>0</v>
      </c>
      <c r="K1183" s="84">
        <f t="shared" si="5"/>
        <v>0</v>
      </c>
      <c r="L1183" s="84">
        <f t="shared" si="6"/>
        <v>0</v>
      </c>
      <c r="M1183" s="85">
        <f t="shared" si="7"/>
        <v>0</v>
      </c>
      <c r="N1183" s="86">
        <f t="shared" si="8"/>
        <v>0</v>
      </c>
      <c r="O1183" s="84">
        <f t="shared" si="9"/>
        <v>0</v>
      </c>
      <c r="P1183" s="84">
        <f t="shared" si="10"/>
        <v>0</v>
      </c>
      <c r="Q1183" s="84">
        <f t="shared" si="11"/>
        <v>0</v>
      </c>
      <c r="R1183" s="85">
        <f t="shared" si="12"/>
        <v>0</v>
      </c>
      <c r="S1183" s="87" t="str">
        <f t="shared" si="13"/>
        <v>-</v>
      </c>
      <c r="T1183" s="88"/>
      <c r="U1183" s="39"/>
      <c r="V1183" s="40"/>
      <c r="W1183" s="39"/>
      <c r="X1183" s="39"/>
      <c r="Y1183" s="39"/>
      <c r="Z1183" s="39"/>
      <c r="AA1183" s="39"/>
      <c r="AB1183" s="39"/>
      <c r="AC1183" s="39"/>
      <c r="AD1183" s="39"/>
      <c r="AE1183" s="39"/>
      <c r="AF1183" s="39"/>
      <c r="AG1183" s="39"/>
      <c r="AH1183" s="39"/>
    </row>
    <row r="1184" ht="19.5" customHeight="1">
      <c r="A1184" s="111"/>
      <c r="B1184" s="119"/>
      <c r="C1184" s="63"/>
      <c r="D1184" s="69"/>
      <c r="E1184" s="66" t="str">
        <f t="shared" si="2"/>
        <v>-</v>
      </c>
      <c r="F1184" s="65"/>
      <c r="G1184" s="65"/>
      <c r="H1184" s="82"/>
      <c r="I1184" s="83">
        <f t="shared" si="3"/>
        <v>0</v>
      </c>
      <c r="J1184" s="84">
        <f t="shared" si="4"/>
        <v>0</v>
      </c>
      <c r="K1184" s="84">
        <f t="shared" si="5"/>
        <v>0</v>
      </c>
      <c r="L1184" s="84">
        <f t="shared" si="6"/>
        <v>0</v>
      </c>
      <c r="M1184" s="85">
        <f t="shared" si="7"/>
        <v>0</v>
      </c>
      <c r="N1184" s="86">
        <f t="shared" si="8"/>
        <v>0</v>
      </c>
      <c r="O1184" s="84">
        <f t="shared" si="9"/>
        <v>0</v>
      </c>
      <c r="P1184" s="84">
        <f t="shared" si="10"/>
        <v>0</v>
      </c>
      <c r="Q1184" s="84">
        <f t="shared" si="11"/>
        <v>0</v>
      </c>
      <c r="R1184" s="85">
        <f t="shared" si="12"/>
        <v>0</v>
      </c>
      <c r="S1184" s="87" t="str">
        <f t="shared" si="13"/>
        <v>-</v>
      </c>
      <c r="T1184" s="88"/>
      <c r="U1184" s="39"/>
      <c r="V1184" s="40"/>
      <c r="W1184" s="39"/>
      <c r="X1184" s="39"/>
      <c r="Y1184" s="39"/>
      <c r="Z1184" s="39"/>
      <c r="AA1184" s="39"/>
      <c r="AB1184" s="39"/>
      <c r="AC1184" s="39"/>
      <c r="AD1184" s="39"/>
      <c r="AE1184" s="39"/>
      <c r="AF1184" s="39"/>
      <c r="AG1184" s="39"/>
      <c r="AH1184" s="39"/>
    </row>
    <row r="1185" ht="19.5" customHeight="1">
      <c r="A1185" s="111"/>
      <c r="B1185" s="119"/>
      <c r="C1185" s="63"/>
      <c r="D1185" s="69"/>
      <c r="E1185" s="66" t="str">
        <f t="shared" si="2"/>
        <v>-</v>
      </c>
      <c r="F1185" s="65"/>
      <c r="G1185" s="65"/>
      <c r="H1185" s="82"/>
      <c r="I1185" s="83">
        <f t="shared" si="3"/>
        <v>0</v>
      </c>
      <c r="J1185" s="84">
        <f t="shared" si="4"/>
        <v>0</v>
      </c>
      <c r="K1185" s="84">
        <f t="shared" si="5"/>
        <v>0</v>
      </c>
      <c r="L1185" s="84">
        <f t="shared" si="6"/>
        <v>0</v>
      </c>
      <c r="M1185" s="85">
        <f t="shared" si="7"/>
        <v>0</v>
      </c>
      <c r="N1185" s="86">
        <f t="shared" si="8"/>
        <v>0</v>
      </c>
      <c r="O1185" s="84">
        <f t="shared" si="9"/>
        <v>0</v>
      </c>
      <c r="P1185" s="84">
        <f t="shared" si="10"/>
        <v>0</v>
      </c>
      <c r="Q1185" s="84">
        <f t="shared" si="11"/>
        <v>0</v>
      </c>
      <c r="R1185" s="85">
        <f t="shared" si="12"/>
        <v>0</v>
      </c>
      <c r="S1185" s="87" t="str">
        <f t="shared" si="13"/>
        <v>-</v>
      </c>
      <c r="T1185" s="88"/>
      <c r="U1185" s="39"/>
      <c r="V1185" s="40"/>
      <c r="W1185" s="39"/>
      <c r="X1185" s="39"/>
      <c r="Y1185" s="39"/>
      <c r="Z1185" s="39"/>
      <c r="AA1185" s="39"/>
      <c r="AB1185" s="39"/>
      <c r="AC1185" s="39"/>
      <c r="AD1185" s="39"/>
      <c r="AE1185" s="39"/>
      <c r="AF1185" s="39"/>
      <c r="AG1185" s="39"/>
      <c r="AH1185" s="39"/>
    </row>
    <row r="1186" ht="19.5" customHeight="1">
      <c r="A1186" s="111"/>
      <c r="B1186" s="119"/>
      <c r="C1186" s="63"/>
      <c r="D1186" s="69"/>
      <c r="E1186" s="66" t="str">
        <f t="shared" si="2"/>
        <v>-</v>
      </c>
      <c r="F1186" s="65"/>
      <c r="G1186" s="65"/>
      <c r="H1186" s="82"/>
      <c r="I1186" s="83">
        <f t="shared" si="3"/>
        <v>0</v>
      </c>
      <c r="J1186" s="84">
        <f t="shared" si="4"/>
        <v>0</v>
      </c>
      <c r="K1186" s="84">
        <f t="shared" si="5"/>
        <v>0</v>
      </c>
      <c r="L1186" s="84">
        <f t="shared" si="6"/>
        <v>0</v>
      </c>
      <c r="M1186" s="85">
        <f t="shared" si="7"/>
        <v>0</v>
      </c>
      <c r="N1186" s="86">
        <f t="shared" si="8"/>
        <v>0</v>
      </c>
      <c r="O1186" s="84">
        <f t="shared" si="9"/>
        <v>0</v>
      </c>
      <c r="P1186" s="84">
        <f t="shared" si="10"/>
        <v>0</v>
      </c>
      <c r="Q1186" s="84">
        <f t="shared" si="11"/>
        <v>0</v>
      </c>
      <c r="R1186" s="85">
        <f t="shared" si="12"/>
        <v>0</v>
      </c>
      <c r="S1186" s="87" t="str">
        <f t="shared" si="13"/>
        <v>-</v>
      </c>
      <c r="T1186" s="88"/>
      <c r="U1186" s="39"/>
      <c r="V1186" s="40"/>
      <c r="W1186" s="39"/>
      <c r="X1186" s="39"/>
      <c r="Y1186" s="39"/>
      <c r="Z1186" s="39"/>
      <c r="AA1186" s="39"/>
      <c r="AB1186" s="39"/>
      <c r="AC1186" s="39"/>
      <c r="AD1186" s="39"/>
      <c r="AE1186" s="39"/>
      <c r="AF1186" s="39"/>
      <c r="AG1186" s="39"/>
      <c r="AH1186" s="39"/>
    </row>
    <row r="1187" ht="19.5" customHeight="1">
      <c r="A1187" s="111"/>
      <c r="B1187" s="119"/>
      <c r="C1187" s="63"/>
      <c r="D1187" s="69"/>
      <c r="E1187" s="66" t="str">
        <f t="shared" si="2"/>
        <v>-</v>
      </c>
      <c r="F1187" s="65"/>
      <c r="G1187" s="65"/>
      <c r="H1187" s="82"/>
      <c r="I1187" s="83">
        <f t="shared" si="3"/>
        <v>0</v>
      </c>
      <c r="J1187" s="84">
        <f t="shared" si="4"/>
        <v>0</v>
      </c>
      <c r="K1187" s="84">
        <f t="shared" si="5"/>
        <v>0</v>
      </c>
      <c r="L1187" s="84">
        <f t="shared" si="6"/>
        <v>0</v>
      </c>
      <c r="M1187" s="85">
        <f t="shared" si="7"/>
        <v>0</v>
      </c>
      <c r="N1187" s="86">
        <f t="shared" si="8"/>
        <v>0</v>
      </c>
      <c r="O1187" s="84">
        <f t="shared" si="9"/>
        <v>0</v>
      </c>
      <c r="P1187" s="84">
        <f t="shared" si="10"/>
        <v>0</v>
      </c>
      <c r="Q1187" s="84">
        <f t="shared" si="11"/>
        <v>0</v>
      </c>
      <c r="R1187" s="85">
        <f t="shared" si="12"/>
        <v>0</v>
      </c>
      <c r="S1187" s="87" t="str">
        <f t="shared" si="13"/>
        <v>-</v>
      </c>
      <c r="T1187" s="88"/>
      <c r="U1187" s="39"/>
      <c r="V1187" s="40"/>
      <c r="W1187" s="39"/>
      <c r="X1187" s="39"/>
      <c r="Y1187" s="39"/>
      <c r="Z1187" s="39"/>
      <c r="AA1187" s="39"/>
      <c r="AB1187" s="39"/>
      <c r="AC1187" s="39"/>
      <c r="AD1187" s="39"/>
      <c r="AE1187" s="39"/>
      <c r="AF1187" s="39"/>
      <c r="AG1187" s="39"/>
      <c r="AH1187" s="39"/>
    </row>
    <row r="1188" ht="19.5" customHeight="1">
      <c r="A1188" s="111"/>
      <c r="B1188" s="119"/>
      <c r="C1188" s="63"/>
      <c r="D1188" s="69"/>
      <c r="E1188" s="66" t="str">
        <f t="shared" si="2"/>
        <v>-</v>
      </c>
      <c r="F1188" s="65"/>
      <c r="G1188" s="65"/>
      <c r="H1188" s="82"/>
      <c r="I1188" s="83">
        <f t="shared" si="3"/>
        <v>0</v>
      </c>
      <c r="J1188" s="84">
        <f t="shared" si="4"/>
        <v>0</v>
      </c>
      <c r="K1188" s="84">
        <f t="shared" si="5"/>
        <v>0</v>
      </c>
      <c r="L1188" s="84">
        <f t="shared" si="6"/>
        <v>0</v>
      </c>
      <c r="M1188" s="85">
        <f t="shared" si="7"/>
        <v>0</v>
      </c>
      <c r="N1188" s="86">
        <f t="shared" si="8"/>
        <v>0</v>
      </c>
      <c r="O1188" s="84">
        <f t="shared" si="9"/>
        <v>0</v>
      </c>
      <c r="P1188" s="84">
        <f t="shared" si="10"/>
        <v>0</v>
      </c>
      <c r="Q1188" s="84">
        <f t="shared" si="11"/>
        <v>0</v>
      </c>
      <c r="R1188" s="85">
        <f t="shared" si="12"/>
        <v>0</v>
      </c>
      <c r="S1188" s="87" t="str">
        <f t="shared" si="13"/>
        <v>-</v>
      </c>
      <c r="T1188" s="88"/>
      <c r="U1188" s="39"/>
      <c r="V1188" s="40"/>
      <c r="W1188" s="39"/>
      <c r="X1188" s="39"/>
      <c r="Y1188" s="39"/>
      <c r="Z1188" s="39"/>
      <c r="AA1188" s="39"/>
      <c r="AB1188" s="39"/>
      <c r="AC1188" s="39"/>
      <c r="AD1188" s="39"/>
      <c r="AE1188" s="39"/>
      <c r="AF1188" s="39"/>
      <c r="AG1188" s="39"/>
      <c r="AH1188" s="39"/>
    </row>
    <row r="1189" ht="19.5" customHeight="1">
      <c r="A1189" s="111"/>
      <c r="B1189" s="119"/>
      <c r="C1189" s="63"/>
      <c r="D1189" s="69"/>
      <c r="E1189" s="66" t="str">
        <f t="shared" si="2"/>
        <v>-</v>
      </c>
      <c r="F1189" s="65"/>
      <c r="G1189" s="65"/>
      <c r="H1189" s="82"/>
      <c r="I1189" s="83">
        <f t="shared" si="3"/>
        <v>0</v>
      </c>
      <c r="J1189" s="84">
        <f t="shared" si="4"/>
        <v>0</v>
      </c>
      <c r="K1189" s="84">
        <f t="shared" si="5"/>
        <v>0</v>
      </c>
      <c r="L1189" s="84">
        <f t="shared" si="6"/>
        <v>0</v>
      </c>
      <c r="M1189" s="85">
        <f t="shared" si="7"/>
        <v>0</v>
      </c>
      <c r="N1189" s="86">
        <f t="shared" si="8"/>
        <v>0</v>
      </c>
      <c r="O1189" s="84">
        <f t="shared" si="9"/>
        <v>0</v>
      </c>
      <c r="P1189" s="84">
        <f t="shared" si="10"/>
        <v>0</v>
      </c>
      <c r="Q1189" s="84">
        <f t="shared" si="11"/>
        <v>0</v>
      </c>
      <c r="R1189" s="85">
        <f t="shared" si="12"/>
        <v>0</v>
      </c>
      <c r="S1189" s="87" t="str">
        <f t="shared" si="13"/>
        <v>-</v>
      </c>
      <c r="T1189" s="88"/>
      <c r="U1189" s="39"/>
      <c r="V1189" s="40"/>
      <c r="W1189" s="39"/>
      <c r="X1189" s="39"/>
      <c r="Y1189" s="39"/>
      <c r="Z1189" s="39"/>
      <c r="AA1189" s="39"/>
      <c r="AB1189" s="39"/>
      <c r="AC1189" s="39"/>
      <c r="AD1189" s="39"/>
      <c r="AE1189" s="39"/>
      <c r="AF1189" s="39"/>
      <c r="AG1189" s="39"/>
      <c r="AH1189" s="39"/>
    </row>
    <row r="1190" ht="19.5" customHeight="1">
      <c r="A1190" s="111"/>
      <c r="B1190" s="119"/>
      <c r="C1190" s="63"/>
      <c r="D1190" s="69"/>
      <c r="E1190" s="66" t="str">
        <f t="shared" si="2"/>
        <v>-</v>
      </c>
      <c r="F1190" s="65"/>
      <c r="G1190" s="65"/>
      <c r="H1190" s="82"/>
      <c r="I1190" s="83">
        <f t="shared" si="3"/>
        <v>0</v>
      </c>
      <c r="J1190" s="84">
        <f t="shared" si="4"/>
        <v>0</v>
      </c>
      <c r="K1190" s="84">
        <f t="shared" si="5"/>
        <v>0</v>
      </c>
      <c r="L1190" s="84">
        <f t="shared" si="6"/>
        <v>0</v>
      </c>
      <c r="M1190" s="85">
        <f t="shared" si="7"/>
        <v>0</v>
      </c>
      <c r="N1190" s="86">
        <f t="shared" si="8"/>
        <v>0</v>
      </c>
      <c r="O1190" s="84">
        <f t="shared" si="9"/>
        <v>0</v>
      </c>
      <c r="P1190" s="84">
        <f t="shared" si="10"/>
        <v>0</v>
      </c>
      <c r="Q1190" s="84">
        <f t="shared" si="11"/>
        <v>0</v>
      </c>
      <c r="R1190" s="85">
        <f t="shared" si="12"/>
        <v>0</v>
      </c>
      <c r="S1190" s="87" t="str">
        <f t="shared" si="13"/>
        <v>-</v>
      </c>
      <c r="T1190" s="88"/>
      <c r="U1190" s="39"/>
      <c r="V1190" s="40"/>
      <c r="W1190" s="39"/>
      <c r="X1190" s="39"/>
      <c r="Y1190" s="39"/>
      <c r="Z1190" s="39"/>
      <c r="AA1190" s="39"/>
      <c r="AB1190" s="39"/>
      <c r="AC1190" s="39"/>
      <c r="AD1190" s="39"/>
      <c r="AE1190" s="39"/>
      <c r="AF1190" s="39"/>
      <c r="AG1190" s="39"/>
      <c r="AH1190" s="39"/>
    </row>
    <row r="1191" ht="19.5" customHeight="1">
      <c r="A1191" s="111"/>
      <c r="B1191" s="119"/>
      <c r="C1191" s="63"/>
      <c r="D1191" s="69"/>
      <c r="E1191" s="66" t="str">
        <f t="shared" si="2"/>
        <v>-</v>
      </c>
      <c r="F1191" s="65"/>
      <c r="G1191" s="65"/>
      <c r="H1191" s="82"/>
      <c r="I1191" s="83">
        <f t="shared" si="3"/>
        <v>0</v>
      </c>
      <c r="J1191" s="84">
        <f t="shared" si="4"/>
        <v>0</v>
      </c>
      <c r="K1191" s="84">
        <f t="shared" si="5"/>
        <v>0</v>
      </c>
      <c r="L1191" s="84">
        <f t="shared" si="6"/>
        <v>0</v>
      </c>
      <c r="M1191" s="85">
        <f t="shared" si="7"/>
        <v>0</v>
      </c>
      <c r="N1191" s="86">
        <f t="shared" si="8"/>
        <v>0</v>
      </c>
      <c r="O1191" s="84">
        <f t="shared" si="9"/>
        <v>0</v>
      </c>
      <c r="P1191" s="84">
        <f t="shared" si="10"/>
        <v>0</v>
      </c>
      <c r="Q1191" s="84">
        <f t="shared" si="11"/>
        <v>0</v>
      </c>
      <c r="R1191" s="85">
        <f t="shared" si="12"/>
        <v>0</v>
      </c>
      <c r="S1191" s="87" t="str">
        <f t="shared" si="13"/>
        <v>-</v>
      </c>
      <c r="T1191" s="88"/>
      <c r="U1191" s="39"/>
      <c r="V1191" s="40"/>
      <c r="W1191" s="39"/>
      <c r="X1191" s="39"/>
      <c r="Y1191" s="39"/>
      <c r="Z1191" s="39"/>
      <c r="AA1191" s="39"/>
      <c r="AB1191" s="39"/>
      <c r="AC1191" s="39"/>
      <c r="AD1191" s="39"/>
      <c r="AE1191" s="39"/>
      <c r="AF1191" s="39"/>
      <c r="AG1191" s="39"/>
      <c r="AH1191" s="39"/>
    </row>
    <row r="1192" ht="19.5" customHeight="1">
      <c r="A1192" s="111"/>
      <c r="B1192" s="119"/>
      <c r="C1192" s="63"/>
      <c r="D1192" s="69"/>
      <c r="E1192" s="66" t="str">
        <f t="shared" si="2"/>
        <v>-</v>
      </c>
      <c r="F1192" s="65"/>
      <c r="G1192" s="65"/>
      <c r="H1192" s="82"/>
      <c r="I1192" s="83">
        <f t="shared" si="3"/>
        <v>0</v>
      </c>
      <c r="J1192" s="84">
        <f t="shared" si="4"/>
        <v>0</v>
      </c>
      <c r="K1192" s="84">
        <f t="shared" si="5"/>
        <v>0</v>
      </c>
      <c r="L1192" s="84">
        <f t="shared" si="6"/>
        <v>0</v>
      </c>
      <c r="M1192" s="85">
        <f t="shared" si="7"/>
        <v>0</v>
      </c>
      <c r="N1192" s="86">
        <f t="shared" si="8"/>
        <v>0</v>
      </c>
      <c r="O1192" s="84">
        <f t="shared" si="9"/>
        <v>0</v>
      </c>
      <c r="P1192" s="84">
        <f t="shared" si="10"/>
        <v>0</v>
      </c>
      <c r="Q1192" s="84">
        <f t="shared" si="11"/>
        <v>0</v>
      </c>
      <c r="R1192" s="85">
        <f t="shared" si="12"/>
        <v>0</v>
      </c>
      <c r="S1192" s="87" t="str">
        <f t="shared" si="13"/>
        <v>-</v>
      </c>
      <c r="T1192" s="88"/>
      <c r="U1192" s="39"/>
      <c r="V1192" s="40"/>
      <c r="W1192" s="39"/>
      <c r="X1192" s="39"/>
      <c r="Y1192" s="39"/>
      <c r="Z1192" s="39"/>
      <c r="AA1192" s="39"/>
      <c r="AB1192" s="39"/>
      <c r="AC1192" s="39"/>
      <c r="AD1192" s="39"/>
      <c r="AE1192" s="39"/>
      <c r="AF1192" s="39"/>
      <c r="AG1192" s="39"/>
      <c r="AH1192" s="39"/>
    </row>
    <row r="1193" ht="19.5" customHeight="1">
      <c r="A1193" s="111"/>
      <c r="B1193" s="119"/>
      <c r="C1193" s="63"/>
      <c r="D1193" s="69"/>
      <c r="E1193" s="66" t="str">
        <f t="shared" si="2"/>
        <v>-</v>
      </c>
      <c r="F1193" s="65"/>
      <c r="G1193" s="65"/>
      <c r="H1193" s="82"/>
      <c r="I1193" s="83">
        <f t="shared" si="3"/>
        <v>0</v>
      </c>
      <c r="J1193" s="84">
        <f t="shared" si="4"/>
        <v>0</v>
      </c>
      <c r="K1193" s="84">
        <f t="shared" si="5"/>
        <v>0</v>
      </c>
      <c r="L1193" s="84">
        <f t="shared" si="6"/>
        <v>0</v>
      </c>
      <c r="M1193" s="85">
        <f t="shared" si="7"/>
        <v>0</v>
      </c>
      <c r="N1193" s="86">
        <f t="shared" si="8"/>
        <v>0</v>
      </c>
      <c r="O1193" s="84">
        <f t="shared" si="9"/>
        <v>0</v>
      </c>
      <c r="P1193" s="84">
        <f t="shared" si="10"/>
        <v>0</v>
      </c>
      <c r="Q1193" s="84">
        <f t="shared" si="11"/>
        <v>0</v>
      </c>
      <c r="R1193" s="85">
        <f t="shared" si="12"/>
        <v>0</v>
      </c>
      <c r="S1193" s="87" t="str">
        <f t="shared" si="13"/>
        <v>-</v>
      </c>
      <c r="T1193" s="88"/>
      <c r="U1193" s="39"/>
      <c r="V1193" s="40"/>
      <c r="W1193" s="39"/>
      <c r="X1193" s="39"/>
      <c r="Y1193" s="39"/>
      <c r="Z1193" s="39"/>
      <c r="AA1193" s="39"/>
      <c r="AB1193" s="39"/>
      <c r="AC1193" s="39"/>
      <c r="AD1193" s="39"/>
      <c r="AE1193" s="39"/>
      <c r="AF1193" s="39"/>
      <c r="AG1193" s="39"/>
      <c r="AH1193" s="39"/>
    </row>
    <row r="1194" ht="19.5" customHeight="1">
      <c r="A1194" s="111"/>
      <c r="B1194" s="119"/>
      <c r="C1194" s="63"/>
      <c r="D1194" s="69"/>
      <c r="E1194" s="66" t="str">
        <f t="shared" si="2"/>
        <v>-</v>
      </c>
      <c r="F1194" s="65"/>
      <c r="G1194" s="65"/>
      <c r="H1194" s="82"/>
      <c r="I1194" s="83">
        <f t="shared" si="3"/>
        <v>0</v>
      </c>
      <c r="J1194" s="84">
        <f t="shared" si="4"/>
        <v>0</v>
      </c>
      <c r="K1194" s="84">
        <f t="shared" si="5"/>
        <v>0</v>
      </c>
      <c r="L1194" s="84">
        <f t="shared" si="6"/>
        <v>0</v>
      </c>
      <c r="M1194" s="85">
        <f t="shared" si="7"/>
        <v>0</v>
      </c>
      <c r="N1194" s="86">
        <f t="shared" si="8"/>
        <v>0</v>
      </c>
      <c r="O1194" s="84">
        <f t="shared" si="9"/>
        <v>0</v>
      </c>
      <c r="P1194" s="84">
        <f t="shared" si="10"/>
        <v>0</v>
      </c>
      <c r="Q1194" s="84">
        <f t="shared" si="11"/>
        <v>0</v>
      </c>
      <c r="R1194" s="85">
        <f t="shared" si="12"/>
        <v>0</v>
      </c>
      <c r="S1194" s="87" t="str">
        <f t="shared" si="13"/>
        <v>-</v>
      </c>
      <c r="T1194" s="88"/>
      <c r="U1194" s="39"/>
      <c r="V1194" s="40"/>
      <c r="W1194" s="39"/>
      <c r="X1194" s="39"/>
      <c r="Y1194" s="39"/>
      <c r="Z1194" s="39"/>
      <c r="AA1194" s="39"/>
      <c r="AB1194" s="39"/>
      <c r="AC1194" s="39"/>
      <c r="AD1194" s="39"/>
      <c r="AE1194" s="39"/>
      <c r="AF1194" s="39"/>
      <c r="AG1194" s="39"/>
      <c r="AH1194" s="39"/>
    </row>
    <row r="1195" ht="19.5" customHeight="1">
      <c r="A1195" s="111"/>
      <c r="B1195" s="119"/>
      <c r="C1195" s="63"/>
      <c r="D1195" s="69"/>
      <c r="E1195" s="66" t="str">
        <f t="shared" si="2"/>
        <v>-</v>
      </c>
      <c r="F1195" s="65"/>
      <c r="G1195" s="65"/>
      <c r="H1195" s="82"/>
      <c r="I1195" s="83">
        <f t="shared" si="3"/>
        <v>0</v>
      </c>
      <c r="J1195" s="84">
        <f t="shared" si="4"/>
        <v>0</v>
      </c>
      <c r="K1195" s="84">
        <f t="shared" si="5"/>
        <v>0</v>
      </c>
      <c r="L1195" s="84">
        <f t="shared" si="6"/>
        <v>0</v>
      </c>
      <c r="M1195" s="85">
        <f t="shared" si="7"/>
        <v>0</v>
      </c>
      <c r="N1195" s="86">
        <f t="shared" si="8"/>
        <v>0</v>
      </c>
      <c r="O1195" s="84">
        <f t="shared" si="9"/>
        <v>0</v>
      </c>
      <c r="P1195" s="84">
        <f t="shared" si="10"/>
        <v>0</v>
      </c>
      <c r="Q1195" s="84">
        <f t="shared" si="11"/>
        <v>0</v>
      </c>
      <c r="R1195" s="85">
        <f t="shared" si="12"/>
        <v>0</v>
      </c>
      <c r="S1195" s="87" t="str">
        <f t="shared" si="13"/>
        <v>-</v>
      </c>
      <c r="T1195" s="88"/>
      <c r="U1195" s="39"/>
      <c r="V1195" s="40"/>
      <c r="W1195" s="39"/>
      <c r="X1195" s="39"/>
      <c r="Y1195" s="39"/>
      <c r="Z1195" s="39"/>
      <c r="AA1195" s="39"/>
      <c r="AB1195" s="39"/>
      <c r="AC1195" s="39"/>
      <c r="AD1195" s="39"/>
      <c r="AE1195" s="39"/>
      <c r="AF1195" s="39"/>
      <c r="AG1195" s="39"/>
      <c r="AH1195" s="39"/>
    </row>
    <row r="1196" ht="19.5" customHeight="1">
      <c r="A1196" s="111"/>
      <c r="B1196" s="119"/>
      <c r="C1196" s="63"/>
      <c r="D1196" s="69"/>
      <c r="E1196" s="66" t="str">
        <f t="shared" si="2"/>
        <v>-</v>
      </c>
      <c r="F1196" s="65"/>
      <c r="G1196" s="65"/>
      <c r="H1196" s="82"/>
      <c r="I1196" s="83">
        <f t="shared" si="3"/>
        <v>0</v>
      </c>
      <c r="J1196" s="84">
        <f t="shared" si="4"/>
        <v>0</v>
      </c>
      <c r="K1196" s="84">
        <f t="shared" si="5"/>
        <v>0</v>
      </c>
      <c r="L1196" s="84">
        <f t="shared" si="6"/>
        <v>0</v>
      </c>
      <c r="M1196" s="85">
        <f t="shared" si="7"/>
        <v>0</v>
      </c>
      <c r="N1196" s="86">
        <f t="shared" si="8"/>
        <v>0</v>
      </c>
      <c r="O1196" s="84">
        <f t="shared" si="9"/>
        <v>0</v>
      </c>
      <c r="P1196" s="84">
        <f t="shared" si="10"/>
        <v>0</v>
      </c>
      <c r="Q1196" s="84">
        <f t="shared" si="11"/>
        <v>0</v>
      </c>
      <c r="R1196" s="85">
        <f t="shared" si="12"/>
        <v>0</v>
      </c>
      <c r="S1196" s="87" t="str">
        <f t="shared" si="13"/>
        <v>-</v>
      </c>
      <c r="T1196" s="88"/>
      <c r="U1196" s="39"/>
      <c r="V1196" s="40"/>
      <c r="W1196" s="39"/>
      <c r="X1196" s="39"/>
      <c r="Y1196" s="39"/>
      <c r="Z1196" s="39"/>
      <c r="AA1196" s="39"/>
      <c r="AB1196" s="39"/>
      <c r="AC1196" s="39"/>
      <c r="AD1196" s="39"/>
      <c r="AE1196" s="39"/>
      <c r="AF1196" s="39"/>
      <c r="AG1196" s="39"/>
      <c r="AH1196" s="39"/>
    </row>
    <row r="1197" ht="19.5" customHeight="1">
      <c r="A1197" s="111"/>
      <c r="B1197" s="119"/>
      <c r="C1197" s="63"/>
      <c r="D1197" s="69"/>
      <c r="E1197" s="66" t="str">
        <f t="shared" si="2"/>
        <v>-</v>
      </c>
      <c r="F1197" s="65"/>
      <c r="G1197" s="65"/>
      <c r="H1197" s="82"/>
      <c r="I1197" s="83">
        <f t="shared" si="3"/>
        <v>0</v>
      </c>
      <c r="J1197" s="84">
        <f t="shared" si="4"/>
        <v>0</v>
      </c>
      <c r="K1197" s="84">
        <f t="shared" si="5"/>
        <v>0</v>
      </c>
      <c r="L1197" s="84">
        <f t="shared" si="6"/>
        <v>0</v>
      </c>
      <c r="M1197" s="85">
        <f t="shared" si="7"/>
        <v>0</v>
      </c>
      <c r="N1197" s="86">
        <f t="shared" si="8"/>
        <v>0</v>
      </c>
      <c r="O1197" s="84">
        <f t="shared" si="9"/>
        <v>0</v>
      </c>
      <c r="P1197" s="84">
        <f t="shared" si="10"/>
        <v>0</v>
      </c>
      <c r="Q1197" s="84">
        <f t="shared" si="11"/>
        <v>0</v>
      </c>
      <c r="R1197" s="85">
        <f t="shared" si="12"/>
        <v>0</v>
      </c>
      <c r="S1197" s="87" t="str">
        <f t="shared" si="13"/>
        <v>-</v>
      </c>
      <c r="T1197" s="88"/>
      <c r="U1197" s="39"/>
      <c r="V1197" s="40"/>
      <c r="W1197" s="39"/>
      <c r="X1197" s="39"/>
      <c r="Y1197" s="39"/>
      <c r="Z1197" s="39"/>
      <c r="AA1197" s="39"/>
      <c r="AB1197" s="39"/>
      <c r="AC1197" s="39"/>
      <c r="AD1197" s="39"/>
      <c r="AE1197" s="39"/>
      <c r="AF1197" s="39"/>
      <c r="AG1197" s="39"/>
      <c r="AH1197" s="39"/>
    </row>
    <row r="1198" ht="19.5" customHeight="1">
      <c r="A1198" s="111"/>
      <c r="B1198" s="119"/>
      <c r="C1198" s="63"/>
      <c r="D1198" s="69"/>
      <c r="E1198" s="66" t="str">
        <f t="shared" si="2"/>
        <v>-</v>
      </c>
      <c r="F1198" s="65"/>
      <c r="G1198" s="65"/>
      <c r="H1198" s="82"/>
      <c r="I1198" s="83">
        <f t="shared" si="3"/>
        <v>0</v>
      </c>
      <c r="J1198" s="84">
        <f t="shared" si="4"/>
        <v>0</v>
      </c>
      <c r="K1198" s="84">
        <f t="shared" si="5"/>
        <v>0</v>
      </c>
      <c r="L1198" s="84">
        <f t="shared" si="6"/>
        <v>0</v>
      </c>
      <c r="M1198" s="85">
        <f t="shared" si="7"/>
        <v>0</v>
      </c>
      <c r="N1198" s="86">
        <f t="shared" si="8"/>
        <v>0</v>
      </c>
      <c r="O1198" s="84">
        <f t="shared" si="9"/>
        <v>0</v>
      </c>
      <c r="P1198" s="84">
        <f t="shared" si="10"/>
        <v>0</v>
      </c>
      <c r="Q1198" s="84">
        <f t="shared" si="11"/>
        <v>0</v>
      </c>
      <c r="R1198" s="85">
        <f t="shared" si="12"/>
        <v>0</v>
      </c>
      <c r="S1198" s="87" t="str">
        <f t="shared" si="13"/>
        <v>-</v>
      </c>
      <c r="T1198" s="88"/>
      <c r="U1198" s="39"/>
      <c r="V1198" s="40"/>
      <c r="W1198" s="39"/>
      <c r="X1198" s="39"/>
      <c r="Y1198" s="39"/>
      <c r="Z1198" s="39"/>
      <c r="AA1198" s="39"/>
      <c r="AB1198" s="39"/>
      <c r="AC1198" s="39"/>
      <c r="AD1198" s="39"/>
      <c r="AE1198" s="39"/>
      <c r="AF1198" s="39"/>
      <c r="AG1198" s="39"/>
      <c r="AH1198" s="39"/>
    </row>
    <row r="1199" ht="19.5" customHeight="1">
      <c r="A1199" s="111"/>
      <c r="B1199" s="119"/>
      <c r="C1199" s="63"/>
      <c r="D1199" s="69"/>
      <c r="E1199" s="66" t="str">
        <f t="shared" si="2"/>
        <v>-</v>
      </c>
      <c r="F1199" s="65"/>
      <c r="G1199" s="65"/>
      <c r="H1199" s="82"/>
      <c r="I1199" s="83">
        <f t="shared" si="3"/>
        <v>0</v>
      </c>
      <c r="J1199" s="84">
        <f t="shared" si="4"/>
        <v>0</v>
      </c>
      <c r="K1199" s="84">
        <f t="shared" si="5"/>
        <v>0</v>
      </c>
      <c r="L1199" s="84">
        <f t="shared" si="6"/>
        <v>0</v>
      </c>
      <c r="M1199" s="85">
        <f t="shared" si="7"/>
        <v>0</v>
      </c>
      <c r="N1199" s="86">
        <f t="shared" si="8"/>
        <v>0</v>
      </c>
      <c r="O1199" s="84">
        <f t="shared" si="9"/>
        <v>0</v>
      </c>
      <c r="P1199" s="84">
        <f t="shared" si="10"/>
        <v>0</v>
      </c>
      <c r="Q1199" s="84">
        <f t="shared" si="11"/>
        <v>0</v>
      </c>
      <c r="R1199" s="85">
        <f t="shared" si="12"/>
        <v>0</v>
      </c>
      <c r="S1199" s="87" t="str">
        <f t="shared" si="13"/>
        <v>-</v>
      </c>
      <c r="T1199" s="88"/>
      <c r="U1199" s="39"/>
      <c r="V1199" s="40"/>
      <c r="W1199" s="39"/>
      <c r="X1199" s="39"/>
      <c r="Y1199" s="39"/>
      <c r="Z1199" s="39"/>
      <c r="AA1199" s="39"/>
      <c r="AB1199" s="39"/>
      <c r="AC1199" s="39"/>
      <c r="AD1199" s="39"/>
      <c r="AE1199" s="39"/>
      <c r="AF1199" s="39"/>
      <c r="AG1199" s="39"/>
      <c r="AH1199" s="39"/>
    </row>
    <row r="1200" ht="19.5" customHeight="1">
      <c r="A1200" s="111"/>
      <c r="B1200" s="119"/>
      <c r="C1200" s="63"/>
      <c r="D1200" s="69"/>
      <c r="E1200" s="66" t="str">
        <f t="shared" si="2"/>
        <v>-</v>
      </c>
      <c r="F1200" s="65"/>
      <c r="G1200" s="65"/>
      <c r="H1200" s="82"/>
      <c r="I1200" s="83">
        <f t="shared" si="3"/>
        <v>0</v>
      </c>
      <c r="J1200" s="84">
        <f t="shared" si="4"/>
        <v>0</v>
      </c>
      <c r="K1200" s="84">
        <f t="shared" si="5"/>
        <v>0</v>
      </c>
      <c r="L1200" s="84">
        <f t="shared" si="6"/>
        <v>0</v>
      </c>
      <c r="M1200" s="85">
        <f t="shared" si="7"/>
        <v>0</v>
      </c>
      <c r="N1200" s="86">
        <f t="shared" si="8"/>
        <v>0</v>
      </c>
      <c r="O1200" s="84">
        <f t="shared" si="9"/>
        <v>0</v>
      </c>
      <c r="P1200" s="84">
        <f t="shared" si="10"/>
        <v>0</v>
      </c>
      <c r="Q1200" s="84">
        <f t="shared" si="11"/>
        <v>0</v>
      </c>
      <c r="R1200" s="85">
        <f t="shared" si="12"/>
        <v>0</v>
      </c>
      <c r="S1200" s="87" t="str">
        <f t="shared" si="13"/>
        <v>-</v>
      </c>
      <c r="T1200" s="88"/>
      <c r="U1200" s="39"/>
      <c r="V1200" s="40"/>
      <c r="W1200" s="39"/>
      <c r="X1200" s="39"/>
      <c r="Y1200" s="39"/>
      <c r="Z1200" s="39"/>
      <c r="AA1200" s="39"/>
      <c r="AB1200" s="39"/>
      <c r="AC1200" s="39"/>
      <c r="AD1200" s="39"/>
      <c r="AE1200" s="39"/>
      <c r="AF1200" s="39"/>
      <c r="AG1200" s="39"/>
      <c r="AH1200" s="39"/>
    </row>
    <row r="1201" ht="19.5" customHeight="1">
      <c r="A1201" s="111"/>
      <c r="B1201" s="119"/>
      <c r="C1201" s="63"/>
      <c r="D1201" s="69"/>
      <c r="E1201" s="66" t="str">
        <f t="shared" si="2"/>
        <v>-</v>
      </c>
      <c r="F1201" s="65"/>
      <c r="G1201" s="65"/>
      <c r="H1201" s="82"/>
      <c r="I1201" s="83">
        <f t="shared" si="3"/>
        <v>0</v>
      </c>
      <c r="J1201" s="84">
        <f t="shared" si="4"/>
        <v>0</v>
      </c>
      <c r="K1201" s="84">
        <f t="shared" si="5"/>
        <v>0</v>
      </c>
      <c r="L1201" s="84">
        <f t="shared" si="6"/>
        <v>0</v>
      </c>
      <c r="M1201" s="85">
        <f t="shared" si="7"/>
        <v>0</v>
      </c>
      <c r="N1201" s="86">
        <f t="shared" si="8"/>
        <v>0</v>
      </c>
      <c r="O1201" s="84">
        <f t="shared" si="9"/>
        <v>0</v>
      </c>
      <c r="P1201" s="84">
        <f t="shared" si="10"/>
        <v>0</v>
      </c>
      <c r="Q1201" s="84">
        <f t="shared" si="11"/>
        <v>0</v>
      </c>
      <c r="R1201" s="85">
        <f t="shared" si="12"/>
        <v>0</v>
      </c>
      <c r="S1201" s="87" t="str">
        <f t="shared" si="13"/>
        <v>-</v>
      </c>
      <c r="T1201" s="88"/>
      <c r="U1201" s="39"/>
      <c r="V1201" s="40"/>
      <c r="W1201" s="39"/>
      <c r="X1201" s="39"/>
      <c r="Y1201" s="39"/>
      <c r="Z1201" s="39"/>
      <c r="AA1201" s="39"/>
      <c r="AB1201" s="39"/>
      <c r="AC1201" s="39"/>
      <c r="AD1201" s="39"/>
      <c r="AE1201" s="39"/>
      <c r="AF1201" s="39"/>
      <c r="AG1201" s="39"/>
      <c r="AH1201" s="39"/>
    </row>
    <row r="1202" ht="19.5" customHeight="1">
      <c r="A1202" s="111"/>
      <c r="B1202" s="119"/>
      <c r="C1202" s="63"/>
      <c r="D1202" s="69"/>
      <c r="E1202" s="66" t="str">
        <f t="shared" si="2"/>
        <v>-</v>
      </c>
      <c r="F1202" s="65"/>
      <c r="G1202" s="65"/>
      <c r="H1202" s="82"/>
      <c r="I1202" s="83">
        <f t="shared" si="3"/>
        <v>0</v>
      </c>
      <c r="J1202" s="84">
        <f t="shared" si="4"/>
        <v>0</v>
      </c>
      <c r="K1202" s="84">
        <f t="shared" si="5"/>
        <v>0</v>
      </c>
      <c r="L1202" s="84">
        <f t="shared" si="6"/>
        <v>0</v>
      </c>
      <c r="M1202" s="85">
        <f t="shared" si="7"/>
        <v>0</v>
      </c>
      <c r="N1202" s="86">
        <f t="shared" si="8"/>
        <v>0</v>
      </c>
      <c r="O1202" s="84">
        <f t="shared" si="9"/>
        <v>0</v>
      </c>
      <c r="P1202" s="84">
        <f t="shared" si="10"/>
        <v>0</v>
      </c>
      <c r="Q1202" s="84">
        <f t="shared" si="11"/>
        <v>0</v>
      </c>
      <c r="R1202" s="85">
        <f t="shared" si="12"/>
        <v>0</v>
      </c>
      <c r="S1202" s="87" t="str">
        <f t="shared" si="13"/>
        <v>-</v>
      </c>
      <c r="T1202" s="88"/>
      <c r="U1202" s="39"/>
      <c r="V1202" s="40"/>
      <c r="W1202" s="39"/>
      <c r="X1202" s="39"/>
      <c r="Y1202" s="39"/>
      <c r="Z1202" s="39"/>
      <c r="AA1202" s="39"/>
      <c r="AB1202" s="39"/>
      <c r="AC1202" s="39"/>
      <c r="AD1202" s="39"/>
      <c r="AE1202" s="39"/>
      <c r="AF1202" s="39"/>
      <c r="AG1202" s="39"/>
      <c r="AH1202" s="39"/>
    </row>
    <row r="1203" ht="19.5" customHeight="1">
      <c r="A1203" s="111"/>
      <c r="B1203" s="119"/>
      <c r="C1203" s="63"/>
      <c r="D1203" s="69"/>
      <c r="E1203" s="66" t="str">
        <f t="shared" si="2"/>
        <v>-</v>
      </c>
      <c r="F1203" s="65"/>
      <c r="G1203" s="65"/>
      <c r="H1203" s="82"/>
      <c r="I1203" s="83">
        <f t="shared" si="3"/>
        <v>0</v>
      </c>
      <c r="J1203" s="84">
        <f t="shared" si="4"/>
        <v>0</v>
      </c>
      <c r="K1203" s="84">
        <f t="shared" si="5"/>
        <v>0</v>
      </c>
      <c r="L1203" s="84">
        <f t="shared" si="6"/>
        <v>0</v>
      </c>
      <c r="M1203" s="85">
        <f t="shared" si="7"/>
        <v>0</v>
      </c>
      <c r="N1203" s="86">
        <f t="shared" si="8"/>
        <v>0</v>
      </c>
      <c r="O1203" s="84">
        <f t="shared" si="9"/>
        <v>0</v>
      </c>
      <c r="P1203" s="84">
        <f t="shared" si="10"/>
        <v>0</v>
      </c>
      <c r="Q1203" s="84">
        <f t="shared" si="11"/>
        <v>0</v>
      </c>
      <c r="R1203" s="85">
        <f t="shared" si="12"/>
        <v>0</v>
      </c>
      <c r="S1203" s="87" t="str">
        <f t="shared" si="13"/>
        <v>-</v>
      </c>
      <c r="T1203" s="88"/>
      <c r="U1203" s="39"/>
      <c r="V1203" s="40"/>
      <c r="W1203" s="39"/>
      <c r="X1203" s="39"/>
      <c r="Y1203" s="39"/>
      <c r="Z1203" s="39"/>
      <c r="AA1203" s="39"/>
      <c r="AB1203" s="39"/>
      <c r="AC1203" s="39"/>
      <c r="AD1203" s="39"/>
      <c r="AE1203" s="39"/>
      <c r="AF1203" s="39"/>
      <c r="AG1203" s="39"/>
      <c r="AH1203" s="39"/>
    </row>
    <row r="1204" ht="19.5" customHeight="1">
      <c r="A1204" s="111"/>
      <c r="B1204" s="119"/>
      <c r="C1204" s="63"/>
      <c r="D1204" s="69"/>
      <c r="E1204" s="66" t="str">
        <f t="shared" si="2"/>
        <v>-</v>
      </c>
      <c r="F1204" s="65"/>
      <c r="G1204" s="65"/>
      <c r="H1204" s="82"/>
      <c r="I1204" s="83">
        <f t="shared" si="3"/>
        <v>0</v>
      </c>
      <c r="J1204" s="84">
        <f t="shared" si="4"/>
        <v>0</v>
      </c>
      <c r="K1204" s="84">
        <f t="shared" si="5"/>
        <v>0</v>
      </c>
      <c r="L1204" s="84">
        <f t="shared" si="6"/>
        <v>0</v>
      </c>
      <c r="M1204" s="85">
        <f t="shared" si="7"/>
        <v>0</v>
      </c>
      <c r="N1204" s="86">
        <f t="shared" si="8"/>
        <v>0</v>
      </c>
      <c r="O1204" s="84">
        <f t="shared" si="9"/>
        <v>0</v>
      </c>
      <c r="P1204" s="84">
        <f t="shared" si="10"/>
        <v>0</v>
      </c>
      <c r="Q1204" s="84">
        <f t="shared" si="11"/>
        <v>0</v>
      </c>
      <c r="R1204" s="85">
        <f t="shared" si="12"/>
        <v>0</v>
      </c>
      <c r="S1204" s="87" t="str">
        <f t="shared" si="13"/>
        <v>-</v>
      </c>
      <c r="T1204" s="88"/>
      <c r="U1204" s="39"/>
      <c r="V1204" s="40"/>
      <c r="W1204" s="39"/>
      <c r="X1204" s="39"/>
      <c r="Y1204" s="39"/>
      <c r="Z1204" s="39"/>
      <c r="AA1204" s="39"/>
      <c r="AB1204" s="39"/>
      <c r="AC1204" s="39"/>
      <c r="AD1204" s="39"/>
      <c r="AE1204" s="39"/>
      <c r="AF1204" s="39"/>
      <c r="AG1204" s="39"/>
      <c r="AH1204" s="39"/>
    </row>
    <row r="1205" ht="19.5" customHeight="1">
      <c r="A1205" s="111"/>
      <c r="B1205" s="119"/>
      <c r="C1205" s="63"/>
      <c r="D1205" s="69"/>
      <c r="E1205" s="66" t="str">
        <f t="shared" si="2"/>
        <v>-</v>
      </c>
      <c r="F1205" s="65"/>
      <c r="G1205" s="65"/>
      <c r="H1205" s="82"/>
      <c r="I1205" s="83">
        <f t="shared" si="3"/>
        <v>0</v>
      </c>
      <c r="J1205" s="84">
        <f t="shared" si="4"/>
        <v>0</v>
      </c>
      <c r="K1205" s="84">
        <f t="shared" si="5"/>
        <v>0</v>
      </c>
      <c r="L1205" s="84">
        <f t="shared" si="6"/>
        <v>0</v>
      </c>
      <c r="M1205" s="85">
        <f t="shared" si="7"/>
        <v>0</v>
      </c>
      <c r="N1205" s="86">
        <f t="shared" si="8"/>
        <v>0</v>
      </c>
      <c r="O1205" s="84">
        <f t="shared" si="9"/>
        <v>0</v>
      </c>
      <c r="P1205" s="84">
        <f t="shared" si="10"/>
        <v>0</v>
      </c>
      <c r="Q1205" s="84">
        <f t="shared" si="11"/>
        <v>0</v>
      </c>
      <c r="R1205" s="85">
        <f t="shared" si="12"/>
        <v>0</v>
      </c>
      <c r="S1205" s="87" t="str">
        <f t="shared" si="13"/>
        <v>-</v>
      </c>
      <c r="T1205" s="88"/>
      <c r="U1205" s="39"/>
      <c r="V1205" s="40"/>
      <c r="W1205" s="39"/>
      <c r="X1205" s="39"/>
      <c r="Y1205" s="39"/>
      <c r="Z1205" s="39"/>
      <c r="AA1205" s="39"/>
      <c r="AB1205" s="39"/>
      <c r="AC1205" s="39"/>
      <c r="AD1205" s="39"/>
      <c r="AE1205" s="39"/>
      <c r="AF1205" s="39"/>
      <c r="AG1205" s="39"/>
      <c r="AH1205" s="39"/>
    </row>
    <row r="1206" ht="19.5" customHeight="1">
      <c r="A1206" s="111"/>
      <c r="B1206" s="119"/>
      <c r="C1206" s="63"/>
      <c r="D1206" s="69"/>
      <c r="E1206" s="66" t="str">
        <f t="shared" si="2"/>
        <v>-</v>
      </c>
      <c r="F1206" s="65"/>
      <c r="G1206" s="65"/>
      <c r="H1206" s="82"/>
      <c r="I1206" s="83">
        <f t="shared" si="3"/>
        <v>0</v>
      </c>
      <c r="J1206" s="84">
        <f t="shared" si="4"/>
        <v>0</v>
      </c>
      <c r="K1206" s="84">
        <f t="shared" si="5"/>
        <v>0</v>
      </c>
      <c r="L1206" s="84">
        <f t="shared" si="6"/>
        <v>0</v>
      </c>
      <c r="M1206" s="85">
        <f t="shared" si="7"/>
        <v>0</v>
      </c>
      <c r="N1206" s="86">
        <f t="shared" si="8"/>
        <v>0</v>
      </c>
      <c r="O1206" s="84">
        <f t="shared" si="9"/>
        <v>0</v>
      </c>
      <c r="P1206" s="84">
        <f t="shared" si="10"/>
        <v>0</v>
      </c>
      <c r="Q1206" s="84">
        <f t="shared" si="11"/>
        <v>0</v>
      </c>
      <c r="R1206" s="85">
        <f t="shared" si="12"/>
        <v>0</v>
      </c>
      <c r="S1206" s="87" t="str">
        <f t="shared" si="13"/>
        <v>-</v>
      </c>
      <c r="T1206" s="88"/>
      <c r="U1206" s="39"/>
      <c r="V1206" s="40"/>
      <c r="W1206" s="39"/>
      <c r="X1206" s="39"/>
      <c r="Y1206" s="39"/>
      <c r="Z1206" s="39"/>
      <c r="AA1206" s="39"/>
      <c r="AB1206" s="39"/>
      <c r="AC1206" s="39"/>
      <c r="AD1206" s="39"/>
      <c r="AE1206" s="39"/>
      <c r="AF1206" s="39"/>
      <c r="AG1206" s="39"/>
      <c r="AH1206" s="39"/>
    </row>
    <row r="1207" ht="19.5" customHeight="1">
      <c r="A1207" s="111"/>
      <c r="B1207" s="119"/>
      <c r="C1207" s="63"/>
      <c r="D1207" s="69"/>
      <c r="E1207" s="66" t="str">
        <f t="shared" si="2"/>
        <v>-</v>
      </c>
      <c r="F1207" s="65"/>
      <c r="G1207" s="65"/>
      <c r="H1207" s="82"/>
      <c r="I1207" s="83">
        <f t="shared" si="3"/>
        <v>0</v>
      </c>
      <c r="J1207" s="84">
        <f t="shared" si="4"/>
        <v>0</v>
      </c>
      <c r="K1207" s="84">
        <f t="shared" si="5"/>
        <v>0</v>
      </c>
      <c r="L1207" s="84">
        <f t="shared" si="6"/>
        <v>0</v>
      </c>
      <c r="M1207" s="85">
        <f t="shared" si="7"/>
        <v>0</v>
      </c>
      <c r="N1207" s="86">
        <f t="shared" si="8"/>
        <v>0</v>
      </c>
      <c r="O1207" s="84">
        <f t="shared" si="9"/>
        <v>0</v>
      </c>
      <c r="P1207" s="84">
        <f t="shared" si="10"/>
        <v>0</v>
      </c>
      <c r="Q1207" s="84">
        <f t="shared" si="11"/>
        <v>0</v>
      </c>
      <c r="R1207" s="85">
        <f t="shared" si="12"/>
        <v>0</v>
      </c>
      <c r="S1207" s="87" t="str">
        <f t="shared" si="13"/>
        <v>-</v>
      </c>
      <c r="T1207" s="88"/>
      <c r="U1207" s="39"/>
      <c r="V1207" s="40"/>
      <c r="W1207" s="39"/>
      <c r="X1207" s="39"/>
      <c r="Y1207" s="39"/>
      <c r="Z1207" s="39"/>
      <c r="AA1207" s="39"/>
      <c r="AB1207" s="39"/>
      <c r="AC1207" s="39"/>
      <c r="AD1207" s="39"/>
      <c r="AE1207" s="39"/>
      <c r="AF1207" s="39"/>
      <c r="AG1207" s="39"/>
      <c r="AH1207" s="39"/>
    </row>
    <row r="1208" ht="19.5" customHeight="1">
      <c r="A1208" s="111"/>
      <c r="B1208" s="119"/>
      <c r="C1208" s="63"/>
      <c r="D1208" s="69"/>
      <c r="E1208" s="66" t="str">
        <f t="shared" si="2"/>
        <v>-</v>
      </c>
      <c r="F1208" s="65"/>
      <c r="G1208" s="65"/>
      <c r="H1208" s="82"/>
      <c r="I1208" s="83">
        <f t="shared" si="3"/>
        <v>0</v>
      </c>
      <c r="J1208" s="84">
        <f t="shared" si="4"/>
        <v>0</v>
      </c>
      <c r="K1208" s="84">
        <f t="shared" si="5"/>
        <v>0</v>
      </c>
      <c r="L1208" s="84">
        <f t="shared" si="6"/>
        <v>0</v>
      </c>
      <c r="M1208" s="85">
        <f t="shared" si="7"/>
        <v>0</v>
      </c>
      <c r="N1208" s="86">
        <f t="shared" si="8"/>
        <v>0</v>
      </c>
      <c r="O1208" s="84">
        <f t="shared" si="9"/>
        <v>0</v>
      </c>
      <c r="P1208" s="84">
        <f t="shared" si="10"/>
        <v>0</v>
      </c>
      <c r="Q1208" s="84">
        <f t="shared" si="11"/>
        <v>0</v>
      </c>
      <c r="R1208" s="85">
        <f t="shared" si="12"/>
        <v>0</v>
      </c>
      <c r="S1208" s="87" t="str">
        <f t="shared" si="13"/>
        <v>-</v>
      </c>
      <c r="T1208" s="88"/>
      <c r="U1208" s="39"/>
      <c r="V1208" s="40"/>
      <c r="W1208" s="39"/>
      <c r="X1208" s="39"/>
      <c r="Y1208" s="39"/>
      <c r="Z1208" s="39"/>
      <c r="AA1208" s="39"/>
      <c r="AB1208" s="39"/>
      <c r="AC1208" s="39"/>
      <c r="AD1208" s="39"/>
      <c r="AE1208" s="39"/>
      <c r="AF1208" s="39"/>
      <c r="AG1208" s="39"/>
      <c r="AH1208" s="39"/>
    </row>
    <row r="1209" ht="19.5" customHeight="1">
      <c r="A1209" s="111"/>
      <c r="B1209" s="119"/>
      <c r="C1209" s="63"/>
      <c r="D1209" s="69"/>
      <c r="E1209" s="66" t="str">
        <f t="shared" si="2"/>
        <v>-</v>
      </c>
      <c r="F1209" s="65"/>
      <c r="G1209" s="65"/>
      <c r="H1209" s="82"/>
      <c r="I1209" s="83">
        <f t="shared" si="3"/>
        <v>0</v>
      </c>
      <c r="J1209" s="84">
        <f t="shared" si="4"/>
        <v>0</v>
      </c>
      <c r="K1209" s="84">
        <f t="shared" si="5"/>
        <v>0</v>
      </c>
      <c r="L1209" s="84">
        <f t="shared" si="6"/>
        <v>0</v>
      </c>
      <c r="M1209" s="85">
        <f t="shared" si="7"/>
        <v>0</v>
      </c>
      <c r="N1209" s="86">
        <f t="shared" si="8"/>
        <v>0</v>
      </c>
      <c r="O1209" s="84">
        <f t="shared" si="9"/>
        <v>0</v>
      </c>
      <c r="P1209" s="84">
        <f t="shared" si="10"/>
        <v>0</v>
      </c>
      <c r="Q1209" s="84">
        <f t="shared" si="11"/>
        <v>0</v>
      </c>
      <c r="R1209" s="85">
        <f t="shared" si="12"/>
        <v>0</v>
      </c>
      <c r="S1209" s="87" t="str">
        <f t="shared" si="13"/>
        <v>-</v>
      </c>
      <c r="T1209" s="88"/>
      <c r="U1209" s="39"/>
      <c r="V1209" s="40"/>
      <c r="W1209" s="39"/>
      <c r="X1209" s="39"/>
      <c r="Y1209" s="39"/>
      <c r="Z1209" s="39"/>
      <c r="AA1209" s="39"/>
      <c r="AB1209" s="39"/>
      <c r="AC1209" s="39"/>
      <c r="AD1209" s="39"/>
      <c r="AE1209" s="39"/>
      <c r="AF1209" s="39"/>
      <c r="AG1209" s="39"/>
      <c r="AH1209" s="39"/>
    </row>
    <row r="1210" ht="19.5" customHeight="1">
      <c r="A1210" s="111"/>
      <c r="B1210" s="119"/>
      <c r="C1210" s="63"/>
      <c r="D1210" s="69"/>
      <c r="E1210" s="66" t="str">
        <f t="shared" si="2"/>
        <v>-</v>
      </c>
      <c r="F1210" s="65"/>
      <c r="G1210" s="65"/>
      <c r="H1210" s="82"/>
      <c r="I1210" s="83">
        <f t="shared" si="3"/>
        <v>0</v>
      </c>
      <c r="J1210" s="84">
        <f t="shared" si="4"/>
        <v>0</v>
      </c>
      <c r="K1210" s="84">
        <f t="shared" si="5"/>
        <v>0</v>
      </c>
      <c r="L1210" s="84">
        <f t="shared" si="6"/>
        <v>0</v>
      </c>
      <c r="M1210" s="85">
        <f t="shared" si="7"/>
        <v>0</v>
      </c>
      <c r="N1210" s="86">
        <f t="shared" si="8"/>
        <v>0</v>
      </c>
      <c r="O1210" s="84">
        <f t="shared" si="9"/>
        <v>0</v>
      </c>
      <c r="P1210" s="84">
        <f t="shared" si="10"/>
        <v>0</v>
      </c>
      <c r="Q1210" s="84">
        <f t="shared" si="11"/>
        <v>0</v>
      </c>
      <c r="R1210" s="85">
        <f t="shared" si="12"/>
        <v>0</v>
      </c>
      <c r="S1210" s="87" t="str">
        <f t="shared" si="13"/>
        <v>-</v>
      </c>
      <c r="T1210" s="88"/>
      <c r="U1210" s="39"/>
      <c r="V1210" s="40"/>
      <c r="W1210" s="39"/>
      <c r="X1210" s="39"/>
      <c r="Y1210" s="39"/>
      <c r="Z1210" s="39"/>
      <c r="AA1210" s="39"/>
      <c r="AB1210" s="39"/>
      <c r="AC1210" s="39"/>
      <c r="AD1210" s="39"/>
      <c r="AE1210" s="39"/>
      <c r="AF1210" s="39"/>
      <c r="AG1210" s="39"/>
      <c r="AH1210" s="39"/>
    </row>
    <row r="1211" ht="19.5" customHeight="1">
      <c r="A1211" s="111"/>
      <c r="B1211" s="119"/>
      <c r="C1211" s="63"/>
      <c r="D1211" s="69"/>
      <c r="E1211" s="66" t="str">
        <f t="shared" si="2"/>
        <v>-</v>
      </c>
      <c r="F1211" s="65"/>
      <c r="G1211" s="65"/>
      <c r="H1211" s="82"/>
      <c r="I1211" s="83">
        <f t="shared" si="3"/>
        <v>0</v>
      </c>
      <c r="J1211" s="84">
        <f t="shared" si="4"/>
        <v>0</v>
      </c>
      <c r="K1211" s="84">
        <f t="shared" si="5"/>
        <v>0</v>
      </c>
      <c r="L1211" s="84">
        <f t="shared" si="6"/>
        <v>0</v>
      </c>
      <c r="M1211" s="85">
        <f t="shared" si="7"/>
        <v>0</v>
      </c>
      <c r="N1211" s="86">
        <f t="shared" si="8"/>
        <v>0</v>
      </c>
      <c r="O1211" s="84">
        <f t="shared" si="9"/>
        <v>0</v>
      </c>
      <c r="P1211" s="84">
        <f t="shared" si="10"/>
        <v>0</v>
      </c>
      <c r="Q1211" s="84">
        <f t="shared" si="11"/>
        <v>0</v>
      </c>
      <c r="R1211" s="85">
        <f t="shared" si="12"/>
        <v>0</v>
      </c>
      <c r="S1211" s="87" t="str">
        <f t="shared" si="13"/>
        <v>-</v>
      </c>
      <c r="T1211" s="88"/>
      <c r="U1211" s="39"/>
      <c r="V1211" s="40"/>
      <c r="W1211" s="39"/>
      <c r="X1211" s="39"/>
      <c r="Y1211" s="39"/>
      <c r="Z1211" s="39"/>
      <c r="AA1211" s="39"/>
      <c r="AB1211" s="39"/>
      <c r="AC1211" s="39"/>
      <c r="AD1211" s="39"/>
      <c r="AE1211" s="39"/>
      <c r="AF1211" s="39"/>
      <c r="AG1211" s="39"/>
      <c r="AH1211" s="39"/>
    </row>
    <row r="1212" ht="19.5" customHeight="1">
      <c r="A1212" s="111"/>
      <c r="B1212" s="119"/>
      <c r="C1212" s="63"/>
      <c r="D1212" s="69"/>
      <c r="E1212" s="66" t="str">
        <f t="shared" si="2"/>
        <v>-</v>
      </c>
      <c r="F1212" s="65"/>
      <c r="G1212" s="65"/>
      <c r="H1212" s="82"/>
      <c r="I1212" s="83">
        <f t="shared" si="3"/>
        <v>0</v>
      </c>
      <c r="J1212" s="84">
        <f t="shared" si="4"/>
        <v>0</v>
      </c>
      <c r="K1212" s="84">
        <f t="shared" si="5"/>
        <v>0</v>
      </c>
      <c r="L1212" s="84">
        <f t="shared" si="6"/>
        <v>0</v>
      </c>
      <c r="M1212" s="85">
        <f t="shared" si="7"/>
        <v>0</v>
      </c>
      <c r="N1212" s="86">
        <f t="shared" si="8"/>
        <v>0</v>
      </c>
      <c r="O1212" s="84">
        <f t="shared" si="9"/>
        <v>0</v>
      </c>
      <c r="P1212" s="84">
        <f t="shared" si="10"/>
        <v>0</v>
      </c>
      <c r="Q1212" s="84">
        <f t="shared" si="11"/>
        <v>0</v>
      </c>
      <c r="R1212" s="85">
        <f t="shared" si="12"/>
        <v>0</v>
      </c>
      <c r="S1212" s="87" t="str">
        <f t="shared" si="13"/>
        <v>-</v>
      </c>
      <c r="T1212" s="88"/>
      <c r="U1212" s="39"/>
      <c r="V1212" s="40"/>
      <c r="W1212" s="39"/>
      <c r="X1212" s="39"/>
      <c r="Y1212" s="39"/>
      <c r="Z1212" s="39"/>
      <c r="AA1212" s="39"/>
      <c r="AB1212" s="39"/>
      <c r="AC1212" s="39"/>
      <c r="AD1212" s="39"/>
      <c r="AE1212" s="39"/>
      <c r="AF1212" s="39"/>
      <c r="AG1212" s="39"/>
      <c r="AH1212" s="39"/>
    </row>
    <row r="1213" ht="19.5" customHeight="1">
      <c r="A1213" s="111"/>
      <c r="B1213" s="119"/>
      <c r="C1213" s="63"/>
      <c r="D1213" s="69"/>
      <c r="E1213" s="66" t="str">
        <f t="shared" si="2"/>
        <v>-</v>
      </c>
      <c r="F1213" s="65"/>
      <c r="G1213" s="65"/>
      <c r="H1213" s="82"/>
      <c r="I1213" s="83">
        <f t="shared" si="3"/>
        <v>0</v>
      </c>
      <c r="J1213" s="84">
        <f t="shared" si="4"/>
        <v>0</v>
      </c>
      <c r="K1213" s="84">
        <f t="shared" si="5"/>
        <v>0</v>
      </c>
      <c r="L1213" s="84">
        <f t="shared" si="6"/>
        <v>0</v>
      </c>
      <c r="M1213" s="85">
        <f t="shared" si="7"/>
        <v>0</v>
      </c>
      <c r="N1213" s="86">
        <f t="shared" si="8"/>
        <v>0</v>
      </c>
      <c r="O1213" s="84">
        <f t="shared" si="9"/>
        <v>0</v>
      </c>
      <c r="P1213" s="84">
        <f t="shared" si="10"/>
        <v>0</v>
      </c>
      <c r="Q1213" s="84">
        <f t="shared" si="11"/>
        <v>0</v>
      </c>
      <c r="R1213" s="85">
        <f t="shared" si="12"/>
        <v>0</v>
      </c>
      <c r="S1213" s="87" t="str">
        <f t="shared" si="13"/>
        <v>-</v>
      </c>
      <c r="T1213" s="88"/>
      <c r="U1213" s="39"/>
      <c r="V1213" s="40"/>
      <c r="W1213" s="39"/>
      <c r="X1213" s="39"/>
      <c r="Y1213" s="39"/>
      <c r="Z1213" s="39"/>
      <c r="AA1213" s="39"/>
      <c r="AB1213" s="39"/>
      <c r="AC1213" s="39"/>
      <c r="AD1213" s="39"/>
      <c r="AE1213" s="39"/>
      <c r="AF1213" s="39"/>
      <c r="AG1213" s="39"/>
      <c r="AH1213" s="39"/>
    </row>
    <row r="1214" ht="19.5" customHeight="1">
      <c r="A1214" s="111"/>
      <c r="B1214" s="119"/>
      <c r="C1214" s="63"/>
      <c r="D1214" s="69"/>
      <c r="E1214" s="66" t="str">
        <f t="shared" si="2"/>
        <v>-</v>
      </c>
      <c r="F1214" s="65"/>
      <c r="G1214" s="65"/>
      <c r="H1214" s="82"/>
      <c r="I1214" s="83">
        <f t="shared" si="3"/>
        <v>0</v>
      </c>
      <c r="J1214" s="84">
        <f t="shared" si="4"/>
        <v>0</v>
      </c>
      <c r="K1214" s="84">
        <f t="shared" si="5"/>
        <v>0</v>
      </c>
      <c r="L1214" s="84">
        <f t="shared" si="6"/>
        <v>0</v>
      </c>
      <c r="M1214" s="85">
        <f t="shared" si="7"/>
        <v>0</v>
      </c>
      <c r="N1214" s="86">
        <f t="shared" si="8"/>
        <v>0</v>
      </c>
      <c r="O1214" s="84">
        <f t="shared" si="9"/>
        <v>0</v>
      </c>
      <c r="P1214" s="84">
        <f t="shared" si="10"/>
        <v>0</v>
      </c>
      <c r="Q1214" s="84">
        <f t="shared" si="11"/>
        <v>0</v>
      </c>
      <c r="R1214" s="85">
        <f t="shared" si="12"/>
        <v>0</v>
      </c>
      <c r="S1214" s="87" t="str">
        <f t="shared" si="13"/>
        <v>-</v>
      </c>
      <c r="T1214" s="88"/>
      <c r="U1214" s="39"/>
      <c r="V1214" s="40"/>
      <c r="W1214" s="39"/>
      <c r="X1214" s="39"/>
      <c r="Y1214" s="39"/>
      <c r="Z1214" s="39"/>
      <c r="AA1214" s="39"/>
      <c r="AB1214" s="39"/>
      <c r="AC1214" s="39"/>
      <c r="AD1214" s="39"/>
      <c r="AE1214" s="39"/>
      <c r="AF1214" s="39"/>
      <c r="AG1214" s="39"/>
      <c r="AH1214" s="39"/>
    </row>
    <row r="1215" ht="19.5" customHeight="1">
      <c r="A1215" s="111"/>
      <c r="B1215" s="119"/>
      <c r="C1215" s="63"/>
      <c r="D1215" s="69"/>
      <c r="E1215" s="66" t="str">
        <f t="shared" si="2"/>
        <v>-</v>
      </c>
      <c r="F1215" s="65"/>
      <c r="G1215" s="65"/>
      <c r="H1215" s="82"/>
      <c r="I1215" s="83">
        <f t="shared" si="3"/>
        <v>0</v>
      </c>
      <c r="J1215" s="84">
        <f t="shared" si="4"/>
        <v>0</v>
      </c>
      <c r="K1215" s="84">
        <f t="shared" si="5"/>
        <v>0</v>
      </c>
      <c r="L1215" s="84">
        <f t="shared" si="6"/>
        <v>0</v>
      </c>
      <c r="M1215" s="85">
        <f t="shared" si="7"/>
        <v>0</v>
      </c>
      <c r="N1215" s="86">
        <f t="shared" si="8"/>
        <v>0</v>
      </c>
      <c r="O1215" s="84">
        <f t="shared" si="9"/>
        <v>0</v>
      </c>
      <c r="P1215" s="84">
        <f t="shared" si="10"/>
        <v>0</v>
      </c>
      <c r="Q1215" s="84">
        <f t="shared" si="11"/>
        <v>0</v>
      </c>
      <c r="R1215" s="85">
        <f t="shared" si="12"/>
        <v>0</v>
      </c>
      <c r="S1215" s="87" t="str">
        <f t="shared" si="13"/>
        <v>-</v>
      </c>
      <c r="T1215" s="88"/>
      <c r="U1215" s="39"/>
      <c r="V1215" s="40"/>
      <c r="W1215" s="39"/>
      <c r="X1215" s="39"/>
      <c r="Y1215" s="39"/>
      <c r="Z1215" s="39"/>
      <c r="AA1215" s="39"/>
      <c r="AB1215" s="39"/>
      <c r="AC1215" s="39"/>
      <c r="AD1215" s="39"/>
      <c r="AE1215" s="39"/>
      <c r="AF1215" s="39"/>
      <c r="AG1215" s="39"/>
      <c r="AH1215" s="39"/>
    </row>
    <row r="1216" ht="19.5" customHeight="1">
      <c r="A1216" s="111"/>
      <c r="B1216" s="119"/>
      <c r="C1216" s="63"/>
      <c r="D1216" s="69"/>
      <c r="E1216" s="66" t="str">
        <f t="shared" si="2"/>
        <v>-</v>
      </c>
      <c r="F1216" s="65"/>
      <c r="G1216" s="65"/>
      <c r="H1216" s="82"/>
      <c r="I1216" s="83">
        <f t="shared" si="3"/>
        <v>0</v>
      </c>
      <c r="J1216" s="84">
        <f t="shared" si="4"/>
        <v>0</v>
      </c>
      <c r="K1216" s="84">
        <f t="shared" si="5"/>
        <v>0</v>
      </c>
      <c r="L1216" s="84">
        <f t="shared" si="6"/>
        <v>0</v>
      </c>
      <c r="M1216" s="85">
        <f t="shared" si="7"/>
        <v>0</v>
      </c>
      <c r="N1216" s="86">
        <f t="shared" si="8"/>
        <v>0</v>
      </c>
      <c r="O1216" s="84">
        <f t="shared" si="9"/>
        <v>0</v>
      </c>
      <c r="P1216" s="84">
        <f t="shared" si="10"/>
        <v>0</v>
      </c>
      <c r="Q1216" s="84">
        <f t="shared" si="11"/>
        <v>0</v>
      </c>
      <c r="R1216" s="85">
        <f t="shared" si="12"/>
        <v>0</v>
      </c>
      <c r="S1216" s="87" t="str">
        <f t="shared" si="13"/>
        <v>-</v>
      </c>
      <c r="T1216" s="88"/>
      <c r="U1216" s="39"/>
      <c r="V1216" s="40"/>
      <c r="W1216" s="39"/>
      <c r="X1216" s="39"/>
      <c r="Y1216" s="39"/>
      <c r="Z1216" s="39"/>
      <c r="AA1216" s="39"/>
      <c r="AB1216" s="39"/>
      <c r="AC1216" s="39"/>
      <c r="AD1216" s="39"/>
      <c r="AE1216" s="39"/>
      <c r="AF1216" s="39"/>
      <c r="AG1216" s="39"/>
      <c r="AH1216" s="39"/>
    </row>
    <row r="1217" ht="19.5" customHeight="1">
      <c r="A1217" s="111"/>
      <c r="B1217" s="119"/>
      <c r="C1217" s="63"/>
      <c r="D1217" s="69"/>
      <c r="E1217" s="66" t="str">
        <f t="shared" si="2"/>
        <v>-</v>
      </c>
      <c r="F1217" s="65"/>
      <c r="G1217" s="65"/>
      <c r="H1217" s="82"/>
      <c r="I1217" s="83">
        <f t="shared" si="3"/>
        <v>0</v>
      </c>
      <c r="J1217" s="84">
        <f t="shared" si="4"/>
        <v>0</v>
      </c>
      <c r="K1217" s="84">
        <f t="shared" si="5"/>
        <v>0</v>
      </c>
      <c r="L1217" s="84">
        <f t="shared" si="6"/>
        <v>0</v>
      </c>
      <c r="M1217" s="85">
        <f t="shared" si="7"/>
        <v>0</v>
      </c>
      <c r="N1217" s="86">
        <f t="shared" si="8"/>
        <v>0</v>
      </c>
      <c r="O1217" s="84">
        <f t="shared" si="9"/>
        <v>0</v>
      </c>
      <c r="P1217" s="84">
        <f t="shared" si="10"/>
        <v>0</v>
      </c>
      <c r="Q1217" s="84">
        <f t="shared" si="11"/>
        <v>0</v>
      </c>
      <c r="R1217" s="85">
        <f t="shared" si="12"/>
        <v>0</v>
      </c>
      <c r="S1217" s="87" t="str">
        <f t="shared" si="13"/>
        <v>-</v>
      </c>
      <c r="T1217" s="88"/>
      <c r="U1217" s="39"/>
      <c r="V1217" s="40"/>
      <c r="W1217" s="39"/>
      <c r="X1217" s="39"/>
      <c r="Y1217" s="39"/>
      <c r="Z1217" s="39"/>
      <c r="AA1217" s="39"/>
      <c r="AB1217" s="39"/>
      <c r="AC1217" s="39"/>
      <c r="AD1217" s="39"/>
      <c r="AE1217" s="39"/>
      <c r="AF1217" s="39"/>
      <c r="AG1217" s="39"/>
      <c r="AH1217" s="39"/>
    </row>
    <row r="1218" ht="19.5" customHeight="1">
      <c r="A1218" s="111"/>
      <c r="B1218" s="119"/>
      <c r="C1218" s="63"/>
      <c r="D1218" s="69"/>
      <c r="E1218" s="66" t="str">
        <f t="shared" si="2"/>
        <v>-</v>
      </c>
      <c r="F1218" s="65"/>
      <c r="G1218" s="65"/>
      <c r="H1218" s="82"/>
      <c r="I1218" s="83">
        <f t="shared" si="3"/>
        <v>0</v>
      </c>
      <c r="J1218" s="84">
        <f t="shared" si="4"/>
        <v>0</v>
      </c>
      <c r="K1218" s="84">
        <f t="shared" si="5"/>
        <v>0</v>
      </c>
      <c r="L1218" s="84">
        <f t="shared" si="6"/>
        <v>0</v>
      </c>
      <c r="M1218" s="85">
        <f t="shared" si="7"/>
        <v>0</v>
      </c>
      <c r="N1218" s="86">
        <f t="shared" si="8"/>
        <v>0</v>
      </c>
      <c r="O1218" s="84">
        <f t="shared" si="9"/>
        <v>0</v>
      </c>
      <c r="P1218" s="84">
        <f t="shared" si="10"/>
        <v>0</v>
      </c>
      <c r="Q1218" s="84">
        <f t="shared" si="11"/>
        <v>0</v>
      </c>
      <c r="R1218" s="85">
        <f t="shared" si="12"/>
        <v>0</v>
      </c>
      <c r="S1218" s="87" t="str">
        <f t="shared" si="13"/>
        <v>-</v>
      </c>
      <c r="T1218" s="88"/>
      <c r="U1218" s="39"/>
      <c r="V1218" s="40"/>
      <c r="W1218" s="39"/>
      <c r="X1218" s="39"/>
      <c r="Y1218" s="39"/>
      <c r="Z1218" s="39"/>
      <c r="AA1218" s="39"/>
      <c r="AB1218" s="39"/>
      <c r="AC1218" s="39"/>
      <c r="AD1218" s="39"/>
      <c r="AE1218" s="39"/>
      <c r="AF1218" s="39"/>
      <c r="AG1218" s="39"/>
      <c r="AH1218" s="39"/>
    </row>
    <row r="1219" ht="19.5" customHeight="1">
      <c r="A1219" s="111"/>
      <c r="B1219" s="119"/>
      <c r="C1219" s="63"/>
      <c r="D1219" s="69"/>
      <c r="E1219" s="66" t="str">
        <f t="shared" si="2"/>
        <v>-</v>
      </c>
      <c r="F1219" s="65"/>
      <c r="G1219" s="65"/>
      <c r="H1219" s="82"/>
      <c r="I1219" s="83">
        <f t="shared" si="3"/>
        <v>0</v>
      </c>
      <c r="J1219" s="84">
        <f t="shared" si="4"/>
        <v>0</v>
      </c>
      <c r="K1219" s="84">
        <f t="shared" si="5"/>
        <v>0</v>
      </c>
      <c r="L1219" s="84">
        <f t="shared" si="6"/>
        <v>0</v>
      </c>
      <c r="M1219" s="85">
        <f t="shared" si="7"/>
        <v>0</v>
      </c>
      <c r="N1219" s="86">
        <f t="shared" si="8"/>
        <v>0</v>
      </c>
      <c r="O1219" s="84">
        <f t="shared" si="9"/>
        <v>0</v>
      </c>
      <c r="P1219" s="84">
        <f t="shared" si="10"/>
        <v>0</v>
      </c>
      <c r="Q1219" s="84">
        <f t="shared" si="11"/>
        <v>0</v>
      </c>
      <c r="R1219" s="85">
        <f t="shared" si="12"/>
        <v>0</v>
      </c>
      <c r="S1219" s="87" t="str">
        <f t="shared" si="13"/>
        <v>-</v>
      </c>
      <c r="T1219" s="88"/>
      <c r="U1219" s="39"/>
      <c r="V1219" s="40"/>
      <c r="W1219" s="39"/>
      <c r="X1219" s="39"/>
      <c r="Y1219" s="39"/>
      <c r="Z1219" s="39"/>
      <c r="AA1219" s="39"/>
      <c r="AB1219" s="39"/>
      <c r="AC1219" s="39"/>
      <c r="AD1219" s="39"/>
      <c r="AE1219" s="39"/>
      <c r="AF1219" s="39"/>
      <c r="AG1219" s="39"/>
      <c r="AH1219" s="39"/>
    </row>
    <row r="1220" ht="19.5" customHeight="1">
      <c r="A1220" s="111"/>
      <c r="B1220" s="119"/>
      <c r="C1220" s="63"/>
      <c r="D1220" s="69"/>
      <c r="E1220" s="66" t="str">
        <f t="shared" si="2"/>
        <v>-</v>
      </c>
      <c r="F1220" s="65"/>
      <c r="G1220" s="65"/>
      <c r="H1220" s="82"/>
      <c r="I1220" s="83">
        <f t="shared" si="3"/>
        <v>0</v>
      </c>
      <c r="J1220" s="84">
        <f t="shared" si="4"/>
        <v>0</v>
      </c>
      <c r="K1220" s="84">
        <f t="shared" si="5"/>
        <v>0</v>
      </c>
      <c r="L1220" s="84">
        <f t="shared" si="6"/>
        <v>0</v>
      </c>
      <c r="M1220" s="85">
        <f t="shared" si="7"/>
        <v>0</v>
      </c>
      <c r="N1220" s="86">
        <f t="shared" si="8"/>
        <v>0</v>
      </c>
      <c r="O1220" s="84">
        <f t="shared" si="9"/>
        <v>0</v>
      </c>
      <c r="P1220" s="84">
        <f t="shared" si="10"/>
        <v>0</v>
      </c>
      <c r="Q1220" s="84">
        <f t="shared" si="11"/>
        <v>0</v>
      </c>
      <c r="R1220" s="85">
        <f t="shared" si="12"/>
        <v>0</v>
      </c>
      <c r="S1220" s="87" t="str">
        <f t="shared" si="13"/>
        <v>-</v>
      </c>
      <c r="T1220" s="88"/>
      <c r="U1220" s="39"/>
      <c r="V1220" s="40"/>
      <c r="W1220" s="39"/>
      <c r="X1220" s="39"/>
      <c r="Y1220" s="39"/>
      <c r="Z1220" s="39"/>
      <c r="AA1220" s="39"/>
      <c r="AB1220" s="39"/>
      <c r="AC1220" s="39"/>
      <c r="AD1220" s="39"/>
      <c r="AE1220" s="39"/>
      <c r="AF1220" s="39"/>
      <c r="AG1220" s="39"/>
      <c r="AH1220" s="39"/>
    </row>
    <row r="1221" ht="19.5" customHeight="1">
      <c r="A1221" s="111"/>
      <c r="B1221" s="119"/>
      <c r="C1221" s="63"/>
      <c r="D1221" s="69"/>
      <c r="E1221" s="66" t="str">
        <f t="shared" si="2"/>
        <v>-</v>
      </c>
      <c r="F1221" s="65"/>
      <c r="G1221" s="65"/>
      <c r="H1221" s="82"/>
      <c r="I1221" s="83">
        <f t="shared" si="3"/>
        <v>0</v>
      </c>
      <c r="J1221" s="84">
        <f t="shared" si="4"/>
        <v>0</v>
      </c>
      <c r="K1221" s="84">
        <f t="shared" si="5"/>
        <v>0</v>
      </c>
      <c r="L1221" s="84">
        <f t="shared" si="6"/>
        <v>0</v>
      </c>
      <c r="M1221" s="85">
        <f t="shared" si="7"/>
        <v>0</v>
      </c>
      <c r="N1221" s="86">
        <f t="shared" si="8"/>
        <v>0</v>
      </c>
      <c r="O1221" s="84">
        <f t="shared" si="9"/>
        <v>0</v>
      </c>
      <c r="P1221" s="84">
        <f t="shared" si="10"/>
        <v>0</v>
      </c>
      <c r="Q1221" s="84">
        <f t="shared" si="11"/>
        <v>0</v>
      </c>
      <c r="R1221" s="85">
        <f t="shared" si="12"/>
        <v>0</v>
      </c>
      <c r="S1221" s="87" t="str">
        <f t="shared" si="13"/>
        <v>-</v>
      </c>
      <c r="T1221" s="88"/>
      <c r="U1221" s="39"/>
      <c r="V1221" s="40"/>
      <c r="W1221" s="39"/>
      <c r="X1221" s="39"/>
      <c r="Y1221" s="39"/>
      <c r="Z1221" s="39"/>
      <c r="AA1221" s="39"/>
      <c r="AB1221" s="39"/>
      <c r="AC1221" s="39"/>
      <c r="AD1221" s="39"/>
      <c r="AE1221" s="39"/>
      <c r="AF1221" s="39"/>
      <c r="AG1221" s="39"/>
      <c r="AH1221" s="39"/>
    </row>
    <row r="1222" ht="19.5" customHeight="1">
      <c r="A1222" s="111"/>
      <c r="B1222" s="119"/>
      <c r="C1222" s="63"/>
      <c r="D1222" s="69"/>
      <c r="E1222" s="66" t="str">
        <f t="shared" si="2"/>
        <v>-</v>
      </c>
      <c r="F1222" s="65"/>
      <c r="G1222" s="65"/>
      <c r="H1222" s="82"/>
      <c r="I1222" s="83">
        <f t="shared" si="3"/>
        <v>0</v>
      </c>
      <c r="J1222" s="84">
        <f t="shared" si="4"/>
        <v>0</v>
      </c>
      <c r="K1222" s="84">
        <f t="shared" si="5"/>
        <v>0</v>
      </c>
      <c r="L1222" s="84">
        <f t="shared" si="6"/>
        <v>0</v>
      </c>
      <c r="M1222" s="85">
        <f t="shared" si="7"/>
        <v>0</v>
      </c>
      <c r="N1222" s="86">
        <f t="shared" si="8"/>
        <v>0</v>
      </c>
      <c r="O1222" s="84">
        <f t="shared" si="9"/>
        <v>0</v>
      </c>
      <c r="P1222" s="84">
        <f t="shared" si="10"/>
        <v>0</v>
      </c>
      <c r="Q1222" s="84">
        <f t="shared" si="11"/>
        <v>0</v>
      </c>
      <c r="R1222" s="85">
        <f t="shared" si="12"/>
        <v>0</v>
      </c>
      <c r="S1222" s="87" t="str">
        <f t="shared" si="13"/>
        <v>-</v>
      </c>
      <c r="T1222" s="88"/>
      <c r="U1222" s="39"/>
      <c r="V1222" s="40"/>
      <c r="W1222" s="39"/>
      <c r="X1222" s="39"/>
      <c r="Y1222" s="39"/>
      <c r="Z1222" s="39"/>
      <c r="AA1222" s="39"/>
      <c r="AB1222" s="39"/>
      <c r="AC1222" s="39"/>
      <c r="AD1222" s="39"/>
      <c r="AE1222" s="39"/>
      <c r="AF1222" s="39"/>
      <c r="AG1222" s="39"/>
      <c r="AH1222" s="39"/>
    </row>
    <row r="1223" ht="19.5" customHeight="1">
      <c r="A1223" s="111"/>
      <c r="B1223" s="119"/>
      <c r="C1223" s="63"/>
      <c r="D1223" s="69"/>
      <c r="E1223" s="66" t="str">
        <f t="shared" si="2"/>
        <v>-</v>
      </c>
      <c r="F1223" s="65"/>
      <c r="G1223" s="65"/>
      <c r="H1223" s="82"/>
      <c r="I1223" s="83">
        <f t="shared" si="3"/>
        <v>0</v>
      </c>
      <c r="J1223" s="84">
        <f t="shared" si="4"/>
        <v>0</v>
      </c>
      <c r="K1223" s="84">
        <f t="shared" si="5"/>
        <v>0</v>
      </c>
      <c r="L1223" s="84">
        <f t="shared" si="6"/>
        <v>0</v>
      </c>
      <c r="M1223" s="85">
        <f t="shared" si="7"/>
        <v>0</v>
      </c>
      <c r="N1223" s="86">
        <f t="shared" si="8"/>
        <v>0</v>
      </c>
      <c r="O1223" s="84">
        <f t="shared" si="9"/>
        <v>0</v>
      </c>
      <c r="P1223" s="84">
        <f t="shared" si="10"/>
        <v>0</v>
      </c>
      <c r="Q1223" s="84">
        <f t="shared" si="11"/>
        <v>0</v>
      </c>
      <c r="R1223" s="85">
        <f t="shared" si="12"/>
        <v>0</v>
      </c>
      <c r="S1223" s="87" t="str">
        <f t="shared" si="13"/>
        <v>-</v>
      </c>
      <c r="T1223" s="88"/>
      <c r="U1223" s="39"/>
      <c r="V1223" s="40"/>
      <c r="W1223" s="39"/>
      <c r="X1223" s="39"/>
      <c r="Y1223" s="39"/>
      <c r="Z1223" s="39"/>
      <c r="AA1223" s="39"/>
      <c r="AB1223" s="39"/>
      <c r="AC1223" s="39"/>
      <c r="AD1223" s="39"/>
      <c r="AE1223" s="39"/>
      <c r="AF1223" s="39"/>
      <c r="AG1223" s="39"/>
      <c r="AH1223" s="39"/>
    </row>
    <row r="1224" ht="19.5" customHeight="1">
      <c r="A1224" s="111"/>
      <c r="B1224" s="119"/>
      <c r="C1224" s="63"/>
      <c r="D1224" s="69"/>
      <c r="E1224" s="66" t="str">
        <f t="shared" si="2"/>
        <v>-</v>
      </c>
      <c r="F1224" s="65"/>
      <c r="G1224" s="65"/>
      <c r="H1224" s="82"/>
      <c r="I1224" s="83">
        <f t="shared" si="3"/>
        <v>0</v>
      </c>
      <c r="J1224" s="84">
        <f t="shared" si="4"/>
        <v>0</v>
      </c>
      <c r="K1224" s="84">
        <f t="shared" si="5"/>
        <v>0</v>
      </c>
      <c r="L1224" s="84">
        <f t="shared" si="6"/>
        <v>0</v>
      </c>
      <c r="M1224" s="85">
        <f t="shared" si="7"/>
        <v>0</v>
      </c>
      <c r="N1224" s="86">
        <f t="shared" si="8"/>
        <v>0</v>
      </c>
      <c r="O1224" s="84">
        <f t="shared" si="9"/>
        <v>0</v>
      </c>
      <c r="P1224" s="84">
        <f t="shared" si="10"/>
        <v>0</v>
      </c>
      <c r="Q1224" s="84">
        <f t="shared" si="11"/>
        <v>0</v>
      </c>
      <c r="R1224" s="85">
        <f t="shared" si="12"/>
        <v>0</v>
      </c>
      <c r="S1224" s="87" t="str">
        <f t="shared" si="13"/>
        <v>-</v>
      </c>
      <c r="T1224" s="88"/>
      <c r="U1224" s="39"/>
      <c r="V1224" s="40"/>
      <c r="W1224" s="39"/>
      <c r="X1224" s="39"/>
      <c r="Y1224" s="39"/>
      <c r="Z1224" s="39"/>
      <c r="AA1224" s="39"/>
      <c r="AB1224" s="39"/>
      <c r="AC1224" s="39"/>
      <c r="AD1224" s="39"/>
      <c r="AE1224" s="39"/>
      <c r="AF1224" s="39"/>
      <c r="AG1224" s="39"/>
      <c r="AH1224" s="39"/>
    </row>
    <row r="1225" ht="19.5" customHeight="1">
      <c r="A1225" s="111"/>
      <c r="B1225" s="119"/>
      <c r="C1225" s="63"/>
      <c r="D1225" s="69"/>
      <c r="E1225" s="66" t="str">
        <f t="shared" si="2"/>
        <v>-</v>
      </c>
      <c r="F1225" s="65"/>
      <c r="G1225" s="65"/>
      <c r="H1225" s="82"/>
      <c r="I1225" s="83">
        <f t="shared" si="3"/>
        <v>0</v>
      </c>
      <c r="J1225" s="84">
        <f t="shared" si="4"/>
        <v>0</v>
      </c>
      <c r="K1225" s="84">
        <f t="shared" si="5"/>
        <v>0</v>
      </c>
      <c r="L1225" s="84">
        <f t="shared" si="6"/>
        <v>0</v>
      </c>
      <c r="M1225" s="85">
        <f t="shared" si="7"/>
        <v>0</v>
      </c>
      <c r="N1225" s="86">
        <f t="shared" si="8"/>
        <v>0</v>
      </c>
      <c r="O1225" s="84">
        <f t="shared" si="9"/>
        <v>0</v>
      </c>
      <c r="P1225" s="84">
        <f t="shared" si="10"/>
        <v>0</v>
      </c>
      <c r="Q1225" s="84">
        <f t="shared" si="11"/>
        <v>0</v>
      </c>
      <c r="R1225" s="85">
        <f t="shared" si="12"/>
        <v>0</v>
      </c>
      <c r="S1225" s="87" t="str">
        <f t="shared" si="13"/>
        <v>-</v>
      </c>
      <c r="T1225" s="88"/>
      <c r="U1225" s="39"/>
      <c r="V1225" s="40"/>
      <c r="W1225" s="39"/>
      <c r="X1225" s="39"/>
      <c r="Y1225" s="39"/>
      <c r="Z1225" s="39"/>
      <c r="AA1225" s="39"/>
      <c r="AB1225" s="39"/>
      <c r="AC1225" s="39"/>
      <c r="AD1225" s="39"/>
      <c r="AE1225" s="39"/>
      <c r="AF1225" s="39"/>
      <c r="AG1225" s="39"/>
      <c r="AH1225" s="39"/>
    </row>
    <row r="1226" ht="19.5" customHeight="1">
      <c r="A1226" s="111"/>
      <c r="B1226" s="119"/>
      <c r="C1226" s="63"/>
      <c r="D1226" s="69"/>
      <c r="E1226" s="66" t="str">
        <f t="shared" si="2"/>
        <v>-</v>
      </c>
      <c r="F1226" s="65"/>
      <c r="G1226" s="65"/>
      <c r="H1226" s="82"/>
      <c r="I1226" s="83">
        <f t="shared" si="3"/>
        <v>0</v>
      </c>
      <c r="J1226" s="84">
        <f t="shared" si="4"/>
        <v>0</v>
      </c>
      <c r="K1226" s="84">
        <f t="shared" si="5"/>
        <v>0</v>
      </c>
      <c r="L1226" s="84">
        <f t="shared" si="6"/>
        <v>0</v>
      </c>
      <c r="M1226" s="85">
        <f t="shared" si="7"/>
        <v>0</v>
      </c>
      <c r="N1226" s="86">
        <f t="shared" si="8"/>
        <v>0</v>
      </c>
      <c r="O1226" s="84">
        <f t="shared" si="9"/>
        <v>0</v>
      </c>
      <c r="P1226" s="84">
        <f t="shared" si="10"/>
        <v>0</v>
      </c>
      <c r="Q1226" s="84">
        <f t="shared" si="11"/>
        <v>0</v>
      </c>
      <c r="R1226" s="85">
        <f t="shared" si="12"/>
        <v>0</v>
      </c>
      <c r="S1226" s="87" t="str">
        <f t="shared" si="13"/>
        <v>-</v>
      </c>
      <c r="T1226" s="88"/>
      <c r="U1226" s="39"/>
      <c r="V1226" s="40"/>
      <c r="W1226" s="39"/>
      <c r="X1226" s="39"/>
      <c r="Y1226" s="39"/>
      <c r="Z1226" s="39"/>
      <c r="AA1226" s="39"/>
      <c r="AB1226" s="39"/>
      <c r="AC1226" s="39"/>
      <c r="AD1226" s="39"/>
      <c r="AE1226" s="39"/>
      <c r="AF1226" s="39"/>
      <c r="AG1226" s="39"/>
      <c r="AH1226" s="39"/>
    </row>
    <row r="1227" ht="19.5" customHeight="1">
      <c r="A1227" s="111"/>
      <c r="B1227" s="119"/>
      <c r="C1227" s="63"/>
      <c r="D1227" s="69"/>
      <c r="E1227" s="66" t="str">
        <f t="shared" si="2"/>
        <v>-</v>
      </c>
      <c r="F1227" s="65"/>
      <c r="G1227" s="65"/>
      <c r="H1227" s="82"/>
      <c r="I1227" s="83">
        <f t="shared" si="3"/>
        <v>0</v>
      </c>
      <c r="J1227" s="84">
        <f t="shared" si="4"/>
        <v>0</v>
      </c>
      <c r="K1227" s="84">
        <f t="shared" si="5"/>
        <v>0</v>
      </c>
      <c r="L1227" s="84">
        <f t="shared" si="6"/>
        <v>0</v>
      </c>
      <c r="M1227" s="85">
        <f t="shared" si="7"/>
        <v>0</v>
      </c>
      <c r="N1227" s="86">
        <f t="shared" si="8"/>
        <v>0</v>
      </c>
      <c r="O1227" s="84">
        <f t="shared" si="9"/>
        <v>0</v>
      </c>
      <c r="P1227" s="84">
        <f t="shared" si="10"/>
        <v>0</v>
      </c>
      <c r="Q1227" s="84">
        <f t="shared" si="11"/>
        <v>0</v>
      </c>
      <c r="R1227" s="85">
        <f t="shared" si="12"/>
        <v>0</v>
      </c>
      <c r="S1227" s="87" t="str">
        <f t="shared" si="13"/>
        <v>-</v>
      </c>
      <c r="T1227" s="88"/>
      <c r="U1227" s="39"/>
      <c r="V1227" s="40"/>
      <c r="W1227" s="39"/>
      <c r="X1227" s="39"/>
      <c r="Y1227" s="39"/>
      <c r="Z1227" s="39"/>
      <c r="AA1227" s="39"/>
      <c r="AB1227" s="39"/>
      <c r="AC1227" s="39"/>
      <c r="AD1227" s="39"/>
      <c r="AE1227" s="39"/>
      <c r="AF1227" s="39"/>
      <c r="AG1227" s="39"/>
      <c r="AH1227" s="39"/>
    </row>
    <row r="1228" ht="19.5" customHeight="1">
      <c r="A1228" s="111"/>
      <c r="B1228" s="119"/>
      <c r="C1228" s="63"/>
      <c r="D1228" s="69"/>
      <c r="E1228" s="66" t="str">
        <f t="shared" si="2"/>
        <v>-</v>
      </c>
      <c r="F1228" s="65"/>
      <c r="G1228" s="65"/>
      <c r="H1228" s="82"/>
      <c r="I1228" s="83">
        <f t="shared" si="3"/>
        <v>0</v>
      </c>
      <c r="J1228" s="84">
        <f t="shared" si="4"/>
        <v>0</v>
      </c>
      <c r="K1228" s="84">
        <f t="shared" si="5"/>
        <v>0</v>
      </c>
      <c r="L1228" s="84">
        <f t="shared" si="6"/>
        <v>0</v>
      </c>
      <c r="M1228" s="85">
        <f t="shared" si="7"/>
        <v>0</v>
      </c>
      <c r="N1228" s="86">
        <f t="shared" si="8"/>
        <v>0</v>
      </c>
      <c r="O1228" s="84">
        <f t="shared" si="9"/>
        <v>0</v>
      </c>
      <c r="P1228" s="84">
        <f t="shared" si="10"/>
        <v>0</v>
      </c>
      <c r="Q1228" s="84">
        <f t="shared" si="11"/>
        <v>0</v>
      </c>
      <c r="R1228" s="85">
        <f t="shared" si="12"/>
        <v>0</v>
      </c>
      <c r="S1228" s="87" t="str">
        <f t="shared" si="13"/>
        <v>-</v>
      </c>
      <c r="T1228" s="88"/>
      <c r="U1228" s="39"/>
      <c r="V1228" s="40"/>
      <c r="W1228" s="39"/>
      <c r="X1228" s="39"/>
      <c r="Y1228" s="39"/>
      <c r="Z1228" s="39"/>
      <c r="AA1228" s="39"/>
      <c r="AB1228" s="39"/>
      <c r="AC1228" s="39"/>
      <c r="AD1228" s="39"/>
      <c r="AE1228" s="39"/>
      <c r="AF1228" s="39"/>
      <c r="AG1228" s="39"/>
      <c r="AH1228" s="39"/>
    </row>
    <row r="1229" ht="19.5" customHeight="1">
      <c r="A1229" s="111"/>
      <c r="B1229" s="119"/>
      <c r="C1229" s="63"/>
      <c r="D1229" s="69"/>
      <c r="E1229" s="66" t="str">
        <f t="shared" si="2"/>
        <v>-</v>
      </c>
      <c r="F1229" s="65"/>
      <c r="G1229" s="65"/>
      <c r="H1229" s="82"/>
      <c r="I1229" s="83">
        <f t="shared" si="3"/>
        <v>0</v>
      </c>
      <c r="J1229" s="84">
        <f t="shared" si="4"/>
        <v>0</v>
      </c>
      <c r="K1229" s="84">
        <f t="shared" si="5"/>
        <v>0</v>
      </c>
      <c r="L1229" s="84">
        <f t="shared" si="6"/>
        <v>0</v>
      </c>
      <c r="M1229" s="85">
        <f t="shared" si="7"/>
        <v>0</v>
      </c>
      <c r="N1229" s="86">
        <f t="shared" si="8"/>
        <v>0</v>
      </c>
      <c r="O1229" s="84">
        <f t="shared" si="9"/>
        <v>0</v>
      </c>
      <c r="P1229" s="84">
        <f t="shared" si="10"/>
        <v>0</v>
      </c>
      <c r="Q1229" s="84">
        <f t="shared" si="11"/>
        <v>0</v>
      </c>
      <c r="R1229" s="85">
        <f t="shared" si="12"/>
        <v>0</v>
      </c>
      <c r="S1229" s="87" t="str">
        <f t="shared" si="13"/>
        <v>-</v>
      </c>
      <c r="T1229" s="88"/>
      <c r="U1229" s="39"/>
      <c r="V1229" s="40"/>
      <c r="W1229" s="39"/>
      <c r="X1229" s="39"/>
      <c r="Y1229" s="39"/>
      <c r="Z1229" s="39"/>
      <c r="AA1229" s="39"/>
      <c r="AB1229" s="39"/>
      <c r="AC1229" s="39"/>
      <c r="AD1229" s="39"/>
      <c r="AE1229" s="39"/>
      <c r="AF1229" s="39"/>
      <c r="AG1229" s="39"/>
      <c r="AH1229" s="39"/>
    </row>
    <row r="1230" ht="19.5" customHeight="1">
      <c r="A1230" s="111"/>
      <c r="B1230" s="119"/>
      <c r="C1230" s="63"/>
      <c r="D1230" s="69"/>
      <c r="E1230" s="66" t="str">
        <f t="shared" si="2"/>
        <v>-</v>
      </c>
      <c r="F1230" s="65"/>
      <c r="G1230" s="65"/>
      <c r="H1230" s="82"/>
      <c r="I1230" s="83">
        <f t="shared" si="3"/>
        <v>0</v>
      </c>
      <c r="J1230" s="84">
        <f t="shared" si="4"/>
        <v>0</v>
      </c>
      <c r="K1230" s="84">
        <f t="shared" si="5"/>
        <v>0</v>
      </c>
      <c r="L1230" s="84">
        <f t="shared" si="6"/>
        <v>0</v>
      </c>
      <c r="M1230" s="85">
        <f t="shared" si="7"/>
        <v>0</v>
      </c>
      <c r="N1230" s="86">
        <f t="shared" si="8"/>
        <v>0</v>
      </c>
      <c r="O1230" s="84">
        <f t="shared" si="9"/>
        <v>0</v>
      </c>
      <c r="P1230" s="84">
        <f t="shared" si="10"/>
        <v>0</v>
      </c>
      <c r="Q1230" s="84">
        <f t="shared" si="11"/>
        <v>0</v>
      </c>
      <c r="R1230" s="85">
        <f t="shared" si="12"/>
        <v>0</v>
      </c>
      <c r="S1230" s="87" t="str">
        <f t="shared" si="13"/>
        <v>-</v>
      </c>
      <c r="T1230" s="88"/>
      <c r="U1230" s="39"/>
      <c r="V1230" s="40"/>
      <c r="W1230" s="39"/>
      <c r="X1230" s="39"/>
      <c r="Y1230" s="39"/>
      <c r="Z1230" s="39"/>
      <c r="AA1230" s="39"/>
      <c r="AB1230" s="39"/>
      <c r="AC1230" s="39"/>
      <c r="AD1230" s="39"/>
      <c r="AE1230" s="39"/>
      <c r="AF1230" s="39"/>
      <c r="AG1230" s="39"/>
      <c r="AH1230" s="39"/>
    </row>
    <row r="1231" ht="19.5" customHeight="1">
      <c r="A1231" s="111"/>
      <c r="B1231" s="119"/>
      <c r="C1231" s="63"/>
      <c r="D1231" s="69"/>
      <c r="E1231" s="66" t="str">
        <f t="shared" si="2"/>
        <v>-</v>
      </c>
      <c r="F1231" s="65"/>
      <c r="G1231" s="65"/>
      <c r="H1231" s="82"/>
      <c r="I1231" s="83">
        <f t="shared" si="3"/>
        <v>0</v>
      </c>
      <c r="J1231" s="84">
        <f t="shared" si="4"/>
        <v>0</v>
      </c>
      <c r="K1231" s="84">
        <f t="shared" si="5"/>
        <v>0</v>
      </c>
      <c r="L1231" s="84">
        <f t="shared" si="6"/>
        <v>0</v>
      </c>
      <c r="M1231" s="85">
        <f t="shared" si="7"/>
        <v>0</v>
      </c>
      <c r="N1231" s="86">
        <f t="shared" si="8"/>
        <v>0</v>
      </c>
      <c r="O1231" s="84">
        <f t="shared" si="9"/>
        <v>0</v>
      </c>
      <c r="P1231" s="84">
        <f t="shared" si="10"/>
        <v>0</v>
      </c>
      <c r="Q1231" s="84">
        <f t="shared" si="11"/>
        <v>0</v>
      </c>
      <c r="R1231" s="85">
        <f t="shared" si="12"/>
        <v>0</v>
      </c>
      <c r="S1231" s="87" t="str">
        <f t="shared" si="13"/>
        <v>-</v>
      </c>
      <c r="T1231" s="88"/>
      <c r="U1231" s="39"/>
      <c r="V1231" s="40"/>
      <c r="W1231" s="39"/>
      <c r="X1231" s="39"/>
      <c r="Y1231" s="39"/>
      <c r="Z1231" s="39"/>
      <c r="AA1231" s="39"/>
      <c r="AB1231" s="39"/>
      <c r="AC1231" s="39"/>
      <c r="AD1231" s="39"/>
      <c r="AE1231" s="39"/>
      <c r="AF1231" s="39"/>
      <c r="AG1231" s="39"/>
      <c r="AH1231" s="39"/>
    </row>
    <row r="1232" ht="19.5" customHeight="1">
      <c r="A1232" s="111"/>
      <c r="B1232" s="119"/>
      <c r="C1232" s="63"/>
      <c r="D1232" s="69"/>
      <c r="E1232" s="66" t="str">
        <f t="shared" si="2"/>
        <v>-</v>
      </c>
      <c r="F1232" s="65"/>
      <c r="G1232" s="65"/>
      <c r="H1232" s="82"/>
      <c r="I1232" s="83">
        <f t="shared" si="3"/>
        <v>0</v>
      </c>
      <c r="J1232" s="84">
        <f t="shared" si="4"/>
        <v>0</v>
      </c>
      <c r="K1232" s="84">
        <f t="shared" si="5"/>
        <v>0</v>
      </c>
      <c r="L1232" s="84">
        <f t="shared" si="6"/>
        <v>0</v>
      </c>
      <c r="M1232" s="85">
        <f t="shared" si="7"/>
        <v>0</v>
      </c>
      <c r="N1232" s="86">
        <f t="shared" si="8"/>
        <v>0</v>
      </c>
      <c r="O1232" s="84">
        <f t="shared" si="9"/>
        <v>0</v>
      </c>
      <c r="P1232" s="84">
        <f t="shared" si="10"/>
        <v>0</v>
      </c>
      <c r="Q1232" s="84">
        <f t="shared" si="11"/>
        <v>0</v>
      </c>
      <c r="R1232" s="85">
        <f t="shared" si="12"/>
        <v>0</v>
      </c>
      <c r="S1232" s="87" t="str">
        <f t="shared" si="13"/>
        <v>-</v>
      </c>
      <c r="T1232" s="88"/>
      <c r="U1232" s="39"/>
      <c r="V1232" s="40"/>
      <c r="W1232" s="39"/>
      <c r="X1232" s="39"/>
      <c r="Y1232" s="39"/>
      <c r="Z1232" s="39"/>
      <c r="AA1232" s="39"/>
      <c r="AB1232" s="39"/>
      <c r="AC1232" s="39"/>
      <c r="AD1232" s="39"/>
      <c r="AE1232" s="39"/>
      <c r="AF1232" s="39"/>
      <c r="AG1232" s="39"/>
      <c r="AH1232" s="39"/>
    </row>
    <row r="1233" ht="19.5" customHeight="1">
      <c r="A1233" s="111"/>
      <c r="B1233" s="119"/>
      <c r="C1233" s="63"/>
      <c r="D1233" s="69"/>
      <c r="E1233" s="66" t="str">
        <f t="shared" si="2"/>
        <v>-</v>
      </c>
      <c r="F1233" s="65"/>
      <c r="G1233" s="65"/>
      <c r="H1233" s="82"/>
      <c r="I1233" s="83">
        <f t="shared" si="3"/>
        <v>0</v>
      </c>
      <c r="J1233" s="84">
        <f t="shared" si="4"/>
        <v>0</v>
      </c>
      <c r="K1233" s="84">
        <f t="shared" si="5"/>
        <v>0</v>
      </c>
      <c r="L1233" s="84">
        <f t="shared" si="6"/>
        <v>0</v>
      </c>
      <c r="M1233" s="85">
        <f t="shared" si="7"/>
        <v>0</v>
      </c>
      <c r="N1233" s="86">
        <f t="shared" si="8"/>
        <v>0</v>
      </c>
      <c r="O1233" s="84">
        <f t="shared" si="9"/>
        <v>0</v>
      </c>
      <c r="P1233" s="84">
        <f t="shared" si="10"/>
        <v>0</v>
      </c>
      <c r="Q1233" s="84">
        <f t="shared" si="11"/>
        <v>0</v>
      </c>
      <c r="R1233" s="85">
        <f t="shared" si="12"/>
        <v>0</v>
      </c>
      <c r="S1233" s="87" t="str">
        <f t="shared" si="13"/>
        <v>-</v>
      </c>
      <c r="T1233" s="88"/>
      <c r="U1233" s="39"/>
      <c r="V1233" s="40"/>
      <c r="W1233" s="39"/>
      <c r="X1233" s="39"/>
      <c r="Y1233" s="39"/>
      <c r="Z1233" s="39"/>
      <c r="AA1233" s="39"/>
      <c r="AB1233" s="39"/>
      <c r="AC1233" s="39"/>
      <c r="AD1233" s="39"/>
      <c r="AE1233" s="39"/>
      <c r="AF1233" s="39"/>
      <c r="AG1233" s="39"/>
      <c r="AH1233" s="39"/>
    </row>
    <row r="1234" ht="19.5" customHeight="1">
      <c r="A1234" s="111"/>
      <c r="B1234" s="119"/>
      <c r="C1234" s="63"/>
      <c r="D1234" s="69"/>
      <c r="E1234" s="66" t="str">
        <f t="shared" si="2"/>
        <v>-</v>
      </c>
      <c r="F1234" s="65"/>
      <c r="G1234" s="65"/>
      <c r="H1234" s="82"/>
      <c r="I1234" s="83">
        <f t="shared" si="3"/>
        <v>0</v>
      </c>
      <c r="J1234" s="84">
        <f t="shared" si="4"/>
        <v>0</v>
      </c>
      <c r="K1234" s="84">
        <f t="shared" si="5"/>
        <v>0</v>
      </c>
      <c r="L1234" s="84">
        <f t="shared" si="6"/>
        <v>0</v>
      </c>
      <c r="M1234" s="85">
        <f t="shared" si="7"/>
        <v>0</v>
      </c>
      <c r="N1234" s="86">
        <f t="shared" si="8"/>
        <v>0</v>
      </c>
      <c r="O1234" s="84">
        <f t="shared" si="9"/>
        <v>0</v>
      </c>
      <c r="P1234" s="84">
        <f t="shared" si="10"/>
        <v>0</v>
      </c>
      <c r="Q1234" s="84">
        <f t="shared" si="11"/>
        <v>0</v>
      </c>
      <c r="R1234" s="85">
        <f t="shared" si="12"/>
        <v>0</v>
      </c>
      <c r="S1234" s="87" t="str">
        <f t="shared" si="13"/>
        <v>-</v>
      </c>
      <c r="T1234" s="88"/>
      <c r="U1234" s="39"/>
      <c r="V1234" s="40"/>
      <c r="W1234" s="39"/>
      <c r="X1234" s="39"/>
      <c r="Y1234" s="39"/>
      <c r="Z1234" s="39"/>
      <c r="AA1234" s="39"/>
      <c r="AB1234" s="39"/>
      <c r="AC1234" s="39"/>
      <c r="AD1234" s="39"/>
      <c r="AE1234" s="39"/>
      <c r="AF1234" s="39"/>
      <c r="AG1234" s="39"/>
      <c r="AH1234" s="39"/>
    </row>
    <row r="1235" ht="19.5" customHeight="1">
      <c r="A1235" s="111"/>
      <c r="B1235" s="119"/>
      <c r="C1235" s="63"/>
      <c r="D1235" s="69"/>
      <c r="E1235" s="66" t="str">
        <f t="shared" si="2"/>
        <v>-</v>
      </c>
      <c r="F1235" s="65"/>
      <c r="G1235" s="65"/>
      <c r="H1235" s="82"/>
      <c r="I1235" s="83">
        <f t="shared" si="3"/>
        <v>0</v>
      </c>
      <c r="J1235" s="84">
        <f t="shared" si="4"/>
        <v>0</v>
      </c>
      <c r="K1235" s="84">
        <f t="shared" si="5"/>
        <v>0</v>
      </c>
      <c r="L1235" s="84">
        <f t="shared" si="6"/>
        <v>0</v>
      </c>
      <c r="M1235" s="85">
        <f t="shared" si="7"/>
        <v>0</v>
      </c>
      <c r="N1235" s="86">
        <f t="shared" si="8"/>
        <v>0</v>
      </c>
      <c r="O1235" s="84">
        <f t="shared" si="9"/>
        <v>0</v>
      </c>
      <c r="P1235" s="84">
        <f t="shared" si="10"/>
        <v>0</v>
      </c>
      <c r="Q1235" s="84">
        <f t="shared" si="11"/>
        <v>0</v>
      </c>
      <c r="R1235" s="85">
        <f t="shared" si="12"/>
        <v>0</v>
      </c>
      <c r="S1235" s="87" t="str">
        <f t="shared" si="13"/>
        <v>-</v>
      </c>
      <c r="T1235" s="88"/>
      <c r="U1235" s="39"/>
      <c r="V1235" s="40"/>
      <c r="W1235" s="39"/>
      <c r="X1235" s="39"/>
      <c r="Y1235" s="39"/>
      <c r="Z1235" s="39"/>
      <c r="AA1235" s="39"/>
      <c r="AB1235" s="39"/>
      <c r="AC1235" s="39"/>
      <c r="AD1235" s="39"/>
      <c r="AE1235" s="39"/>
      <c r="AF1235" s="39"/>
      <c r="AG1235" s="39"/>
      <c r="AH1235" s="39"/>
    </row>
    <row r="1236" ht="19.5" customHeight="1">
      <c r="A1236" s="111"/>
      <c r="B1236" s="119"/>
      <c r="C1236" s="63"/>
      <c r="D1236" s="69"/>
      <c r="E1236" s="66" t="str">
        <f t="shared" si="2"/>
        <v>-</v>
      </c>
      <c r="F1236" s="65"/>
      <c r="G1236" s="65"/>
      <c r="H1236" s="82"/>
      <c r="I1236" s="83">
        <f t="shared" si="3"/>
        <v>0</v>
      </c>
      <c r="J1236" s="84">
        <f t="shared" si="4"/>
        <v>0</v>
      </c>
      <c r="K1236" s="84">
        <f t="shared" si="5"/>
        <v>0</v>
      </c>
      <c r="L1236" s="84">
        <f t="shared" si="6"/>
        <v>0</v>
      </c>
      <c r="M1236" s="85">
        <f t="shared" si="7"/>
        <v>0</v>
      </c>
      <c r="N1236" s="86">
        <f t="shared" si="8"/>
        <v>0</v>
      </c>
      <c r="O1236" s="84">
        <f t="shared" si="9"/>
        <v>0</v>
      </c>
      <c r="P1236" s="84">
        <f t="shared" si="10"/>
        <v>0</v>
      </c>
      <c r="Q1236" s="84">
        <f t="shared" si="11"/>
        <v>0</v>
      </c>
      <c r="R1236" s="85">
        <f t="shared" si="12"/>
        <v>0</v>
      </c>
      <c r="S1236" s="87" t="str">
        <f t="shared" si="13"/>
        <v>-</v>
      </c>
      <c r="T1236" s="88"/>
      <c r="U1236" s="39"/>
      <c r="V1236" s="40"/>
      <c r="W1236" s="39"/>
      <c r="X1236" s="39"/>
      <c r="Y1236" s="39"/>
      <c r="Z1236" s="39"/>
      <c r="AA1236" s="39"/>
      <c r="AB1236" s="39"/>
      <c r="AC1236" s="39"/>
      <c r="AD1236" s="39"/>
      <c r="AE1236" s="39"/>
      <c r="AF1236" s="39"/>
      <c r="AG1236" s="39"/>
      <c r="AH1236" s="39"/>
    </row>
    <row r="1237" ht="19.5" customHeight="1">
      <c r="A1237" s="111"/>
      <c r="B1237" s="119"/>
      <c r="C1237" s="63"/>
      <c r="D1237" s="69"/>
      <c r="E1237" s="66" t="str">
        <f t="shared" si="2"/>
        <v>-</v>
      </c>
      <c r="F1237" s="65"/>
      <c r="G1237" s="65"/>
      <c r="H1237" s="82"/>
      <c r="I1237" s="83">
        <f t="shared" si="3"/>
        <v>0</v>
      </c>
      <c r="J1237" s="84">
        <f t="shared" si="4"/>
        <v>0</v>
      </c>
      <c r="K1237" s="84">
        <f t="shared" si="5"/>
        <v>0</v>
      </c>
      <c r="L1237" s="84">
        <f t="shared" si="6"/>
        <v>0</v>
      </c>
      <c r="M1237" s="85">
        <f t="shared" si="7"/>
        <v>0</v>
      </c>
      <c r="N1237" s="86">
        <f t="shared" si="8"/>
        <v>0</v>
      </c>
      <c r="O1237" s="84">
        <f t="shared" si="9"/>
        <v>0</v>
      </c>
      <c r="P1237" s="84">
        <f t="shared" si="10"/>
        <v>0</v>
      </c>
      <c r="Q1237" s="84">
        <f t="shared" si="11"/>
        <v>0</v>
      </c>
      <c r="R1237" s="85">
        <f t="shared" si="12"/>
        <v>0</v>
      </c>
      <c r="S1237" s="87" t="str">
        <f t="shared" si="13"/>
        <v>-</v>
      </c>
      <c r="T1237" s="88"/>
      <c r="U1237" s="39"/>
      <c r="V1237" s="40"/>
      <c r="W1237" s="39"/>
      <c r="X1237" s="39"/>
      <c r="Y1237" s="39"/>
      <c r="Z1237" s="39"/>
      <c r="AA1237" s="39"/>
      <c r="AB1237" s="39"/>
      <c r="AC1237" s="39"/>
      <c r="AD1237" s="39"/>
      <c r="AE1237" s="39"/>
      <c r="AF1237" s="39"/>
      <c r="AG1237" s="39"/>
      <c r="AH1237" s="39"/>
    </row>
    <row r="1238" ht="19.5" customHeight="1">
      <c r="A1238" s="111"/>
      <c r="B1238" s="119"/>
      <c r="C1238" s="63"/>
      <c r="D1238" s="69"/>
      <c r="E1238" s="66" t="str">
        <f t="shared" si="2"/>
        <v>-</v>
      </c>
      <c r="F1238" s="65"/>
      <c r="G1238" s="65"/>
      <c r="H1238" s="82"/>
      <c r="I1238" s="83">
        <f t="shared" si="3"/>
        <v>0</v>
      </c>
      <c r="J1238" s="84">
        <f t="shared" si="4"/>
        <v>0</v>
      </c>
      <c r="K1238" s="84">
        <f t="shared" si="5"/>
        <v>0</v>
      </c>
      <c r="L1238" s="84">
        <f t="shared" si="6"/>
        <v>0</v>
      </c>
      <c r="M1238" s="85">
        <f t="shared" si="7"/>
        <v>0</v>
      </c>
      <c r="N1238" s="86">
        <f t="shared" si="8"/>
        <v>0</v>
      </c>
      <c r="O1238" s="84">
        <f t="shared" si="9"/>
        <v>0</v>
      </c>
      <c r="P1238" s="84">
        <f t="shared" si="10"/>
        <v>0</v>
      </c>
      <c r="Q1238" s="84">
        <f t="shared" si="11"/>
        <v>0</v>
      </c>
      <c r="R1238" s="85">
        <f t="shared" si="12"/>
        <v>0</v>
      </c>
      <c r="S1238" s="87" t="str">
        <f t="shared" si="13"/>
        <v>-</v>
      </c>
      <c r="T1238" s="88"/>
      <c r="U1238" s="39"/>
      <c r="V1238" s="40"/>
      <c r="W1238" s="39"/>
      <c r="X1238" s="39"/>
      <c r="Y1238" s="39"/>
      <c r="Z1238" s="39"/>
      <c r="AA1238" s="39"/>
      <c r="AB1238" s="39"/>
      <c r="AC1238" s="39"/>
      <c r="AD1238" s="39"/>
      <c r="AE1238" s="39"/>
      <c r="AF1238" s="39"/>
      <c r="AG1238" s="39"/>
      <c r="AH1238" s="39"/>
    </row>
    <row r="1239" ht="19.5" customHeight="1">
      <c r="A1239" s="111"/>
      <c r="B1239" s="119"/>
      <c r="C1239" s="63"/>
      <c r="D1239" s="69"/>
      <c r="E1239" s="66" t="str">
        <f t="shared" si="2"/>
        <v>-</v>
      </c>
      <c r="F1239" s="65"/>
      <c r="G1239" s="65"/>
      <c r="H1239" s="82"/>
      <c r="I1239" s="83">
        <f t="shared" si="3"/>
        <v>0</v>
      </c>
      <c r="J1239" s="84">
        <f t="shared" si="4"/>
        <v>0</v>
      </c>
      <c r="K1239" s="84">
        <f t="shared" si="5"/>
        <v>0</v>
      </c>
      <c r="L1239" s="84">
        <f t="shared" si="6"/>
        <v>0</v>
      </c>
      <c r="M1239" s="85">
        <f t="shared" si="7"/>
        <v>0</v>
      </c>
      <c r="N1239" s="86">
        <f t="shared" si="8"/>
        <v>0</v>
      </c>
      <c r="O1239" s="84">
        <f t="shared" si="9"/>
        <v>0</v>
      </c>
      <c r="P1239" s="84">
        <f t="shared" si="10"/>
        <v>0</v>
      </c>
      <c r="Q1239" s="84">
        <f t="shared" si="11"/>
        <v>0</v>
      </c>
      <c r="R1239" s="85">
        <f t="shared" si="12"/>
        <v>0</v>
      </c>
      <c r="S1239" s="87" t="str">
        <f t="shared" si="13"/>
        <v>-</v>
      </c>
      <c r="T1239" s="88"/>
      <c r="U1239" s="39"/>
      <c r="V1239" s="40"/>
      <c r="W1239" s="39"/>
      <c r="X1239" s="39"/>
      <c r="Y1239" s="39"/>
      <c r="Z1239" s="39"/>
      <c r="AA1239" s="39"/>
      <c r="AB1239" s="39"/>
      <c r="AC1239" s="39"/>
      <c r="AD1239" s="39"/>
      <c r="AE1239" s="39"/>
      <c r="AF1239" s="39"/>
      <c r="AG1239" s="39"/>
      <c r="AH1239" s="39"/>
    </row>
    <row r="1240" ht="19.5" customHeight="1">
      <c r="A1240" s="111"/>
      <c r="B1240" s="119"/>
      <c r="C1240" s="63"/>
      <c r="D1240" s="69"/>
      <c r="E1240" s="66" t="str">
        <f t="shared" si="2"/>
        <v>-</v>
      </c>
      <c r="F1240" s="65"/>
      <c r="G1240" s="65"/>
      <c r="H1240" s="82"/>
      <c r="I1240" s="83">
        <f t="shared" si="3"/>
        <v>0</v>
      </c>
      <c r="J1240" s="84">
        <f t="shared" si="4"/>
        <v>0</v>
      </c>
      <c r="K1240" s="84">
        <f t="shared" si="5"/>
        <v>0</v>
      </c>
      <c r="L1240" s="84">
        <f t="shared" si="6"/>
        <v>0</v>
      </c>
      <c r="M1240" s="85">
        <f t="shared" si="7"/>
        <v>0</v>
      </c>
      <c r="N1240" s="86">
        <f t="shared" si="8"/>
        <v>0</v>
      </c>
      <c r="O1240" s="84">
        <f t="shared" si="9"/>
        <v>0</v>
      </c>
      <c r="P1240" s="84">
        <f t="shared" si="10"/>
        <v>0</v>
      </c>
      <c r="Q1240" s="84">
        <f t="shared" si="11"/>
        <v>0</v>
      </c>
      <c r="R1240" s="85">
        <f t="shared" si="12"/>
        <v>0</v>
      </c>
      <c r="S1240" s="87" t="str">
        <f t="shared" si="13"/>
        <v>-</v>
      </c>
      <c r="T1240" s="88"/>
      <c r="U1240" s="39"/>
      <c r="V1240" s="40"/>
      <c r="W1240" s="39"/>
      <c r="X1240" s="39"/>
      <c r="Y1240" s="39"/>
      <c r="Z1240" s="39"/>
      <c r="AA1240" s="39"/>
      <c r="AB1240" s="39"/>
      <c r="AC1240" s="39"/>
      <c r="AD1240" s="39"/>
      <c r="AE1240" s="39"/>
      <c r="AF1240" s="39"/>
      <c r="AG1240" s="39"/>
      <c r="AH1240" s="39"/>
    </row>
    <row r="1241" ht="19.5" customHeight="1">
      <c r="A1241" s="111"/>
      <c r="B1241" s="119"/>
      <c r="C1241" s="63"/>
      <c r="D1241" s="69"/>
      <c r="E1241" s="66" t="str">
        <f t="shared" si="2"/>
        <v>-</v>
      </c>
      <c r="F1241" s="65"/>
      <c r="G1241" s="65"/>
      <c r="H1241" s="82"/>
      <c r="I1241" s="83">
        <f t="shared" si="3"/>
        <v>0</v>
      </c>
      <c r="J1241" s="84">
        <f t="shared" si="4"/>
        <v>0</v>
      </c>
      <c r="K1241" s="84">
        <f t="shared" si="5"/>
        <v>0</v>
      </c>
      <c r="L1241" s="84">
        <f t="shared" si="6"/>
        <v>0</v>
      </c>
      <c r="M1241" s="85">
        <f t="shared" si="7"/>
        <v>0</v>
      </c>
      <c r="N1241" s="86">
        <f t="shared" si="8"/>
        <v>0</v>
      </c>
      <c r="O1241" s="84">
        <f t="shared" si="9"/>
        <v>0</v>
      </c>
      <c r="P1241" s="84">
        <f t="shared" si="10"/>
        <v>0</v>
      </c>
      <c r="Q1241" s="84">
        <f t="shared" si="11"/>
        <v>0</v>
      </c>
      <c r="R1241" s="85">
        <f t="shared" si="12"/>
        <v>0</v>
      </c>
      <c r="S1241" s="87" t="str">
        <f t="shared" si="13"/>
        <v>-</v>
      </c>
      <c r="T1241" s="88"/>
      <c r="U1241" s="39"/>
      <c r="V1241" s="40"/>
      <c r="W1241" s="39"/>
      <c r="X1241" s="39"/>
      <c r="Y1241" s="39"/>
      <c r="Z1241" s="39"/>
      <c r="AA1241" s="39"/>
      <c r="AB1241" s="39"/>
      <c r="AC1241" s="39"/>
      <c r="AD1241" s="39"/>
      <c r="AE1241" s="39"/>
      <c r="AF1241" s="39"/>
      <c r="AG1241" s="39"/>
      <c r="AH1241" s="39"/>
    </row>
    <row r="1242" ht="19.5" customHeight="1">
      <c r="A1242" s="111"/>
      <c r="B1242" s="119"/>
      <c r="C1242" s="63"/>
      <c r="D1242" s="69"/>
      <c r="E1242" s="66" t="str">
        <f t="shared" si="2"/>
        <v>-</v>
      </c>
      <c r="F1242" s="65"/>
      <c r="G1242" s="65"/>
      <c r="H1242" s="82"/>
      <c r="I1242" s="83">
        <f t="shared" si="3"/>
        <v>0</v>
      </c>
      <c r="J1242" s="84">
        <f t="shared" si="4"/>
        <v>0</v>
      </c>
      <c r="K1242" s="84">
        <f t="shared" si="5"/>
        <v>0</v>
      </c>
      <c r="L1242" s="84">
        <f t="shared" si="6"/>
        <v>0</v>
      </c>
      <c r="M1242" s="85">
        <f t="shared" si="7"/>
        <v>0</v>
      </c>
      <c r="N1242" s="86">
        <f t="shared" si="8"/>
        <v>0</v>
      </c>
      <c r="O1242" s="84">
        <f t="shared" si="9"/>
        <v>0</v>
      </c>
      <c r="P1242" s="84">
        <f t="shared" si="10"/>
        <v>0</v>
      </c>
      <c r="Q1242" s="84">
        <f t="shared" si="11"/>
        <v>0</v>
      </c>
      <c r="R1242" s="85">
        <f t="shared" si="12"/>
        <v>0</v>
      </c>
      <c r="S1242" s="87" t="str">
        <f t="shared" si="13"/>
        <v>-</v>
      </c>
      <c r="T1242" s="88"/>
      <c r="U1242" s="39"/>
      <c r="V1242" s="40"/>
      <c r="W1242" s="39"/>
      <c r="X1242" s="39"/>
      <c r="Y1242" s="39"/>
      <c r="Z1242" s="39"/>
      <c r="AA1242" s="39"/>
      <c r="AB1242" s="39"/>
      <c r="AC1242" s="39"/>
      <c r="AD1242" s="39"/>
      <c r="AE1242" s="39"/>
      <c r="AF1242" s="39"/>
      <c r="AG1242" s="39"/>
      <c r="AH1242" s="39"/>
    </row>
    <row r="1243" ht="19.5" customHeight="1">
      <c r="A1243" s="111"/>
      <c r="B1243" s="119"/>
      <c r="C1243" s="63"/>
      <c r="D1243" s="69"/>
      <c r="E1243" s="66" t="str">
        <f t="shared" si="2"/>
        <v>-</v>
      </c>
      <c r="F1243" s="65"/>
      <c r="G1243" s="65"/>
      <c r="H1243" s="82"/>
      <c r="I1243" s="83">
        <f t="shared" si="3"/>
        <v>0</v>
      </c>
      <c r="J1243" s="84">
        <f t="shared" si="4"/>
        <v>0</v>
      </c>
      <c r="K1243" s="84">
        <f t="shared" si="5"/>
        <v>0</v>
      </c>
      <c r="L1243" s="84">
        <f t="shared" si="6"/>
        <v>0</v>
      </c>
      <c r="M1243" s="85">
        <f t="shared" si="7"/>
        <v>0</v>
      </c>
      <c r="N1243" s="86">
        <f t="shared" si="8"/>
        <v>0</v>
      </c>
      <c r="O1243" s="84">
        <f t="shared" si="9"/>
        <v>0</v>
      </c>
      <c r="P1243" s="84">
        <f t="shared" si="10"/>
        <v>0</v>
      </c>
      <c r="Q1243" s="84">
        <f t="shared" si="11"/>
        <v>0</v>
      </c>
      <c r="R1243" s="85">
        <f t="shared" si="12"/>
        <v>0</v>
      </c>
      <c r="S1243" s="87" t="str">
        <f t="shared" si="13"/>
        <v>-</v>
      </c>
      <c r="T1243" s="88"/>
      <c r="U1243" s="39"/>
      <c r="V1243" s="40"/>
      <c r="W1243" s="39"/>
      <c r="X1243" s="39"/>
      <c r="Y1243" s="39"/>
      <c r="Z1243" s="39"/>
      <c r="AA1243" s="39"/>
      <c r="AB1243" s="39"/>
      <c r="AC1243" s="39"/>
      <c r="AD1243" s="39"/>
      <c r="AE1243" s="39"/>
      <c r="AF1243" s="39"/>
      <c r="AG1243" s="39"/>
      <c r="AH1243" s="39"/>
    </row>
    <row r="1244" ht="19.5" customHeight="1">
      <c r="A1244" s="111"/>
      <c r="B1244" s="119"/>
      <c r="C1244" s="63"/>
      <c r="D1244" s="69"/>
      <c r="E1244" s="66" t="str">
        <f t="shared" si="2"/>
        <v>-</v>
      </c>
      <c r="F1244" s="65"/>
      <c r="G1244" s="65"/>
      <c r="H1244" s="82"/>
      <c r="I1244" s="83">
        <f t="shared" si="3"/>
        <v>0</v>
      </c>
      <c r="J1244" s="84">
        <f t="shared" si="4"/>
        <v>0</v>
      </c>
      <c r="K1244" s="84">
        <f t="shared" si="5"/>
        <v>0</v>
      </c>
      <c r="L1244" s="84">
        <f t="shared" si="6"/>
        <v>0</v>
      </c>
      <c r="M1244" s="85">
        <f t="shared" si="7"/>
        <v>0</v>
      </c>
      <c r="N1244" s="86">
        <f t="shared" si="8"/>
        <v>0</v>
      </c>
      <c r="O1244" s="84">
        <f t="shared" si="9"/>
        <v>0</v>
      </c>
      <c r="P1244" s="84">
        <f t="shared" si="10"/>
        <v>0</v>
      </c>
      <c r="Q1244" s="84">
        <f t="shared" si="11"/>
        <v>0</v>
      </c>
      <c r="R1244" s="85">
        <f t="shared" si="12"/>
        <v>0</v>
      </c>
      <c r="S1244" s="87" t="str">
        <f t="shared" si="13"/>
        <v>-</v>
      </c>
      <c r="T1244" s="88"/>
      <c r="U1244" s="39"/>
      <c r="V1244" s="40"/>
      <c r="W1244" s="39"/>
      <c r="X1244" s="39"/>
      <c r="Y1244" s="39"/>
      <c r="Z1244" s="39"/>
      <c r="AA1244" s="39"/>
      <c r="AB1244" s="39"/>
      <c r="AC1244" s="39"/>
      <c r="AD1244" s="39"/>
      <c r="AE1244" s="39"/>
      <c r="AF1244" s="39"/>
      <c r="AG1244" s="39"/>
      <c r="AH1244" s="39"/>
    </row>
    <row r="1245" ht="19.5" customHeight="1">
      <c r="A1245" s="111"/>
      <c r="B1245" s="119"/>
      <c r="C1245" s="63"/>
      <c r="D1245" s="69"/>
      <c r="E1245" s="66" t="str">
        <f t="shared" si="2"/>
        <v>-</v>
      </c>
      <c r="F1245" s="65"/>
      <c r="G1245" s="65"/>
      <c r="H1245" s="82"/>
      <c r="I1245" s="83">
        <f t="shared" si="3"/>
        <v>0</v>
      </c>
      <c r="J1245" s="84">
        <f t="shared" si="4"/>
        <v>0</v>
      </c>
      <c r="K1245" s="84">
        <f t="shared" si="5"/>
        <v>0</v>
      </c>
      <c r="L1245" s="84">
        <f t="shared" si="6"/>
        <v>0</v>
      </c>
      <c r="M1245" s="85">
        <f t="shared" si="7"/>
        <v>0</v>
      </c>
      <c r="N1245" s="86">
        <f t="shared" si="8"/>
        <v>0</v>
      </c>
      <c r="O1245" s="84">
        <f t="shared" si="9"/>
        <v>0</v>
      </c>
      <c r="P1245" s="84">
        <f t="shared" si="10"/>
        <v>0</v>
      </c>
      <c r="Q1245" s="84">
        <f t="shared" si="11"/>
        <v>0</v>
      </c>
      <c r="R1245" s="85">
        <f t="shared" si="12"/>
        <v>0</v>
      </c>
      <c r="S1245" s="87" t="str">
        <f t="shared" si="13"/>
        <v>-</v>
      </c>
      <c r="T1245" s="88"/>
      <c r="U1245" s="39"/>
      <c r="V1245" s="40"/>
      <c r="W1245" s="39"/>
      <c r="X1245" s="39"/>
      <c r="Y1245" s="39"/>
      <c r="Z1245" s="39"/>
      <c r="AA1245" s="39"/>
      <c r="AB1245" s="39"/>
      <c r="AC1245" s="39"/>
      <c r="AD1245" s="39"/>
      <c r="AE1245" s="39"/>
      <c r="AF1245" s="39"/>
      <c r="AG1245" s="39"/>
      <c r="AH1245" s="39"/>
    </row>
    <row r="1246" ht="19.5" customHeight="1">
      <c r="A1246" s="111"/>
      <c r="B1246" s="119"/>
      <c r="C1246" s="63"/>
      <c r="D1246" s="69"/>
      <c r="E1246" s="66" t="str">
        <f t="shared" si="2"/>
        <v>-</v>
      </c>
      <c r="F1246" s="65"/>
      <c r="G1246" s="65"/>
      <c r="H1246" s="82"/>
      <c r="I1246" s="83">
        <f t="shared" si="3"/>
        <v>0</v>
      </c>
      <c r="J1246" s="84">
        <f t="shared" si="4"/>
        <v>0</v>
      </c>
      <c r="K1246" s="84">
        <f t="shared" si="5"/>
        <v>0</v>
      </c>
      <c r="L1246" s="84">
        <f t="shared" si="6"/>
        <v>0</v>
      </c>
      <c r="M1246" s="85">
        <f t="shared" si="7"/>
        <v>0</v>
      </c>
      <c r="N1246" s="86">
        <f t="shared" si="8"/>
        <v>0</v>
      </c>
      <c r="O1246" s="84">
        <f t="shared" si="9"/>
        <v>0</v>
      </c>
      <c r="P1246" s="84">
        <f t="shared" si="10"/>
        <v>0</v>
      </c>
      <c r="Q1246" s="84">
        <f t="shared" si="11"/>
        <v>0</v>
      </c>
      <c r="R1246" s="85">
        <f t="shared" si="12"/>
        <v>0</v>
      </c>
      <c r="S1246" s="87" t="str">
        <f t="shared" si="13"/>
        <v>-</v>
      </c>
      <c r="T1246" s="88"/>
      <c r="U1246" s="39"/>
      <c r="V1246" s="40"/>
      <c r="W1246" s="39"/>
      <c r="X1246" s="39"/>
      <c r="Y1246" s="39"/>
      <c r="Z1246" s="39"/>
      <c r="AA1246" s="39"/>
      <c r="AB1246" s="39"/>
      <c r="AC1246" s="39"/>
      <c r="AD1246" s="39"/>
      <c r="AE1246" s="39"/>
      <c r="AF1246" s="39"/>
      <c r="AG1246" s="39"/>
      <c r="AH1246" s="39"/>
    </row>
    <row r="1247" ht="19.5" customHeight="1">
      <c r="A1247" s="111"/>
      <c r="B1247" s="119"/>
      <c r="C1247" s="63"/>
      <c r="D1247" s="69"/>
      <c r="E1247" s="66" t="str">
        <f t="shared" si="2"/>
        <v>-</v>
      </c>
      <c r="F1247" s="65"/>
      <c r="G1247" s="65"/>
      <c r="H1247" s="82"/>
      <c r="I1247" s="83">
        <f t="shared" si="3"/>
        <v>0</v>
      </c>
      <c r="J1247" s="84">
        <f t="shared" si="4"/>
        <v>0</v>
      </c>
      <c r="K1247" s="84">
        <f t="shared" si="5"/>
        <v>0</v>
      </c>
      <c r="L1247" s="84">
        <f t="shared" si="6"/>
        <v>0</v>
      </c>
      <c r="M1247" s="85">
        <f t="shared" si="7"/>
        <v>0</v>
      </c>
      <c r="N1247" s="86">
        <f t="shared" si="8"/>
        <v>0</v>
      </c>
      <c r="O1247" s="84">
        <f t="shared" si="9"/>
        <v>0</v>
      </c>
      <c r="P1247" s="84">
        <f t="shared" si="10"/>
        <v>0</v>
      </c>
      <c r="Q1247" s="84">
        <f t="shared" si="11"/>
        <v>0</v>
      </c>
      <c r="R1247" s="85">
        <f t="shared" si="12"/>
        <v>0</v>
      </c>
      <c r="S1247" s="87" t="str">
        <f t="shared" si="13"/>
        <v>-</v>
      </c>
      <c r="T1247" s="88"/>
      <c r="U1247" s="39"/>
      <c r="V1247" s="40"/>
      <c r="W1247" s="39"/>
      <c r="X1247" s="39"/>
      <c r="Y1247" s="39"/>
      <c r="Z1247" s="39"/>
      <c r="AA1247" s="39"/>
      <c r="AB1247" s="39"/>
      <c r="AC1247" s="39"/>
      <c r="AD1247" s="39"/>
      <c r="AE1247" s="39"/>
      <c r="AF1247" s="39"/>
      <c r="AG1247" s="39"/>
      <c r="AH1247" s="39"/>
    </row>
    <row r="1248" ht="19.5" customHeight="1">
      <c r="A1248" s="111"/>
      <c r="B1248" s="119"/>
      <c r="C1248" s="63"/>
      <c r="D1248" s="69"/>
      <c r="E1248" s="66" t="str">
        <f t="shared" si="2"/>
        <v>-</v>
      </c>
      <c r="F1248" s="65"/>
      <c r="G1248" s="65"/>
      <c r="H1248" s="82"/>
      <c r="I1248" s="83">
        <f t="shared" si="3"/>
        <v>0</v>
      </c>
      <c r="J1248" s="84">
        <f t="shared" si="4"/>
        <v>0</v>
      </c>
      <c r="K1248" s="84">
        <f t="shared" si="5"/>
        <v>0</v>
      </c>
      <c r="L1248" s="84">
        <f t="shared" si="6"/>
        <v>0</v>
      </c>
      <c r="M1248" s="85">
        <f t="shared" si="7"/>
        <v>0</v>
      </c>
      <c r="N1248" s="86">
        <f t="shared" si="8"/>
        <v>0</v>
      </c>
      <c r="O1248" s="84">
        <f t="shared" si="9"/>
        <v>0</v>
      </c>
      <c r="P1248" s="84">
        <f t="shared" si="10"/>
        <v>0</v>
      </c>
      <c r="Q1248" s="84">
        <f t="shared" si="11"/>
        <v>0</v>
      </c>
      <c r="R1248" s="85">
        <f t="shared" si="12"/>
        <v>0</v>
      </c>
      <c r="S1248" s="87" t="str">
        <f t="shared" si="13"/>
        <v>-</v>
      </c>
      <c r="T1248" s="88"/>
      <c r="U1248" s="39"/>
      <c r="V1248" s="40"/>
      <c r="W1248" s="39"/>
      <c r="X1248" s="39"/>
      <c r="Y1248" s="39"/>
      <c r="Z1248" s="39"/>
      <c r="AA1248" s="39"/>
      <c r="AB1248" s="39"/>
      <c r="AC1248" s="39"/>
      <c r="AD1248" s="39"/>
      <c r="AE1248" s="39"/>
      <c r="AF1248" s="39"/>
      <c r="AG1248" s="39"/>
      <c r="AH1248" s="39"/>
    </row>
    <row r="1249" ht="19.5" customHeight="1">
      <c r="A1249" s="111"/>
      <c r="B1249" s="119"/>
      <c r="C1249" s="63"/>
      <c r="D1249" s="69"/>
      <c r="E1249" s="66" t="str">
        <f t="shared" si="2"/>
        <v>-</v>
      </c>
      <c r="F1249" s="65"/>
      <c r="G1249" s="65"/>
      <c r="H1249" s="82"/>
      <c r="I1249" s="83">
        <f t="shared" si="3"/>
        <v>0</v>
      </c>
      <c r="J1249" s="84">
        <f t="shared" si="4"/>
        <v>0</v>
      </c>
      <c r="K1249" s="84">
        <f t="shared" si="5"/>
        <v>0</v>
      </c>
      <c r="L1249" s="84">
        <f t="shared" si="6"/>
        <v>0</v>
      </c>
      <c r="M1249" s="85">
        <f t="shared" si="7"/>
        <v>0</v>
      </c>
      <c r="N1249" s="86">
        <f t="shared" si="8"/>
        <v>0</v>
      </c>
      <c r="O1249" s="84">
        <f t="shared" si="9"/>
        <v>0</v>
      </c>
      <c r="P1249" s="84">
        <f t="shared" si="10"/>
        <v>0</v>
      </c>
      <c r="Q1249" s="84">
        <f t="shared" si="11"/>
        <v>0</v>
      </c>
      <c r="R1249" s="85">
        <f t="shared" si="12"/>
        <v>0</v>
      </c>
      <c r="S1249" s="87" t="str">
        <f t="shared" si="13"/>
        <v>-</v>
      </c>
      <c r="T1249" s="88"/>
      <c r="U1249" s="39"/>
      <c r="V1249" s="40"/>
      <c r="W1249" s="39"/>
      <c r="X1249" s="39"/>
      <c r="Y1249" s="39"/>
      <c r="Z1249" s="39"/>
      <c r="AA1249" s="39"/>
      <c r="AB1249" s="39"/>
      <c r="AC1249" s="39"/>
      <c r="AD1249" s="39"/>
      <c r="AE1249" s="39"/>
      <c r="AF1249" s="39"/>
      <c r="AG1249" s="39"/>
      <c r="AH1249" s="39"/>
    </row>
    <row r="1250" ht="19.5" customHeight="1">
      <c r="A1250" s="111"/>
      <c r="B1250" s="119"/>
      <c r="C1250" s="63"/>
      <c r="D1250" s="69"/>
      <c r="E1250" s="66" t="str">
        <f t="shared" si="2"/>
        <v>-</v>
      </c>
      <c r="F1250" s="65"/>
      <c r="G1250" s="65"/>
      <c r="H1250" s="82"/>
      <c r="I1250" s="83">
        <f t="shared" si="3"/>
        <v>0</v>
      </c>
      <c r="J1250" s="84">
        <f t="shared" si="4"/>
        <v>0</v>
      </c>
      <c r="K1250" s="84">
        <f t="shared" si="5"/>
        <v>0</v>
      </c>
      <c r="L1250" s="84">
        <f t="shared" si="6"/>
        <v>0</v>
      </c>
      <c r="M1250" s="85">
        <f t="shared" si="7"/>
        <v>0</v>
      </c>
      <c r="N1250" s="86">
        <f t="shared" si="8"/>
        <v>0</v>
      </c>
      <c r="O1250" s="84">
        <f t="shared" si="9"/>
        <v>0</v>
      </c>
      <c r="P1250" s="84">
        <f t="shared" si="10"/>
        <v>0</v>
      </c>
      <c r="Q1250" s="84">
        <f t="shared" si="11"/>
        <v>0</v>
      </c>
      <c r="R1250" s="85">
        <f t="shared" si="12"/>
        <v>0</v>
      </c>
      <c r="S1250" s="87" t="str">
        <f t="shared" si="13"/>
        <v>-</v>
      </c>
      <c r="T1250" s="88"/>
      <c r="U1250" s="39"/>
      <c r="V1250" s="40"/>
      <c r="W1250" s="39"/>
      <c r="X1250" s="39"/>
      <c r="Y1250" s="39"/>
      <c r="Z1250" s="39"/>
      <c r="AA1250" s="39"/>
      <c r="AB1250" s="39"/>
      <c r="AC1250" s="39"/>
      <c r="AD1250" s="39"/>
      <c r="AE1250" s="39"/>
      <c r="AF1250" s="39"/>
      <c r="AG1250" s="39"/>
      <c r="AH1250" s="39"/>
    </row>
    <row r="1251" ht="19.5" customHeight="1">
      <c r="A1251" s="111"/>
      <c r="B1251" s="119"/>
      <c r="C1251" s="63"/>
      <c r="D1251" s="69"/>
      <c r="E1251" s="66" t="str">
        <f t="shared" si="2"/>
        <v>-</v>
      </c>
      <c r="F1251" s="65"/>
      <c r="G1251" s="65"/>
      <c r="H1251" s="82"/>
      <c r="I1251" s="83">
        <f t="shared" si="3"/>
        <v>0</v>
      </c>
      <c r="J1251" s="84">
        <f t="shared" si="4"/>
        <v>0</v>
      </c>
      <c r="K1251" s="84">
        <f t="shared" si="5"/>
        <v>0</v>
      </c>
      <c r="L1251" s="84">
        <f t="shared" si="6"/>
        <v>0</v>
      </c>
      <c r="M1251" s="85">
        <f t="shared" si="7"/>
        <v>0</v>
      </c>
      <c r="N1251" s="86">
        <f t="shared" si="8"/>
        <v>0</v>
      </c>
      <c r="O1251" s="84">
        <f t="shared" si="9"/>
        <v>0</v>
      </c>
      <c r="P1251" s="84">
        <f t="shared" si="10"/>
        <v>0</v>
      </c>
      <c r="Q1251" s="84">
        <f t="shared" si="11"/>
        <v>0</v>
      </c>
      <c r="R1251" s="85">
        <f t="shared" si="12"/>
        <v>0</v>
      </c>
      <c r="S1251" s="87" t="str">
        <f t="shared" si="13"/>
        <v>-</v>
      </c>
      <c r="T1251" s="88"/>
      <c r="U1251" s="39"/>
      <c r="V1251" s="40"/>
      <c r="W1251" s="39"/>
      <c r="X1251" s="39"/>
      <c r="Y1251" s="39"/>
      <c r="Z1251" s="39"/>
      <c r="AA1251" s="39"/>
      <c r="AB1251" s="39"/>
      <c r="AC1251" s="39"/>
      <c r="AD1251" s="39"/>
      <c r="AE1251" s="39"/>
      <c r="AF1251" s="39"/>
      <c r="AG1251" s="39"/>
      <c r="AH1251" s="39"/>
    </row>
    <row r="1252" ht="19.5" customHeight="1">
      <c r="A1252" s="111"/>
      <c r="B1252" s="119"/>
      <c r="C1252" s="63"/>
      <c r="D1252" s="69"/>
      <c r="E1252" s="66" t="str">
        <f t="shared" si="2"/>
        <v>-</v>
      </c>
      <c r="F1252" s="65"/>
      <c r="G1252" s="65"/>
      <c r="H1252" s="82"/>
      <c r="I1252" s="83">
        <f t="shared" si="3"/>
        <v>0</v>
      </c>
      <c r="J1252" s="84">
        <f t="shared" si="4"/>
        <v>0</v>
      </c>
      <c r="K1252" s="84">
        <f t="shared" si="5"/>
        <v>0</v>
      </c>
      <c r="L1252" s="84">
        <f t="shared" si="6"/>
        <v>0</v>
      </c>
      <c r="M1252" s="85">
        <f t="shared" si="7"/>
        <v>0</v>
      </c>
      <c r="N1252" s="86">
        <f t="shared" si="8"/>
        <v>0</v>
      </c>
      <c r="O1252" s="84">
        <f t="shared" si="9"/>
        <v>0</v>
      </c>
      <c r="P1252" s="84">
        <f t="shared" si="10"/>
        <v>0</v>
      </c>
      <c r="Q1252" s="84">
        <f t="shared" si="11"/>
        <v>0</v>
      </c>
      <c r="R1252" s="85">
        <f t="shared" si="12"/>
        <v>0</v>
      </c>
      <c r="S1252" s="87" t="str">
        <f t="shared" si="13"/>
        <v>-</v>
      </c>
      <c r="T1252" s="88"/>
      <c r="U1252" s="39"/>
      <c r="V1252" s="40"/>
      <c r="W1252" s="39"/>
      <c r="X1252" s="39"/>
      <c r="Y1252" s="39"/>
      <c r="Z1252" s="39"/>
      <c r="AA1252" s="39"/>
      <c r="AB1252" s="39"/>
      <c r="AC1252" s="39"/>
      <c r="AD1252" s="39"/>
      <c r="AE1252" s="39"/>
      <c r="AF1252" s="39"/>
      <c r="AG1252" s="39"/>
      <c r="AH1252" s="39"/>
    </row>
    <row r="1253" ht="19.5" customHeight="1">
      <c r="A1253" s="111"/>
      <c r="B1253" s="119"/>
      <c r="C1253" s="63"/>
      <c r="D1253" s="69"/>
      <c r="E1253" s="66" t="str">
        <f t="shared" si="2"/>
        <v>-</v>
      </c>
      <c r="F1253" s="65"/>
      <c r="G1253" s="65"/>
      <c r="H1253" s="82"/>
      <c r="I1253" s="83">
        <f t="shared" si="3"/>
        <v>0</v>
      </c>
      <c r="J1253" s="84">
        <f t="shared" si="4"/>
        <v>0</v>
      </c>
      <c r="K1253" s="84">
        <f t="shared" si="5"/>
        <v>0</v>
      </c>
      <c r="L1253" s="84">
        <f t="shared" si="6"/>
        <v>0</v>
      </c>
      <c r="M1253" s="85">
        <f t="shared" si="7"/>
        <v>0</v>
      </c>
      <c r="N1253" s="86">
        <f t="shared" si="8"/>
        <v>0</v>
      </c>
      <c r="O1253" s="84">
        <f t="shared" si="9"/>
        <v>0</v>
      </c>
      <c r="P1253" s="84">
        <f t="shared" si="10"/>
        <v>0</v>
      </c>
      <c r="Q1253" s="84">
        <f t="shared" si="11"/>
        <v>0</v>
      </c>
      <c r="R1253" s="85">
        <f t="shared" si="12"/>
        <v>0</v>
      </c>
      <c r="S1253" s="87" t="str">
        <f t="shared" si="13"/>
        <v>-</v>
      </c>
      <c r="T1253" s="88"/>
      <c r="U1253" s="39"/>
      <c r="V1253" s="40"/>
      <c r="W1253" s="39"/>
      <c r="X1253" s="39"/>
      <c r="Y1253" s="39"/>
      <c r="Z1253" s="39"/>
      <c r="AA1253" s="39"/>
      <c r="AB1253" s="39"/>
      <c r="AC1253" s="39"/>
      <c r="AD1253" s="39"/>
      <c r="AE1253" s="39"/>
      <c r="AF1253" s="39"/>
      <c r="AG1253" s="39"/>
      <c r="AH1253" s="39"/>
    </row>
    <row r="1254" ht="19.5" customHeight="1">
      <c r="A1254" s="111"/>
      <c r="B1254" s="119"/>
      <c r="C1254" s="63"/>
      <c r="D1254" s="69"/>
      <c r="E1254" s="66" t="str">
        <f t="shared" si="2"/>
        <v>-</v>
      </c>
      <c r="F1254" s="65"/>
      <c r="G1254" s="65"/>
      <c r="H1254" s="82"/>
      <c r="I1254" s="83">
        <f t="shared" si="3"/>
        <v>0</v>
      </c>
      <c r="J1254" s="84">
        <f t="shared" si="4"/>
        <v>0</v>
      </c>
      <c r="K1254" s="84">
        <f t="shared" si="5"/>
        <v>0</v>
      </c>
      <c r="L1254" s="84">
        <f t="shared" si="6"/>
        <v>0</v>
      </c>
      <c r="M1254" s="85">
        <f t="shared" si="7"/>
        <v>0</v>
      </c>
      <c r="N1254" s="86">
        <f t="shared" si="8"/>
        <v>0</v>
      </c>
      <c r="O1254" s="84">
        <f t="shared" si="9"/>
        <v>0</v>
      </c>
      <c r="P1254" s="84">
        <f t="shared" si="10"/>
        <v>0</v>
      </c>
      <c r="Q1254" s="84">
        <f t="shared" si="11"/>
        <v>0</v>
      </c>
      <c r="R1254" s="85">
        <f t="shared" si="12"/>
        <v>0</v>
      </c>
      <c r="S1254" s="87" t="str">
        <f t="shared" si="13"/>
        <v>-</v>
      </c>
      <c r="T1254" s="88"/>
      <c r="U1254" s="39"/>
      <c r="V1254" s="40"/>
      <c r="W1254" s="39"/>
      <c r="X1254" s="39"/>
      <c r="Y1254" s="39"/>
      <c r="Z1254" s="39"/>
      <c r="AA1254" s="39"/>
      <c r="AB1254" s="39"/>
      <c r="AC1254" s="39"/>
      <c r="AD1254" s="39"/>
      <c r="AE1254" s="39"/>
      <c r="AF1254" s="39"/>
      <c r="AG1254" s="39"/>
      <c r="AH1254" s="39"/>
    </row>
    <row r="1255" ht="19.5" customHeight="1">
      <c r="A1255" s="111"/>
      <c r="B1255" s="119"/>
      <c r="C1255" s="63"/>
      <c r="D1255" s="69"/>
      <c r="E1255" s="66" t="str">
        <f t="shared" si="2"/>
        <v>-</v>
      </c>
      <c r="F1255" s="65"/>
      <c r="G1255" s="65"/>
      <c r="H1255" s="82"/>
      <c r="I1255" s="83">
        <f t="shared" si="3"/>
        <v>0</v>
      </c>
      <c r="J1255" s="84">
        <f t="shared" si="4"/>
        <v>0</v>
      </c>
      <c r="K1255" s="84">
        <f t="shared" si="5"/>
        <v>0</v>
      </c>
      <c r="L1255" s="84">
        <f t="shared" si="6"/>
        <v>0</v>
      </c>
      <c r="M1255" s="85">
        <f t="shared" si="7"/>
        <v>0</v>
      </c>
      <c r="N1255" s="86">
        <f t="shared" si="8"/>
        <v>0</v>
      </c>
      <c r="O1255" s="84">
        <f t="shared" si="9"/>
        <v>0</v>
      </c>
      <c r="P1255" s="84">
        <f t="shared" si="10"/>
        <v>0</v>
      </c>
      <c r="Q1255" s="84">
        <f t="shared" si="11"/>
        <v>0</v>
      </c>
      <c r="R1255" s="85">
        <f t="shared" si="12"/>
        <v>0</v>
      </c>
      <c r="S1255" s="87" t="str">
        <f t="shared" si="13"/>
        <v>-</v>
      </c>
      <c r="T1255" s="88"/>
      <c r="U1255" s="39"/>
      <c r="V1255" s="40"/>
      <c r="W1255" s="39"/>
      <c r="X1255" s="39"/>
      <c r="Y1255" s="39"/>
      <c r="Z1255" s="39"/>
      <c r="AA1255" s="39"/>
      <c r="AB1255" s="39"/>
      <c r="AC1255" s="39"/>
      <c r="AD1255" s="39"/>
      <c r="AE1255" s="39"/>
      <c r="AF1255" s="39"/>
      <c r="AG1255" s="39"/>
      <c r="AH1255" s="39"/>
    </row>
    <row r="1256" ht="19.5" customHeight="1">
      <c r="A1256" s="111"/>
      <c r="B1256" s="119"/>
      <c r="C1256" s="63"/>
      <c r="D1256" s="69"/>
      <c r="E1256" s="66" t="str">
        <f t="shared" si="2"/>
        <v>-</v>
      </c>
      <c r="F1256" s="65"/>
      <c r="G1256" s="65"/>
      <c r="H1256" s="82"/>
      <c r="I1256" s="83">
        <f t="shared" si="3"/>
        <v>0</v>
      </c>
      <c r="J1256" s="84">
        <f t="shared" si="4"/>
        <v>0</v>
      </c>
      <c r="K1256" s="84">
        <f t="shared" si="5"/>
        <v>0</v>
      </c>
      <c r="L1256" s="84">
        <f t="shared" si="6"/>
        <v>0</v>
      </c>
      <c r="M1256" s="85">
        <f t="shared" si="7"/>
        <v>0</v>
      </c>
      <c r="N1256" s="86">
        <f t="shared" si="8"/>
        <v>0</v>
      </c>
      <c r="O1256" s="84">
        <f t="shared" si="9"/>
        <v>0</v>
      </c>
      <c r="P1256" s="84">
        <f t="shared" si="10"/>
        <v>0</v>
      </c>
      <c r="Q1256" s="84">
        <f t="shared" si="11"/>
        <v>0</v>
      </c>
      <c r="R1256" s="85">
        <f t="shared" si="12"/>
        <v>0</v>
      </c>
      <c r="S1256" s="87" t="str">
        <f t="shared" si="13"/>
        <v>-</v>
      </c>
      <c r="T1256" s="88"/>
      <c r="U1256" s="39"/>
      <c r="V1256" s="40"/>
      <c r="W1256" s="39"/>
      <c r="X1256" s="39"/>
      <c r="Y1256" s="39"/>
      <c r="Z1256" s="39"/>
      <c r="AA1256" s="39"/>
      <c r="AB1256" s="39"/>
      <c r="AC1256" s="39"/>
      <c r="AD1256" s="39"/>
      <c r="AE1256" s="39"/>
      <c r="AF1256" s="39"/>
      <c r="AG1256" s="39"/>
      <c r="AH1256" s="39"/>
    </row>
    <row r="1257" ht="19.5" customHeight="1">
      <c r="A1257" s="111"/>
      <c r="B1257" s="119"/>
      <c r="C1257" s="63"/>
      <c r="D1257" s="69"/>
      <c r="E1257" s="66" t="str">
        <f t="shared" si="2"/>
        <v>-</v>
      </c>
      <c r="F1257" s="65"/>
      <c r="G1257" s="65"/>
      <c r="H1257" s="82"/>
      <c r="I1257" s="83">
        <f t="shared" si="3"/>
        <v>0</v>
      </c>
      <c r="J1257" s="84">
        <f t="shared" si="4"/>
        <v>0</v>
      </c>
      <c r="K1257" s="84">
        <f t="shared" si="5"/>
        <v>0</v>
      </c>
      <c r="L1257" s="84">
        <f t="shared" si="6"/>
        <v>0</v>
      </c>
      <c r="M1257" s="85">
        <f t="shared" si="7"/>
        <v>0</v>
      </c>
      <c r="N1257" s="86">
        <f t="shared" si="8"/>
        <v>0</v>
      </c>
      <c r="O1257" s="84">
        <f t="shared" si="9"/>
        <v>0</v>
      </c>
      <c r="P1257" s="84">
        <f t="shared" si="10"/>
        <v>0</v>
      </c>
      <c r="Q1257" s="84">
        <f t="shared" si="11"/>
        <v>0</v>
      </c>
      <c r="R1257" s="85">
        <f t="shared" si="12"/>
        <v>0</v>
      </c>
      <c r="S1257" s="87" t="str">
        <f t="shared" si="13"/>
        <v>-</v>
      </c>
      <c r="T1257" s="88"/>
      <c r="U1257" s="39"/>
      <c r="V1257" s="40"/>
      <c r="W1257" s="39"/>
      <c r="X1257" s="39"/>
      <c r="Y1257" s="39"/>
      <c r="Z1257" s="39"/>
      <c r="AA1257" s="39"/>
      <c r="AB1257" s="39"/>
      <c r="AC1257" s="39"/>
      <c r="AD1257" s="39"/>
      <c r="AE1257" s="39"/>
      <c r="AF1257" s="39"/>
      <c r="AG1257" s="39"/>
      <c r="AH1257" s="39"/>
    </row>
    <row r="1258" ht="19.5" customHeight="1">
      <c r="A1258" s="111"/>
      <c r="B1258" s="119"/>
      <c r="C1258" s="63"/>
      <c r="D1258" s="69"/>
      <c r="E1258" s="66" t="str">
        <f t="shared" si="2"/>
        <v>-</v>
      </c>
      <c r="F1258" s="65"/>
      <c r="G1258" s="65"/>
      <c r="H1258" s="82"/>
      <c r="I1258" s="83">
        <f t="shared" si="3"/>
        <v>0</v>
      </c>
      <c r="J1258" s="84">
        <f t="shared" si="4"/>
        <v>0</v>
      </c>
      <c r="K1258" s="84">
        <f t="shared" si="5"/>
        <v>0</v>
      </c>
      <c r="L1258" s="84">
        <f t="shared" si="6"/>
        <v>0</v>
      </c>
      <c r="M1258" s="85">
        <f t="shared" si="7"/>
        <v>0</v>
      </c>
      <c r="N1258" s="86">
        <f t="shared" si="8"/>
        <v>0</v>
      </c>
      <c r="O1258" s="84">
        <f t="shared" si="9"/>
        <v>0</v>
      </c>
      <c r="P1258" s="84">
        <f t="shared" si="10"/>
        <v>0</v>
      </c>
      <c r="Q1258" s="84">
        <f t="shared" si="11"/>
        <v>0</v>
      </c>
      <c r="R1258" s="85">
        <f t="shared" si="12"/>
        <v>0</v>
      </c>
      <c r="S1258" s="87" t="str">
        <f t="shared" si="13"/>
        <v>-</v>
      </c>
      <c r="T1258" s="88"/>
      <c r="U1258" s="39"/>
      <c r="V1258" s="40"/>
      <c r="W1258" s="39"/>
      <c r="X1258" s="39"/>
      <c r="Y1258" s="39"/>
      <c r="Z1258" s="39"/>
      <c r="AA1258" s="39"/>
      <c r="AB1258" s="39"/>
      <c r="AC1258" s="39"/>
      <c r="AD1258" s="39"/>
      <c r="AE1258" s="39"/>
      <c r="AF1258" s="39"/>
      <c r="AG1258" s="39"/>
      <c r="AH1258" s="39"/>
    </row>
    <row r="1259" ht="19.5" customHeight="1">
      <c r="A1259" s="111"/>
      <c r="B1259" s="119"/>
      <c r="C1259" s="63"/>
      <c r="D1259" s="69"/>
      <c r="E1259" s="66" t="str">
        <f t="shared" si="2"/>
        <v>-</v>
      </c>
      <c r="F1259" s="65"/>
      <c r="G1259" s="65"/>
      <c r="H1259" s="82"/>
      <c r="I1259" s="83">
        <f t="shared" si="3"/>
        <v>0</v>
      </c>
      <c r="J1259" s="84">
        <f t="shared" si="4"/>
        <v>0</v>
      </c>
      <c r="K1259" s="84">
        <f t="shared" si="5"/>
        <v>0</v>
      </c>
      <c r="L1259" s="84">
        <f t="shared" si="6"/>
        <v>0</v>
      </c>
      <c r="M1259" s="85">
        <f t="shared" si="7"/>
        <v>0</v>
      </c>
      <c r="N1259" s="86">
        <f t="shared" si="8"/>
        <v>0</v>
      </c>
      <c r="O1259" s="84">
        <f t="shared" si="9"/>
        <v>0</v>
      </c>
      <c r="P1259" s="84">
        <f t="shared" si="10"/>
        <v>0</v>
      </c>
      <c r="Q1259" s="84">
        <f t="shared" si="11"/>
        <v>0</v>
      </c>
      <c r="R1259" s="85">
        <f t="shared" si="12"/>
        <v>0</v>
      </c>
      <c r="S1259" s="87" t="str">
        <f t="shared" si="13"/>
        <v>-</v>
      </c>
      <c r="T1259" s="88"/>
      <c r="U1259" s="39"/>
      <c r="V1259" s="40"/>
      <c r="W1259" s="39"/>
      <c r="X1259" s="39"/>
      <c r="Y1259" s="39"/>
      <c r="Z1259" s="39"/>
      <c r="AA1259" s="39"/>
      <c r="AB1259" s="39"/>
      <c r="AC1259" s="39"/>
      <c r="AD1259" s="39"/>
      <c r="AE1259" s="39"/>
      <c r="AF1259" s="39"/>
      <c r="AG1259" s="39"/>
      <c r="AH1259" s="39"/>
    </row>
    <row r="1260" ht="19.5" customHeight="1">
      <c r="A1260" s="111"/>
      <c r="B1260" s="119"/>
      <c r="C1260" s="63"/>
      <c r="D1260" s="69"/>
      <c r="E1260" s="66" t="str">
        <f t="shared" si="2"/>
        <v>-</v>
      </c>
      <c r="F1260" s="65"/>
      <c r="G1260" s="65"/>
      <c r="H1260" s="82"/>
      <c r="I1260" s="83">
        <f t="shared" si="3"/>
        <v>0</v>
      </c>
      <c r="J1260" s="84">
        <f t="shared" si="4"/>
        <v>0</v>
      </c>
      <c r="K1260" s="84">
        <f t="shared" si="5"/>
        <v>0</v>
      </c>
      <c r="L1260" s="84">
        <f t="shared" si="6"/>
        <v>0</v>
      </c>
      <c r="M1260" s="85">
        <f t="shared" si="7"/>
        <v>0</v>
      </c>
      <c r="N1260" s="86">
        <f t="shared" si="8"/>
        <v>0</v>
      </c>
      <c r="O1260" s="84">
        <f t="shared" si="9"/>
        <v>0</v>
      </c>
      <c r="P1260" s="84">
        <f t="shared" si="10"/>
        <v>0</v>
      </c>
      <c r="Q1260" s="84">
        <f t="shared" si="11"/>
        <v>0</v>
      </c>
      <c r="R1260" s="85">
        <f t="shared" si="12"/>
        <v>0</v>
      </c>
      <c r="S1260" s="87" t="str">
        <f t="shared" si="13"/>
        <v>-</v>
      </c>
      <c r="T1260" s="88"/>
      <c r="U1260" s="39"/>
      <c r="V1260" s="40"/>
      <c r="W1260" s="39"/>
      <c r="X1260" s="39"/>
      <c r="Y1260" s="39"/>
      <c r="Z1260" s="39"/>
      <c r="AA1260" s="39"/>
      <c r="AB1260" s="39"/>
      <c r="AC1260" s="39"/>
      <c r="AD1260" s="39"/>
      <c r="AE1260" s="39"/>
      <c r="AF1260" s="39"/>
      <c r="AG1260" s="39"/>
      <c r="AH1260" s="39"/>
    </row>
    <row r="1261" ht="19.5" customHeight="1">
      <c r="A1261" s="111"/>
      <c r="B1261" s="119"/>
      <c r="C1261" s="63"/>
      <c r="D1261" s="69"/>
      <c r="E1261" s="66" t="str">
        <f t="shared" si="2"/>
        <v>-</v>
      </c>
      <c r="F1261" s="65"/>
      <c r="G1261" s="65"/>
      <c r="H1261" s="82"/>
      <c r="I1261" s="83">
        <f t="shared" si="3"/>
        <v>0</v>
      </c>
      <c r="J1261" s="84">
        <f t="shared" si="4"/>
        <v>0</v>
      </c>
      <c r="K1261" s="84">
        <f t="shared" si="5"/>
        <v>0</v>
      </c>
      <c r="L1261" s="84">
        <f t="shared" si="6"/>
        <v>0</v>
      </c>
      <c r="M1261" s="85">
        <f t="shared" si="7"/>
        <v>0</v>
      </c>
      <c r="N1261" s="86">
        <f t="shared" si="8"/>
        <v>0</v>
      </c>
      <c r="O1261" s="84">
        <f t="shared" si="9"/>
        <v>0</v>
      </c>
      <c r="P1261" s="84">
        <f t="shared" si="10"/>
        <v>0</v>
      </c>
      <c r="Q1261" s="84">
        <f t="shared" si="11"/>
        <v>0</v>
      </c>
      <c r="R1261" s="85">
        <f t="shared" si="12"/>
        <v>0</v>
      </c>
      <c r="S1261" s="87" t="str">
        <f t="shared" si="13"/>
        <v>-</v>
      </c>
      <c r="T1261" s="88"/>
      <c r="U1261" s="39"/>
      <c r="V1261" s="40"/>
      <c r="W1261" s="39"/>
      <c r="X1261" s="39"/>
      <c r="Y1261" s="39"/>
      <c r="Z1261" s="39"/>
      <c r="AA1261" s="39"/>
      <c r="AB1261" s="39"/>
      <c r="AC1261" s="39"/>
      <c r="AD1261" s="39"/>
      <c r="AE1261" s="39"/>
      <c r="AF1261" s="39"/>
      <c r="AG1261" s="39"/>
      <c r="AH1261" s="39"/>
    </row>
    <row r="1262" ht="19.5" customHeight="1">
      <c r="A1262" s="111"/>
      <c r="B1262" s="119"/>
      <c r="C1262" s="63"/>
      <c r="D1262" s="69"/>
      <c r="E1262" s="66" t="str">
        <f t="shared" si="2"/>
        <v>-</v>
      </c>
      <c r="F1262" s="65"/>
      <c r="G1262" s="65"/>
      <c r="H1262" s="82"/>
      <c r="I1262" s="83">
        <f t="shared" si="3"/>
        <v>0</v>
      </c>
      <c r="J1262" s="84">
        <f t="shared" si="4"/>
        <v>0</v>
      </c>
      <c r="K1262" s="84">
        <f t="shared" si="5"/>
        <v>0</v>
      </c>
      <c r="L1262" s="84">
        <f t="shared" si="6"/>
        <v>0</v>
      </c>
      <c r="M1262" s="85">
        <f t="shared" si="7"/>
        <v>0</v>
      </c>
      <c r="N1262" s="86">
        <f t="shared" si="8"/>
        <v>0</v>
      </c>
      <c r="O1262" s="84">
        <f t="shared" si="9"/>
        <v>0</v>
      </c>
      <c r="P1262" s="84">
        <f t="shared" si="10"/>
        <v>0</v>
      </c>
      <c r="Q1262" s="84">
        <f t="shared" si="11"/>
        <v>0</v>
      </c>
      <c r="R1262" s="85">
        <f t="shared" si="12"/>
        <v>0</v>
      </c>
      <c r="S1262" s="87" t="str">
        <f t="shared" si="13"/>
        <v>-</v>
      </c>
      <c r="T1262" s="88"/>
      <c r="U1262" s="39"/>
      <c r="V1262" s="40"/>
      <c r="W1262" s="39"/>
      <c r="X1262" s="39"/>
      <c r="Y1262" s="39"/>
      <c r="Z1262" s="39"/>
      <c r="AA1262" s="39"/>
      <c r="AB1262" s="39"/>
      <c r="AC1262" s="39"/>
      <c r="AD1262" s="39"/>
      <c r="AE1262" s="39"/>
      <c r="AF1262" s="39"/>
      <c r="AG1262" s="39"/>
      <c r="AH1262" s="39"/>
    </row>
    <row r="1263" ht="19.5" customHeight="1">
      <c r="A1263" s="111"/>
      <c r="B1263" s="119"/>
      <c r="C1263" s="63"/>
      <c r="D1263" s="69"/>
      <c r="E1263" s="66" t="str">
        <f t="shared" si="2"/>
        <v>-</v>
      </c>
      <c r="F1263" s="65"/>
      <c r="G1263" s="65"/>
      <c r="H1263" s="82"/>
      <c r="I1263" s="83">
        <f t="shared" si="3"/>
        <v>0</v>
      </c>
      <c r="J1263" s="84">
        <f t="shared" si="4"/>
        <v>0</v>
      </c>
      <c r="K1263" s="84">
        <f t="shared" si="5"/>
        <v>0</v>
      </c>
      <c r="L1263" s="84">
        <f t="shared" si="6"/>
        <v>0</v>
      </c>
      <c r="M1263" s="85">
        <f t="shared" si="7"/>
        <v>0</v>
      </c>
      <c r="N1263" s="86">
        <f t="shared" si="8"/>
        <v>0</v>
      </c>
      <c r="O1263" s="84">
        <f t="shared" si="9"/>
        <v>0</v>
      </c>
      <c r="P1263" s="84">
        <f t="shared" si="10"/>
        <v>0</v>
      </c>
      <c r="Q1263" s="84">
        <f t="shared" si="11"/>
        <v>0</v>
      </c>
      <c r="R1263" s="85">
        <f t="shared" si="12"/>
        <v>0</v>
      </c>
      <c r="S1263" s="87" t="str">
        <f t="shared" si="13"/>
        <v>-</v>
      </c>
      <c r="T1263" s="88"/>
      <c r="U1263" s="39"/>
      <c r="V1263" s="40"/>
      <c r="W1263" s="39"/>
      <c r="X1263" s="39"/>
      <c r="Y1263" s="39"/>
      <c r="Z1263" s="39"/>
      <c r="AA1263" s="39"/>
      <c r="AB1263" s="39"/>
      <c r="AC1263" s="39"/>
      <c r="AD1263" s="39"/>
      <c r="AE1263" s="39"/>
      <c r="AF1263" s="39"/>
      <c r="AG1263" s="39"/>
      <c r="AH1263" s="39"/>
    </row>
    <row r="1264" ht="19.5" customHeight="1">
      <c r="A1264" s="111"/>
      <c r="B1264" s="119"/>
      <c r="C1264" s="63"/>
      <c r="D1264" s="69"/>
      <c r="E1264" s="66" t="str">
        <f t="shared" si="2"/>
        <v>-</v>
      </c>
      <c r="F1264" s="65"/>
      <c r="G1264" s="65"/>
      <c r="H1264" s="82"/>
      <c r="I1264" s="83">
        <f t="shared" si="3"/>
        <v>0</v>
      </c>
      <c r="J1264" s="84">
        <f t="shared" si="4"/>
        <v>0</v>
      </c>
      <c r="K1264" s="84">
        <f t="shared" si="5"/>
        <v>0</v>
      </c>
      <c r="L1264" s="84">
        <f t="shared" si="6"/>
        <v>0</v>
      </c>
      <c r="M1264" s="85">
        <f t="shared" si="7"/>
        <v>0</v>
      </c>
      <c r="N1264" s="86">
        <f t="shared" si="8"/>
        <v>0</v>
      </c>
      <c r="O1264" s="84">
        <f t="shared" si="9"/>
        <v>0</v>
      </c>
      <c r="P1264" s="84">
        <f t="shared" si="10"/>
        <v>0</v>
      </c>
      <c r="Q1264" s="84">
        <f t="shared" si="11"/>
        <v>0</v>
      </c>
      <c r="R1264" s="85">
        <f t="shared" si="12"/>
        <v>0</v>
      </c>
      <c r="S1264" s="87" t="str">
        <f t="shared" si="13"/>
        <v>-</v>
      </c>
      <c r="T1264" s="88"/>
      <c r="U1264" s="39"/>
      <c r="V1264" s="40"/>
      <c r="W1264" s="39"/>
      <c r="X1264" s="39"/>
      <c r="Y1264" s="39"/>
      <c r="Z1264" s="39"/>
      <c r="AA1264" s="39"/>
      <c r="AB1264" s="39"/>
      <c r="AC1264" s="39"/>
      <c r="AD1264" s="39"/>
      <c r="AE1264" s="39"/>
      <c r="AF1264" s="39"/>
      <c r="AG1264" s="39"/>
      <c r="AH1264" s="39"/>
    </row>
    <row r="1265" ht="19.5" customHeight="1">
      <c r="A1265" s="111"/>
      <c r="B1265" s="119"/>
      <c r="C1265" s="63"/>
      <c r="D1265" s="69"/>
      <c r="E1265" s="66" t="str">
        <f t="shared" si="2"/>
        <v>-</v>
      </c>
      <c r="F1265" s="65"/>
      <c r="G1265" s="65"/>
      <c r="H1265" s="82"/>
      <c r="I1265" s="83">
        <f t="shared" si="3"/>
        <v>0</v>
      </c>
      <c r="J1265" s="84">
        <f t="shared" si="4"/>
        <v>0</v>
      </c>
      <c r="K1265" s="84">
        <f t="shared" si="5"/>
        <v>0</v>
      </c>
      <c r="L1265" s="84">
        <f t="shared" si="6"/>
        <v>0</v>
      </c>
      <c r="M1265" s="85">
        <f t="shared" si="7"/>
        <v>0</v>
      </c>
      <c r="N1265" s="86">
        <f t="shared" si="8"/>
        <v>0</v>
      </c>
      <c r="O1265" s="84">
        <f t="shared" si="9"/>
        <v>0</v>
      </c>
      <c r="P1265" s="84">
        <f t="shared" si="10"/>
        <v>0</v>
      </c>
      <c r="Q1265" s="84">
        <f t="shared" si="11"/>
        <v>0</v>
      </c>
      <c r="R1265" s="85">
        <f t="shared" si="12"/>
        <v>0</v>
      </c>
      <c r="S1265" s="87" t="str">
        <f t="shared" si="13"/>
        <v>-</v>
      </c>
      <c r="T1265" s="88"/>
      <c r="U1265" s="39"/>
      <c r="V1265" s="40"/>
      <c r="W1265" s="39"/>
      <c r="X1265" s="39"/>
      <c r="Y1265" s="39"/>
      <c r="Z1265" s="39"/>
      <c r="AA1265" s="39"/>
      <c r="AB1265" s="39"/>
      <c r="AC1265" s="39"/>
      <c r="AD1265" s="39"/>
      <c r="AE1265" s="39"/>
      <c r="AF1265" s="39"/>
      <c r="AG1265" s="39"/>
      <c r="AH1265" s="39"/>
    </row>
    <row r="1266" ht="19.5" customHeight="1">
      <c r="A1266" s="111"/>
      <c r="B1266" s="119"/>
      <c r="C1266" s="63"/>
      <c r="D1266" s="69"/>
      <c r="E1266" s="66" t="str">
        <f t="shared" si="2"/>
        <v>-</v>
      </c>
      <c r="F1266" s="65"/>
      <c r="G1266" s="65"/>
      <c r="H1266" s="82"/>
      <c r="I1266" s="83">
        <f t="shared" si="3"/>
        <v>0</v>
      </c>
      <c r="J1266" s="84">
        <f t="shared" si="4"/>
        <v>0</v>
      </c>
      <c r="K1266" s="84">
        <f t="shared" si="5"/>
        <v>0</v>
      </c>
      <c r="L1266" s="84">
        <f t="shared" si="6"/>
        <v>0</v>
      </c>
      <c r="M1266" s="85">
        <f t="shared" si="7"/>
        <v>0</v>
      </c>
      <c r="N1266" s="86">
        <f t="shared" si="8"/>
        <v>0</v>
      </c>
      <c r="O1266" s="84">
        <f t="shared" si="9"/>
        <v>0</v>
      </c>
      <c r="P1266" s="84">
        <f t="shared" si="10"/>
        <v>0</v>
      </c>
      <c r="Q1266" s="84">
        <f t="shared" si="11"/>
        <v>0</v>
      </c>
      <c r="R1266" s="85">
        <f t="shared" si="12"/>
        <v>0</v>
      </c>
      <c r="S1266" s="87" t="str">
        <f t="shared" si="13"/>
        <v>-</v>
      </c>
      <c r="T1266" s="88"/>
      <c r="U1266" s="39"/>
      <c r="V1266" s="40"/>
      <c r="W1266" s="39"/>
      <c r="X1266" s="39"/>
      <c r="Y1266" s="39"/>
      <c r="Z1266" s="39"/>
      <c r="AA1266" s="39"/>
      <c r="AB1266" s="39"/>
      <c r="AC1266" s="39"/>
      <c r="AD1266" s="39"/>
      <c r="AE1266" s="39"/>
      <c r="AF1266" s="39"/>
      <c r="AG1266" s="39"/>
      <c r="AH1266" s="39"/>
    </row>
    <row r="1267" ht="19.5" customHeight="1">
      <c r="A1267" s="111"/>
      <c r="B1267" s="119"/>
      <c r="C1267" s="63"/>
      <c r="D1267" s="69"/>
      <c r="E1267" s="66" t="str">
        <f t="shared" si="2"/>
        <v>-</v>
      </c>
      <c r="F1267" s="65"/>
      <c r="G1267" s="65"/>
      <c r="H1267" s="82"/>
      <c r="I1267" s="83">
        <f t="shared" si="3"/>
        <v>0</v>
      </c>
      <c r="J1267" s="84">
        <f t="shared" si="4"/>
        <v>0</v>
      </c>
      <c r="K1267" s="84">
        <f t="shared" si="5"/>
        <v>0</v>
      </c>
      <c r="L1267" s="84">
        <f t="shared" si="6"/>
        <v>0</v>
      </c>
      <c r="M1267" s="85">
        <f t="shared" si="7"/>
        <v>0</v>
      </c>
      <c r="N1267" s="86">
        <f t="shared" si="8"/>
        <v>0</v>
      </c>
      <c r="O1267" s="84">
        <f t="shared" si="9"/>
        <v>0</v>
      </c>
      <c r="P1267" s="84">
        <f t="shared" si="10"/>
        <v>0</v>
      </c>
      <c r="Q1267" s="84">
        <f t="shared" si="11"/>
        <v>0</v>
      </c>
      <c r="R1267" s="85">
        <f t="shared" si="12"/>
        <v>0</v>
      </c>
      <c r="S1267" s="87" t="str">
        <f t="shared" si="13"/>
        <v>-</v>
      </c>
      <c r="T1267" s="88"/>
      <c r="U1267" s="39"/>
      <c r="V1267" s="40"/>
      <c r="W1267" s="39"/>
      <c r="X1267" s="39"/>
      <c r="Y1267" s="39"/>
      <c r="Z1267" s="39"/>
      <c r="AA1267" s="39"/>
      <c r="AB1267" s="39"/>
      <c r="AC1267" s="39"/>
      <c r="AD1267" s="39"/>
      <c r="AE1267" s="39"/>
      <c r="AF1267" s="39"/>
      <c r="AG1267" s="39"/>
      <c r="AH1267" s="39"/>
    </row>
    <row r="1268" ht="19.5" customHeight="1">
      <c r="A1268" s="111"/>
      <c r="B1268" s="119"/>
      <c r="C1268" s="63"/>
      <c r="D1268" s="69"/>
      <c r="E1268" s="66" t="str">
        <f t="shared" si="2"/>
        <v>-</v>
      </c>
      <c r="F1268" s="65"/>
      <c r="G1268" s="65"/>
      <c r="H1268" s="82"/>
      <c r="I1268" s="83">
        <f t="shared" si="3"/>
        <v>0</v>
      </c>
      <c r="J1268" s="84">
        <f t="shared" si="4"/>
        <v>0</v>
      </c>
      <c r="K1268" s="84">
        <f t="shared" si="5"/>
        <v>0</v>
      </c>
      <c r="L1268" s="84">
        <f t="shared" si="6"/>
        <v>0</v>
      </c>
      <c r="M1268" s="85">
        <f t="shared" si="7"/>
        <v>0</v>
      </c>
      <c r="N1268" s="86">
        <f t="shared" si="8"/>
        <v>0</v>
      </c>
      <c r="O1268" s="84">
        <f t="shared" si="9"/>
        <v>0</v>
      </c>
      <c r="P1268" s="84">
        <f t="shared" si="10"/>
        <v>0</v>
      </c>
      <c r="Q1268" s="84">
        <f t="shared" si="11"/>
        <v>0</v>
      </c>
      <c r="R1268" s="85">
        <f t="shared" si="12"/>
        <v>0</v>
      </c>
      <c r="S1268" s="87" t="str">
        <f t="shared" si="13"/>
        <v>-</v>
      </c>
      <c r="T1268" s="88"/>
      <c r="U1268" s="39"/>
      <c r="V1268" s="40"/>
      <c r="W1268" s="39"/>
      <c r="X1268" s="39"/>
      <c r="Y1268" s="39"/>
      <c r="Z1268" s="39"/>
      <c r="AA1268" s="39"/>
      <c r="AB1268" s="39"/>
      <c r="AC1268" s="39"/>
      <c r="AD1268" s="39"/>
      <c r="AE1268" s="39"/>
      <c r="AF1268" s="39"/>
      <c r="AG1268" s="39"/>
      <c r="AH1268" s="39"/>
    </row>
    <row r="1269" ht="19.5" customHeight="1">
      <c r="A1269" s="111"/>
      <c r="B1269" s="119"/>
      <c r="C1269" s="63"/>
      <c r="D1269" s="69"/>
      <c r="E1269" s="66" t="str">
        <f t="shared" si="2"/>
        <v>-</v>
      </c>
      <c r="F1269" s="65"/>
      <c r="G1269" s="65"/>
      <c r="H1269" s="82"/>
      <c r="I1269" s="83">
        <f t="shared" si="3"/>
        <v>0</v>
      </c>
      <c r="J1269" s="84">
        <f t="shared" si="4"/>
        <v>0</v>
      </c>
      <c r="K1269" s="84">
        <f t="shared" si="5"/>
        <v>0</v>
      </c>
      <c r="L1269" s="84">
        <f t="shared" si="6"/>
        <v>0</v>
      </c>
      <c r="M1269" s="85">
        <f t="shared" si="7"/>
        <v>0</v>
      </c>
      <c r="N1269" s="86">
        <f t="shared" si="8"/>
        <v>0</v>
      </c>
      <c r="O1269" s="84">
        <f t="shared" si="9"/>
        <v>0</v>
      </c>
      <c r="P1269" s="84">
        <f t="shared" si="10"/>
        <v>0</v>
      </c>
      <c r="Q1269" s="84">
        <f t="shared" si="11"/>
        <v>0</v>
      </c>
      <c r="R1269" s="85">
        <f t="shared" si="12"/>
        <v>0</v>
      </c>
      <c r="S1269" s="87" t="str">
        <f t="shared" si="13"/>
        <v>-</v>
      </c>
      <c r="T1269" s="88"/>
      <c r="U1269" s="39"/>
      <c r="V1269" s="40"/>
      <c r="W1269" s="39"/>
      <c r="X1269" s="39"/>
      <c r="Y1269" s="39"/>
      <c r="Z1269" s="39"/>
      <c r="AA1269" s="39"/>
      <c r="AB1269" s="39"/>
      <c r="AC1269" s="39"/>
      <c r="AD1269" s="39"/>
      <c r="AE1269" s="39"/>
      <c r="AF1269" s="39"/>
      <c r="AG1269" s="39"/>
      <c r="AH1269" s="39"/>
    </row>
    <row r="1270" ht="19.5" customHeight="1">
      <c r="A1270" s="111"/>
      <c r="B1270" s="119"/>
      <c r="C1270" s="63"/>
      <c r="D1270" s="69"/>
      <c r="E1270" s="66" t="str">
        <f t="shared" si="2"/>
        <v>-</v>
      </c>
      <c r="F1270" s="65"/>
      <c r="G1270" s="65"/>
      <c r="H1270" s="82"/>
      <c r="I1270" s="83">
        <f t="shared" si="3"/>
        <v>0</v>
      </c>
      <c r="J1270" s="84">
        <f t="shared" si="4"/>
        <v>0</v>
      </c>
      <c r="K1270" s="84">
        <f t="shared" si="5"/>
        <v>0</v>
      </c>
      <c r="L1270" s="84">
        <f t="shared" si="6"/>
        <v>0</v>
      </c>
      <c r="M1270" s="85">
        <f t="shared" si="7"/>
        <v>0</v>
      </c>
      <c r="N1270" s="86">
        <f t="shared" si="8"/>
        <v>0</v>
      </c>
      <c r="O1270" s="84">
        <f t="shared" si="9"/>
        <v>0</v>
      </c>
      <c r="P1270" s="84">
        <f t="shared" si="10"/>
        <v>0</v>
      </c>
      <c r="Q1270" s="84">
        <f t="shared" si="11"/>
        <v>0</v>
      </c>
      <c r="R1270" s="85">
        <f t="shared" si="12"/>
        <v>0</v>
      </c>
      <c r="S1270" s="87" t="str">
        <f t="shared" si="13"/>
        <v>-</v>
      </c>
      <c r="T1270" s="88"/>
      <c r="U1270" s="39"/>
      <c r="V1270" s="40"/>
      <c r="W1270" s="39"/>
      <c r="X1270" s="39"/>
      <c r="Y1270" s="39"/>
      <c r="Z1270" s="39"/>
      <c r="AA1270" s="39"/>
      <c r="AB1270" s="39"/>
      <c r="AC1270" s="39"/>
      <c r="AD1270" s="39"/>
      <c r="AE1270" s="39"/>
      <c r="AF1270" s="39"/>
      <c r="AG1270" s="39"/>
      <c r="AH1270" s="39"/>
    </row>
    <row r="1271" ht="19.5" customHeight="1">
      <c r="A1271" s="111"/>
      <c r="B1271" s="119"/>
      <c r="C1271" s="63"/>
      <c r="D1271" s="69"/>
      <c r="E1271" s="66" t="str">
        <f t="shared" si="2"/>
        <v>-</v>
      </c>
      <c r="F1271" s="65"/>
      <c r="G1271" s="65"/>
      <c r="H1271" s="82"/>
      <c r="I1271" s="83">
        <f t="shared" si="3"/>
        <v>0</v>
      </c>
      <c r="J1271" s="84">
        <f t="shared" si="4"/>
        <v>0</v>
      </c>
      <c r="K1271" s="84">
        <f t="shared" si="5"/>
        <v>0</v>
      </c>
      <c r="L1271" s="84">
        <f t="shared" si="6"/>
        <v>0</v>
      </c>
      <c r="M1271" s="85">
        <f t="shared" si="7"/>
        <v>0</v>
      </c>
      <c r="N1271" s="86">
        <f t="shared" si="8"/>
        <v>0</v>
      </c>
      <c r="O1271" s="84">
        <f t="shared" si="9"/>
        <v>0</v>
      </c>
      <c r="P1271" s="84">
        <f t="shared" si="10"/>
        <v>0</v>
      </c>
      <c r="Q1271" s="84">
        <f t="shared" si="11"/>
        <v>0</v>
      </c>
      <c r="R1271" s="85">
        <f t="shared" si="12"/>
        <v>0</v>
      </c>
      <c r="S1271" s="87" t="str">
        <f t="shared" si="13"/>
        <v>-</v>
      </c>
      <c r="T1271" s="88"/>
      <c r="U1271" s="39"/>
      <c r="V1271" s="40"/>
      <c r="W1271" s="39"/>
      <c r="X1271" s="39"/>
      <c r="Y1271" s="39"/>
      <c r="Z1271" s="39"/>
      <c r="AA1271" s="39"/>
      <c r="AB1271" s="39"/>
      <c r="AC1271" s="39"/>
      <c r="AD1271" s="39"/>
      <c r="AE1271" s="39"/>
      <c r="AF1271" s="39"/>
      <c r="AG1271" s="39"/>
      <c r="AH1271" s="39"/>
    </row>
    <row r="1272" ht="19.5" customHeight="1">
      <c r="A1272" s="111"/>
      <c r="B1272" s="119"/>
      <c r="C1272" s="63"/>
      <c r="D1272" s="69"/>
      <c r="E1272" s="66" t="str">
        <f t="shared" si="2"/>
        <v>-</v>
      </c>
      <c r="F1272" s="65"/>
      <c r="G1272" s="65"/>
      <c r="H1272" s="82"/>
      <c r="I1272" s="83">
        <f t="shared" si="3"/>
        <v>0</v>
      </c>
      <c r="J1272" s="84">
        <f t="shared" si="4"/>
        <v>0</v>
      </c>
      <c r="K1272" s="84">
        <f t="shared" si="5"/>
        <v>0</v>
      </c>
      <c r="L1272" s="84">
        <f t="shared" si="6"/>
        <v>0</v>
      </c>
      <c r="M1272" s="85">
        <f t="shared" si="7"/>
        <v>0</v>
      </c>
      <c r="N1272" s="86">
        <f t="shared" si="8"/>
        <v>0</v>
      </c>
      <c r="O1272" s="84">
        <f t="shared" si="9"/>
        <v>0</v>
      </c>
      <c r="P1272" s="84">
        <f t="shared" si="10"/>
        <v>0</v>
      </c>
      <c r="Q1272" s="84">
        <f t="shared" si="11"/>
        <v>0</v>
      </c>
      <c r="R1272" s="85">
        <f t="shared" si="12"/>
        <v>0</v>
      </c>
      <c r="S1272" s="87" t="str">
        <f t="shared" si="13"/>
        <v>-</v>
      </c>
      <c r="T1272" s="88"/>
      <c r="U1272" s="39"/>
      <c r="V1272" s="40"/>
      <c r="W1272" s="39"/>
      <c r="X1272" s="39"/>
      <c r="Y1272" s="39"/>
      <c r="Z1272" s="39"/>
      <c r="AA1272" s="39"/>
      <c r="AB1272" s="39"/>
      <c r="AC1272" s="39"/>
      <c r="AD1272" s="39"/>
      <c r="AE1272" s="39"/>
      <c r="AF1272" s="39"/>
      <c r="AG1272" s="39"/>
      <c r="AH1272" s="39"/>
    </row>
    <row r="1273" ht="19.5" customHeight="1">
      <c r="A1273" s="111"/>
      <c r="B1273" s="119"/>
      <c r="C1273" s="63"/>
      <c r="D1273" s="69"/>
      <c r="E1273" s="66" t="str">
        <f t="shared" si="2"/>
        <v>-</v>
      </c>
      <c r="F1273" s="65"/>
      <c r="G1273" s="65"/>
      <c r="H1273" s="82"/>
      <c r="I1273" s="83">
        <f t="shared" si="3"/>
        <v>0</v>
      </c>
      <c r="J1273" s="84">
        <f t="shared" si="4"/>
        <v>0</v>
      </c>
      <c r="K1273" s="84">
        <f t="shared" si="5"/>
        <v>0</v>
      </c>
      <c r="L1273" s="84">
        <f t="shared" si="6"/>
        <v>0</v>
      </c>
      <c r="M1273" s="85">
        <f t="shared" si="7"/>
        <v>0</v>
      </c>
      <c r="N1273" s="86">
        <f t="shared" si="8"/>
        <v>0</v>
      </c>
      <c r="O1273" s="84">
        <f t="shared" si="9"/>
        <v>0</v>
      </c>
      <c r="P1273" s="84">
        <f t="shared" si="10"/>
        <v>0</v>
      </c>
      <c r="Q1273" s="84">
        <f t="shared" si="11"/>
        <v>0</v>
      </c>
      <c r="R1273" s="85">
        <f t="shared" si="12"/>
        <v>0</v>
      </c>
      <c r="S1273" s="87" t="str">
        <f t="shared" si="13"/>
        <v>-</v>
      </c>
      <c r="T1273" s="88"/>
      <c r="U1273" s="39"/>
      <c r="V1273" s="40"/>
      <c r="W1273" s="39"/>
      <c r="X1273" s="39"/>
      <c r="Y1273" s="39"/>
      <c r="Z1273" s="39"/>
      <c r="AA1273" s="39"/>
      <c r="AB1273" s="39"/>
      <c r="AC1273" s="39"/>
      <c r="AD1273" s="39"/>
      <c r="AE1273" s="39"/>
      <c r="AF1273" s="39"/>
      <c r="AG1273" s="39"/>
      <c r="AH1273" s="39"/>
    </row>
    <row r="1274" ht="19.5" customHeight="1">
      <c r="A1274" s="111"/>
      <c r="B1274" s="119"/>
      <c r="C1274" s="63"/>
      <c r="D1274" s="69"/>
      <c r="E1274" s="66" t="str">
        <f t="shared" si="2"/>
        <v>-</v>
      </c>
      <c r="F1274" s="65"/>
      <c r="G1274" s="65"/>
      <c r="H1274" s="82"/>
      <c r="I1274" s="83">
        <f t="shared" si="3"/>
        <v>0</v>
      </c>
      <c r="J1274" s="84">
        <f t="shared" si="4"/>
        <v>0</v>
      </c>
      <c r="K1274" s="84">
        <f t="shared" si="5"/>
        <v>0</v>
      </c>
      <c r="L1274" s="84">
        <f t="shared" si="6"/>
        <v>0</v>
      </c>
      <c r="M1274" s="85">
        <f t="shared" si="7"/>
        <v>0</v>
      </c>
      <c r="N1274" s="86">
        <f t="shared" si="8"/>
        <v>0</v>
      </c>
      <c r="O1274" s="84">
        <f t="shared" si="9"/>
        <v>0</v>
      </c>
      <c r="P1274" s="84">
        <f t="shared" si="10"/>
        <v>0</v>
      </c>
      <c r="Q1274" s="84">
        <f t="shared" si="11"/>
        <v>0</v>
      </c>
      <c r="R1274" s="85">
        <f t="shared" si="12"/>
        <v>0</v>
      </c>
      <c r="S1274" s="87" t="str">
        <f t="shared" si="13"/>
        <v>-</v>
      </c>
      <c r="T1274" s="88"/>
      <c r="U1274" s="39"/>
      <c r="V1274" s="40"/>
      <c r="W1274" s="39"/>
      <c r="X1274" s="39"/>
      <c r="Y1274" s="39"/>
      <c r="Z1274" s="39"/>
      <c r="AA1274" s="39"/>
      <c r="AB1274" s="39"/>
      <c r="AC1274" s="39"/>
      <c r="AD1274" s="39"/>
      <c r="AE1274" s="39"/>
      <c r="AF1274" s="39"/>
      <c r="AG1274" s="39"/>
      <c r="AH1274" s="39"/>
    </row>
    <row r="1275" ht="19.5" customHeight="1">
      <c r="A1275" s="111"/>
      <c r="B1275" s="119"/>
      <c r="C1275" s="63"/>
      <c r="D1275" s="69"/>
      <c r="E1275" s="66" t="str">
        <f t="shared" si="2"/>
        <v>-</v>
      </c>
      <c r="F1275" s="65"/>
      <c r="G1275" s="65"/>
      <c r="H1275" s="82"/>
      <c r="I1275" s="83">
        <f t="shared" si="3"/>
        <v>0</v>
      </c>
      <c r="J1275" s="84">
        <f t="shared" si="4"/>
        <v>0</v>
      </c>
      <c r="K1275" s="84">
        <f t="shared" si="5"/>
        <v>0</v>
      </c>
      <c r="L1275" s="84">
        <f t="shared" si="6"/>
        <v>0</v>
      </c>
      <c r="M1275" s="85">
        <f t="shared" si="7"/>
        <v>0</v>
      </c>
      <c r="N1275" s="86">
        <f t="shared" si="8"/>
        <v>0</v>
      </c>
      <c r="O1275" s="84">
        <f t="shared" si="9"/>
        <v>0</v>
      </c>
      <c r="P1275" s="84">
        <f t="shared" si="10"/>
        <v>0</v>
      </c>
      <c r="Q1275" s="84">
        <f t="shared" si="11"/>
        <v>0</v>
      </c>
      <c r="R1275" s="85">
        <f t="shared" si="12"/>
        <v>0</v>
      </c>
      <c r="S1275" s="87" t="str">
        <f t="shared" si="13"/>
        <v>-</v>
      </c>
      <c r="T1275" s="88"/>
      <c r="U1275" s="39"/>
      <c r="V1275" s="40"/>
      <c r="W1275" s="39"/>
      <c r="X1275" s="39"/>
      <c r="Y1275" s="39"/>
      <c r="Z1275" s="39"/>
      <c r="AA1275" s="39"/>
      <c r="AB1275" s="39"/>
      <c r="AC1275" s="39"/>
      <c r="AD1275" s="39"/>
      <c r="AE1275" s="39"/>
      <c r="AF1275" s="39"/>
      <c r="AG1275" s="39"/>
      <c r="AH1275" s="39"/>
    </row>
    <row r="1276" ht="19.5" customHeight="1">
      <c r="A1276" s="111"/>
      <c r="B1276" s="119"/>
      <c r="C1276" s="63"/>
      <c r="D1276" s="69"/>
      <c r="E1276" s="66" t="str">
        <f t="shared" si="2"/>
        <v>-</v>
      </c>
      <c r="F1276" s="65"/>
      <c r="G1276" s="65"/>
      <c r="H1276" s="82"/>
      <c r="I1276" s="83">
        <f t="shared" si="3"/>
        <v>0</v>
      </c>
      <c r="J1276" s="84">
        <f t="shared" si="4"/>
        <v>0</v>
      </c>
      <c r="K1276" s="84">
        <f t="shared" si="5"/>
        <v>0</v>
      </c>
      <c r="L1276" s="84">
        <f t="shared" si="6"/>
        <v>0</v>
      </c>
      <c r="M1276" s="85">
        <f t="shared" si="7"/>
        <v>0</v>
      </c>
      <c r="N1276" s="86">
        <f t="shared" si="8"/>
        <v>0</v>
      </c>
      <c r="O1276" s="84">
        <f t="shared" si="9"/>
        <v>0</v>
      </c>
      <c r="P1276" s="84">
        <f t="shared" si="10"/>
        <v>0</v>
      </c>
      <c r="Q1276" s="84">
        <f t="shared" si="11"/>
        <v>0</v>
      </c>
      <c r="R1276" s="85">
        <f t="shared" si="12"/>
        <v>0</v>
      </c>
      <c r="S1276" s="87" t="str">
        <f t="shared" si="13"/>
        <v>-</v>
      </c>
      <c r="T1276" s="88"/>
      <c r="U1276" s="39"/>
      <c r="V1276" s="40"/>
      <c r="W1276" s="39"/>
      <c r="X1276" s="39"/>
      <c r="Y1276" s="39"/>
      <c r="Z1276" s="39"/>
      <c r="AA1276" s="39"/>
      <c r="AB1276" s="39"/>
      <c r="AC1276" s="39"/>
      <c r="AD1276" s="39"/>
      <c r="AE1276" s="39"/>
      <c r="AF1276" s="39"/>
      <c r="AG1276" s="39"/>
      <c r="AH1276" s="39"/>
    </row>
    <row r="1277" ht="19.5" customHeight="1">
      <c r="A1277" s="111"/>
      <c r="B1277" s="119"/>
      <c r="C1277" s="63"/>
      <c r="D1277" s="69"/>
      <c r="E1277" s="66" t="str">
        <f t="shared" si="2"/>
        <v>-</v>
      </c>
      <c r="F1277" s="65"/>
      <c r="G1277" s="65"/>
      <c r="H1277" s="82"/>
      <c r="I1277" s="83">
        <f t="shared" si="3"/>
        <v>0</v>
      </c>
      <c r="J1277" s="84">
        <f t="shared" si="4"/>
        <v>0</v>
      </c>
      <c r="K1277" s="84">
        <f t="shared" si="5"/>
        <v>0</v>
      </c>
      <c r="L1277" s="84">
        <f t="shared" si="6"/>
        <v>0</v>
      </c>
      <c r="M1277" s="85">
        <f t="shared" si="7"/>
        <v>0</v>
      </c>
      <c r="N1277" s="86">
        <f t="shared" si="8"/>
        <v>0</v>
      </c>
      <c r="O1277" s="84">
        <f t="shared" si="9"/>
        <v>0</v>
      </c>
      <c r="P1277" s="84">
        <f t="shared" si="10"/>
        <v>0</v>
      </c>
      <c r="Q1277" s="84">
        <f t="shared" si="11"/>
        <v>0</v>
      </c>
      <c r="R1277" s="85">
        <f t="shared" si="12"/>
        <v>0</v>
      </c>
      <c r="S1277" s="87" t="str">
        <f t="shared" si="13"/>
        <v>-</v>
      </c>
      <c r="T1277" s="88"/>
      <c r="U1277" s="39"/>
      <c r="V1277" s="40"/>
      <c r="W1277" s="39"/>
      <c r="X1277" s="39"/>
      <c r="Y1277" s="39"/>
      <c r="Z1277" s="39"/>
      <c r="AA1277" s="39"/>
      <c r="AB1277" s="39"/>
      <c r="AC1277" s="39"/>
      <c r="AD1277" s="39"/>
      <c r="AE1277" s="39"/>
      <c r="AF1277" s="39"/>
      <c r="AG1277" s="39"/>
      <c r="AH1277" s="39"/>
    </row>
    <row r="1278" ht="19.5" customHeight="1">
      <c r="A1278" s="111"/>
      <c r="B1278" s="119"/>
      <c r="C1278" s="63"/>
      <c r="D1278" s="69"/>
      <c r="E1278" s="66" t="str">
        <f t="shared" si="2"/>
        <v>-</v>
      </c>
      <c r="F1278" s="65"/>
      <c r="G1278" s="65"/>
      <c r="H1278" s="82"/>
      <c r="I1278" s="83">
        <f t="shared" si="3"/>
        <v>0</v>
      </c>
      <c r="J1278" s="84">
        <f t="shared" si="4"/>
        <v>0</v>
      </c>
      <c r="K1278" s="84">
        <f t="shared" si="5"/>
        <v>0</v>
      </c>
      <c r="L1278" s="84">
        <f t="shared" si="6"/>
        <v>0</v>
      </c>
      <c r="M1278" s="85">
        <f t="shared" si="7"/>
        <v>0</v>
      </c>
      <c r="N1278" s="86">
        <f t="shared" si="8"/>
        <v>0</v>
      </c>
      <c r="O1278" s="84">
        <f t="shared" si="9"/>
        <v>0</v>
      </c>
      <c r="P1278" s="84">
        <f t="shared" si="10"/>
        <v>0</v>
      </c>
      <c r="Q1278" s="84">
        <f t="shared" si="11"/>
        <v>0</v>
      </c>
      <c r="R1278" s="85">
        <f t="shared" si="12"/>
        <v>0</v>
      </c>
      <c r="S1278" s="87" t="str">
        <f t="shared" si="13"/>
        <v>-</v>
      </c>
      <c r="T1278" s="88"/>
      <c r="U1278" s="39"/>
      <c r="V1278" s="40"/>
      <c r="W1278" s="39"/>
      <c r="X1278" s="39"/>
      <c r="Y1278" s="39"/>
      <c r="Z1278" s="39"/>
      <c r="AA1278" s="39"/>
      <c r="AB1278" s="39"/>
      <c r="AC1278" s="39"/>
      <c r="AD1278" s="39"/>
      <c r="AE1278" s="39"/>
      <c r="AF1278" s="39"/>
      <c r="AG1278" s="39"/>
      <c r="AH1278" s="39"/>
    </row>
    <row r="1279" ht="19.5" customHeight="1">
      <c r="A1279" s="111"/>
      <c r="B1279" s="119"/>
      <c r="C1279" s="63"/>
      <c r="D1279" s="69"/>
      <c r="E1279" s="66" t="str">
        <f t="shared" si="2"/>
        <v>-</v>
      </c>
      <c r="F1279" s="65"/>
      <c r="G1279" s="65"/>
      <c r="H1279" s="82"/>
      <c r="I1279" s="83">
        <f t="shared" si="3"/>
        <v>0</v>
      </c>
      <c r="J1279" s="84">
        <f t="shared" si="4"/>
        <v>0</v>
      </c>
      <c r="K1279" s="84">
        <f t="shared" si="5"/>
        <v>0</v>
      </c>
      <c r="L1279" s="84">
        <f t="shared" si="6"/>
        <v>0</v>
      </c>
      <c r="M1279" s="85">
        <f t="shared" si="7"/>
        <v>0</v>
      </c>
      <c r="N1279" s="86">
        <f t="shared" si="8"/>
        <v>0</v>
      </c>
      <c r="O1279" s="84">
        <f t="shared" si="9"/>
        <v>0</v>
      </c>
      <c r="P1279" s="84">
        <f t="shared" si="10"/>
        <v>0</v>
      </c>
      <c r="Q1279" s="84">
        <f t="shared" si="11"/>
        <v>0</v>
      </c>
      <c r="R1279" s="85">
        <f t="shared" si="12"/>
        <v>0</v>
      </c>
      <c r="S1279" s="87" t="str">
        <f t="shared" si="13"/>
        <v>-</v>
      </c>
      <c r="T1279" s="88"/>
      <c r="U1279" s="39"/>
      <c r="V1279" s="40"/>
      <c r="W1279" s="39"/>
      <c r="X1279" s="39"/>
      <c r="Y1279" s="39"/>
      <c r="Z1279" s="39"/>
      <c r="AA1279" s="39"/>
      <c r="AB1279" s="39"/>
      <c r="AC1279" s="39"/>
      <c r="AD1279" s="39"/>
      <c r="AE1279" s="39"/>
      <c r="AF1279" s="39"/>
      <c r="AG1279" s="39"/>
      <c r="AH1279" s="39"/>
    </row>
    <row r="1280" ht="19.5" customHeight="1">
      <c r="A1280" s="111"/>
      <c r="B1280" s="119"/>
      <c r="C1280" s="63"/>
      <c r="D1280" s="69"/>
      <c r="E1280" s="66" t="str">
        <f t="shared" si="2"/>
        <v>-</v>
      </c>
      <c r="F1280" s="65"/>
      <c r="G1280" s="65"/>
      <c r="H1280" s="82"/>
      <c r="I1280" s="83">
        <f t="shared" si="3"/>
        <v>0</v>
      </c>
      <c r="J1280" s="84">
        <f t="shared" si="4"/>
        <v>0</v>
      </c>
      <c r="K1280" s="84">
        <f t="shared" si="5"/>
        <v>0</v>
      </c>
      <c r="L1280" s="84">
        <f t="shared" si="6"/>
        <v>0</v>
      </c>
      <c r="M1280" s="85">
        <f t="shared" si="7"/>
        <v>0</v>
      </c>
      <c r="N1280" s="86">
        <f t="shared" si="8"/>
        <v>0</v>
      </c>
      <c r="O1280" s="84">
        <f t="shared" si="9"/>
        <v>0</v>
      </c>
      <c r="P1280" s="84">
        <f t="shared" si="10"/>
        <v>0</v>
      </c>
      <c r="Q1280" s="84">
        <f t="shared" si="11"/>
        <v>0</v>
      </c>
      <c r="R1280" s="85">
        <f t="shared" si="12"/>
        <v>0</v>
      </c>
      <c r="S1280" s="87" t="str">
        <f t="shared" si="13"/>
        <v>-</v>
      </c>
      <c r="T1280" s="88"/>
      <c r="U1280" s="39"/>
      <c r="V1280" s="40"/>
      <c r="W1280" s="39"/>
      <c r="X1280" s="39"/>
      <c r="Y1280" s="39"/>
      <c r="Z1280" s="39"/>
      <c r="AA1280" s="39"/>
      <c r="AB1280" s="39"/>
      <c r="AC1280" s="39"/>
      <c r="AD1280" s="39"/>
      <c r="AE1280" s="39"/>
      <c r="AF1280" s="39"/>
      <c r="AG1280" s="39"/>
      <c r="AH1280" s="39"/>
    </row>
    <row r="1281" ht="19.5" customHeight="1">
      <c r="A1281" s="111"/>
      <c r="B1281" s="119"/>
      <c r="C1281" s="63"/>
      <c r="D1281" s="69"/>
      <c r="E1281" s="66" t="str">
        <f t="shared" si="2"/>
        <v>-</v>
      </c>
      <c r="F1281" s="65"/>
      <c r="G1281" s="65"/>
      <c r="H1281" s="82"/>
      <c r="I1281" s="83">
        <f t="shared" si="3"/>
        <v>0</v>
      </c>
      <c r="J1281" s="84">
        <f t="shared" si="4"/>
        <v>0</v>
      </c>
      <c r="K1281" s="84">
        <f t="shared" si="5"/>
        <v>0</v>
      </c>
      <c r="L1281" s="84">
        <f t="shared" si="6"/>
        <v>0</v>
      </c>
      <c r="M1281" s="85">
        <f t="shared" si="7"/>
        <v>0</v>
      </c>
      <c r="N1281" s="86">
        <f t="shared" si="8"/>
        <v>0</v>
      </c>
      <c r="O1281" s="84">
        <f t="shared" si="9"/>
        <v>0</v>
      </c>
      <c r="P1281" s="84">
        <f t="shared" si="10"/>
        <v>0</v>
      </c>
      <c r="Q1281" s="84">
        <f t="shared" si="11"/>
        <v>0</v>
      </c>
      <c r="R1281" s="85">
        <f t="shared" si="12"/>
        <v>0</v>
      </c>
      <c r="S1281" s="87" t="str">
        <f t="shared" si="13"/>
        <v>-</v>
      </c>
      <c r="T1281" s="88"/>
      <c r="U1281" s="39"/>
      <c r="V1281" s="40"/>
      <c r="W1281" s="39"/>
      <c r="X1281" s="39"/>
      <c r="Y1281" s="39"/>
      <c r="Z1281" s="39"/>
      <c r="AA1281" s="39"/>
      <c r="AB1281" s="39"/>
      <c r="AC1281" s="39"/>
      <c r="AD1281" s="39"/>
      <c r="AE1281" s="39"/>
      <c r="AF1281" s="39"/>
      <c r="AG1281" s="39"/>
      <c r="AH1281" s="39"/>
    </row>
    <row r="1282" ht="19.5" customHeight="1">
      <c r="A1282" s="111"/>
      <c r="B1282" s="119"/>
      <c r="C1282" s="63"/>
      <c r="D1282" s="69"/>
      <c r="E1282" s="66" t="str">
        <f t="shared" si="2"/>
        <v>-</v>
      </c>
      <c r="F1282" s="65"/>
      <c r="G1282" s="65"/>
      <c r="H1282" s="82"/>
      <c r="I1282" s="83">
        <f t="shared" si="3"/>
        <v>0</v>
      </c>
      <c r="J1282" s="84">
        <f t="shared" si="4"/>
        <v>0</v>
      </c>
      <c r="K1282" s="84">
        <f t="shared" si="5"/>
        <v>0</v>
      </c>
      <c r="L1282" s="84">
        <f t="shared" si="6"/>
        <v>0</v>
      </c>
      <c r="M1282" s="85">
        <f t="shared" si="7"/>
        <v>0</v>
      </c>
      <c r="N1282" s="86">
        <f t="shared" si="8"/>
        <v>0</v>
      </c>
      <c r="O1282" s="84">
        <f t="shared" si="9"/>
        <v>0</v>
      </c>
      <c r="P1282" s="84">
        <f t="shared" si="10"/>
        <v>0</v>
      </c>
      <c r="Q1282" s="84">
        <f t="shared" si="11"/>
        <v>0</v>
      </c>
      <c r="R1282" s="85">
        <f t="shared" si="12"/>
        <v>0</v>
      </c>
      <c r="S1282" s="87" t="str">
        <f t="shared" si="13"/>
        <v>-</v>
      </c>
      <c r="T1282" s="88"/>
      <c r="U1282" s="39"/>
      <c r="V1282" s="40"/>
      <c r="W1282" s="39"/>
      <c r="X1282" s="39"/>
      <c r="Y1282" s="39"/>
      <c r="Z1282" s="39"/>
      <c r="AA1282" s="39"/>
      <c r="AB1282" s="39"/>
      <c r="AC1282" s="39"/>
      <c r="AD1282" s="39"/>
      <c r="AE1282" s="39"/>
      <c r="AF1282" s="39"/>
      <c r="AG1282" s="39"/>
      <c r="AH1282" s="39"/>
    </row>
    <row r="1283" ht="19.5" customHeight="1">
      <c r="A1283" s="111"/>
      <c r="B1283" s="119"/>
      <c r="C1283" s="63"/>
      <c r="D1283" s="69"/>
      <c r="E1283" s="66" t="str">
        <f t="shared" si="2"/>
        <v>-</v>
      </c>
      <c r="F1283" s="65"/>
      <c r="G1283" s="65"/>
      <c r="H1283" s="82"/>
      <c r="I1283" s="83">
        <f t="shared" si="3"/>
        <v>0</v>
      </c>
      <c r="J1283" s="84">
        <f t="shared" si="4"/>
        <v>0</v>
      </c>
      <c r="K1283" s="84">
        <f t="shared" si="5"/>
        <v>0</v>
      </c>
      <c r="L1283" s="84">
        <f t="shared" si="6"/>
        <v>0</v>
      </c>
      <c r="M1283" s="85">
        <f t="shared" si="7"/>
        <v>0</v>
      </c>
      <c r="N1283" s="86">
        <f t="shared" si="8"/>
        <v>0</v>
      </c>
      <c r="O1283" s="84">
        <f t="shared" si="9"/>
        <v>0</v>
      </c>
      <c r="P1283" s="84">
        <f t="shared" si="10"/>
        <v>0</v>
      </c>
      <c r="Q1283" s="84">
        <f t="shared" si="11"/>
        <v>0</v>
      </c>
      <c r="R1283" s="85">
        <f t="shared" si="12"/>
        <v>0</v>
      </c>
      <c r="S1283" s="87" t="str">
        <f t="shared" si="13"/>
        <v>-</v>
      </c>
      <c r="T1283" s="88"/>
      <c r="U1283" s="39"/>
      <c r="V1283" s="40"/>
      <c r="W1283" s="39"/>
      <c r="X1283" s="39"/>
      <c r="Y1283" s="39"/>
      <c r="Z1283" s="39"/>
      <c r="AA1283" s="39"/>
      <c r="AB1283" s="39"/>
      <c r="AC1283" s="39"/>
      <c r="AD1283" s="39"/>
      <c r="AE1283" s="39"/>
      <c r="AF1283" s="39"/>
      <c r="AG1283" s="39"/>
      <c r="AH1283" s="39"/>
    </row>
    <row r="1284" ht="19.5" customHeight="1">
      <c r="A1284" s="111"/>
      <c r="B1284" s="119"/>
      <c r="C1284" s="63"/>
      <c r="D1284" s="69"/>
      <c r="E1284" s="66" t="str">
        <f t="shared" si="2"/>
        <v>-</v>
      </c>
      <c r="F1284" s="65"/>
      <c r="G1284" s="65"/>
      <c r="H1284" s="82"/>
      <c r="I1284" s="83">
        <f t="shared" si="3"/>
        <v>0</v>
      </c>
      <c r="J1284" s="84">
        <f t="shared" si="4"/>
        <v>0</v>
      </c>
      <c r="K1284" s="84">
        <f t="shared" si="5"/>
        <v>0</v>
      </c>
      <c r="L1284" s="84">
        <f t="shared" si="6"/>
        <v>0</v>
      </c>
      <c r="M1284" s="85">
        <f t="shared" si="7"/>
        <v>0</v>
      </c>
      <c r="N1284" s="86">
        <f t="shared" si="8"/>
        <v>0</v>
      </c>
      <c r="O1284" s="84">
        <f t="shared" si="9"/>
        <v>0</v>
      </c>
      <c r="P1284" s="84">
        <f t="shared" si="10"/>
        <v>0</v>
      </c>
      <c r="Q1284" s="84">
        <f t="shared" si="11"/>
        <v>0</v>
      </c>
      <c r="R1284" s="85">
        <f t="shared" si="12"/>
        <v>0</v>
      </c>
      <c r="S1284" s="87" t="str">
        <f t="shared" si="13"/>
        <v>-</v>
      </c>
      <c r="T1284" s="88"/>
      <c r="U1284" s="39"/>
      <c r="V1284" s="40"/>
      <c r="W1284" s="39"/>
      <c r="X1284" s="39"/>
      <c r="Y1284" s="39"/>
      <c r="Z1284" s="39"/>
      <c r="AA1284" s="39"/>
      <c r="AB1284" s="39"/>
      <c r="AC1284" s="39"/>
      <c r="AD1284" s="39"/>
      <c r="AE1284" s="39"/>
      <c r="AF1284" s="39"/>
      <c r="AG1284" s="39"/>
      <c r="AH1284" s="39"/>
    </row>
    <row r="1285" ht="19.5" customHeight="1">
      <c r="A1285" s="111"/>
      <c r="B1285" s="119"/>
      <c r="C1285" s="63"/>
      <c r="D1285" s="69"/>
      <c r="E1285" s="66" t="str">
        <f t="shared" si="2"/>
        <v>-</v>
      </c>
      <c r="F1285" s="65"/>
      <c r="G1285" s="65"/>
      <c r="H1285" s="82"/>
      <c r="I1285" s="83">
        <f t="shared" si="3"/>
        <v>0</v>
      </c>
      <c r="J1285" s="84">
        <f t="shared" si="4"/>
        <v>0</v>
      </c>
      <c r="K1285" s="84">
        <f t="shared" si="5"/>
        <v>0</v>
      </c>
      <c r="L1285" s="84">
        <f t="shared" si="6"/>
        <v>0</v>
      </c>
      <c r="M1285" s="85">
        <f t="shared" si="7"/>
        <v>0</v>
      </c>
      <c r="N1285" s="86">
        <f t="shared" si="8"/>
        <v>0</v>
      </c>
      <c r="O1285" s="84">
        <f t="shared" si="9"/>
        <v>0</v>
      </c>
      <c r="P1285" s="84">
        <f t="shared" si="10"/>
        <v>0</v>
      </c>
      <c r="Q1285" s="84">
        <f t="shared" si="11"/>
        <v>0</v>
      </c>
      <c r="R1285" s="85">
        <f t="shared" si="12"/>
        <v>0</v>
      </c>
      <c r="S1285" s="87" t="str">
        <f t="shared" si="13"/>
        <v>-</v>
      </c>
      <c r="T1285" s="88"/>
      <c r="U1285" s="39"/>
      <c r="V1285" s="40"/>
      <c r="W1285" s="39"/>
      <c r="X1285" s="39"/>
      <c r="Y1285" s="39"/>
      <c r="Z1285" s="39"/>
      <c r="AA1285" s="39"/>
      <c r="AB1285" s="39"/>
      <c r="AC1285" s="39"/>
      <c r="AD1285" s="39"/>
      <c r="AE1285" s="39"/>
      <c r="AF1285" s="39"/>
      <c r="AG1285" s="39"/>
      <c r="AH1285" s="39"/>
    </row>
    <row r="1286" ht="19.5" customHeight="1">
      <c r="A1286" s="111"/>
      <c r="B1286" s="119"/>
      <c r="C1286" s="63"/>
      <c r="D1286" s="69"/>
      <c r="E1286" s="66" t="str">
        <f t="shared" si="2"/>
        <v>-</v>
      </c>
      <c r="F1286" s="65"/>
      <c r="G1286" s="65"/>
      <c r="H1286" s="82"/>
      <c r="I1286" s="83">
        <f t="shared" si="3"/>
        <v>0</v>
      </c>
      <c r="J1286" s="84">
        <f t="shared" si="4"/>
        <v>0</v>
      </c>
      <c r="K1286" s="84">
        <f t="shared" si="5"/>
        <v>0</v>
      </c>
      <c r="L1286" s="84">
        <f t="shared" si="6"/>
        <v>0</v>
      </c>
      <c r="M1286" s="85">
        <f t="shared" si="7"/>
        <v>0</v>
      </c>
      <c r="N1286" s="86">
        <f t="shared" si="8"/>
        <v>0</v>
      </c>
      <c r="O1286" s="84">
        <f t="shared" si="9"/>
        <v>0</v>
      </c>
      <c r="P1286" s="84">
        <f t="shared" si="10"/>
        <v>0</v>
      </c>
      <c r="Q1286" s="84">
        <f t="shared" si="11"/>
        <v>0</v>
      </c>
      <c r="R1286" s="85">
        <f t="shared" si="12"/>
        <v>0</v>
      </c>
      <c r="S1286" s="87" t="str">
        <f t="shared" si="13"/>
        <v>-</v>
      </c>
      <c r="T1286" s="88"/>
      <c r="U1286" s="39"/>
      <c r="V1286" s="40"/>
      <c r="W1286" s="39"/>
      <c r="X1286" s="39"/>
      <c r="Y1286" s="39"/>
      <c r="Z1286" s="39"/>
      <c r="AA1286" s="39"/>
      <c r="AB1286" s="39"/>
      <c r="AC1286" s="39"/>
      <c r="AD1286" s="39"/>
      <c r="AE1286" s="39"/>
      <c r="AF1286" s="39"/>
      <c r="AG1286" s="39"/>
      <c r="AH1286" s="39"/>
    </row>
    <row r="1287" ht="19.5" customHeight="1">
      <c r="A1287" s="111"/>
      <c r="B1287" s="119"/>
      <c r="C1287" s="63"/>
      <c r="D1287" s="69"/>
      <c r="E1287" s="66" t="str">
        <f t="shared" si="2"/>
        <v>-</v>
      </c>
      <c r="F1287" s="65"/>
      <c r="G1287" s="65"/>
      <c r="H1287" s="82"/>
      <c r="I1287" s="83">
        <f t="shared" si="3"/>
        <v>0</v>
      </c>
      <c r="J1287" s="84">
        <f t="shared" si="4"/>
        <v>0</v>
      </c>
      <c r="K1287" s="84">
        <f t="shared" si="5"/>
        <v>0</v>
      </c>
      <c r="L1287" s="84">
        <f t="shared" si="6"/>
        <v>0</v>
      </c>
      <c r="M1287" s="85">
        <f t="shared" si="7"/>
        <v>0</v>
      </c>
      <c r="N1287" s="86">
        <f t="shared" si="8"/>
        <v>0</v>
      </c>
      <c r="O1287" s="84">
        <f t="shared" si="9"/>
        <v>0</v>
      </c>
      <c r="P1287" s="84">
        <f t="shared" si="10"/>
        <v>0</v>
      </c>
      <c r="Q1287" s="84">
        <f t="shared" si="11"/>
        <v>0</v>
      </c>
      <c r="R1287" s="85">
        <f t="shared" si="12"/>
        <v>0</v>
      </c>
      <c r="S1287" s="87" t="str">
        <f t="shared" si="13"/>
        <v>-</v>
      </c>
      <c r="T1287" s="88"/>
      <c r="U1287" s="39"/>
      <c r="V1287" s="40"/>
      <c r="W1287" s="39"/>
      <c r="X1287" s="39"/>
      <c r="Y1287" s="39"/>
      <c r="Z1287" s="39"/>
      <c r="AA1287" s="39"/>
      <c r="AB1287" s="39"/>
      <c r="AC1287" s="39"/>
      <c r="AD1287" s="39"/>
      <c r="AE1287" s="39"/>
      <c r="AF1287" s="39"/>
      <c r="AG1287" s="39"/>
      <c r="AH1287" s="39"/>
    </row>
    <row r="1288" ht="19.5" customHeight="1">
      <c r="A1288" s="111"/>
      <c r="B1288" s="119"/>
      <c r="C1288" s="63"/>
      <c r="D1288" s="69"/>
      <c r="E1288" s="66" t="str">
        <f t="shared" si="2"/>
        <v>-</v>
      </c>
      <c r="F1288" s="65"/>
      <c r="G1288" s="65"/>
      <c r="H1288" s="82"/>
      <c r="I1288" s="83">
        <f t="shared" si="3"/>
        <v>0</v>
      </c>
      <c r="J1288" s="84">
        <f t="shared" si="4"/>
        <v>0</v>
      </c>
      <c r="K1288" s="84">
        <f t="shared" si="5"/>
        <v>0</v>
      </c>
      <c r="L1288" s="84">
        <f t="shared" si="6"/>
        <v>0</v>
      </c>
      <c r="M1288" s="85">
        <f t="shared" si="7"/>
        <v>0</v>
      </c>
      <c r="N1288" s="86">
        <f t="shared" si="8"/>
        <v>0</v>
      </c>
      <c r="O1288" s="84">
        <f t="shared" si="9"/>
        <v>0</v>
      </c>
      <c r="P1288" s="84">
        <f t="shared" si="10"/>
        <v>0</v>
      </c>
      <c r="Q1288" s="84">
        <f t="shared" si="11"/>
        <v>0</v>
      </c>
      <c r="R1288" s="85">
        <f t="shared" si="12"/>
        <v>0</v>
      </c>
      <c r="S1288" s="87" t="str">
        <f t="shared" si="13"/>
        <v>-</v>
      </c>
      <c r="T1288" s="88"/>
      <c r="U1288" s="39"/>
      <c r="V1288" s="40"/>
      <c r="W1288" s="39"/>
      <c r="X1288" s="39"/>
      <c r="Y1288" s="39"/>
      <c r="Z1288" s="39"/>
      <c r="AA1288" s="39"/>
      <c r="AB1288" s="39"/>
      <c r="AC1288" s="39"/>
      <c r="AD1288" s="39"/>
      <c r="AE1288" s="39"/>
      <c r="AF1288" s="39"/>
      <c r="AG1288" s="39"/>
      <c r="AH1288" s="39"/>
    </row>
    <row r="1289" ht="19.5" customHeight="1">
      <c r="A1289" s="111"/>
      <c r="B1289" s="119"/>
      <c r="C1289" s="63"/>
      <c r="D1289" s="69"/>
      <c r="E1289" s="66" t="str">
        <f t="shared" si="2"/>
        <v>-</v>
      </c>
      <c r="F1289" s="65"/>
      <c r="G1289" s="65"/>
      <c r="H1289" s="82"/>
      <c r="I1289" s="83">
        <f t="shared" si="3"/>
        <v>0</v>
      </c>
      <c r="J1289" s="84">
        <f t="shared" si="4"/>
        <v>0</v>
      </c>
      <c r="K1289" s="84">
        <f t="shared" si="5"/>
        <v>0</v>
      </c>
      <c r="L1289" s="84">
        <f t="shared" si="6"/>
        <v>0</v>
      </c>
      <c r="M1289" s="85">
        <f t="shared" si="7"/>
        <v>0</v>
      </c>
      <c r="N1289" s="86">
        <f t="shared" si="8"/>
        <v>0</v>
      </c>
      <c r="O1289" s="84">
        <f t="shared" si="9"/>
        <v>0</v>
      </c>
      <c r="P1289" s="84">
        <f t="shared" si="10"/>
        <v>0</v>
      </c>
      <c r="Q1289" s="84">
        <f t="shared" si="11"/>
        <v>0</v>
      </c>
      <c r="R1289" s="85">
        <f t="shared" si="12"/>
        <v>0</v>
      </c>
      <c r="S1289" s="87" t="str">
        <f t="shared" si="13"/>
        <v>-</v>
      </c>
      <c r="T1289" s="88"/>
      <c r="U1289" s="39"/>
      <c r="V1289" s="40"/>
      <c r="W1289" s="39"/>
      <c r="X1289" s="39"/>
      <c r="Y1289" s="39"/>
      <c r="Z1289" s="39"/>
      <c r="AA1289" s="39"/>
      <c r="AB1289" s="39"/>
      <c r="AC1289" s="39"/>
      <c r="AD1289" s="39"/>
      <c r="AE1289" s="39"/>
      <c r="AF1289" s="39"/>
      <c r="AG1289" s="39"/>
      <c r="AH1289" s="39"/>
    </row>
    <row r="1290" ht="19.5" customHeight="1">
      <c r="A1290" s="111"/>
      <c r="B1290" s="119"/>
      <c r="C1290" s="63"/>
      <c r="D1290" s="69"/>
      <c r="E1290" s="66" t="str">
        <f t="shared" si="2"/>
        <v>-</v>
      </c>
      <c r="F1290" s="65"/>
      <c r="G1290" s="65"/>
      <c r="H1290" s="82"/>
      <c r="I1290" s="83">
        <f t="shared" si="3"/>
        <v>0</v>
      </c>
      <c r="J1290" s="84">
        <f t="shared" si="4"/>
        <v>0</v>
      </c>
      <c r="K1290" s="84">
        <f t="shared" si="5"/>
        <v>0</v>
      </c>
      <c r="L1290" s="84">
        <f t="shared" si="6"/>
        <v>0</v>
      </c>
      <c r="M1290" s="85">
        <f t="shared" si="7"/>
        <v>0</v>
      </c>
      <c r="N1290" s="86">
        <f t="shared" si="8"/>
        <v>0</v>
      </c>
      <c r="O1290" s="84">
        <f t="shared" si="9"/>
        <v>0</v>
      </c>
      <c r="P1290" s="84">
        <f t="shared" si="10"/>
        <v>0</v>
      </c>
      <c r="Q1290" s="84">
        <f t="shared" si="11"/>
        <v>0</v>
      </c>
      <c r="R1290" s="85">
        <f t="shared" si="12"/>
        <v>0</v>
      </c>
      <c r="S1290" s="87" t="str">
        <f t="shared" si="13"/>
        <v>-</v>
      </c>
      <c r="T1290" s="88"/>
      <c r="U1290" s="39"/>
      <c r="V1290" s="40"/>
      <c r="W1290" s="39"/>
      <c r="X1290" s="39"/>
      <c r="Y1290" s="39"/>
      <c r="Z1290" s="39"/>
      <c r="AA1290" s="39"/>
      <c r="AB1290" s="39"/>
      <c r="AC1290" s="39"/>
      <c r="AD1290" s="39"/>
      <c r="AE1290" s="39"/>
      <c r="AF1290" s="39"/>
      <c r="AG1290" s="39"/>
      <c r="AH1290" s="39"/>
    </row>
    <row r="1291" ht="19.5" customHeight="1">
      <c r="A1291" s="111"/>
      <c r="B1291" s="119"/>
      <c r="C1291" s="63"/>
      <c r="D1291" s="69"/>
      <c r="E1291" s="66" t="str">
        <f t="shared" si="2"/>
        <v>-</v>
      </c>
      <c r="F1291" s="65"/>
      <c r="G1291" s="65"/>
      <c r="H1291" s="82"/>
      <c r="I1291" s="83">
        <f t="shared" si="3"/>
        <v>0</v>
      </c>
      <c r="J1291" s="84">
        <f t="shared" si="4"/>
        <v>0</v>
      </c>
      <c r="K1291" s="84">
        <f t="shared" si="5"/>
        <v>0</v>
      </c>
      <c r="L1291" s="84">
        <f t="shared" si="6"/>
        <v>0</v>
      </c>
      <c r="M1291" s="85">
        <f t="shared" si="7"/>
        <v>0</v>
      </c>
      <c r="N1291" s="86">
        <f t="shared" si="8"/>
        <v>0</v>
      </c>
      <c r="O1291" s="84">
        <f t="shared" si="9"/>
        <v>0</v>
      </c>
      <c r="P1291" s="84">
        <f t="shared" si="10"/>
        <v>0</v>
      </c>
      <c r="Q1291" s="84">
        <f t="shared" si="11"/>
        <v>0</v>
      </c>
      <c r="R1291" s="85">
        <f t="shared" si="12"/>
        <v>0</v>
      </c>
      <c r="S1291" s="87" t="str">
        <f t="shared" si="13"/>
        <v>-</v>
      </c>
      <c r="T1291" s="88"/>
      <c r="U1291" s="39"/>
      <c r="V1291" s="40"/>
      <c r="W1291" s="39"/>
      <c r="X1291" s="39"/>
      <c r="Y1291" s="39"/>
      <c r="Z1291" s="39"/>
      <c r="AA1291" s="39"/>
      <c r="AB1291" s="39"/>
      <c r="AC1291" s="39"/>
      <c r="AD1291" s="39"/>
      <c r="AE1291" s="39"/>
      <c r="AF1291" s="39"/>
      <c r="AG1291" s="39"/>
      <c r="AH1291" s="39"/>
    </row>
    <row r="1292" ht="19.5" customHeight="1">
      <c r="A1292" s="111"/>
      <c r="B1292" s="119"/>
      <c r="C1292" s="63"/>
      <c r="D1292" s="69"/>
      <c r="E1292" s="66" t="str">
        <f t="shared" si="2"/>
        <v>-</v>
      </c>
      <c r="F1292" s="65"/>
      <c r="G1292" s="65"/>
      <c r="H1292" s="82"/>
      <c r="I1292" s="83">
        <f t="shared" si="3"/>
        <v>0</v>
      </c>
      <c r="J1292" s="84">
        <f t="shared" si="4"/>
        <v>0</v>
      </c>
      <c r="K1292" s="84">
        <f t="shared" si="5"/>
        <v>0</v>
      </c>
      <c r="L1292" s="84">
        <f t="shared" si="6"/>
        <v>0</v>
      </c>
      <c r="M1292" s="85">
        <f t="shared" si="7"/>
        <v>0</v>
      </c>
      <c r="N1292" s="86">
        <f t="shared" si="8"/>
        <v>0</v>
      </c>
      <c r="O1292" s="84">
        <f t="shared" si="9"/>
        <v>0</v>
      </c>
      <c r="P1292" s="84">
        <f t="shared" si="10"/>
        <v>0</v>
      </c>
      <c r="Q1292" s="84">
        <f t="shared" si="11"/>
        <v>0</v>
      </c>
      <c r="R1292" s="85">
        <f t="shared" si="12"/>
        <v>0</v>
      </c>
      <c r="S1292" s="87" t="str">
        <f t="shared" si="13"/>
        <v>-</v>
      </c>
      <c r="T1292" s="88"/>
      <c r="U1292" s="39"/>
      <c r="V1292" s="40"/>
      <c r="W1292" s="39"/>
      <c r="X1292" s="39"/>
      <c r="Y1292" s="39"/>
      <c r="Z1292" s="39"/>
      <c r="AA1292" s="39"/>
      <c r="AB1292" s="39"/>
      <c r="AC1292" s="39"/>
      <c r="AD1292" s="39"/>
      <c r="AE1292" s="39"/>
      <c r="AF1292" s="39"/>
      <c r="AG1292" s="39"/>
      <c r="AH1292" s="39"/>
    </row>
    <row r="1293" ht="19.5" customHeight="1">
      <c r="A1293" s="111"/>
      <c r="B1293" s="119"/>
      <c r="C1293" s="63"/>
      <c r="D1293" s="69"/>
      <c r="E1293" s="66" t="str">
        <f t="shared" si="2"/>
        <v>-</v>
      </c>
      <c r="F1293" s="65"/>
      <c r="G1293" s="65"/>
      <c r="H1293" s="82"/>
      <c r="I1293" s="83">
        <f t="shared" si="3"/>
        <v>0</v>
      </c>
      <c r="J1293" s="84">
        <f t="shared" si="4"/>
        <v>0</v>
      </c>
      <c r="K1293" s="84">
        <f t="shared" si="5"/>
        <v>0</v>
      </c>
      <c r="L1293" s="84">
        <f t="shared" si="6"/>
        <v>0</v>
      </c>
      <c r="M1293" s="85">
        <f t="shared" si="7"/>
        <v>0</v>
      </c>
      <c r="N1293" s="86">
        <f t="shared" si="8"/>
        <v>0</v>
      </c>
      <c r="O1293" s="84">
        <f t="shared" si="9"/>
        <v>0</v>
      </c>
      <c r="P1293" s="84">
        <f t="shared" si="10"/>
        <v>0</v>
      </c>
      <c r="Q1293" s="84">
        <f t="shared" si="11"/>
        <v>0</v>
      </c>
      <c r="R1293" s="85">
        <f t="shared" si="12"/>
        <v>0</v>
      </c>
      <c r="S1293" s="87" t="str">
        <f t="shared" si="13"/>
        <v>-</v>
      </c>
      <c r="T1293" s="88"/>
      <c r="U1293" s="39"/>
      <c r="V1293" s="40"/>
      <c r="W1293" s="39"/>
      <c r="X1293" s="39"/>
      <c r="Y1293" s="39"/>
      <c r="Z1293" s="39"/>
      <c r="AA1293" s="39"/>
      <c r="AB1293" s="39"/>
      <c r="AC1293" s="39"/>
      <c r="AD1293" s="39"/>
      <c r="AE1293" s="39"/>
      <c r="AF1293" s="39"/>
      <c r="AG1293" s="39"/>
      <c r="AH1293" s="39"/>
    </row>
    <row r="1294" ht="19.5" customHeight="1">
      <c r="A1294" s="111"/>
      <c r="B1294" s="119"/>
      <c r="C1294" s="63"/>
      <c r="D1294" s="69"/>
      <c r="E1294" s="66" t="str">
        <f t="shared" si="2"/>
        <v>-</v>
      </c>
      <c r="F1294" s="65"/>
      <c r="G1294" s="65"/>
      <c r="H1294" s="82"/>
      <c r="I1294" s="83">
        <f t="shared" si="3"/>
        <v>0</v>
      </c>
      <c r="J1294" s="84">
        <f t="shared" si="4"/>
        <v>0</v>
      </c>
      <c r="K1294" s="84">
        <f t="shared" si="5"/>
        <v>0</v>
      </c>
      <c r="L1294" s="84">
        <f t="shared" si="6"/>
        <v>0</v>
      </c>
      <c r="M1294" s="85">
        <f t="shared" si="7"/>
        <v>0</v>
      </c>
      <c r="N1294" s="86">
        <f t="shared" si="8"/>
        <v>0</v>
      </c>
      <c r="O1294" s="84">
        <f t="shared" si="9"/>
        <v>0</v>
      </c>
      <c r="P1294" s="84">
        <f t="shared" si="10"/>
        <v>0</v>
      </c>
      <c r="Q1294" s="84">
        <f t="shared" si="11"/>
        <v>0</v>
      </c>
      <c r="R1294" s="85">
        <f t="shared" si="12"/>
        <v>0</v>
      </c>
      <c r="S1294" s="87" t="str">
        <f t="shared" si="13"/>
        <v>-</v>
      </c>
      <c r="T1294" s="88"/>
      <c r="U1294" s="39"/>
      <c r="V1294" s="40"/>
      <c r="W1294" s="39"/>
      <c r="X1294" s="39"/>
      <c r="Y1294" s="39"/>
      <c r="Z1294" s="39"/>
      <c r="AA1294" s="39"/>
      <c r="AB1294" s="39"/>
      <c r="AC1294" s="39"/>
      <c r="AD1294" s="39"/>
      <c r="AE1294" s="39"/>
      <c r="AF1294" s="39"/>
      <c r="AG1294" s="39"/>
      <c r="AH1294" s="39"/>
    </row>
    <row r="1295" ht="19.5" customHeight="1">
      <c r="A1295" s="111"/>
      <c r="B1295" s="119"/>
      <c r="C1295" s="63"/>
      <c r="D1295" s="69"/>
      <c r="E1295" s="66" t="str">
        <f t="shared" si="2"/>
        <v>-</v>
      </c>
      <c r="F1295" s="65"/>
      <c r="G1295" s="65"/>
      <c r="H1295" s="82"/>
      <c r="I1295" s="83">
        <f t="shared" si="3"/>
        <v>0</v>
      </c>
      <c r="J1295" s="84">
        <f t="shared" si="4"/>
        <v>0</v>
      </c>
      <c r="K1295" s="84">
        <f t="shared" si="5"/>
        <v>0</v>
      </c>
      <c r="L1295" s="84">
        <f t="shared" si="6"/>
        <v>0</v>
      </c>
      <c r="M1295" s="85">
        <f t="shared" si="7"/>
        <v>0</v>
      </c>
      <c r="N1295" s="86">
        <f t="shared" si="8"/>
        <v>0</v>
      </c>
      <c r="O1295" s="84">
        <f t="shared" si="9"/>
        <v>0</v>
      </c>
      <c r="P1295" s="84">
        <f t="shared" si="10"/>
        <v>0</v>
      </c>
      <c r="Q1295" s="84">
        <f t="shared" si="11"/>
        <v>0</v>
      </c>
      <c r="R1295" s="85">
        <f t="shared" si="12"/>
        <v>0</v>
      </c>
      <c r="S1295" s="87" t="str">
        <f t="shared" si="13"/>
        <v>-</v>
      </c>
      <c r="T1295" s="88"/>
      <c r="U1295" s="39"/>
      <c r="V1295" s="40"/>
      <c r="W1295" s="39"/>
      <c r="X1295" s="39"/>
      <c r="Y1295" s="39"/>
      <c r="Z1295" s="39"/>
      <c r="AA1295" s="39"/>
      <c r="AB1295" s="39"/>
      <c r="AC1295" s="39"/>
      <c r="AD1295" s="39"/>
      <c r="AE1295" s="39"/>
      <c r="AF1295" s="39"/>
      <c r="AG1295" s="39"/>
      <c r="AH1295" s="39"/>
    </row>
    <row r="1296" ht="19.5" customHeight="1">
      <c r="A1296" s="111"/>
      <c r="B1296" s="119"/>
      <c r="C1296" s="63"/>
      <c r="D1296" s="69"/>
      <c r="E1296" s="66" t="str">
        <f t="shared" si="2"/>
        <v>-</v>
      </c>
      <c r="F1296" s="65"/>
      <c r="G1296" s="65"/>
      <c r="H1296" s="82"/>
      <c r="I1296" s="83">
        <f t="shared" si="3"/>
        <v>0</v>
      </c>
      <c r="J1296" s="84">
        <f t="shared" si="4"/>
        <v>0</v>
      </c>
      <c r="K1296" s="84">
        <f t="shared" si="5"/>
        <v>0</v>
      </c>
      <c r="L1296" s="84">
        <f t="shared" si="6"/>
        <v>0</v>
      </c>
      <c r="M1296" s="85">
        <f t="shared" si="7"/>
        <v>0</v>
      </c>
      <c r="N1296" s="86">
        <f t="shared" si="8"/>
        <v>0</v>
      </c>
      <c r="O1296" s="84">
        <f t="shared" si="9"/>
        <v>0</v>
      </c>
      <c r="P1296" s="84">
        <f t="shared" si="10"/>
        <v>0</v>
      </c>
      <c r="Q1296" s="84">
        <f t="shared" si="11"/>
        <v>0</v>
      </c>
      <c r="R1296" s="85">
        <f t="shared" si="12"/>
        <v>0</v>
      </c>
      <c r="S1296" s="87" t="str">
        <f t="shared" si="13"/>
        <v>-</v>
      </c>
      <c r="T1296" s="88"/>
      <c r="U1296" s="39"/>
      <c r="V1296" s="40"/>
      <c r="W1296" s="39"/>
      <c r="X1296" s="39"/>
      <c r="Y1296" s="39"/>
      <c r="Z1296" s="39"/>
      <c r="AA1296" s="39"/>
      <c r="AB1296" s="39"/>
      <c r="AC1296" s="39"/>
      <c r="AD1296" s="39"/>
      <c r="AE1296" s="39"/>
      <c r="AF1296" s="39"/>
      <c r="AG1296" s="39"/>
      <c r="AH1296" s="39"/>
    </row>
    <row r="1297" ht="19.5" customHeight="1">
      <c r="A1297" s="111"/>
      <c r="B1297" s="119"/>
      <c r="C1297" s="63"/>
      <c r="D1297" s="69"/>
      <c r="E1297" s="66" t="str">
        <f t="shared" si="2"/>
        <v>-</v>
      </c>
      <c r="F1297" s="65"/>
      <c r="G1297" s="65"/>
      <c r="H1297" s="82"/>
      <c r="I1297" s="83">
        <f t="shared" si="3"/>
        <v>0</v>
      </c>
      <c r="J1297" s="84">
        <f t="shared" si="4"/>
        <v>0</v>
      </c>
      <c r="K1297" s="84">
        <f t="shared" si="5"/>
        <v>0</v>
      </c>
      <c r="L1297" s="84">
        <f t="shared" si="6"/>
        <v>0</v>
      </c>
      <c r="M1297" s="85">
        <f t="shared" si="7"/>
        <v>0</v>
      </c>
      <c r="N1297" s="86">
        <f t="shared" si="8"/>
        <v>0</v>
      </c>
      <c r="O1297" s="84">
        <f t="shared" si="9"/>
        <v>0</v>
      </c>
      <c r="P1297" s="84">
        <f t="shared" si="10"/>
        <v>0</v>
      </c>
      <c r="Q1297" s="84">
        <f t="shared" si="11"/>
        <v>0</v>
      </c>
      <c r="R1297" s="85">
        <f t="shared" si="12"/>
        <v>0</v>
      </c>
      <c r="S1297" s="87" t="str">
        <f t="shared" si="13"/>
        <v>-</v>
      </c>
      <c r="T1297" s="88"/>
      <c r="U1297" s="39"/>
      <c r="V1297" s="40"/>
      <c r="W1297" s="39"/>
      <c r="X1297" s="39"/>
      <c r="Y1297" s="39"/>
      <c r="Z1297" s="39"/>
      <c r="AA1297" s="39"/>
      <c r="AB1297" s="39"/>
      <c r="AC1297" s="39"/>
      <c r="AD1297" s="39"/>
      <c r="AE1297" s="39"/>
      <c r="AF1297" s="39"/>
      <c r="AG1297" s="39"/>
      <c r="AH1297" s="39"/>
    </row>
    <row r="1298" ht="19.5" customHeight="1">
      <c r="A1298" s="111"/>
      <c r="B1298" s="119"/>
      <c r="C1298" s="63"/>
      <c r="D1298" s="69"/>
      <c r="E1298" s="66" t="str">
        <f t="shared" si="2"/>
        <v>-</v>
      </c>
      <c r="F1298" s="65"/>
      <c r="G1298" s="65"/>
      <c r="H1298" s="82"/>
      <c r="I1298" s="83">
        <f t="shared" si="3"/>
        <v>0</v>
      </c>
      <c r="J1298" s="84">
        <f t="shared" si="4"/>
        <v>0</v>
      </c>
      <c r="K1298" s="84">
        <f t="shared" si="5"/>
        <v>0</v>
      </c>
      <c r="L1298" s="84">
        <f t="shared" si="6"/>
        <v>0</v>
      </c>
      <c r="M1298" s="85">
        <f t="shared" si="7"/>
        <v>0</v>
      </c>
      <c r="N1298" s="86">
        <f t="shared" si="8"/>
        <v>0</v>
      </c>
      <c r="O1298" s="84">
        <f t="shared" si="9"/>
        <v>0</v>
      </c>
      <c r="P1298" s="84">
        <f t="shared" si="10"/>
        <v>0</v>
      </c>
      <c r="Q1298" s="84">
        <f t="shared" si="11"/>
        <v>0</v>
      </c>
      <c r="R1298" s="85">
        <f t="shared" si="12"/>
        <v>0</v>
      </c>
      <c r="S1298" s="87" t="str">
        <f t="shared" si="13"/>
        <v>-</v>
      </c>
      <c r="T1298" s="88"/>
      <c r="U1298" s="39"/>
      <c r="V1298" s="40"/>
      <c r="W1298" s="39"/>
      <c r="X1298" s="39"/>
      <c r="Y1298" s="39"/>
      <c r="Z1298" s="39"/>
      <c r="AA1298" s="39"/>
      <c r="AB1298" s="39"/>
      <c r="AC1298" s="39"/>
      <c r="AD1298" s="39"/>
      <c r="AE1298" s="39"/>
      <c r="AF1298" s="39"/>
      <c r="AG1298" s="39"/>
      <c r="AH1298" s="39"/>
    </row>
    <row r="1299" ht="19.5" customHeight="1">
      <c r="A1299" s="111"/>
      <c r="B1299" s="119"/>
      <c r="C1299" s="63"/>
      <c r="D1299" s="69"/>
      <c r="E1299" s="66" t="str">
        <f t="shared" si="2"/>
        <v>-</v>
      </c>
      <c r="F1299" s="65"/>
      <c r="G1299" s="65"/>
      <c r="H1299" s="82"/>
      <c r="I1299" s="83">
        <f t="shared" si="3"/>
        <v>0</v>
      </c>
      <c r="J1299" s="84">
        <f t="shared" si="4"/>
        <v>0</v>
      </c>
      <c r="K1299" s="84">
        <f t="shared" si="5"/>
        <v>0</v>
      </c>
      <c r="L1299" s="84">
        <f t="shared" si="6"/>
        <v>0</v>
      </c>
      <c r="M1299" s="85">
        <f t="shared" si="7"/>
        <v>0</v>
      </c>
      <c r="N1299" s="86">
        <f t="shared" si="8"/>
        <v>0</v>
      </c>
      <c r="O1299" s="84">
        <f t="shared" si="9"/>
        <v>0</v>
      </c>
      <c r="P1299" s="84">
        <f t="shared" si="10"/>
        <v>0</v>
      </c>
      <c r="Q1299" s="84">
        <f t="shared" si="11"/>
        <v>0</v>
      </c>
      <c r="R1299" s="85">
        <f t="shared" si="12"/>
        <v>0</v>
      </c>
      <c r="S1299" s="87" t="str">
        <f t="shared" si="13"/>
        <v>-</v>
      </c>
      <c r="T1299" s="88"/>
      <c r="U1299" s="39"/>
      <c r="V1299" s="40"/>
      <c r="W1299" s="39"/>
      <c r="X1299" s="39"/>
      <c r="Y1299" s="39"/>
      <c r="Z1299" s="39"/>
      <c r="AA1299" s="39"/>
      <c r="AB1299" s="39"/>
      <c r="AC1299" s="39"/>
      <c r="AD1299" s="39"/>
      <c r="AE1299" s="39"/>
      <c r="AF1299" s="39"/>
      <c r="AG1299" s="39"/>
      <c r="AH1299" s="39"/>
    </row>
    <row r="1300" ht="19.5" customHeight="1">
      <c r="A1300" s="111"/>
      <c r="B1300" s="119"/>
      <c r="C1300" s="63"/>
      <c r="D1300" s="69"/>
      <c r="E1300" s="66" t="str">
        <f t="shared" si="2"/>
        <v>-</v>
      </c>
      <c r="F1300" s="65"/>
      <c r="G1300" s="65"/>
      <c r="H1300" s="82"/>
      <c r="I1300" s="83">
        <f t="shared" si="3"/>
        <v>0</v>
      </c>
      <c r="J1300" s="84">
        <f t="shared" si="4"/>
        <v>0</v>
      </c>
      <c r="K1300" s="84">
        <f t="shared" si="5"/>
        <v>0</v>
      </c>
      <c r="L1300" s="84">
        <f t="shared" si="6"/>
        <v>0</v>
      </c>
      <c r="M1300" s="85">
        <f t="shared" si="7"/>
        <v>0</v>
      </c>
      <c r="N1300" s="86">
        <f t="shared" si="8"/>
        <v>0</v>
      </c>
      <c r="O1300" s="84">
        <f t="shared" si="9"/>
        <v>0</v>
      </c>
      <c r="P1300" s="84">
        <f t="shared" si="10"/>
        <v>0</v>
      </c>
      <c r="Q1300" s="84">
        <f t="shared" si="11"/>
        <v>0</v>
      </c>
      <c r="R1300" s="85">
        <f t="shared" si="12"/>
        <v>0</v>
      </c>
      <c r="S1300" s="87" t="str">
        <f t="shared" si="13"/>
        <v>-</v>
      </c>
      <c r="T1300" s="88"/>
      <c r="U1300" s="39"/>
      <c r="V1300" s="40"/>
      <c r="W1300" s="39"/>
      <c r="X1300" s="39"/>
      <c r="Y1300" s="39"/>
      <c r="Z1300" s="39"/>
      <c r="AA1300" s="39"/>
      <c r="AB1300" s="39"/>
      <c r="AC1300" s="39"/>
      <c r="AD1300" s="39"/>
      <c r="AE1300" s="39"/>
      <c r="AF1300" s="39"/>
      <c r="AG1300" s="39"/>
      <c r="AH1300" s="39"/>
    </row>
    <row r="1301" ht="19.5" customHeight="1">
      <c r="A1301" s="111"/>
      <c r="B1301" s="119"/>
      <c r="C1301" s="63"/>
      <c r="D1301" s="69"/>
      <c r="E1301" s="66" t="str">
        <f t="shared" si="2"/>
        <v>-</v>
      </c>
      <c r="F1301" s="65"/>
      <c r="G1301" s="65"/>
      <c r="H1301" s="82"/>
      <c r="I1301" s="83">
        <f t="shared" si="3"/>
        <v>0</v>
      </c>
      <c r="J1301" s="84">
        <f t="shared" si="4"/>
        <v>0</v>
      </c>
      <c r="K1301" s="84">
        <f t="shared" si="5"/>
        <v>0</v>
      </c>
      <c r="L1301" s="84">
        <f t="shared" si="6"/>
        <v>0</v>
      </c>
      <c r="M1301" s="85">
        <f t="shared" si="7"/>
        <v>0</v>
      </c>
      <c r="N1301" s="86">
        <f t="shared" si="8"/>
        <v>0</v>
      </c>
      <c r="O1301" s="84">
        <f t="shared" si="9"/>
        <v>0</v>
      </c>
      <c r="P1301" s="84">
        <f t="shared" si="10"/>
        <v>0</v>
      </c>
      <c r="Q1301" s="84">
        <f t="shared" si="11"/>
        <v>0</v>
      </c>
      <c r="R1301" s="85">
        <f t="shared" si="12"/>
        <v>0</v>
      </c>
      <c r="S1301" s="87" t="str">
        <f t="shared" si="13"/>
        <v>-</v>
      </c>
      <c r="T1301" s="88"/>
      <c r="U1301" s="39"/>
      <c r="V1301" s="40"/>
      <c r="W1301" s="39"/>
      <c r="X1301" s="39"/>
      <c r="Y1301" s="39"/>
      <c r="Z1301" s="39"/>
      <c r="AA1301" s="39"/>
      <c r="AB1301" s="39"/>
      <c r="AC1301" s="39"/>
      <c r="AD1301" s="39"/>
      <c r="AE1301" s="39"/>
      <c r="AF1301" s="39"/>
      <c r="AG1301" s="39"/>
      <c r="AH1301" s="39"/>
    </row>
    <row r="1302" ht="19.5" customHeight="1">
      <c r="A1302" s="111"/>
      <c r="B1302" s="119"/>
      <c r="C1302" s="63"/>
      <c r="D1302" s="69"/>
      <c r="E1302" s="66" t="str">
        <f t="shared" si="2"/>
        <v>-</v>
      </c>
      <c r="F1302" s="65"/>
      <c r="G1302" s="65"/>
      <c r="H1302" s="82"/>
      <c r="I1302" s="83">
        <f t="shared" si="3"/>
        <v>0</v>
      </c>
      <c r="J1302" s="84">
        <f t="shared" si="4"/>
        <v>0</v>
      </c>
      <c r="K1302" s="84">
        <f t="shared" si="5"/>
        <v>0</v>
      </c>
      <c r="L1302" s="84">
        <f t="shared" si="6"/>
        <v>0</v>
      </c>
      <c r="M1302" s="85">
        <f t="shared" si="7"/>
        <v>0</v>
      </c>
      <c r="N1302" s="86">
        <f t="shared" si="8"/>
        <v>0</v>
      </c>
      <c r="O1302" s="84">
        <f t="shared" si="9"/>
        <v>0</v>
      </c>
      <c r="P1302" s="84">
        <f t="shared" si="10"/>
        <v>0</v>
      </c>
      <c r="Q1302" s="84">
        <f t="shared" si="11"/>
        <v>0</v>
      </c>
      <c r="R1302" s="85">
        <f t="shared" si="12"/>
        <v>0</v>
      </c>
      <c r="S1302" s="87" t="str">
        <f t="shared" si="13"/>
        <v>-</v>
      </c>
      <c r="T1302" s="88"/>
      <c r="U1302" s="39"/>
      <c r="V1302" s="40"/>
      <c r="W1302" s="39"/>
      <c r="X1302" s="39"/>
      <c r="Y1302" s="39"/>
      <c r="Z1302" s="39"/>
      <c r="AA1302" s="39"/>
      <c r="AB1302" s="39"/>
      <c r="AC1302" s="39"/>
      <c r="AD1302" s="39"/>
      <c r="AE1302" s="39"/>
      <c r="AF1302" s="39"/>
      <c r="AG1302" s="39"/>
      <c r="AH1302" s="39"/>
    </row>
    <row r="1303" ht="19.5" customHeight="1">
      <c r="A1303" s="111"/>
      <c r="B1303" s="119"/>
      <c r="C1303" s="63"/>
      <c r="D1303" s="69"/>
      <c r="E1303" s="66" t="str">
        <f t="shared" si="2"/>
        <v>-</v>
      </c>
      <c r="F1303" s="65"/>
      <c r="G1303" s="65"/>
      <c r="H1303" s="82"/>
      <c r="I1303" s="83">
        <f t="shared" si="3"/>
        <v>0</v>
      </c>
      <c r="J1303" s="84">
        <f t="shared" si="4"/>
        <v>0</v>
      </c>
      <c r="K1303" s="84">
        <f t="shared" si="5"/>
        <v>0</v>
      </c>
      <c r="L1303" s="84">
        <f t="shared" si="6"/>
        <v>0</v>
      </c>
      <c r="M1303" s="85">
        <f t="shared" si="7"/>
        <v>0</v>
      </c>
      <c r="N1303" s="86">
        <f t="shared" si="8"/>
        <v>0</v>
      </c>
      <c r="O1303" s="84">
        <f t="shared" si="9"/>
        <v>0</v>
      </c>
      <c r="P1303" s="84">
        <f t="shared" si="10"/>
        <v>0</v>
      </c>
      <c r="Q1303" s="84">
        <f t="shared" si="11"/>
        <v>0</v>
      </c>
      <c r="R1303" s="85">
        <f t="shared" si="12"/>
        <v>0</v>
      </c>
      <c r="S1303" s="87" t="str">
        <f t="shared" si="13"/>
        <v>-</v>
      </c>
      <c r="T1303" s="88"/>
      <c r="U1303" s="39"/>
      <c r="V1303" s="40"/>
      <c r="W1303" s="39"/>
      <c r="X1303" s="39"/>
      <c r="Y1303" s="39"/>
      <c r="Z1303" s="39"/>
      <c r="AA1303" s="39"/>
      <c r="AB1303" s="39"/>
      <c r="AC1303" s="39"/>
      <c r="AD1303" s="39"/>
      <c r="AE1303" s="39"/>
      <c r="AF1303" s="39"/>
      <c r="AG1303" s="39"/>
      <c r="AH1303" s="39"/>
    </row>
    <row r="1304" ht="19.5" customHeight="1">
      <c r="A1304" s="111"/>
      <c r="B1304" s="119"/>
      <c r="C1304" s="63"/>
      <c r="D1304" s="69"/>
      <c r="E1304" s="66" t="str">
        <f t="shared" si="2"/>
        <v>-</v>
      </c>
      <c r="F1304" s="65"/>
      <c r="G1304" s="65"/>
      <c r="H1304" s="82"/>
      <c r="I1304" s="83">
        <f t="shared" si="3"/>
        <v>0</v>
      </c>
      <c r="J1304" s="84">
        <f t="shared" si="4"/>
        <v>0</v>
      </c>
      <c r="K1304" s="84">
        <f t="shared" si="5"/>
        <v>0</v>
      </c>
      <c r="L1304" s="84">
        <f t="shared" si="6"/>
        <v>0</v>
      </c>
      <c r="M1304" s="85">
        <f t="shared" si="7"/>
        <v>0</v>
      </c>
      <c r="N1304" s="86">
        <f t="shared" si="8"/>
        <v>0</v>
      </c>
      <c r="O1304" s="84">
        <f t="shared" si="9"/>
        <v>0</v>
      </c>
      <c r="P1304" s="84">
        <f t="shared" si="10"/>
        <v>0</v>
      </c>
      <c r="Q1304" s="84">
        <f t="shared" si="11"/>
        <v>0</v>
      </c>
      <c r="R1304" s="85">
        <f t="shared" si="12"/>
        <v>0</v>
      </c>
      <c r="S1304" s="87" t="str">
        <f t="shared" si="13"/>
        <v>-</v>
      </c>
      <c r="T1304" s="88"/>
      <c r="U1304" s="39"/>
      <c r="V1304" s="40"/>
      <c r="W1304" s="39"/>
      <c r="X1304" s="39"/>
      <c r="Y1304" s="39"/>
      <c r="Z1304" s="39"/>
      <c r="AA1304" s="39"/>
      <c r="AB1304" s="39"/>
      <c r="AC1304" s="39"/>
      <c r="AD1304" s="39"/>
      <c r="AE1304" s="39"/>
      <c r="AF1304" s="39"/>
      <c r="AG1304" s="39"/>
      <c r="AH1304" s="39"/>
    </row>
    <row r="1305" ht="19.5" customHeight="1">
      <c r="A1305" s="111"/>
      <c r="B1305" s="119"/>
      <c r="C1305" s="63"/>
      <c r="D1305" s="69"/>
      <c r="E1305" s="66" t="str">
        <f t="shared" si="2"/>
        <v>-</v>
      </c>
      <c r="F1305" s="65"/>
      <c r="G1305" s="65"/>
      <c r="H1305" s="82"/>
      <c r="I1305" s="83">
        <f t="shared" si="3"/>
        <v>0</v>
      </c>
      <c r="J1305" s="84">
        <f t="shared" si="4"/>
        <v>0</v>
      </c>
      <c r="K1305" s="84">
        <f t="shared" si="5"/>
        <v>0</v>
      </c>
      <c r="L1305" s="84">
        <f t="shared" si="6"/>
        <v>0</v>
      </c>
      <c r="M1305" s="85">
        <f t="shared" si="7"/>
        <v>0</v>
      </c>
      <c r="N1305" s="86">
        <f t="shared" si="8"/>
        <v>0</v>
      </c>
      <c r="O1305" s="84">
        <f t="shared" si="9"/>
        <v>0</v>
      </c>
      <c r="P1305" s="84">
        <f t="shared" si="10"/>
        <v>0</v>
      </c>
      <c r="Q1305" s="84">
        <f t="shared" si="11"/>
        <v>0</v>
      </c>
      <c r="R1305" s="85">
        <f t="shared" si="12"/>
        <v>0</v>
      </c>
      <c r="S1305" s="87" t="str">
        <f t="shared" si="13"/>
        <v>-</v>
      </c>
      <c r="T1305" s="88"/>
      <c r="U1305" s="39"/>
      <c r="V1305" s="40"/>
      <c r="W1305" s="39"/>
      <c r="X1305" s="39"/>
      <c r="Y1305" s="39"/>
      <c r="Z1305" s="39"/>
      <c r="AA1305" s="39"/>
      <c r="AB1305" s="39"/>
      <c r="AC1305" s="39"/>
      <c r="AD1305" s="39"/>
      <c r="AE1305" s="39"/>
      <c r="AF1305" s="39"/>
      <c r="AG1305" s="39"/>
      <c r="AH1305" s="39"/>
    </row>
    <row r="1306" ht="19.5" customHeight="1">
      <c r="A1306" s="111"/>
      <c r="B1306" s="119"/>
      <c r="C1306" s="63"/>
      <c r="D1306" s="69"/>
      <c r="E1306" s="66" t="str">
        <f t="shared" si="2"/>
        <v>-</v>
      </c>
      <c r="F1306" s="65"/>
      <c r="G1306" s="65"/>
      <c r="H1306" s="82"/>
      <c r="I1306" s="83">
        <f t="shared" si="3"/>
        <v>0</v>
      </c>
      <c r="J1306" s="84">
        <f t="shared" si="4"/>
        <v>0</v>
      </c>
      <c r="K1306" s="84">
        <f t="shared" si="5"/>
        <v>0</v>
      </c>
      <c r="L1306" s="84">
        <f t="shared" si="6"/>
        <v>0</v>
      </c>
      <c r="M1306" s="85">
        <f t="shared" si="7"/>
        <v>0</v>
      </c>
      <c r="N1306" s="86">
        <f t="shared" si="8"/>
        <v>0</v>
      </c>
      <c r="O1306" s="84">
        <f t="shared" si="9"/>
        <v>0</v>
      </c>
      <c r="P1306" s="84">
        <f t="shared" si="10"/>
        <v>0</v>
      </c>
      <c r="Q1306" s="84">
        <f t="shared" si="11"/>
        <v>0</v>
      </c>
      <c r="R1306" s="85">
        <f t="shared" si="12"/>
        <v>0</v>
      </c>
      <c r="S1306" s="87" t="str">
        <f t="shared" si="13"/>
        <v>-</v>
      </c>
      <c r="T1306" s="88"/>
      <c r="U1306" s="39"/>
      <c r="V1306" s="40"/>
      <c r="W1306" s="39"/>
      <c r="X1306" s="39"/>
      <c r="Y1306" s="39"/>
      <c r="Z1306" s="39"/>
      <c r="AA1306" s="39"/>
      <c r="AB1306" s="39"/>
      <c r="AC1306" s="39"/>
      <c r="AD1306" s="39"/>
      <c r="AE1306" s="39"/>
      <c r="AF1306" s="39"/>
      <c r="AG1306" s="39"/>
      <c r="AH1306" s="39"/>
    </row>
    <row r="1307" ht="19.5" customHeight="1">
      <c r="A1307" s="111"/>
      <c r="B1307" s="119"/>
      <c r="C1307" s="63"/>
      <c r="D1307" s="69"/>
      <c r="E1307" s="66" t="str">
        <f t="shared" si="2"/>
        <v>-</v>
      </c>
      <c r="F1307" s="65"/>
      <c r="G1307" s="65"/>
      <c r="H1307" s="82"/>
      <c r="I1307" s="83">
        <f t="shared" si="3"/>
        <v>0</v>
      </c>
      <c r="J1307" s="84">
        <f t="shared" si="4"/>
        <v>0</v>
      </c>
      <c r="K1307" s="84">
        <f t="shared" si="5"/>
        <v>0</v>
      </c>
      <c r="L1307" s="84">
        <f t="shared" si="6"/>
        <v>0</v>
      </c>
      <c r="M1307" s="85">
        <f t="shared" si="7"/>
        <v>0</v>
      </c>
      <c r="N1307" s="86">
        <f t="shared" si="8"/>
        <v>0</v>
      </c>
      <c r="O1307" s="84">
        <f t="shared" si="9"/>
        <v>0</v>
      </c>
      <c r="P1307" s="84">
        <f t="shared" si="10"/>
        <v>0</v>
      </c>
      <c r="Q1307" s="84">
        <f t="shared" si="11"/>
        <v>0</v>
      </c>
      <c r="R1307" s="85">
        <f t="shared" si="12"/>
        <v>0</v>
      </c>
      <c r="S1307" s="87" t="str">
        <f t="shared" si="13"/>
        <v>-</v>
      </c>
      <c r="T1307" s="88"/>
      <c r="U1307" s="39"/>
      <c r="V1307" s="40"/>
      <c r="W1307" s="39"/>
      <c r="X1307" s="39"/>
      <c r="Y1307" s="39"/>
      <c r="Z1307" s="39"/>
      <c r="AA1307" s="39"/>
      <c r="AB1307" s="39"/>
      <c r="AC1307" s="39"/>
      <c r="AD1307" s="39"/>
      <c r="AE1307" s="39"/>
      <c r="AF1307" s="39"/>
      <c r="AG1307" s="39"/>
      <c r="AH1307" s="39"/>
    </row>
    <row r="1308" ht="19.5" customHeight="1">
      <c r="A1308" s="111"/>
      <c r="B1308" s="119"/>
      <c r="C1308" s="63"/>
      <c r="D1308" s="69"/>
      <c r="E1308" s="66" t="str">
        <f t="shared" si="2"/>
        <v>-</v>
      </c>
      <c r="F1308" s="65"/>
      <c r="G1308" s="65"/>
      <c r="H1308" s="82"/>
      <c r="I1308" s="83">
        <f t="shared" si="3"/>
        <v>0</v>
      </c>
      <c r="J1308" s="84">
        <f t="shared" si="4"/>
        <v>0</v>
      </c>
      <c r="K1308" s="84">
        <f t="shared" si="5"/>
        <v>0</v>
      </c>
      <c r="L1308" s="84">
        <f t="shared" si="6"/>
        <v>0</v>
      </c>
      <c r="M1308" s="85">
        <f t="shared" si="7"/>
        <v>0</v>
      </c>
      <c r="N1308" s="86">
        <f t="shared" si="8"/>
        <v>0</v>
      </c>
      <c r="O1308" s="84">
        <f t="shared" si="9"/>
        <v>0</v>
      </c>
      <c r="P1308" s="84">
        <f t="shared" si="10"/>
        <v>0</v>
      </c>
      <c r="Q1308" s="84">
        <f t="shared" si="11"/>
        <v>0</v>
      </c>
      <c r="R1308" s="85">
        <f t="shared" si="12"/>
        <v>0</v>
      </c>
      <c r="S1308" s="87" t="str">
        <f t="shared" si="13"/>
        <v>-</v>
      </c>
      <c r="T1308" s="88"/>
      <c r="U1308" s="39"/>
      <c r="V1308" s="40"/>
      <c r="W1308" s="39"/>
      <c r="X1308" s="39"/>
      <c r="Y1308" s="39"/>
      <c r="Z1308" s="39"/>
      <c r="AA1308" s="39"/>
      <c r="AB1308" s="39"/>
      <c r="AC1308" s="39"/>
      <c r="AD1308" s="39"/>
      <c r="AE1308" s="39"/>
      <c r="AF1308" s="39"/>
      <c r="AG1308" s="39"/>
      <c r="AH1308" s="39"/>
    </row>
    <row r="1309" ht="19.5" customHeight="1">
      <c r="A1309" s="111"/>
      <c r="B1309" s="119"/>
      <c r="C1309" s="63"/>
      <c r="D1309" s="69"/>
      <c r="E1309" s="66" t="str">
        <f t="shared" si="2"/>
        <v>-</v>
      </c>
      <c r="F1309" s="65"/>
      <c r="G1309" s="65"/>
      <c r="H1309" s="82"/>
      <c r="I1309" s="83">
        <f t="shared" si="3"/>
        <v>0</v>
      </c>
      <c r="J1309" s="84">
        <f t="shared" si="4"/>
        <v>0</v>
      </c>
      <c r="K1309" s="84">
        <f t="shared" si="5"/>
        <v>0</v>
      </c>
      <c r="L1309" s="84">
        <f t="shared" si="6"/>
        <v>0</v>
      </c>
      <c r="M1309" s="85">
        <f t="shared" si="7"/>
        <v>0</v>
      </c>
      <c r="N1309" s="86">
        <f t="shared" si="8"/>
        <v>0</v>
      </c>
      <c r="O1309" s="84">
        <f t="shared" si="9"/>
        <v>0</v>
      </c>
      <c r="P1309" s="84">
        <f t="shared" si="10"/>
        <v>0</v>
      </c>
      <c r="Q1309" s="84">
        <f t="shared" si="11"/>
        <v>0</v>
      </c>
      <c r="R1309" s="85">
        <f t="shared" si="12"/>
        <v>0</v>
      </c>
      <c r="S1309" s="87" t="str">
        <f t="shared" si="13"/>
        <v>-</v>
      </c>
      <c r="T1309" s="88"/>
      <c r="U1309" s="39"/>
      <c r="V1309" s="40"/>
      <c r="W1309" s="39"/>
      <c r="X1309" s="39"/>
      <c r="Y1309" s="39"/>
      <c r="Z1309" s="39"/>
      <c r="AA1309" s="39"/>
      <c r="AB1309" s="39"/>
      <c r="AC1309" s="39"/>
      <c r="AD1309" s="39"/>
      <c r="AE1309" s="39"/>
      <c r="AF1309" s="39"/>
      <c r="AG1309" s="39"/>
      <c r="AH1309" s="39"/>
    </row>
    <row r="1310" ht="19.5" customHeight="1">
      <c r="A1310" s="111"/>
      <c r="B1310" s="119"/>
      <c r="C1310" s="63"/>
      <c r="D1310" s="69"/>
      <c r="E1310" s="66" t="str">
        <f t="shared" si="2"/>
        <v>-</v>
      </c>
      <c r="F1310" s="65"/>
      <c r="G1310" s="65"/>
      <c r="H1310" s="82"/>
      <c r="I1310" s="83">
        <f t="shared" si="3"/>
        <v>0</v>
      </c>
      <c r="J1310" s="84">
        <f t="shared" si="4"/>
        <v>0</v>
      </c>
      <c r="K1310" s="84">
        <f t="shared" si="5"/>
        <v>0</v>
      </c>
      <c r="L1310" s="84">
        <f t="shared" si="6"/>
        <v>0</v>
      </c>
      <c r="M1310" s="85">
        <f t="shared" si="7"/>
        <v>0</v>
      </c>
      <c r="N1310" s="86">
        <f t="shared" si="8"/>
        <v>0</v>
      </c>
      <c r="O1310" s="84">
        <f t="shared" si="9"/>
        <v>0</v>
      </c>
      <c r="P1310" s="84">
        <f t="shared" si="10"/>
        <v>0</v>
      </c>
      <c r="Q1310" s="84">
        <f t="shared" si="11"/>
        <v>0</v>
      </c>
      <c r="R1310" s="85">
        <f t="shared" si="12"/>
        <v>0</v>
      </c>
      <c r="S1310" s="87" t="str">
        <f t="shared" si="13"/>
        <v>-</v>
      </c>
      <c r="T1310" s="88"/>
      <c r="U1310" s="39"/>
      <c r="V1310" s="40"/>
      <c r="W1310" s="39"/>
      <c r="X1310" s="39"/>
      <c r="Y1310" s="39"/>
      <c r="Z1310" s="39"/>
      <c r="AA1310" s="39"/>
      <c r="AB1310" s="39"/>
      <c r="AC1310" s="39"/>
      <c r="AD1310" s="39"/>
      <c r="AE1310" s="39"/>
      <c r="AF1310" s="39"/>
      <c r="AG1310" s="39"/>
      <c r="AH1310" s="39"/>
    </row>
    <row r="1311" ht="19.5" customHeight="1">
      <c r="A1311" s="111"/>
      <c r="B1311" s="119"/>
      <c r="C1311" s="63"/>
      <c r="D1311" s="69"/>
      <c r="E1311" s="66" t="str">
        <f t="shared" si="2"/>
        <v>-</v>
      </c>
      <c r="F1311" s="65"/>
      <c r="G1311" s="65"/>
      <c r="H1311" s="82"/>
      <c r="I1311" s="83">
        <f t="shared" si="3"/>
        <v>0</v>
      </c>
      <c r="J1311" s="84">
        <f t="shared" si="4"/>
        <v>0</v>
      </c>
      <c r="K1311" s="84">
        <f t="shared" si="5"/>
        <v>0</v>
      </c>
      <c r="L1311" s="84">
        <f t="shared" si="6"/>
        <v>0</v>
      </c>
      <c r="M1311" s="85">
        <f t="shared" si="7"/>
        <v>0</v>
      </c>
      <c r="N1311" s="86">
        <f t="shared" si="8"/>
        <v>0</v>
      </c>
      <c r="O1311" s="84">
        <f t="shared" si="9"/>
        <v>0</v>
      </c>
      <c r="P1311" s="84">
        <f t="shared" si="10"/>
        <v>0</v>
      </c>
      <c r="Q1311" s="84">
        <f t="shared" si="11"/>
        <v>0</v>
      </c>
      <c r="R1311" s="85">
        <f t="shared" si="12"/>
        <v>0</v>
      </c>
      <c r="S1311" s="87" t="str">
        <f t="shared" si="13"/>
        <v>-</v>
      </c>
      <c r="T1311" s="88"/>
      <c r="U1311" s="39"/>
      <c r="V1311" s="40"/>
      <c r="W1311" s="39"/>
      <c r="X1311" s="39"/>
      <c r="Y1311" s="39"/>
      <c r="Z1311" s="39"/>
      <c r="AA1311" s="39"/>
      <c r="AB1311" s="39"/>
      <c r="AC1311" s="39"/>
      <c r="AD1311" s="39"/>
      <c r="AE1311" s="39"/>
      <c r="AF1311" s="39"/>
      <c r="AG1311" s="39"/>
      <c r="AH1311" s="39"/>
    </row>
    <row r="1312" ht="19.5" customHeight="1">
      <c r="A1312" s="111"/>
      <c r="B1312" s="119"/>
      <c r="C1312" s="63"/>
      <c r="D1312" s="69"/>
      <c r="E1312" s="66" t="str">
        <f t="shared" si="2"/>
        <v>-</v>
      </c>
      <c r="F1312" s="65"/>
      <c r="G1312" s="65"/>
      <c r="H1312" s="82"/>
      <c r="I1312" s="83">
        <f t="shared" si="3"/>
        <v>0</v>
      </c>
      <c r="J1312" s="84">
        <f t="shared" si="4"/>
        <v>0</v>
      </c>
      <c r="K1312" s="84">
        <f t="shared" si="5"/>
        <v>0</v>
      </c>
      <c r="L1312" s="84">
        <f t="shared" si="6"/>
        <v>0</v>
      </c>
      <c r="M1312" s="85">
        <f t="shared" si="7"/>
        <v>0</v>
      </c>
      <c r="N1312" s="86">
        <f t="shared" si="8"/>
        <v>0</v>
      </c>
      <c r="O1312" s="84">
        <f t="shared" si="9"/>
        <v>0</v>
      </c>
      <c r="P1312" s="84">
        <f t="shared" si="10"/>
        <v>0</v>
      </c>
      <c r="Q1312" s="84">
        <f t="shared" si="11"/>
        <v>0</v>
      </c>
      <c r="R1312" s="85">
        <f t="shared" si="12"/>
        <v>0</v>
      </c>
      <c r="S1312" s="87" t="str">
        <f t="shared" si="13"/>
        <v>-</v>
      </c>
      <c r="T1312" s="88"/>
      <c r="U1312" s="39"/>
      <c r="V1312" s="40"/>
      <c r="W1312" s="39"/>
      <c r="X1312" s="39"/>
      <c r="Y1312" s="39"/>
      <c r="Z1312" s="39"/>
      <c r="AA1312" s="39"/>
      <c r="AB1312" s="39"/>
      <c r="AC1312" s="39"/>
      <c r="AD1312" s="39"/>
      <c r="AE1312" s="39"/>
      <c r="AF1312" s="39"/>
      <c r="AG1312" s="39"/>
      <c r="AH1312" s="39"/>
    </row>
    <row r="1313" ht="19.5" customHeight="1">
      <c r="A1313" s="111"/>
      <c r="B1313" s="119"/>
      <c r="C1313" s="63"/>
      <c r="D1313" s="69"/>
      <c r="E1313" s="66" t="str">
        <f t="shared" si="2"/>
        <v>-</v>
      </c>
      <c r="F1313" s="65"/>
      <c r="G1313" s="65"/>
      <c r="H1313" s="82"/>
      <c r="I1313" s="83">
        <f t="shared" si="3"/>
        <v>0</v>
      </c>
      <c r="J1313" s="84">
        <f t="shared" si="4"/>
        <v>0</v>
      </c>
      <c r="K1313" s="84">
        <f t="shared" si="5"/>
        <v>0</v>
      </c>
      <c r="L1313" s="84">
        <f t="shared" si="6"/>
        <v>0</v>
      </c>
      <c r="M1313" s="85">
        <f t="shared" si="7"/>
        <v>0</v>
      </c>
      <c r="N1313" s="86">
        <f t="shared" si="8"/>
        <v>0</v>
      </c>
      <c r="O1313" s="84">
        <f t="shared" si="9"/>
        <v>0</v>
      </c>
      <c r="P1313" s="84">
        <f t="shared" si="10"/>
        <v>0</v>
      </c>
      <c r="Q1313" s="84">
        <f t="shared" si="11"/>
        <v>0</v>
      </c>
      <c r="R1313" s="85">
        <f t="shared" si="12"/>
        <v>0</v>
      </c>
      <c r="S1313" s="87" t="str">
        <f t="shared" si="13"/>
        <v>-</v>
      </c>
      <c r="T1313" s="88"/>
      <c r="U1313" s="39"/>
      <c r="V1313" s="40"/>
      <c r="W1313" s="39"/>
      <c r="X1313" s="39"/>
      <c r="Y1313" s="39"/>
      <c r="Z1313" s="39"/>
      <c r="AA1313" s="39"/>
      <c r="AB1313" s="39"/>
      <c r="AC1313" s="39"/>
      <c r="AD1313" s="39"/>
      <c r="AE1313" s="39"/>
      <c r="AF1313" s="39"/>
      <c r="AG1313" s="39"/>
      <c r="AH1313" s="39"/>
    </row>
    <row r="1314" ht="19.5" customHeight="1">
      <c r="A1314" s="111"/>
      <c r="B1314" s="119"/>
      <c r="C1314" s="63"/>
      <c r="D1314" s="69"/>
      <c r="E1314" s="66" t="str">
        <f t="shared" si="2"/>
        <v>-</v>
      </c>
      <c r="F1314" s="65"/>
      <c r="G1314" s="65"/>
      <c r="H1314" s="82"/>
      <c r="I1314" s="83">
        <f t="shared" si="3"/>
        <v>0</v>
      </c>
      <c r="J1314" s="84">
        <f t="shared" si="4"/>
        <v>0</v>
      </c>
      <c r="K1314" s="84">
        <f t="shared" si="5"/>
        <v>0</v>
      </c>
      <c r="L1314" s="84">
        <f t="shared" si="6"/>
        <v>0</v>
      </c>
      <c r="M1314" s="85">
        <f t="shared" si="7"/>
        <v>0</v>
      </c>
      <c r="N1314" s="86">
        <f t="shared" si="8"/>
        <v>0</v>
      </c>
      <c r="O1314" s="84">
        <f t="shared" si="9"/>
        <v>0</v>
      </c>
      <c r="P1314" s="84">
        <f t="shared" si="10"/>
        <v>0</v>
      </c>
      <c r="Q1314" s="84">
        <f t="shared" si="11"/>
        <v>0</v>
      </c>
      <c r="R1314" s="85">
        <f t="shared" si="12"/>
        <v>0</v>
      </c>
      <c r="S1314" s="87" t="str">
        <f t="shared" si="13"/>
        <v>-</v>
      </c>
      <c r="T1314" s="88"/>
      <c r="U1314" s="39"/>
      <c r="V1314" s="40"/>
      <c r="W1314" s="39"/>
      <c r="X1314" s="39"/>
      <c r="Y1314" s="39"/>
      <c r="Z1314" s="39"/>
      <c r="AA1314" s="39"/>
      <c r="AB1314" s="39"/>
      <c r="AC1314" s="39"/>
      <c r="AD1314" s="39"/>
      <c r="AE1314" s="39"/>
      <c r="AF1314" s="39"/>
      <c r="AG1314" s="39"/>
      <c r="AH1314" s="39"/>
    </row>
    <row r="1315" ht="19.5" customHeight="1">
      <c r="A1315" s="111"/>
      <c r="B1315" s="119"/>
      <c r="C1315" s="63"/>
      <c r="D1315" s="69"/>
      <c r="E1315" s="66" t="str">
        <f t="shared" si="2"/>
        <v>-</v>
      </c>
      <c r="F1315" s="65"/>
      <c r="G1315" s="65"/>
      <c r="H1315" s="82"/>
      <c r="I1315" s="83">
        <f t="shared" si="3"/>
        <v>0</v>
      </c>
      <c r="J1315" s="84">
        <f t="shared" si="4"/>
        <v>0</v>
      </c>
      <c r="K1315" s="84">
        <f t="shared" si="5"/>
        <v>0</v>
      </c>
      <c r="L1315" s="84">
        <f t="shared" si="6"/>
        <v>0</v>
      </c>
      <c r="M1315" s="85">
        <f t="shared" si="7"/>
        <v>0</v>
      </c>
      <c r="N1315" s="86">
        <f t="shared" si="8"/>
        <v>0</v>
      </c>
      <c r="O1315" s="84">
        <f t="shared" si="9"/>
        <v>0</v>
      </c>
      <c r="P1315" s="84">
        <f t="shared" si="10"/>
        <v>0</v>
      </c>
      <c r="Q1315" s="84">
        <f t="shared" si="11"/>
        <v>0</v>
      </c>
      <c r="R1315" s="85">
        <f t="shared" si="12"/>
        <v>0</v>
      </c>
      <c r="S1315" s="87" t="str">
        <f t="shared" si="13"/>
        <v>-</v>
      </c>
      <c r="T1315" s="88"/>
      <c r="U1315" s="39"/>
      <c r="V1315" s="40"/>
      <c r="W1315" s="39"/>
      <c r="X1315" s="39"/>
      <c r="Y1315" s="39"/>
      <c r="Z1315" s="39"/>
      <c r="AA1315" s="39"/>
      <c r="AB1315" s="39"/>
      <c r="AC1315" s="39"/>
      <c r="AD1315" s="39"/>
      <c r="AE1315" s="39"/>
      <c r="AF1315" s="39"/>
      <c r="AG1315" s="39"/>
      <c r="AH1315" s="39"/>
    </row>
    <row r="1316" ht="19.5" customHeight="1">
      <c r="A1316" s="111"/>
      <c r="B1316" s="119"/>
      <c r="C1316" s="63"/>
      <c r="D1316" s="69"/>
      <c r="E1316" s="66" t="str">
        <f t="shared" si="2"/>
        <v>-</v>
      </c>
      <c r="F1316" s="65"/>
      <c r="G1316" s="65"/>
      <c r="H1316" s="82"/>
      <c r="I1316" s="83">
        <f t="shared" si="3"/>
        <v>0</v>
      </c>
      <c r="J1316" s="84">
        <f t="shared" si="4"/>
        <v>0</v>
      </c>
      <c r="K1316" s="84">
        <f t="shared" si="5"/>
        <v>0</v>
      </c>
      <c r="L1316" s="84">
        <f t="shared" si="6"/>
        <v>0</v>
      </c>
      <c r="M1316" s="85">
        <f t="shared" si="7"/>
        <v>0</v>
      </c>
      <c r="N1316" s="86">
        <f t="shared" si="8"/>
        <v>0</v>
      </c>
      <c r="O1316" s="84">
        <f t="shared" si="9"/>
        <v>0</v>
      </c>
      <c r="P1316" s="84">
        <f t="shared" si="10"/>
        <v>0</v>
      </c>
      <c r="Q1316" s="84">
        <f t="shared" si="11"/>
        <v>0</v>
      </c>
      <c r="R1316" s="85">
        <f t="shared" si="12"/>
        <v>0</v>
      </c>
      <c r="S1316" s="87" t="str">
        <f t="shared" si="13"/>
        <v>-</v>
      </c>
      <c r="T1316" s="88"/>
      <c r="U1316" s="39"/>
      <c r="V1316" s="40"/>
      <c r="W1316" s="39"/>
      <c r="X1316" s="39"/>
      <c r="Y1316" s="39"/>
      <c r="Z1316" s="39"/>
      <c r="AA1316" s="39"/>
      <c r="AB1316" s="39"/>
      <c r="AC1316" s="39"/>
      <c r="AD1316" s="39"/>
      <c r="AE1316" s="39"/>
      <c r="AF1316" s="39"/>
      <c r="AG1316" s="39"/>
      <c r="AH1316" s="39"/>
    </row>
    <row r="1317" ht="19.5" customHeight="1">
      <c r="A1317" s="111"/>
      <c r="B1317" s="119"/>
      <c r="C1317" s="63"/>
      <c r="D1317" s="69"/>
      <c r="E1317" s="66" t="str">
        <f t="shared" si="2"/>
        <v>-</v>
      </c>
      <c r="F1317" s="65"/>
      <c r="G1317" s="65"/>
      <c r="H1317" s="82"/>
      <c r="I1317" s="83">
        <f t="shared" si="3"/>
        <v>0</v>
      </c>
      <c r="J1317" s="84">
        <f t="shared" si="4"/>
        <v>0</v>
      </c>
      <c r="K1317" s="84">
        <f t="shared" si="5"/>
        <v>0</v>
      </c>
      <c r="L1317" s="84">
        <f t="shared" si="6"/>
        <v>0</v>
      </c>
      <c r="M1317" s="85">
        <f t="shared" si="7"/>
        <v>0</v>
      </c>
      <c r="N1317" s="86">
        <f t="shared" si="8"/>
        <v>0</v>
      </c>
      <c r="O1317" s="84">
        <f t="shared" si="9"/>
        <v>0</v>
      </c>
      <c r="P1317" s="84">
        <f t="shared" si="10"/>
        <v>0</v>
      </c>
      <c r="Q1317" s="84">
        <f t="shared" si="11"/>
        <v>0</v>
      </c>
      <c r="R1317" s="85">
        <f t="shared" si="12"/>
        <v>0</v>
      </c>
      <c r="S1317" s="87" t="str">
        <f t="shared" si="13"/>
        <v>-</v>
      </c>
      <c r="T1317" s="88"/>
      <c r="U1317" s="39"/>
      <c r="V1317" s="40"/>
      <c r="W1317" s="39"/>
      <c r="X1317" s="39"/>
      <c r="Y1317" s="39"/>
      <c r="Z1317" s="39"/>
      <c r="AA1317" s="39"/>
      <c r="AB1317" s="39"/>
      <c r="AC1317" s="39"/>
      <c r="AD1317" s="39"/>
      <c r="AE1317" s="39"/>
      <c r="AF1317" s="39"/>
      <c r="AG1317" s="39"/>
      <c r="AH1317" s="39"/>
    </row>
    <row r="1318" ht="19.5" customHeight="1">
      <c r="A1318" s="111"/>
      <c r="B1318" s="119"/>
      <c r="C1318" s="63"/>
      <c r="D1318" s="69"/>
      <c r="E1318" s="66" t="str">
        <f t="shared" si="2"/>
        <v>-</v>
      </c>
      <c r="F1318" s="65"/>
      <c r="G1318" s="65"/>
      <c r="H1318" s="82"/>
      <c r="I1318" s="83">
        <f t="shared" si="3"/>
        <v>0</v>
      </c>
      <c r="J1318" s="84">
        <f t="shared" si="4"/>
        <v>0</v>
      </c>
      <c r="K1318" s="84">
        <f t="shared" si="5"/>
        <v>0</v>
      </c>
      <c r="L1318" s="84">
        <f t="shared" si="6"/>
        <v>0</v>
      </c>
      <c r="M1318" s="85">
        <f t="shared" si="7"/>
        <v>0</v>
      </c>
      <c r="N1318" s="86">
        <f t="shared" si="8"/>
        <v>0</v>
      </c>
      <c r="O1318" s="84">
        <f t="shared" si="9"/>
        <v>0</v>
      </c>
      <c r="P1318" s="84">
        <f t="shared" si="10"/>
        <v>0</v>
      </c>
      <c r="Q1318" s="84">
        <f t="shared" si="11"/>
        <v>0</v>
      </c>
      <c r="R1318" s="85">
        <f t="shared" si="12"/>
        <v>0</v>
      </c>
      <c r="S1318" s="87" t="str">
        <f t="shared" si="13"/>
        <v>-</v>
      </c>
      <c r="T1318" s="88"/>
      <c r="U1318" s="39"/>
      <c r="V1318" s="40"/>
      <c r="W1318" s="39"/>
      <c r="X1318" s="39"/>
      <c r="Y1318" s="39"/>
      <c r="Z1318" s="39"/>
      <c r="AA1318" s="39"/>
      <c r="AB1318" s="39"/>
      <c r="AC1318" s="39"/>
      <c r="AD1318" s="39"/>
      <c r="AE1318" s="39"/>
      <c r="AF1318" s="39"/>
      <c r="AG1318" s="39"/>
      <c r="AH1318" s="39"/>
    </row>
    <row r="1319" ht="19.5" customHeight="1">
      <c r="A1319" s="111"/>
      <c r="B1319" s="119"/>
      <c r="C1319" s="63"/>
      <c r="D1319" s="69"/>
      <c r="E1319" s="66" t="str">
        <f t="shared" si="2"/>
        <v>-</v>
      </c>
      <c r="F1319" s="65"/>
      <c r="G1319" s="65"/>
      <c r="H1319" s="82"/>
      <c r="I1319" s="83">
        <f t="shared" si="3"/>
        <v>0</v>
      </c>
      <c r="J1319" s="84">
        <f t="shared" si="4"/>
        <v>0</v>
      </c>
      <c r="K1319" s="84">
        <f t="shared" si="5"/>
        <v>0</v>
      </c>
      <c r="L1319" s="84">
        <f t="shared" si="6"/>
        <v>0</v>
      </c>
      <c r="M1319" s="85">
        <f t="shared" si="7"/>
        <v>0</v>
      </c>
      <c r="N1319" s="86">
        <f t="shared" si="8"/>
        <v>0</v>
      </c>
      <c r="O1319" s="84">
        <f t="shared" si="9"/>
        <v>0</v>
      </c>
      <c r="P1319" s="84">
        <f t="shared" si="10"/>
        <v>0</v>
      </c>
      <c r="Q1319" s="84">
        <f t="shared" si="11"/>
        <v>0</v>
      </c>
      <c r="R1319" s="85">
        <f t="shared" si="12"/>
        <v>0</v>
      </c>
      <c r="S1319" s="87" t="str">
        <f t="shared" si="13"/>
        <v>-</v>
      </c>
      <c r="T1319" s="88"/>
      <c r="U1319" s="39"/>
      <c r="V1319" s="40"/>
      <c r="W1319" s="39"/>
      <c r="X1319" s="39"/>
      <c r="Y1319" s="39"/>
      <c r="Z1319" s="39"/>
      <c r="AA1319" s="39"/>
      <c r="AB1319" s="39"/>
      <c r="AC1319" s="39"/>
      <c r="AD1319" s="39"/>
      <c r="AE1319" s="39"/>
      <c r="AF1319" s="39"/>
      <c r="AG1319" s="39"/>
      <c r="AH1319" s="39"/>
    </row>
    <row r="1320" ht="19.5" customHeight="1">
      <c r="A1320" s="111"/>
      <c r="B1320" s="119"/>
      <c r="C1320" s="63"/>
      <c r="D1320" s="69"/>
      <c r="E1320" s="66" t="str">
        <f t="shared" si="2"/>
        <v>-</v>
      </c>
      <c r="F1320" s="65"/>
      <c r="G1320" s="65"/>
      <c r="H1320" s="82"/>
      <c r="I1320" s="83">
        <f t="shared" si="3"/>
        <v>0</v>
      </c>
      <c r="J1320" s="84">
        <f t="shared" si="4"/>
        <v>0</v>
      </c>
      <c r="K1320" s="84">
        <f t="shared" si="5"/>
        <v>0</v>
      </c>
      <c r="L1320" s="84">
        <f t="shared" si="6"/>
        <v>0</v>
      </c>
      <c r="M1320" s="85">
        <f t="shared" si="7"/>
        <v>0</v>
      </c>
      <c r="N1320" s="86">
        <f t="shared" si="8"/>
        <v>0</v>
      </c>
      <c r="O1320" s="84">
        <f t="shared" si="9"/>
        <v>0</v>
      </c>
      <c r="P1320" s="84">
        <f t="shared" si="10"/>
        <v>0</v>
      </c>
      <c r="Q1320" s="84">
        <f t="shared" si="11"/>
        <v>0</v>
      </c>
      <c r="R1320" s="85">
        <f t="shared" si="12"/>
        <v>0</v>
      </c>
      <c r="S1320" s="87" t="str">
        <f t="shared" si="13"/>
        <v>-</v>
      </c>
      <c r="T1320" s="88"/>
      <c r="U1320" s="39"/>
      <c r="V1320" s="40"/>
      <c r="W1320" s="39"/>
      <c r="X1320" s="39"/>
      <c r="Y1320" s="39"/>
      <c r="Z1320" s="39"/>
      <c r="AA1320" s="39"/>
      <c r="AB1320" s="39"/>
      <c r="AC1320" s="39"/>
      <c r="AD1320" s="39"/>
      <c r="AE1320" s="39"/>
      <c r="AF1320" s="39"/>
      <c r="AG1320" s="39"/>
      <c r="AH1320" s="39"/>
    </row>
    <row r="1321" ht="19.5" customHeight="1">
      <c r="A1321" s="111"/>
      <c r="B1321" s="119"/>
      <c r="C1321" s="63"/>
      <c r="D1321" s="69"/>
      <c r="E1321" s="66" t="str">
        <f t="shared" si="2"/>
        <v>-</v>
      </c>
      <c r="F1321" s="65"/>
      <c r="G1321" s="65"/>
      <c r="H1321" s="82"/>
      <c r="I1321" s="83">
        <f t="shared" si="3"/>
        <v>0</v>
      </c>
      <c r="J1321" s="84">
        <f t="shared" si="4"/>
        <v>0</v>
      </c>
      <c r="K1321" s="84">
        <f t="shared" si="5"/>
        <v>0</v>
      </c>
      <c r="L1321" s="84">
        <f t="shared" si="6"/>
        <v>0</v>
      </c>
      <c r="M1321" s="85">
        <f t="shared" si="7"/>
        <v>0</v>
      </c>
      <c r="N1321" s="86">
        <f t="shared" si="8"/>
        <v>0</v>
      </c>
      <c r="O1321" s="84">
        <f t="shared" si="9"/>
        <v>0</v>
      </c>
      <c r="P1321" s="84">
        <f t="shared" si="10"/>
        <v>0</v>
      </c>
      <c r="Q1321" s="84">
        <f t="shared" si="11"/>
        <v>0</v>
      </c>
      <c r="R1321" s="85">
        <f t="shared" si="12"/>
        <v>0</v>
      </c>
      <c r="S1321" s="87" t="str">
        <f t="shared" si="13"/>
        <v>-</v>
      </c>
      <c r="T1321" s="88"/>
      <c r="U1321" s="39"/>
      <c r="V1321" s="40"/>
      <c r="W1321" s="39"/>
      <c r="X1321" s="39"/>
      <c r="Y1321" s="39"/>
      <c r="Z1321" s="39"/>
      <c r="AA1321" s="39"/>
      <c r="AB1321" s="39"/>
      <c r="AC1321" s="39"/>
      <c r="AD1321" s="39"/>
      <c r="AE1321" s="39"/>
      <c r="AF1321" s="39"/>
      <c r="AG1321" s="39"/>
      <c r="AH1321" s="39"/>
    </row>
    <row r="1322" ht="19.5" customHeight="1">
      <c r="A1322" s="111"/>
      <c r="B1322" s="119"/>
      <c r="C1322" s="63"/>
      <c r="D1322" s="69"/>
      <c r="E1322" s="66" t="str">
        <f t="shared" si="2"/>
        <v>-</v>
      </c>
      <c r="F1322" s="65"/>
      <c r="G1322" s="65"/>
      <c r="H1322" s="82"/>
      <c r="I1322" s="83">
        <f t="shared" si="3"/>
        <v>0</v>
      </c>
      <c r="J1322" s="84">
        <f t="shared" si="4"/>
        <v>0</v>
      </c>
      <c r="K1322" s="84">
        <f t="shared" si="5"/>
        <v>0</v>
      </c>
      <c r="L1322" s="84">
        <f t="shared" si="6"/>
        <v>0</v>
      </c>
      <c r="M1322" s="85">
        <f t="shared" si="7"/>
        <v>0</v>
      </c>
      <c r="N1322" s="86">
        <f t="shared" si="8"/>
        <v>0</v>
      </c>
      <c r="O1322" s="84">
        <f t="shared" si="9"/>
        <v>0</v>
      </c>
      <c r="P1322" s="84">
        <f t="shared" si="10"/>
        <v>0</v>
      </c>
      <c r="Q1322" s="84">
        <f t="shared" si="11"/>
        <v>0</v>
      </c>
      <c r="R1322" s="85">
        <f t="shared" si="12"/>
        <v>0</v>
      </c>
      <c r="S1322" s="87" t="str">
        <f t="shared" si="13"/>
        <v>-</v>
      </c>
      <c r="T1322" s="88"/>
      <c r="U1322" s="39"/>
      <c r="V1322" s="40"/>
      <c r="W1322" s="39"/>
      <c r="X1322" s="39"/>
      <c r="Y1322" s="39"/>
      <c r="Z1322" s="39"/>
      <c r="AA1322" s="39"/>
      <c r="AB1322" s="39"/>
      <c r="AC1322" s="39"/>
      <c r="AD1322" s="39"/>
      <c r="AE1322" s="39"/>
      <c r="AF1322" s="39"/>
      <c r="AG1322" s="39"/>
      <c r="AH1322" s="39"/>
    </row>
    <row r="1323" ht="19.5" customHeight="1">
      <c r="A1323" s="111"/>
      <c r="B1323" s="119"/>
      <c r="C1323" s="63"/>
      <c r="D1323" s="69"/>
      <c r="E1323" s="66" t="str">
        <f t="shared" si="2"/>
        <v>-</v>
      </c>
      <c r="F1323" s="65"/>
      <c r="G1323" s="65"/>
      <c r="H1323" s="82"/>
      <c r="I1323" s="83">
        <f t="shared" si="3"/>
        <v>0</v>
      </c>
      <c r="J1323" s="84">
        <f t="shared" si="4"/>
        <v>0</v>
      </c>
      <c r="K1323" s="84">
        <f t="shared" si="5"/>
        <v>0</v>
      </c>
      <c r="L1323" s="84">
        <f t="shared" si="6"/>
        <v>0</v>
      </c>
      <c r="M1323" s="85">
        <f t="shared" si="7"/>
        <v>0</v>
      </c>
      <c r="N1323" s="86">
        <f t="shared" si="8"/>
        <v>0</v>
      </c>
      <c r="O1323" s="84">
        <f t="shared" si="9"/>
        <v>0</v>
      </c>
      <c r="P1323" s="84">
        <f t="shared" si="10"/>
        <v>0</v>
      </c>
      <c r="Q1323" s="84">
        <f t="shared" si="11"/>
        <v>0</v>
      </c>
      <c r="R1323" s="85">
        <f t="shared" si="12"/>
        <v>0</v>
      </c>
      <c r="S1323" s="87" t="str">
        <f t="shared" si="13"/>
        <v>-</v>
      </c>
      <c r="T1323" s="88"/>
      <c r="U1323" s="39"/>
      <c r="V1323" s="40"/>
      <c r="W1323" s="39"/>
      <c r="X1323" s="39"/>
      <c r="Y1323" s="39"/>
      <c r="Z1323" s="39"/>
      <c r="AA1323" s="39"/>
      <c r="AB1323" s="39"/>
      <c r="AC1323" s="39"/>
      <c r="AD1323" s="39"/>
      <c r="AE1323" s="39"/>
      <c r="AF1323" s="39"/>
      <c r="AG1323" s="39"/>
      <c r="AH1323" s="39"/>
    </row>
    <row r="1324" ht="19.5" customHeight="1">
      <c r="A1324" s="111"/>
      <c r="B1324" s="119"/>
      <c r="C1324" s="63"/>
      <c r="D1324" s="69"/>
      <c r="E1324" s="66" t="str">
        <f t="shared" si="2"/>
        <v>-</v>
      </c>
      <c r="F1324" s="65"/>
      <c r="G1324" s="65"/>
      <c r="H1324" s="82"/>
      <c r="I1324" s="83">
        <f t="shared" si="3"/>
        <v>0</v>
      </c>
      <c r="J1324" s="84">
        <f t="shared" si="4"/>
        <v>0</v>
      </c>
      <c r="K1324" s="84">
        <f t="shared" si="5"/>
        <v>0</v>
      </c>
      <c r="L1324" s="84">
        <f t="shared" si="6"/>
        <v>0</v>
      </c>
      <c r="M1324" s="85">
        <f t="shared" si="7"/>
        <v>0</v>
      </c>
      <c r="N1324" s="86">
        <f t="shared" si="8"/>
        <v>0</v>
      </c>
      <c r="O1324" s="84">
        <f t="shared" si="9"/>
        <v>0</v>
      </c>
      <c r="P1324" s="84">
        <f t="shared" si="10"/>
        <v>0</v>
      </c>
      <c r="Q1324" s="84">
        <f t="shared" si="11"/>
        <v>0</v>
      </c>
      <c r="R1324" s="85">
        <f t="shared" si="12"/>
        <v>0</v>
      </c>
      <c r="S1324" s="87" t="str">
        <f t="shared" si="13"/>
        <v>-</v>
      </c>
      <c r="T1324" s="88"/>
      <c r="U1324" s="39"/>
      <c r="V1324" s="40"/>
      <c r="W1324" s="39"/>
      <c r="X1324" s="39"/>
      <c r="Y1324" s="39"/>
      <c r="Z1324" s="39"/>
      <c r="AA1324" s="39"/>
      <c r="AB1324" s="39"/>
      <c r="AC1324" s="39"/>
      <c r="AD1324" s="39"/>
      <c r="AE1324" s="39"/>
      <c r="AF1324" s="39"/>
      <c r="AG1324" s="39"/>
      <c r="AH1324" s="39"/>
    </row>
    <row r="1325" ht="19.5" customHeight="1">
      <c r="A1325" s="111"/>
      <c r="B1325" s="119"/>
      <c r="C1325" s="63"/>
      <c r="D1325" s="69"/>
      <c r="E1325" s="66" t="str">
        <f t="shared" si="2"/>
        <v>-</v>
      </c>
      <c r="F1325" s="65"/>
      <c r="G1325" s="65"/>
      <c r="H1325" s="82"/>
      <c r="I1325" s="83">
        <f t="shared" si="3"/>
        <v>0</v>
      </c>
      <c r="J1325" s="84">
        <f t="shared" si="4"/>
        <v>0</v>
      </c>
      <c r="K1325" s="84">
        <f t="shared" si="5"/>
        <v>0</v>
      </c>
      <c r="L1325" s="84">
        <f t="shared" si="6"/>
        <v>0</v>
      </c>
      <c r="M1325" s="85">
        <f t="shared" si="7"/>
        <v>0</v>
      </c>
      <c r="N1325" s="86">
        <f t="shared" si="8"/>
        <v>0</v>
      </c>
      <c r="O1325" s="84">
        <f t="shared" si="9"/>
        <v>0</v>
      </c>
      <c r="P1325" s="84">
        <f t="shared" si="10"/>
        <v>0</v>
      </c>
      <c r="Q1325" s="84">
        <f t="shared" si="11"/>
        <v>0</v>
      </c>
      <c r="R1325" s="85">
        <f t="shared" si="12"/>
        <v>0</v>
      </c>
      <c r="S1325" s="87" t="str">
        <f t="shared" si="13"/>
        <v>-</v>
      </c>
      <c r="T1325" s="88"/>
      <c r="U1325" s="39"/>
      <c r="V1325" s="40"/>
      <c r="W1325" s="39"/>
      <c r="X1325" s="39"/>
      <c r="Y1325" s="39"/>
      <c r="Z1325" s="39"/>
      <c r="AA1325" s="39"/>
      <c r="AB1325" s="39"/>
      <c r="AC1325" s="39"/>
      <c r="AD1325" s="39"/>
      <c r="AE1325" s="39"/>
      <c r="AF1325" s="39"/>
      <c r="AG1325" s="39"/>
      <c r="AH1325" s="39"/>
    </row>
    <row r="1326" ht="19.5" customHeight="1">
      <c r="A1326" s="111"/>
      <c r="B1326" s="119"/>
      <c r="C1326" s="63"/>
      <c r="D1326" s="69"/>
      <c r="E1326" s="66" t="str">
        <f t="shared" si="2"/>
        <v>-</v>
      </c>
      <c r="F1326" s="65"/>
      <c r="G1326" s="65"/>
      <c r="H1326" s="82"/>
      <c r="I1326" s="83">
        <f t="shared" si="3"/>
        <v>0</v>
      </c>
      <c r="J1326" s="84">
        <f t="shared" si="4"/>
        <v>0</v>
      </c>
      <c r="K1326" s="84">
        <f t="shared" si="5"/>
        <v>0</v>
      </c>
      <c r="L1326" s="84">
        <f t="shared" si="6"/>
        <v>0</v>
      </c>
      <c r="M1326" s="85">
        <f t="shared" si="7"/>
        <v>0</v>
      </c>
      <c r="N1326" s="86">
        <f t="shared" si="8"/>
        <v>0</v>
      </c>
      <c r="O1326" s="84">
        <f t="shared" si="9"/>
        <v>0</v>
      </c>
      <c r="P1326" s="84">
        <f t="shared" si="10"/>
        <v>0</v>
      </c>
      <c r="Q1326" s="84">
        <f t="shared" si="11"/>
        <v>0</v>
      </c>
      <c r="R1326" s="85">
        <f t="shared" si="12"/>
        <v>0</v>
      </c>
      <c r="S1326" s="87" t="str">
        <f t="shared" si="13"/>
        <v>-</v>
      </c>
      <c r="T1326" s="88"/>
      <c r="U1326" s="39"/>
      <c r="V1326" s="40"/>
      <c r="W1326" s="39"/>
      <c r="X1326" s="39"/>
      <c r="Y1326" s="39"/>
      <c r="Z1326" s="39"/>
      <c r="AA1326" s="39"/>
      <c r="AB1326" s="39"/>
      <c r="AC1326" s="39"/>
      <c r="AD1326" s="39"/>
      <c r="AE1326" s="39"/>
      <c r="AF1326" s="39"/>
      <c r="AG1326" s="39"/>
      <c r="AH1326" s="39"/>
    </row>
    <row r="1327" ht="19.5" customHeight="1">
      <c r="A1327" s="111"/>
      <c r="B1327" s="119"/>
      <c r="C1327" s="63"/>
      <c r="D1327" s="69"/>
      <c r="E1327" s="66" t="str">
        <f t="shared" si="2"/>
        <v>-</v>
      </c>
      <c r="F1327" s="65"/>
      <c r="G1327" s="65"/>
      <c r="H1327" s="82"/>
      <c r="I1327" s="83">
        <f t="shared" si="3"/>
        <v>0</v>
      </c>
      <c r="J1327" s="84">
        <f t="shared" si="4"/>
        <v>0</v>
      </c>
      <c r="K1327" s="84">
        <f t="shared" si="5"/>
        <v>0</v>
      </c>
      <c r="L1327" s="84">
        <f t="shared" si="6"/>
        <v>0</v>
      </c>
      <c r="M1327" s="85">
        <f t="shared" si="7"/>
        <v>0</v>
      </c>
      <c r="N1327" s="86">
        <f t="shared" si="8"/>
        <v>0</v>
      </c>
      <c r="O1327" s="84">
        <f t="shared" si="9"/>
        <v>0</v>
      </c>
      <c r="P1327" s="84">
        <f t="shared" si="10"/>
        <v>0</v>
      </c>
      <c r="Q1327" s="84">
        <f t="shared" si="11"/>
        <v>0</v>
      </c>
      <c r="R1327" s="85">
        <f t="shared" si="12"/>
        <v>0</v>
      </c>
      <c r="S1327" s="87" t="str">
        <f t="shared" si="13"/>
        <v>-</v>
      </c>
      <c r="T1327" s="88"/>
      <c r="U1327" s="39"/>
      <c r="V1327" s="40"/>
      <c r="W1327" s="39"/>
      <c r="X1327" s="39"/>
      <c r="Y1327" s="39"/>
      <c r="Z1327" s="39"/>
      <c r="AA1327" s="39"/>
      <c r="AB1327" s="39"/>
      <c r="AC1327" s="39"/>
      <c r="AD1327" s="39"/>
      <c r="AE1327" s="39"/>
      <c r="AF1327" s="39"/>
      <c r="AG1327" s="39"/>
      <c r="AH1327" s="39"/>
    </row>
    <row r="1328" ht="19.5" customHeight="1">
      <c r="A1328" s="111"/>
      <c r="B1328" s="119"/>
      <c r="C1328" s="63"/>
      <c r="D1328" s="69"/>
      <c r="E1328" s="66" t="str">
        <f t="shared" si="2"/>
        <v>-</v>
      </c>
      <c r="F1328" s="65"/>
      <c r="G1328" s="65"/>
      <c r="H1328" s="82"/>
      <c r="I1328" s="83">
        <f t="shared" si="3"/>
        <v>0</v>
      </c>
      <c r="J1328" s="84">
        <f t="shared" si="4"/>
        <v>0</v>
      </c>
      <c r="K1328" s="84">
        <f t="shared" si="5"/>
        <v>0</v>
      </c>
      <c r="L1328" s="84">
        <f t="shared" si="6"/>
        <v>0</v>
      </c>
      <c r="M1328" s="85">
        <f t="shared" si="7"/>
        <v>0</v>
      </c>
      <c r="N1328" s="86">
        <f t="shared" si="8"/>
        <v>0</v>
      </c>
      <c r="O1328" s="84">
        <f t="shared" si="9"/>
        <v>0</v>
      </c>
      <c r="P1328" s="84">
        <f t="shared" si="10"/>
        <v>0</v>
      </c>
      <c r="Q1328" s="84">
        <f t="shared" si="11"/>
        <v>0</v>
      </c>
      <c r="R1328" s="85">
        <f t="shared" si="12"/>
        <v>0</v>
      </c>
      <c r="S1328" s="87" t="str">
        <f t="shared" si="13"/>
        <v>-</v>
      </c>
      <c r="T1328" s="88"/>
      <c r="U1328" s="39"/>
      <c r="V1328" s="40"/>
      <c r="W1328" s="39"/>
      <c r="X1328" s="39"/>
      <c r="Y1328" s="39"/>
      <c r="Z1328" s="39"/>
      <c r="AA1328" s="39"/>
      <c r="AB1328" s="39"/>
      <c r="AC1328" s="39"/>
      <c r="AD1328" s="39"/>
      <c r="AE1328" s="39"/>
      <c r="AF1328" s="39"/>
      <c r="AG1328" s="39"/>
      <c r="AH1328" s="39"/>
    </row>
    <row r="1329" ht="19.5" customHeight="1">
      <c r="A1329" s="111"/>
      <c r="B1329" s="119"/>
      <c r="C1329" s="63"/>
      <c r="D1329" s="69"/>
      <c r="E1329" s="66" t="str">
        <f t="shared" si="2"/>
        <v>-</v>
      </c>
      <c r="F1329" s="65"/>
      <c r="G1329" s="65"/>
      <c r="H1329" s="82"/>
      <c r="I1329" s="83">
        <f t="shared" si="3"/>
        <v>0</v>
      </c>
      <c r="J1329" s="84">
        <f t="shared" si="4"/>
        <v>0</v>
      </c>
      <c r="K1329" s="84">
        <f t="shared" si="5"/>
        <v>0</v>
      </c>
      <c r="L1329" s="84">
        <f t="shared" si="6"/>
        <v>0</v>
      </c>
      <c r="M1329" s="85">
        <f t="shared" si="7"/>
        <v>0</v>
      </c>
      <c r="N1329" s="86">
        <f t="shared" si="8"/>
        <v>0</v>
      </c>
      <c r="O1329" s="84">
        <f t="shared" si="9"/>
        <v>0</v>
      </c>
      <c r="P1329" s="84">
        <f t="shared" si="10"/>
        <v>0</v>
      </c>
      <c r="Q1329" s="84">
        <f t="shared" si="11"/>
        <v>0</v>
      </c>
      <c r="R1329" s="85">
        <f t="shared" si="12"/>
        <v>0</v>
      </c>
      <c r="S1329" s="87" t="str">
        <f t="shared" si="13"/>
        <v>-</v>
      </c>
      <c r="T1329" s="88"/>
      <c r="U1329" s="39"/>
      <c r="V1329" s="40"/>
      <c r="W1329" s="39"/>
      <c r="X1329" s="39"/>
      <c r="Y1329" s="39"/>
      <c r="Z1329" s="39"/>
      <c r="AA1329" s="39"/>
      <c r="AB1329" s="39"/>
      <c r="AC1329" s="39"/>
      <c r="AD1329" s="39"/>
      <c r="AE1329" s="39"/>
      <c r="AF1329" s="39"/>
      <c r="AG1329" s="39"/>
      <c r="AH1329" s="39"/>
    </row>
    <row r="1330" ht="19.5" customHeight="1">
      <c r="A1330" s="111"/>
      <c r="B1330" s="119"/>
      <c r="C1330" s="63"/>
      <c r="D1330" s="69"/>
      <c r="E1330" s="66" t="str">
        <f t="shared" si="2"/>
        <v>-</v>
      </c>
      <c r="F1330" s="65"/>
      <c r="G1330" s="65"/>
      <c r="H1330" s="82"/>
      <c r="I1330" s="83">
        <f t="shared" si="3"/>
        <v>0</v>
      </c>
      <c r="J1330" s="84">
        <f t="shared" si="4"/>
        <v>0</v>
      </c>
      <c r="K1330" s="84">
        <f t="shared" si="5"/>
        <v>0</v>
      </c>
      <c r="L1330" s="84">
        <f t="shared" si="6"/>
        <v>0</v>
      </c>
      <c r="M1330" s="85">
        <f t="shared" si="7"/>
        <v>0</v>
      </c>
      <c r="N1330" s="86">
        <f t="shared" si="8"/>
        <v>0</v>
      </c>
      <c r="O1330" s="84">
        <f t="shared" si="9"/>
        <v>0</v>
      </c>
      <c r="P1330" s="84">
        <f t="shared" si="10"/>
        <v>0</v>
      </c>
      <c r="Q1330" s="84">
        <f t="shared" si="11"/>
        <v>0</v>
      </c>
      <c r="R1330" s="85">
        <f t="shared" si="12"/>
        <v>0</v>
      </c>
      <c r="S1330" s="87" t="str">
        <f t="shared" si="13"/>
        <v>-</v>
      </c>
      <c r="T1330" s="88"/>
      <c r="U1330" s="39"/>
      <c r="V1330" s="40"/>
      <c r="W1330" s="39"/>
      <c r="X1330" s="39"/>
      <c r="Y1330" s="39"/>
      <c r="Z1330" s="39"/>
      <c r="AA1330" s="39"/>
      <c r="AB1330" s="39"/>
      <c r="AC1330" s="39"/>
      <c r="AD1330" s="39"/>
      <c r="AE1330" s="39"/>
      <c r="AF1330" s="39"/>
      <c r="AG1330" s="39"/>
      <c r="AH1330" s="39"/>
    </row>
    <row r="1331" ht="19.5" customHeight="1">
      <c r="A1331" s="111"/>
      <c r="B1331" s="119"/>
      <c r="C1331" s="63"/>
      <c r="D1331" s="69"/>
      <c r="E1331" s="66" t="str">
        <f t="shared" si="2"/>
        <v>-</v>
      </c>
      <c r="F1331" s="65"/>
      <c r="G1331" s="65"/>
      <c r="H1331" s="82"/>
      <c r="I1331" s="83">
        <f t="shared" si="3"/>
        <v>0</v>
      </c>
      <c r="J1331" s="84">
        <f t="shared" si="4"/>
        <v>0</v>
      </c>
      <c r="K1331" s="84">
        <f t="shared" si="5"/>
        <v>0</v>
      </c>
      <c r="L1331" s="84">
        <f t="shared" si="6"/>
        <v>0</v>
      </c>
      <c r="M1331" s="85">
        <f t="shared" si="7"/>
        <v>0</v>
      </c>
      <c r="N1331" s="86">
        <f t="shared" si="8"/>
        <v>0</v>
      </c>
      <c r="O1331" s="84">
        <f t="shared" si="9"/>
        <v>0</v>
      </c>
      <c r="P1331" s="84">
        <f t="shared" si="10"/>
        <v>0</v>
      </c>
      <c r="Q1331" s="84">
        <f t="shared" si="11"/>
        <v>0</v>
      </c>
      <c r="R1331" s="85">
        <f t="shared" si="12"/>
        <v>0</v>
      </c>
      <c r="S1331" s="87" t="str">
        <f t="shared" si="13"/>
        <v>-</v>
      </c>
      <c r="T1331" s="88"/>
      <c r="U1331" s="39"/>
      <c r="V1331" s="40"/>
      <c r="W1331" s="39"/>
      <c r="X1331" s="39"/>
      <c r="Y1331" s="39"/>
      <c r="Z1331" s="39"/>
      <c r="AA1331" s="39"/>
      <c r="AB1331" s="39"/>
      <c r="AC1331" s="39"/>
      <c r="AD1331" s="39"/>
      <c r="AE1331" s="39"/>
      <c r="AF1331" s="39"/>
      <c r="AG1331" s="39"/>
      <c r="AH1331" s="39"/>
    </row>
    <row r="1332" ht="19.5" customHeight="1">
      <c r="A1332" s="111"/>
      <c r="B1332" s="119"/>
      <c r="C1332" s="63"/>
      <c r="D1332" s="69"/>
      <c r="E1332" s="66" t="str">
        <f t="shared" si="2"/>
        <v>-</v>
      </c>
      <c r="F1332" s="65"/>
      <c r="G1332" s="65"/>
      <c r="H1332" s="82"/>
      <c r="I1332" s="83">
        <f t="shared" si="3"/>
        <v>0</v>
      </c>
      <c r="J1332" s="84">
        <f t="shared" si="4"/>
        <v>0</v>
      </c>
      <c r="K1332" s="84">
        <f t="shared" si="5"/>
        <v>0</v>
      </c>
      <c r="L1332" s="84">
        <f t="shared" si="6"/>
        <v>0</v>
      </c>
      <c r="M1332" s="85">
        <f t="shared" si="7"/>
        <v>0</v>
      </c>
      <c r="N1332" s="86">
        <f t="shared" si="8"/>
        <v>0</v>
      </c>
      <c r="O1332" s="84">
        <f t="shared" si="9"/>
        <v>0</v>
      </c>
      <c r="P1332" s="84">
        <f t="shared" si="10"/>
        <v>0</v>
      </c>
      <c r="Q1332" s="84">
        <f t="shared" si="11"/>
        <v>0</v>
      </c>
      <c r="R1332" s="85">
        <f t="shared" si="12"/>
        <v>0</v>
      </c>
      <c r="S1332" s="87" t="str">
        <f t="shared" si="13"/>
        <v>-</v>
      </c>
      <c r="T1332" s="88"/>
      <c r="U1332" s="39"/>
      <c r="V1332" s="40"/>
      <c r="W1332" s="39"/>
      <c r="X1332" s="39"/>
      <c r="Y1332" s="39"/>
      <c r="Z1332" s="39"/>
      <c r="AA1332" s="39"/>
      <c r="AB1332" s="39"/>
      <c r="AC1332" s="39"/>
      <c r="AD1332" s="39"/>
      <c r="AE1332" s="39"/>
      <c r="AF1332" s="39"/>
      <c r="AG1332" s="39"/>
      <c r="AH1332" s="39"/>
    </row>
    <row r="1333" ht="19.5" customHeight="1">
      <c r="A1333" s="111"/>
      <c r="B1333" s="119"/>
      <c r="C1333" s="63"/>
      <c r="D1333" s="69"/>
      <c r="E1333" s="66" t="str">
        <f t="shared" si="2"/>
        <v>-</v>
      </c>
      <c r="F1333" s="65"/>
      <c r="G1333" s="65"/>
      <c r="H1333" s="82"/>
      <c r="I1333" s="83">
        <f t="shared" si="3"/>
        <v>0</v>
      </c>
      <c r="J1333" s="84">
        <f t="shared" si="4"/>
        <v>0</v>
      </c>
      <c r="K1333" s="84">
        <f t="shared" si="5"/>
        <v>0</v>
      </c>
      <c r="L1333" s="84">
        <f t="shared" si="6"/>
        <v>0</v>
      </c>
      <c r="M1333" s="85">
        <f t="shared" si="7"/>
        <v>0</v>
      </c>
      <c r="N1333" s="86">
        <f t="shared" si="8"/>
        <v>0</v>
      </c>
      <c r="O1333" s="84">
        <f t="shared" si="9"/>
        <v>0</v>
      </c>
      <c r="P1333" s="84">
        <f t="shared" si="10"/>
        <v>0</v>
      </c>
      <c r="Q1333" s="84">
        <f t="shared" si="11"/>
        <v>0</v>
      </c>
      <c r="R1333" s="85">
        <f t="shared" si="12"/>
        <v>0</v>
      </c>
      <c r="S1333" s="87" t="str">
        <f t="shared" si="13"/>
        <v>-</v>
      </c>
      <c r="T1333" s="88"/>
      <c r="U1333" s="39"/>
      <c r="V1333" s="40"/>
      <c r="W1333" s="39"/>
      <c r="X1333" s="39"/>
      <c r="Y1333" s="39"/>
      <c r="Z1333" s="39"/>
      <c r="AA1333" s="39"/>
      <c r="AB1333" s="39"/>
      <c r="AC1333" s="39"/>
      <c r="AD1333" s="39"/>
      <c r="AE1333" s="39"/>
      <c r="AF1333" s="39"/>
      <c r="AG1333" s="39"/>
      <c r="AH1333" s="39"/>
    </row>
    <row r="1334" ht="19.5" customHeight="1">
      <c r="A1334" s="111"/>
      <c r="B1334" s="119"/>
      <c r="C1334" s="63"/>
      <c r="D1334" s="69"/>
      <c r="E1334" s="66" t="str">
        <f t="shared" si="2"/>
        <v>-</v>
      </c>
      <c r="F1334" s="65"/>
      <c r="G1334" s="65"/>
      <c r="H1334" s="82"/>
      <c r="I1334" s="83">
        <f t="shared" si="3"/>
        <v>0</v>
      </c>
      <c r="J1334" s="84">
        <f t="shared" si="4"/>
        <v>0</v>
      </c>
      <c r="K1334" s="84">
        <f t="shared" si="5"/>
        <v>0</v>
      </c>
      <c r="L1334" s="84">
        <f t="shared" si="6"/>
        <v>0</v>
      </c>
      <c r="M1334" s="85">
        <f t="shared" si="7"/>
        <v>0</v>
      </c>
      <c r="N1334" s="86">
        <f t="shared" si="8"/>
        <v>0</v>
      </c>
      <c r="O1334" s="84">
        <f t="shared" si="9"/>
        <v>0</v>
      </c>
      <c r="P1334" s="84">
        <f t="shared" si="10"/>
        <v>0</v>
      </c>
      <c r="Q1334" s="84">
        <f t="shared" si="11"/>
        <v>0</v>
      </c>
      <c r="R1334" s="85">
        <f t="shared" si="12"/>
        <v>0</v>
      </c>
      <c r="S1334" s="87" t="str">
        <f t="shared" si="13"/>
        <v>-</v>
      </c>
      <c r="T1334" s="88"/>
      <c r="U1334" s="39"/>
      <c r="V1334" s="40"/>
      <c r="W1334" s="39"/>
      <c r="X1334" s="39"/>
      <c r="Y1334" s="39"/>
      <c r="Z1334" s="39"/>
      <c r="AA1334" s="39"/>
      <c r="AB1334" s="39"/>
      <c r="AC1334" s="39"/>
      <c r="AD1334" s="39"/>
      <c r="AE1334" s="39"/>
      <c r="AF1334" s="39"/>
      <c r="AG1334" s="39"/>
      <c r="AH1334" s="39"/>
    </row>
    <row r="1335" ht="19.5" customHeight="1">
      <c r="A1335" s="111"/>
      <c r="B1335" s="119"/>
      <c r="C1335" s="63"/>
      <c r="D1335" s="69"/>
      <c r="E1335" s="66" t="str">
        <f t="shared" si="2"/>
        <v>-</v>
      </c>
      <c r="F1335" s="65"/>
      <c r="G1335" s="65"/>
      <c r="H1335" s="82"/>
      <c r="I1335" s="83">
        <f t="shared" si="3"/>
        <v>0</v>
      </c>
      <c r="J1335" s="84">
        <f t="shared" si="4"/>
        <v>0</v>
      </c>
      <c r="K1335" s="84">
        <f t="shared" si="5"/>
        <v>0</v>
      </c>
      <c r="L1335" s="84">
        <f t="shared" si="6"/>
        <v>0</v>
      </c>
      <c r="M1335" s="85">
        <f t="shared" si="7"/>
        <v>0</v>
      </c>
      <c r="N1335" s="86">
        <f t="shared" si="8"/>
        <v>0</v>
      </c>
      <c r="O1335" s="84">
        <f t="shared" si="9"/>
        <v>0</v>
      </c>
      <c r="P1335" s="84">
        <f t="shared" si="10"/>
        <v>0</v>
      </c>
      <c r="Q1335" s="84">
        <f t="shared" si="11"/>
        <v>0</v>
      </c>
      <c r="R1335" s="85">
        <f t="shared" si="12"/>
        <v>0</v>
      </c>
      <c r="S1335" s="87" t="str">
        <f t="shared" si="13"/>
        <v>-</v>
      </c>
      <c r="T1335" s="88"/>
      <c r="U1335" s="39"/>
      <c r="V1335" s="40"/>
      <c r="W1335" s="39"/>
      <c r="X1335" s="39"/>
      <c r="Y1335" s="39"/>
      <c r="Z1335" s="39"/>
      <c r="AA1335" s="39"/>
      <c r="AB1335" s="39"/>
      <c r="AC1335" s="39"/>
      <c r="AD1335" s="39"/>
      <c r="AE1335" s="39"/>
      <c r="AF1335" s="39"/>
      <c r="AG1335" s="39"/>
      <c r="AH1335" s="39"/>
    </row>
    <row r="1336" ht="19.5" customHeight="1">
      <c r="A1336" s="111"/>
      <c r="B1336" s="119"/>
      <c r="C1336" s="63"/>
      <c r="D1336" s="69"/>
      <c r="E1336" s="66" t="str">
        <f t="shared" si="2"/>
        <v>-</v>
      </c>
      <c r="F1336" s="65"/>
      <c r="G1336" s="65"/>
      <c r="H1336" s="82"/>
      <c r="I1336" s="83">
        <f t="shared" si="3"/>
        <v>0</v>
      </c>
      <c r="J1336" s="84">
        <f t="shared" si="4"/>
        <v>0</v>
      </c>
      <c r="K1336" s="84">
        <f t="shared" si="5"/>
        <v>0</v>
      </c>
      <c r="L1336" s="84">
        <f t="shared" si="6"/>
        <v>0</v>
      </c>
      <c r="M1336" s="85">
        <f t="shared" si="7"/>
        <v>0</v>
      </c>
      <c r="N1336" s="86">
        <f t="shared" si="8"/>
        <v>0</v>
      </c>
      <c r="O1336" s="84">
        <f t="shared" si="9"/>
        <v>0</v>
      </c>
      <c r="P1336" s="84">
        <f t="shared" si="10"/>
        <v>0</v>
      </c>
      <c r="Q1336" s="84">
        <f t="shared" si="11"/>
        <v>0</v>
      </c>
      <c r="R1336" s="85">
        <f t="shared" si="12"/>
        <v>0</v>
      </c>
      <c r="S1336" s="87" t="str">
        <f t="shared" si="13"/>
        <v>-</v>
      </c>
      <c r="T1336" s="88"/>
      <c r="U1336" s="39"/>
      <c r="V1336" s="40"/>
      <c r="W1336" s="39"/>
      <c r="X1336" s="39"/>
      <c r="Y1336" s="39"/>
      <c r="Z1336" s="39"/>
      <c r="AA1336" s="39"/>
      <c r="AB1336" s="39"/>
      <c r="AC1336" s="39"/>
      <c r="AD1336" s="39"/>
      <c r="AE1336" s="39"/>
      <c r="AF1336" s="39"/>
      <c r="AG1336" s="39"/>
      <c r="AH1336" s="39"/>
    </row>
    <row r="1337" ht="19.5" customHeight="1">
      <c r="A1337" s="111"/>
      <c r="B1337" s="119"/>
      <c r="C1337" s="63"/>
      <c r="D1337" s="69"/>
      <c r="E1337" s="66" t="str">
        <f t="shared" si="2"/>
        <v>-</v>
      </c>
      <c r="F1337" s="65"/>
      <c r="G1337" s="65"/>
      <c r="H1337" s="82"/>
      <c r="I1337" s="83">
        <f t="shared" si="3"/>
        <v>0</v>
      </c>
      <c r="J1337" s="84">
        <f t="shared" si="4"/>
        <v>0</v>
      </c>
      <c r="K1337" s="84">
        <f t="shared" si="5"/>
        <v>0</v>
      </c>
      <c r="L1337" s="84">
        <f t="shared" si="6"/>
        <v>0</v>
      </c>
      <c r="M1337" s="85">
        <f t="shared" si="7"/>
        <v>0</v>
      </c>
      <c r="N1337" s="86">
        <f t="shared" si="8"/>
        <v>0</v>
      </c>
      <c r="O1337" s="84">
        <f t="shared" si="9"/>
        <v>0</v>
      </c>
      <c r="P1337" s="84">
        <f t="shared" si="10"/>
        <v>0</v>
      </c>
      <c r="Q1337" s="84">
        <f t="shared" si="11"/>
        <v>0</v>
      </c>
      <c r="R1337" s="85">
        <f t="shared" si="12"/>
        <v>0</v>
      </c>
      <c r="S1337" s="87" t="str">
        <f t="shared" si="13"/>
        <v>-</v>
      </c>
      <c r="T1337" s="88"/>
      <c r="U1337" s="39"/>
      <c r="V1337" s="40"/>
      <c r="W1337" s="39"/>
      <c r="X1337" s="39"/>
      <c r="Y1337" s="39"/>
      <c r="Z1337" s="39"/>
      <c r="AA1337" s="39"/>
      <c r="AB1337" s="39"/>
      <c r="AC1337" s="39"/>
      <c r="AD1337" s="39"/>
      <c r="AE1337" s="39"/>
      <c r="AF1337" s="39"/>
      <c r="AG1337" s="39"/>
      <c r="AH1337" s="39"/>
    </row>
    <row r="1338" ht="19.5" customHeight="1">
      <c r="A1338" s="111"/>
      <c r="B1338" s="119"/>
      <c r="C1338" s="63"/>
      <c r="D1338" s="69"/>
      <c r="E1338" s="66" t="str">
        <f t="shared" si="2"/>
        <v>-</v>
      </c>
      <c r="F1338" s="65"/>
      <c r="G1338" s="65"/>
      <c r="H1338" s="82"/>
      <c r="I1338" s="83">
        <f t="shared" si="3"/>
        <v>0</v>
      </c>
      <c r="J1338" s="84">
        <f t="shared" si="4"/>
        <v>0</v>
      </c>
      <c r="K1338" s="84">
        <f t="shared" si="5"/>
        <v>0</v>
      </c>
      <c r="L1338" s="84">
        <f t="shared" si="6"/>
        <v>0</v>
      </c>
      <c r="M1338" s="85">
        <f t="shared" si="7"/>
        <v>0</v>
      </c>
      <c r="N1338" s="86">
        <f t="shared" si="8"/>
        <v>0</v>
      </c>
      <c r="O1338" s="84">
        <f t="shared" si="9"/>
        <v>0</v>
      </c>
      <c r="P1338" s="84">
        <f t="shared" si="10"/>
        <v>0</v>
      </c>
      <c r="Q1338" s="84">
        <f t="shared" si="11"/>
        <v>0</v>
      </c>
      <c r="R1338" s="85">
        <f t="shared" si="12"/>
        <v>0</v>
      </c>
      <c r="S1338" s="87" t="str">
        <f t="shared" si="13"/>
        <v>-</v>
      </c>
      <c r="T1338" s="88"/>
      <c r="U1338" s="39"/>
      <c r="V1338" s="40"/>
      <c r="W1338" s="39"/>
      <c r="X1338" s="39"/>
      <c r="Y1338" s="39"/>
      <c r="Z1338" s="39"/>
      <c r="AA1338" s="39"/>
      <c r="AB1338" s="39"/>
      <c r="AC1338" s="39"/>
      <c r="AD1338" s="39"/>
      <c r="AE1338" s="39"/>
      <c r="AF1338" s="39"/>
      <c r="AG1338" s="39"/>
      <c r="AH1338" s="39"/>
    </row>
    <row r="1339" ht="19.5" customHeight="1">
      <c r="A1339" s="111"/>
      <c r="B1339" s="119"/>
      <c r="C1339" s="63"/>
      <c r="D1339" s="69"/>
      <c r="E1339" s="66" t="str">
        <f t="shared" si="2"/>
        <v>-</v>
      </c>
      <c r="F1339" s="65"/>
      <c r="G1339" s="65"/>
      <c r="H1339" s="82"/>
      <c r="I1339" s="83">
        <f t="shared" si="3"/>
        <v>0</v>
      </c>
      <c r="J1339" s="84">
        <f t="shared" si="4"/>
        <v>0</v>
      </c>
      <c r="K1339" s="84">
        <f t="shared" si="5"/>
        <v>0</v>
      </c>
      <c r="L1339" s="84">
        <f t="shared" si="6"/>
        <v>0</v>
      </c>
      <c r="M1339" s="85">
        <f t="shared" si="7"/>
        <v>0</v>
      </c>
      <c r="N1339" s="86">
        <f t="shared" si="8"/>
        <v>0</v>
      </c>
      <c r="O1339" s="84">
        <f t="shared" si="9"/>
        <v>0</v>
      </c>
      <c r="P1339" s="84">
        <f t="shared" si="10"/>
        <v>0</v>
      </c>
      <c r="Q1339" s="84">
        <f t="shared" si="11"/>
        <v>0</v>
      </c>
      <c r="R1339" s="85">
        <f t="shared" si="12"/>
        <v>0</v>
      </c>
      <c r="S1339" s="87" t="str">
        <f t="shared" si="13"/>
        <v>-</v>
      </c>
      <c r="T1339" s="88"/>
      <c r="U1339" s="39"/>
      <c r="V1339" s="40"/>
      <c r="W1339" s="39"/>
      <c r="X1339" s="39"/>
      <c r="Y1339" s="39"/>
      <c r="Z1339" s="39"/>
      <c r="AA1339" s="39"/>
      <c r="AB1339" s="39"/>
      <c r="AC1339" s="39"/>
      <c r="AD1339" s="39"/>
      <c r="AE1339" s="39"/>
      <c r="AF1339" s="39"/>
      <c r="AG1339" s="39"/>
      <c r="AH1339" s="39"/>
    </row>
    <row r="1340" ht="19.5" customHeight="1">
      <c r="A1340" s="111"/>
      <c r="B1340" s="119"/>
      <c r="C1340" s="63"/>
      <c r="D1340" s="69"/>
      <c r="E1340" s="66" t="str">
        <f t="shared" si="2"/>
        <v>-</v>
      </c>
      <c r="F1340" s="65"/>
      <c r="G1340" s="65"/>
      <c r="H1340" s="82"/>
      <c r="I1340" s="83">
        <f t="shared" si="3"/>
        <v>0</v>
      </c>
      <c r="J1340" s="84">
        <f t="shared" si="4"/>
        <v>0</v>
      </c>
      <c r="K1340" s="84">
        <f t="shared" si="5"/>
        <v>0</v>
      </c>
      <c r="L1340" s="84">
        <f t="shared" si="6"/>
        <v>0</v>
      </c>
      <c r="M1340" s="85">
        <f t="shared" si="7"/>
        <v>0</v>
      </c>
      <c r="N1340" s="86">
        <f t="shared" si="8"/>
        <v>0</v>
      </c>
      <c r="O1340" s="84">
        <f t="shared" si="9"/>
        <v>0</v>
      </c>
      <c r="P1340" s="84">
        <f t="shared" si="10"/>
        <v>0</v>
      </c>
      <c r="Q1340" s="84">
        <f t="shared" si="11"/>
        <v>0</v>
      </c>
      <c r="R1340" s="85">
        <f t="shared" si="12"/>
        <v>0</v>
      </c>
      <c r="S1340" s="87" t="str">
        <f t="shared" si="13"/>
        <v>-</v>
      </c>
      <c r="T1340" s="88"/>
      <c r="U1340" s="39"/>
      <c r="V1340" s="40"/>
      <c r="W1340" s="39"/>
      <c r="X1340" s="39"/>
      <c r="Y1340" s="39"/>
      <c r="Z1340" s="39"/>
      <c r="AA1340" s="39"/>
      <c r="AB1340" s="39"/>
      <c r="AC1340" s="39"/>
      <c r="AD1340" s="39"/>
      <c r="AE1340" s="39"/>
      <c r="AF1340" s="39"/>
      <c r="AG1340" s="39"/>
      <c r="AH1340" s="39"/>
    </row>
    <row r="1341" ht="19.5" customHeight="1">
      <c r="A1341" s="111"/>
      <c r="B1341" s="119"/>
      <c r="C1341" s="63"/>
      <c r="D1341" s="69"/>
      <c r="E1341" s="66" t="str">
        <f t="shared" si="2"/>
        <v>-</v>
      </c>
      <c r="F1341" s="65"/>
      <c r="G1341" s="65"/>
      <c r="H1341" s="82"/>
      <c r="I1341" s="83">
        <f t="shared" si="3"/>
        <v>0</v>
      </c>
      <c r="J1341" s="84">
        <f t="shared" si="4"/>
        <v>0</v>
      </c>
      <c r="K1341" s="84">
        <f t="shared" si="5"/>
        <v>0</v>
      </c>
      <c r="L1341" s="84">
        <f t="shared" si="6"/>
        <v>0</v>
      </c>
      <c r="M1341" s="85">
        <f t="shared" si="7"/>
        <v>0</v>
      </c>
      <c r="N1341" s="86">
        <f t="shared" si="8"/>
        <v>0</v>
      </c>
      <c r="O1341" s="84">
        <f t="shared" si="9"/>
        <v>0</v>
      </c>
      <c r="P1341" s="84">
        <f t="shared" si="10"/>
        <v>0</v>
      </c>
      <c r="Q1341" s="84">
        <f t="shared" si="11"/>
        <v>0</v>
      </c>
      <c r="R1341" s="85">
        <f t="shared" si="12"/>
        <v>0</v>
      </c>
      <c r="S1341" s="87" t="str">
        <f t="shared" si="13"/>
        <v>-</v>
      </c>
      <c r="T1341" s="88"/>
      <c r="U1341" s="39"/>
      <c r="V1341" s="40"/>
      <c r="W1341" s="39"/>
      <c r="X1341" s="39"/>
      <c r="Y1341" s="39"/>
      <c r="Z1341" s="39"/>
      <c r="AA1341" s="39"/>
      <c r="AB1341" s="39"/>
      <c r="AC1341" s="39"/>
      <c r="AD1341" s="39"/>
      <c r="AE1341" s="39"/>
      <c r="AF1341" s="39"/>
      <c r="AG1341" s="39"/>
      <c r="AH1341" s="39"/>
    </row>
    <row r="1342" ht="19.5" customHeight="1">
      <c r="A1342" s="111"/>
      <c r="B1342" s="119"/>
      <c r="C1342" s="63"/>
      <c r="D1342" s="69"/>
      <c r="E1342" s="66" t="str">
        <f t="shared" si="2"/>
        <v>-</v>
      </c>
      <c r="F1342" s="65"/>
      <c r="G1342" s="65"/>
      <c r="H1342" s="82"/>
      <c r="I1342" s="83">
        <f t="shared" si="3"/>
        <v>0</v>
      </c>
      <c r="J1342" s="84">
        <f t="shared" si="4"/>
        <v>0</v>
      </c>
      <c r="K1342" s="84">
        <f t="shared" si="5"/>
        <v>0</v>
      </c>
      <c r="L1342" s="84">
        <f t="shared" si="6"/>
        <v>0</v>
      </c>
      <c r="M1342" s="85">
        <f t="shared" si="7"/>
        <v>0</v>
      </c>
      <c r="N1342" s="86">
        <f t="shared" si="8"/>
        <v>0</v>
      </c>
      <c r="O1342" s="84">
        <f t="shared" si="9"/>
        <v>0</v>
      </c>
      <c r="P1342" s="84">
        <f t="shared" si="10"/>
        <v>0</v>
      </c>
      <c r="Q1342" s="84">
        <f t="shared" si="11"/>
        <v>0</v>
      </c>
      <c r="R1342" s="85">
        <f t="shared" si="12"/>
        <v>0</v>
      </c>
      <c r="S1342" s="87" t="str">
        <f t="shared" si="13"/>
        <v>-</v>
      </c>
      <c r="T1342" s="88"/>
      <c r="U1342" s="39"/>
      <c r="V1342" s="40"/>
      <c r="W1342" s="39"/>
      <c r="X1342" s="39"/>
      <c r="Y1342" s="39"/>
      <c r="Z1342" s="39"/>
      <c r="AA1342" s="39"/>
      <c r="AB1342" s="39"/>
      <c r="AC1342" s="39"/>
      <c r="AD1342" s="39"/>
      <c r="AE1342" s="39"/>
      <c r="AF1342" s="39"/>
      <c r="AG1342" s="39"/>
      <c r="AH1342" s="39"/>
    </row>
    <row r="1343" ht="19.5" customHeight="1">
      <c r="A1343" s="111"/>
      <c r="B1343" s="119"/>
      <c r="C1343" s="63"/>
      <c r="D1343" s="69"/>
      <c r="E1343" s="66" t="str">
        <f t="shared" si="2"/>
        <v>-</v>
      </c>
      <c r="F1343" s="65"/>
      <c r="G1343" s="65"/>
      <c r="H1343" s="82"/>
      <c r="I1343" s="83">
        <f t="shared" si="3"/>
        <v>0</v>
      </c>
      <c r="J1343" s="84">
        <f t="shared" si="4"/>
        <v>0</v>
      </c>
      <c r="K1343" s="84">
        <f t="shared" si="5"/>
        <v>0</v>
      </c>
      <c r="L1343" s="84">
        <f t="shared" si="6"/>
        <v>0</v>
      </c>
      <c r="M1343" s="85">
        <f t="shared" si="7"/>
        <v>0</v>
      </c>
      <c r="N1343" s="86">
        <f t="shared" si="8"/>
        <v>0</v>
      </c>
      <c r="O1343" s="84">
        <f t="shared" si="9"/>
        <v>0</v>
      </c>
      <c r="P1343" s="84">
        <f t="shared" si="10"/>
        <v>0</v>
      </c>
      <c r="Q1343" s="84">
        <f t="shared" si="11"/>
        <v>0</v>
      </c>
      <c r="R1343" s="85">
        <f t="shared" si="12"/>
        <v>0</v>
      </c>
      <c r="S1343" s="87" t="str">
        <f t="shared" si="13"/>
        <v>-</v>
      </c>
      <c r="T1343" s="88"/>
      <c r="U1343" s="39"/>
      <c r="V1343" s="40"/>
      <c r="W1343" s="39"/>
      <c r="X1343" s="39"/>
      <c r="Y1343" s="39"/>
      <c r="Z1343" s="39"/>
      <c r="AA1343" s="39"/>
      <c r="AB1343" s="39"/>
      <c r="AC1343" s="39"/>
      <c r="AD1343" s="39"/>
      <c r="AE1343" s="39"/>
      <c r="AF1343" s="39"/>
      <c r="AG1343" s="39"/>
      <c r="AH1343" s="39"/>
    </row>
    <row r="1344" ht="19.5" customHeight="1">
      <c r="A1344" s="111"/>
      <c r="B1344" s="119"/>
      <c r="C1344" s="63"/>
      <c r="D1344" s="69"/>
      <c r="E1344" s="66" t="str">
        <f t="shared" si="2"/>
        <v>-</v>
      </c>
      <c r="F1344" s="65"/>
      <c r="G1344" s="65"/>
      <c r="H1344" s="82"/>
      <c r="I1344" s="83">
        <f t="shared" si="3"/>
        <v>0</v>
      </c>
      <c r="J1344" s="84">
        <f t="shared" si="4"/>
        <v>0</v>
      </c>
      <c r="K1344" s="84">
        <f t="shared" si="5"/>
        <v>0</v>
      </c>
      <c r="L1344" s="84">
        <f t="shared" si="6"/>
        <v>0</v>
      </c>
      <c r="M1344" s="85">
        <f t="shared" si="7"/>
        <v>0</v>
      </c>
      <c r="N1344" s="86">
        <f t="shared" si="8"/>
        <v>0</v>
      </c>
      <c r="O1344" s="84">
        <f t="shared" si="9"/>
        <v>0</v>
      </c>
      <c r="P1344" s="84">
        <f t="shared" si="10"/>
        <v>0</v>
      </c>
      <c r="Q1344" s="84">
        <f t="shared" si="11"/>
        <v>0</v>
      </c>
      <c r="R1344" s="85">
        <f t="shared" si="12"/>
        <v>0</v>
      </c>
      <c r="S1344" s="87" t="str">
        <f t="shared" si="13"/>
        <v>-</v>
      </c>
      <c r="T1344" s="88"/>
      <c r="U1344" s="39"/>
      <c r="V1344" s="40"/>
      <c r="W1344" s="39"/>
      <c r="X1344" s="39"/>
      <c r="Y1344" s="39"/>
      <c r="Z1344" s="39"/>
      <c r="AA1344" s="39"/>
      <c r="AB1344" s="39"/>
      <c r="AC1344" s="39"/>
      <c r="AD1344" s="39"/>
      <c r="AE1344" s="39"/>
      <c r="AF1344" s="39"/>
      <c r="AG1344" s="39"/>
      <c r="AH1344" s="39"/>
    </row>
    <row r="1345" ht="19.5" customHeight="1">
      <c r="A1345" s="111"/>
      <c r="B1345" s="119"/>
      <c r="C1345" s="63"/>
      <c r="D1345" s="69"/>
      <c r="E1345" s="66" t="str">
        <f t="shared" si="2"/>
        <v>-</v>
      </c>
      <c r="F1345" s="65"/>
      <c r="G1345" s="65"/>
      <c r="H1345" s="82"/>
      <c r="I1345" s="83">
        <f t="shared" si="3"/>
        <v>0</v>
      </c>
      <c r="J1345" s="84">
        <f t="shared" si="4"/>
        <v>0</v>
      </c>
      <c r="K1345" s="84">
        <f t="shared" si="5"/>
        <v>0</v>
      </c>
      <c r="L1345" s="84">
        <f t="shared" si="6"/>
        <v>0</v>
      </c>
      <c r="M1345" s="85">
        <f t="shared" si="7"/>
        <v>0</v>
      </c>
      <c r="N1345" s="86">
        <f t="shared" si="8"/>
        <v>0</v>
      </c>
      <c r="O1345" s="84">
        <f t="shared" si="9"/>
        <v>0</v>
      </c>
      <c r="P1345" s="84">
        <f t="shared" si="10"/>
        <v>0</v>
      </c>
      <c r="Q1345" s="84">
        <f t="shared" si="11"/>
        <v>0</v>
      </c>
      <c r="R1345" s="85">
        <f t="shared" si="12"/>
        <v>0</v>
      </c>
      <c r="S1345" s="87" t="str">
        <f t="shared" si="13"/>
        <v>-</v>
      </c>
      <c r="T1345" s="88"/>
      <c r="U1345" s="39"/>
      <c r="V1345" s="40"/>
      <c r="W1345" s="39"/>
      <c r="X1345" s="39"/>
      <c r="Y1345" s="39"/>
      <c r="Z1345" s="39"/>
      <c r="AA1345" s="39"/>
      <c r="AB1345" s="39"/>
      <c r="AC1345" s="39"/>
      <c r="AD1345" s="39"/>
      <c r="AE1345" s="39"/>
      <c r="AF1345" s="39"/>
      <c r="AG1345" s="39"/>
      <c r="AH1345" s="39"/>
    </row>
    <row r="1346" ht="19.5" customHeight="1">
      <c r="A1346" s="111"/>
      <c r="B1346" s="119"/>
      <c r="C1346" s="63"/>
      <c r="D1346" s="69"/>
      <c r="E1346" s="66" t="str">
        <f t="shared" si="2"/>
        <v>-</v>
      </c>
      <c r="F1346" s="65"/>
      <c r="G1346" s="65"/>
      <c r="H1346" s="82"/>
      <c r="I1346" s="83">
        <f t="shared" si="3"/>
        <v>0</v>
      </c>
      <c r="J1346" s="84">
        <f t="shared" si="4"/>
        <v>0</v>
      </c>
      <c r="K1346" s="84">
        <f t="shared" si="5"/>
        <v>0</v>
      </c>
      <c r="L1346" s="84">
        <f t="shared" si="6"/>
        <v>0</v>
      </c>
      <c r="M1346" s="85">
        <f t="shared" si="7"/>
        <v>0</v>
      </c>
      <c r="N1346" s="86">
        <f t="shared" si="8"/>
        <v>0</v>
      </c>
      <c r="O1346" s="84">
        <f t="shared" si="9"/>
        <v>0</v>
      </c>
      <c r="P1346" s="84">
        <f t="shared" si="10"/>
        <v>0</v>
      </c>
      <c r="Q1346" s="84">
        <f t="shared" si="11"/>
        <v>0</v>
      </c>
      <c r="R1346" s="85">
        <f t="shared" si="12"/>
        <v>0</v>
      </c>
      <c r="S1346" s="87" t="str">
        <f t="shared" si="13"/>
        <v>-</v>
      </c>
      <c r="T1346" s="88"/>
      <c r="U1346" s="39"/>
      <c r="V1346" s="40"/>
      <c r="W1346" s="39"/>
      <c r="X1346" s="39"/>
      <c r="Y1346" s="39"/>
      <c r="Z1346" s="39"/>
      <c r="AA1346" s="39"/>
      <c r="AB1346" s="39"/>
      <c r="AC1346" s="39"/>
      <c r="AD1346" s="39"/>
      <c r="AE1346" s="39"/>
      <c r="AF1346" s="39"/>
      <c r="AG1346" s="39"/>
      <c r="AH1346" s="39"/>
    </row>
    <row r="1347" ht="19.5" customHeight="1">
      <c r="A1347" s="111"/>
      <c r="B1347" s="119"/>
      <c r="C1347" s="63"/>
      <c r="D1347" s="69"/>
      <c r="E1347" s="66" t="str">
        <f t="shared" si="2"/>
        <v>-</v>
      </c>
      <c r="F1347" s="65"/>
      <c r="G1347" s="65"/>
      <c r="H1347" s="82"/>
      <c r="I1347" s="83">
        <f t="shared" si="3"/>
        <v>0</v>
      </c>
      <c r="J1347" s="84">
        <f t="shared" si="4"/>
        <v>0</v>
      </c>
      <c r="K1347" s="84">
        <f t="shared" si="5"/>
        <v>0</v>
      </c>
      <c r="L1347" s="84">
        <f t="shared" si="6"/>
        <v>0</v>
      </c>
      <c r="M1347" s="85">
        <f t="shared" si="7"/>
        <v>0</v>
      </c>
      <c r="N1347" s="86">
        <f t="shared" si="8"/>
        <v>0</v>
      </c>
      <c r="O1347" s="84">
        <f t="shared" si="9"/>
        <v>0</v>
      </c>
      <c r="P1347" s="84">
        <f t="shared" si="10"/>
        <v>0</v>
      </c>
      <c r="Q1347" s="84">
        <f t="shared" si="11"/>
        <v>0</v>
      </c>
      <c r="R1347" s="85">
        <f t="shared" si="12"/>
        <v>0</v>
      </c>
      <c r="S1347" s="87" t="str">
        <f t="shared" si="13"/>
        <v>-</v>
      </c>
      <c r="T1347" s="88"/>
      <c r="U1347" s="39"/>
      <c r="V1347" s="40"/>
      <c r="W1347" s="39"/>
      <c r="X1347" s="39"/>
      <c r="Y1347" s="39"/>
      <c r="Z1347" s="39"/>
      <c r="AA1347" s="39"/>
      <c r="AB1347" s="39"/>
      <c r="AC1347" s="39"/>
      <c r="AD1347" s="39"/>
      <c r="AE1347" s="39"/>
      <c r="AF1347" s="39"/>
      <c r="AG1347" s="39"/>
      <c r="AH1347" s="39"/>
    </row>
    <row r="1348" ht="19.5" customHeight="1">
      <c r="A1348" s="111"/>
      <c r="B1348" s="119"/>
      <c r="C1348" s="63"/>
      <c r="D1348" s="69"/>
      <c r="E1348" s="66" t="str">
        <f t="shared" si="2"/>
        <v>-</v>
      </c>
      <c r="F1348" s="65"/>
      <c r="G1348" s="65"/>
      <c r="H1348" s="82"/>
      <c r="I1348" s="83">
        <f t="shared" si="3"/>
        <v>0</v>
      </c>
      <c r="J1348" s="84">
        <f t="shared" si="4"/>
        <v>0</v>
      </c>
      <c r="K1348" s="84">
        <f t="shared" si="5"/>
        <v>0</v>
      </c>
      <c r="L1348" s="84">
        <f t="shared" si="6"/>
        <v>0</v>
      </c>
      <c r="M1348" s="85">
        <f t="shared" si="7"/>
        <v>0</v>
      </c>
      <c r="N1348" s="86">
        <f t="shared" si="8"/>
        <v>0</v>
      </c>
      <c r="O1348" s="84">
        <f t="shared" si="9"/>
        <v>0</v>
      </c>
      <c r="P1348" s="84">
        <f t="shared" si="10"/>
        <v>0</v>
      </c>
      <c r="Q1348" s="84">
        <f t="shared" si="11"/>
        <v>0</v>
      </c>
      <c r="R1348" s="85">
        <f t="shared" si="12"/>
        <v>0</v>
      </c>
      <c r="S1348" s="87" t="str">
        <f t="shared" si="13"/>
        <v>-</v>
      </c>
      <c r="T1348" s="88"/>
      <c r="U1348" s="39"/>
      <c r="V1348" s="40"/>
      <c r="W1348" s="39"/>
      <c r="X1348" s="39"/>
      <c r="Y1348" s="39"/>
      <c r="Z1348" s="39"/>
      <c r="AA1348" s="39"/>
      <c r="AB1348" s="39"/>
      <c r="AC1348" s="39"/>
      <c r="AD1348" s="39"/>
      <c r="AE1348" s="39"/>
      <c r="AF1348" s="39"/>
      <c r="AG1348" s="39"/>
      <c r="AH1348" s="39"/>
    </row>
    <row r="1349" ht="19.5" customHeight="1">
      <c r="A1349" s="111"/>
      <c r="B1349" s="119"/>
      <c r="C1349" s="63"/>
      <c r="D1349" s="69"/>
      <c r="E1349" s="66" t="str">
        <f t="shared" si="2"/>
        <v>-</v>
      </c>
      <c r="F1349" s="65"/>
      <c r="G1349" s="65"/>
      <c r="H1349" s="82"/>
      <c r="I1349" s="83">
        <f t="shared" si="3"/>
        <v>0</v>
      </c>
      <c r="J1349" s="84">
        <f t="shared" si="4"/>
        <v>0</v>
      </c>
      <c r="K1349" s="84">
        <f t="shared" si="5"/>
        <v>0</v>
      </c>
      <c r="L1349" s="84">
        <f t="shared" si="6"/>
        <v>0</v>
      </c>
      <c r="M1349" s="85">
        <f t="shared" si="7"/>
        <v>0</v>
      </c>
      <c r="N1349" s="86">
        <f t="shared" si="8"/>
        <v>0</v>
      </c>
      <c r="O1349" s="84">
        <f t="shared" si="9"/>
        <v>0</v>
      </c>
      <c r="P1349" s="84">
        <f t="shared" si="10"/>
        <v>0</v>
      </c>
      <c r="Q1349" s="84">
        <f t="shared" si="11"/>
        <v>0</v>
      </c>
      <c r="R1349" s="85">
        <f t="shared" si="12"/>
        <v>0</v>
      </c>
      <c r="S1349" s="87" t="str">
        <f t="shared" si="13"/>
        <v>-</v>
      </c>
      <c r="T1349" s="88"/>
      <c r="U1349" s="39"/>
      <c r="V1349" s="40"/>
      <c r="W1349" s="39"/>
      <c r="X1349" s="39"/>
      <c r="Y1349" s="39"/>
      <c r="Z1349" s="39"/>
      <c r="AA1349" s="39"/>
      <c r="AB1349" s="39"/>
      <c r="AC1349" s="39"/>
      <c r="AD1349" s="39"/>
      <c r="AE1349" s="39"/>
      <c r="AF1349" s="39"/>
      <c r="AG1349" s="39"/>
      <c r="AH1349" s="39"/>
    </row>
    <row r="1350" ht="19.5" customHeight="1">
      <c r="A1350" s="111"/>
      <c r="B1350" s="119"/>
      <c r="C1350" s="63"/>
      <c r="D1350" s="69"/>
      <c r="E1350" s="66" t="str">
        <f t="shared" si="2"/>
        <v>-</v>
      </c>
      <c r="F1350" s="65"/>
      <c r="G1350" s="65"/>
      <c r="H1350" s="82"/>
      <c r="I1350" s="83">
        <f t="shared" si="3"/>
        <v>0</v>
      </c>
      <c r="J1350" s="84">
        <f t="shared" si="4"/>
        <v>0</v>
      </c>
      <c r="K1350" s="84">
        <f t="shared" si="5"/>
        <v>0</v>
      </c>
      <c r="L1350" s="84">
        <f t="shared" si="6"/>
        <v>0</v>
      </c>
      <c r="M1350" s="85">
        <f t="shared" si="7"/>
        <v>0</v>
      </c>
      <c r="N1350" s="86">
        <f t="shared" si="8"/>
        <v>0</v>
      </c>
      <c r="O1350" s="84">
        <f t="shared" si="9"/>
        <v>0</v>
      </c>
      <c r="P1350" s="84">
        <f t="shared" si="10"/>
        <v>0</v>
      </c>
      <c r="Q1350" s="84">
        <f t="shared" si="11"/>
        <v>0</v>
      </c>
      <c r="R1350" s="85">
        <f t="shared" si="12"/>
        <v>0</v>
      </c>
      <c r="S1350" s="87" t="str">
        <f t="shared" si="13"/>
        <v>-</v>
      </c>
      <c r="T1350" s="88"/>
      <c r="U1350" s="39"/>
      <c r="V1350" s="40"/>
      <c r="W1350" s="39"/>
      <c r="X1350" s="39"/>
      <c r="Y1350" s="39"/>
      <c r="Z1350" s="39"/>
      <c r="AA1350" s="39"/>
      <c r="AB1350" s="39"/>
      <c r="AC1350" s="39"/>
      <c r="AD1350" s="39"/>
      <c r="AE1350" s="39"/>
      <c r="AF1350" s="39"/>
      <c r="AG1350" s="39"/>
      <c r="AH1350" s="39"/>
    </row>
    <row r="1351" ht="19.5" customHeight="1">
      <c r="A1351" s="111"/>
      <c r="B1351" s="119"/>
      <c r="C1351" s="63"/>
      <c r="D1351" s="69"/>
      <c r="E1351" s="66" t="str">
        <f t="shared" si="2"/>
        <v>-</v>
      </c>
      <c r="F1351" s="65"/>
      <c r="G1351" s="65"/>
      <c r="H1351" s="82"/>
      <c r="I1351" s="83">
        <f t="shared" si="3"/>
        <v>0</v>
      </c>
      <c r="J1351" s="84">
        <f t="shared" si="4"/>
        <v>0</v>
      </c>
      <c r="K1351" s="84">
        <f t="shared" si="5"/>
        <v>0</v>
      </c>
      <c r="L1351" s="84">
        <f t="shared" si="6"/>
        <v>0</v>
      </c>
      <c r="M1351" s="85">
        <f t="shared" si="7"/>
        <v>0</v>
      </c>
      <c r="N1351" s="86">
        <f t="shared" si="8"/>
        <v>0</v>
      </c>
      <c r="O1351" s="84">
        <f t="shared" si="9"/>
        <v>0</v>
      </c>
      <c r="P1351" s="84">
        <f t="shared" si="10"/>
        <v>0</v>
      </c>
      <c r="Q1351" s="84">
        <f t="shared" si="11"/>
        <v>0</v>
      </c>
      <c r="R1351" s="85">
        <f t="shared" si="12"/>
        <v>0</v>
      </c>
      <c r="S1351" s="87" t="str">
        <f t="shared" si="13"/>
        <v>-</v>
      </c>
      <c r="T1351" s="88"/>
      <c r="U1351" s="39"/>
      <c r="V1351" s="40"/>
      <c r="W1351" s="39"/>
      <c r="X1351" s="39"/>
      <c r="Y1351" s="39"/>
      <c r="Z1351" s="39"/>
      <c r="AA1351" s="39"/>
      <c r="AB1351" s="39"/>
      <c r="AC1351" s="39"/>
      <c r="AD1351" s="39"/>
      <c r="AE1351" s="39"/>
      <c r="AF1351" s="39"/>
      <c r="AG1351" s="39"/>
      <c r="AH1351" s="39"/>
    </row>
    <row r="1352" ht="19.5" customHeight="1">
      <c r="A1352" s="111"/>
      <c r="B1352" s="119"/>
      <c r="C1352" s="63"/>
      <c r="D1352" s="69"/>
      <c r="E1352" s="66" t="str">
        <f t="shared" si="2"/>
        <v>-</v>
      </c>
      <c r="F1352" s="65"/>
      <c r="G1352" s="65"/>
      <c r="H1352" s="82"/>
      <c r="I1352" s="83">
        <f t="shared" si="3"/>
        <v>0</v>
      </c>
      <c r="J1352" s="84">
        <f t="shared" si="4"/>
        <v>0</v>
      </c>
      <c r="K1352" s="84">
        <f t="shared" si="5"/>
        <v>0</v>
      </c>
      <c r="L1352" s="84">
        <f t="shared" si="6"/>
        <v>0</v>
      </c>
      <c r="M1352" s="85">
        <f t="shared" si="7"/>
        <v>0</v>
      </c>
      <c r="N1352" s="86">
        <f t="shared" si="8"/>
        <v>0</v>
      </c>
      <c r="O1352" s="84">
        <f t="shared" si="9"/>
        <v>0</v>
      </c>
      <c r="P1352" s="84">
        <f t="shared" si="10"/>
        <v>0</v>
      </c>
      <c r="Q1352" s="84">
        <f t="shared" si="11"/>
        <v>0</v>
      </c>
      <c r="R1352" s="85">
        <f t="shared" si="12"/>
        <v>0</v>
      </c>
      <c r="S1352" s="87" t="str">
        <f t="shared" si="13"/>
        <v>-</v>
      </c>
      <c r="T1352" s="88"/>
      <c r="U1352" s="39"/>
      <c r="V1352" s="40"/>
      <c r="W1352" s="39"/>
      <c r="X1352" s="39"/>
      <c r="Y1352" s="39"/>
      <c r="Z1352" s="39"/>
      <c r="AA1352" s="39"/>
      <c r="AB1352" s="39"/>
      <c r="AC1352" s="39"/>
      <c r="AD1352" s="39"/>
      <c r="AE1352" s="39"/>
      <c r="AF1352" s="39"/>
      <c r="AG1352" s="39"/>
      <c r="AH1352" s="39"/>
    </row>
    <row r="1353" ht="19.5" customHeight="1">
      <c r="A1353" s="111"/>
      <c r="B1353" s="119"/>
      <c r="C1353" s="63"/>
      <c r="D1353" s="69"/>
      <c r="E1353" s="66" t="str">
        <f t="shared" si="2"/>
        <v>-</v>
      </c>
      <c r="F1353" s="65"/>
      <c r="G1353" s="65"/>
      <c r="H1353" s="82"/>
      <c r="I1353" s="83">
        <f t="shared" si="3"/>
        <v>0</v>
      </c>
      <c r="J1353" s="84">
        <f t="shared" si="4"/>
        <v>0</v>
      </c>
      <c r="K1353" s="84">
        <f t="shared" si="5"/>
        <v>0</v>
      </c>
      <c r="L1353" s="84">
        <f t="shared" si="6"/>
        <v>0</v>
      </c>
      <c r="M1353" s="85">
        <f t="shared" si="7"/>
        <v>0</v>
      </c>
      <c r="N1353" s="86">
        <f t="shared" si="8"/>
        <v>0</v>
      </c>
      <c r="O1353" s="84">
        <f t="shared" si="9"/>
        <v>0</v>
      </c>
      <c r="P1353" s="84">
        <f t="shared" si="10"/>
        <v>0</v>
      </c>
      <c r="Q1353" s="84">
        <f t="shared" si="11"/>
        <v>0</v>
      </c>
      <c r="R1353" s="85">
        <f t="shared" si="12"/>
        <v>0</v>
      </c>
      <c r="S1353" s="87" t="str">
        <f t="shared" si="13"/>
        <v>-</v>
      </c>
      <c r="T1353" s="88"/>
      <c r="U1353" s="39"/>
      <c r="V1353" s="40"/>
      <c r="W1353" s="39"/>
      <c r="X1353" s="39"/>
      <c r="Y1353" s="39"/>
      <c r="Z1353" s="39"/>
      <c r="AA1353" s="39"/>
      <c r="AB1353" s="39"/>
      <c r="AC1353" s="39"/>
      <c r="AD1353" s="39"/>
      <c r="AE1353" s="39"/>
      <c r="AF1353" s="39"/>
      <c r="AG1353" s="39"/>
      <c r="AH1353" s="39"/>
    </row>
    <row r="1354" ht="19.5" customHeight="1">
      <c r="A1354" s="111"/>
      <c r="B1354" s="119"/>
      <c r="C1354" s="63"/>
      <c r="D1354" s="69"/>
      <c r="E1354" s="66" t="str">
        <f t="shared" si="2"/>
        <v>-</v>
      </c>
      <c r="F1354" s="65"/>
      <c r="G1354" s="65"/>
      <c r="H1354" s="82"/>
      <c r="I1354" s="83">
        <f t="shared" si="3"/>
        <v>0</v>
      </c>
      <c r="J1354" s="84">
        <f t="shared" si="4"/>
        <v>0</v>
      </c>
      <c r="K1354" s="84">
        <f t="shared" si="5"/>
        <v>0</v>
      </c>
      <c r="L1354" s="84">
        <f t="shared" si="6"/>
        <v>0</v>
      </c>
      <c r="M1354" s="85">
        <f t="shared" si="7"/>
        <v>0</v>
      </c>
      <c r="N1354" s="86">
        <f t="shared" si="8"/>
        <v>0</v>
      </c>
      <c r="O1354" s="84">
        <f t="shared" si="9"/>
        <v>0</v>
      </c>
      <c r="P1354" s="84">
        <f t="shared" si="10"/>
        <v>0</v>
      </c>
      <c r="Q1354" s="84">
        <f t="shared" si="11"/>
        <v>0</v>
      </c>
      <c r="R1354" s="85">
        <f t="shared" si="12"/>
        <v>0</v>
      </c>
      <c r="S1354" s="87" t="str">
        <f t="shared" si="13"/>
        <v>-</v>
      </c>
      <c r="T1354" s="88"/>
      <c r="U1354" s="39"/>
      <c r="V1354" s="40"/>
      <c r="W1354" s="39"/>
      <c r="X1354" s="39"/>
      <c r="Y1354" s="39"/>
      <c r="Z1354" s="39"/>
      <c r="AA1354" s="39"/>
      <c r="AB1354" s="39"/>
      <c r="AC1354" s="39"/>
      <c r="AD1354" s="39"/>
      <c r="AE1354" s="39"/>
      <c r="AF1354" s="39"/>
      <c r="AG1354" s="39"/>
      <c r="AH1354" s="39"/>
    </row>
    <row r="1355" ht="19.5" customHeight="1">
      <c r="A1355" s="111"/>
      <c r="B1355" s="119"/>
      <c r="C1355" s="63"/>
      <c r="D1355" s="69"/>
      <c r="E1355" s="66" t="str">
        <f t="shared" si="2"/>
        <v>-</v>
      </c>
      <c r="F1355" s="65"/>
      <c r="G1355" s="65"/>
      <c r="H1355" s="82"/>
      <c r="I1355" s="83">
        <f t="shared" si="3"/>
        <v>0</v>
      </c>
      <c r="J1355" s="84">
        <f t="shared" si="4"/>
        <v>0</v>
      </c>
      <c r="K1355" s="84">
        <f t="shared" si="5"/>
        <v>0</v>
      </c>
      <c r="L1355" s="84">
        <f t="shared" si="6"/>
        <v>0</v>
      </c>
      <c r="M1355" s="85">
        <f t="shared" si="7"/>
        <v>0</v>
      </c>
      <c r="N1355" s="86">
        <f t="shared" si="8"/>
        <v>0</v>
      </c>
      <c r="O1355" s="84">
        <f t="shared" si="9"/>
        <v>0</v>
      </c>
      <c r="P1355" s="84">
        <f t="shared" si="10"/>
        <v>0</v>
      </c>
      <c r="Q1355" s="84">
        <f t="shared" si="11"/>
        <v>0</v>
      </c>
      <c r="R1355" s="85">
        <f t="shared" si="12"/>
        <v>0</v>
      </c>
      <c r="S1355" s="87" t="str">
        <f t="shared" si="13"/>
        <v>-</v>
      </c>
      <c r="T1355" s="88"/>
      <c r="U1355" s="39"/>
      <c r="V1355" s="40"/>
      <c r="W1355" s="39"/>
      <c r="X1355" s="39"/>
      <c r="Y1355" s="39"/>
      <c r="Z1355" s="39"/>
      <c r="AA1355" s="39"/>
      <c r="AB1355" s="39"/>
      <c r="AC1355" s="39"/>
      <c r="AD1355" s="39"/>
      <c r="AE1355" s="39"/>
      <c r="AF1355" s="39"/>
      <c r="AG1355" s="39"/>
      <c r="AH1355" s="39"/>
    </row>
    <row r="1356" ht="19.5" customHeight="1">
      <c r="A1356" s="111"/>
      <c r="B1356" s="119"/>
      <c r="C1356" s="63"/>
      <c r="D1356" s="69"/>
      <c r="E1356" s="66" t="str">
        <f t="shared" si="2"/>
        <v>-</v>
      </c>
      <c r="F1356" s="65"/>
      <c r="G1356" s="65"/>
      <c r="H1356" s="82"/>
      <c r="I1356" s="83">
        <f t="shared" si="3"/>
        <v>0</v>
      </c>
      <c r="J1356" s="84">
        <f t="shared" si="4"/>
        <v>0</v>
      </c>
      <c r="K1356" s="84">
        <f t="shared" si="5"/>
        <v>0</v>
      </c>
      <c r="L1356" s="84">
        <f t="shared" si="6"/>
        <v>0</v>
      </c>
      <c r="M1356" s="85">
        <f t="shared" si="7"/>
        <v>0</v>
      </c>
      <c r="N1356" s="86">
        <f t="shared" si="8"/>
        <v>0</v>
      </c>
      <c r="O1356" s="84">
        <f t="shared" si="9"/>
        <v>0</v>
      </c>
      <c r="P1356" s="84">
        <f t="shared" si="10"/>
        <v>0</v>
      </c>
      <c r="Q1356" s="84">
        <f t="shared" si="11"/>
        <v>0</v>
      </c>
      <c r="R1356" s="85">
        <f t="shared" si="12"/>
        <v>0</v>
      </c>
      <c r="S1356" s="87" t="str">
        <f t="shared" si="13"/>
        <v>-</v>
      </c>
      <c r="T1356" s="88"/>
      <c r="U1356" s="39"/>
      <c r="V1356" s="40"/>
      <c r="W1356" s="39"/>
      <c r="X1356" s="39"/>
      <c r="Y1356" s="39"/>
      <c r="Z1356" s="39"/>
      <c r="AA1356" s="39"/>
      <c r="AB1356" s="39"/>
      <c r="AC1356" s="39"/>
      <c r="AD1356" s="39"/>
      <c r="AE1356" s="39"/>
      <c r="AF1356" s="39"/>
      <c r="AG1356" s="39"/>
      <c r="AH1356" s="39"/>
    </row>
    <row r="1357" ht="19.5" customHeight="1">
      <c r="A1357" s="111"/>
      <c r="B1357" s="119"/>
      <c r="C1357" s="63"/>
      <c r="D1357" s="69"/>
      <c r="E1357" s="66" t="str">
        <f t="shared" si="2"/>
        <v>-</v>
      </c>
      <c r="F1357" s="65"/>
      <c r="G1357" s="65"/>
      <c r="H1357" s="82"/>
      <c r="I1357" s="83">
        <f t="shared" si="3"/>
        <v>0</v>
      </c>
      <c r="J1357" s="84">
        <f t="shared" si="4"/>
        <v>0</v>
      </c>
      <c r="K1357" s="84">
        <f t="shared" si="5"/>
        <v>0</v>
      </c>
      <c r="L1357" s="84">
        <f t="shared" si="6"/>
        <v>0</v>
      </c>
      <c r="M1357" s="85">
        <f t="shared" si="7"/>
        <v>0</v>
      </c>
      <c r="N1357" s="86">
        <f t="shared" si="8"/>
        <v>0</v>
      </c>
      <c r="O1357" s="84">
        <f t="shared" si="9"/>
        <v>0</v>
      </c>
      <c r="P1357" s="84">
        <f t="shared" si="10"/>
        <v>0</v>
      </c>
      <c r="Q1357" s="84">
        <f t="shared" si="11"/>
        <v>0</v>
      </c>
      <c r="R1357" s="85">
        <f t="shared" si="12"/>
        <v>0</v>
      </c>
      <c r="S1357" s="87" t="str">
        <f t="shared" si="13"/>
        <v>-</v>
      </c>
      <c r="T1357" s="88"/>
      <c r="U1357" s="39"/>
      <c r="V1357" s="40"/>
      <c r="W1357" s="39"/>
      <c r="X1357" s="39"/>
      <c r="Y1357" s="39"/>
      <c r="Z1357" s="39"/>
      <c r="AA1357" s="39"/>
      <c r="AB1357" s="39"/>
      <c r="AC1357" s="39"/>
      <c r="AD1357" s="39"/>
      <c r="AE1357" s="39"/>
      <c r="AF1357" s="39"/>
      <c r="AG1357" s="39"/>
      <c r="AH1357" s="39"/>
    </row>
    <row r="1358" ht="19.5" customHeight="1">
      <c r="A1358" s="111"/>
      <c r="B1358" s="119"/>
      <c r="C1358" s="63"/>
      <c r="D1358" s="69"/>
      <c r="E1358" s="66" t="str">
        <f t="shared" si="2"/>
        <v>-</v>
      </c>
      <c r="F1358" s="65"/>
      <c r="G1358" s="65"/>
      <c r="H1358" s="82"/>
      <c r="I1358" s="83">
        <f t="shared" si="3"/>
        <v>0</v>
      </c>
      <c r="J1358" s="84">
        <f t="shared" si="4"/>
        <v>0</v>
      </c>
      <c r="K1358" s="84">
        <f t="shared" si="5"/>
        <v>0</v>
      </c>
      <c r="L1358" s="84">
        <f t="shared" si="6"/>
        <v>0</v>
      </c>
      <c r="M1358" s="85">
        <f t="shared" si="7"/>
        <v>0</v>
      </c>
      <c r="N1358" s="86">
        <f t="shared" si="8"/>
        <v>0</v>
      </c>
      <c r="O1358" s="84">
        <f t="shared" si="9"/>
        <v>0</v>
      </c>
      <c r="P1358" s="84">
        <f t="shared" si="10"/>
        <v>0</v>
      </c>
      <c r="Q1358" s="84">
        <f t="shared" si="11"/>
        <v>0</v>
      </c>
      <c r="R1358" s="85">
        <f t="shared" si="12"/>
        <v>0</v>
      </c>
      <c r="S1358" s="87" t="str">
        <f t="shared" si="13"/>
        <v>-</v>
      </c>
      <c r="T1358" s="88"/>
      <c r="U1358" s="39"/>
      <c r="V1358" s="40"/>
      <c r="W1358" s="39"/>
      <c r="X1358" s="39"/>
      <c r="Y1358" s="39"/>
      <c r="Z1358" s="39"/>
      <c r="AA1358" s="39"/>
      <c r="AB1358" s="39"/>
      <c r="AC1358" s="39"/>
      <c r="AD1358" s="39"/>
      <c r="AE1358" s="39"/>
      <c r="AF1358" s="39"/>
      <c r="AG1358" s="39"/>
      <c r="AH1358" s="39"/>
    </row>
    <row r="1359" ht="19.5" customHeight="1">
      <c r="A1359" s="111"/>
      <c r="B1359" s="119"/>
      <c r="C1359" s="63"/>
      <c r="D1359" s="69"/>
      <c r="E1359" s="66" t="str">
        <f t="shared" si="2"/>
        <v>-</v>
      </c>
      <c r="F1359" s="65"/>
      <c r="G1359" s="65"/>
      <c r="H1359" s="82"/>
      <c r="I1359" s="83">
        <f t="shared" si="3"/>
        <v>0</v>
      </c>
      <c r="J1359" s="84">
        <f t="shared" si="4"/>
        <v>0</v>
      </c>
      <c r="K1359" s="84">
        <f t="shared" si="5"/>
        <v>0</v>
      </c>
      <c r="L1359" s="84">
        <f t="shared" si="6"/>
        <v>0</v>
      </c>
      <c r="M1359" s="85">
        <f t="shared" si="7"/>
        <v>0</v>
      </c>
      <c r="N1359" s="86">
        <f t="shared" si="8"/>
        <v>0</v>
      </c>
      <c r="O1359" s="84">
        <f t="shared" si="9"/>
        <v>0</v>
      </c>
      <c r="P1359" s="84">
        <f t="shared" si="10"/>
        <v>0</v>
      </c>
      <c r="Q1359" s="84">
        <f t="shared" si="11"/>
        <v>0</v>
      </c>
      <c r="R1359" s="85">
        <f t="shared" si="12"/>
        <v>0</v>
      </c>
      <c r="S1359" s="87" t="str">
        <f t="shared" si="13"/>
        <v>-</v>
      </c>
      <c r="T1359" s="88"/>
      <c r="U1359" s="39"/>
      <c r="V1359" s="40"/>
      <c r="W1359" s="39"/>
      <c r="X1359" s="39"/>
      <c r="Y1359" s="39"/>
      <c r="Z1359" s="39"/>
      <c r="AA1359" s="39"/>
      <c r="AB1359" s="39"/>
      <c r="AC1359" s="39"/>
      <c r="AD1359" s="39"/>
      <c r="AE1359" s="39"/>
      <c r="AF1359" s="39"/>
      <c r="AG1359" s="39"/>
      <c r="AH1359" s="39"/>
    </row>
    <row r="1360" ht="19.5" customHeight="1">
      <c r="A1360" s="111"/>
      <c r="B1360" s="119"/>
      <c r="C1360" s="63"/>
      <c r="D1360" s="69"/>
      <c r="E1360" s="66" t="str">
        <f t="shared" si="2"/>
        <v>-</v>
      </c>
      <c r="F1360" s="65"/>
      <c r="G1360" s="65"/>
      <c r="H1360" s="82"/>
      <c r="I1360" s="83">
        <f t="shared" si="3"/>
        <v>0</v>
      </c>
      <c r="J1360" s="84">
        <f t="shared" si="4"/>
        <v>0</v>
      </c>
      <c r="K1360" s="84">
        <f t="shared" si="5"/>
        <v>0</v>
      </c>
      <c r="L1360" s="84">
        <f t="shared" si="6"/>
        <v>0</v>
      </c>
      <c r="M1360" s="85">
        <f t="shared" si="7"/>
        <v>0</v>
      </c>
      <c r="N1360" s="86">
        <f t="shared" si="8"/>
        <v>0</v>
      </c>
      <c r="O1360" s="84">
        <f t="shared" si="9"/>
        <v>0</v>
      </c>
      <c r="P1360" s="84">
        <f t="shared" si="10"/>
        <v>0</v>
      </c>
      <c r="Q1360" s="84">
        <f t="shared" si="11"/>
        <v>0</v>
      </c>
      <c r="R1360" s="85">
        <f t="shared" si="12"/>
        <v>0</v>
      </c>
      <c r="S1360" s="87" t="str">
        <f t="shared" si="13"/>
        <v>-</v>
      </c>
      <c r="T1360" s="88"/>
      <c r="U1360" s="39"/>
      <c r="V1360" s="40"/>
      <c r="W1360" s="39"/>
      <c r="X1360" s="39"/>
      <c r="Y1360" s="39"/>
      <c r="Z1360" s="39"/>
      <c r="AA1360" s="39"/>
      <c r="AB1360" s="39"/>
      <c r="AC1360" s="39"/>
      <c r="AD1360" s="39"/>
      <c r="AE1360" s="39"/>
      <c r="AF1360" s="39"/>
      <c r="AG1360" s="39"/>
      <c r="AH1360" s="39"/>
    </row>
    <row r="1361" ht="19.5" customHeight="1">
      <c r="A1361" s="111"/>
      <c r="B1361" s="119"/>
      <c r="C1361" s="63"/>
      <c r="D1361" s="69"/>
      <c r="E1361" s="66" t="str">
        <f t="shared" si="2"/>
        <v>-</v>
      </c>
      <c r="F1361" s="65"/>
      <c r="G1361" s="65"/>
      <c r="H1361" s="82"/>
      <c r="I1361" s="83">
        <f t="shared" si="3"/>
        <v>0</v>
      </c>
      <c r="J1361" s="84">
        <f t="shared" si="4"/>
        <v>0</v>
      </c>
      <c r="K1361" s="84">
        <f t="shared" si="5"/>
        <v>0</v>
      </c>
      <c r="L1361" s="84">
        <f t="shared" si="6"/>
        <v>0</v>
      </c>
      <c r="M1361" s="85">
        <f t="shared" si="7"/>
        <v>0</v>
      </c>
      <c r="N1361" s="86">
        <f t="shared" si="8"/>
        <v>0</v>
      </c>
      <c r="O1361" s="84">
        <f t="shared" si="9"/>
        <v>0</v>
      </c>
      <c r="P1361" s="84">
        <f t="shared" si="10"/>
        <v>0</v>
      </c>
      <c r="Q1361" s="84">
        <f t="shared" si="11"/>
        <v>0</v>
      </c>
      <c r="R1361" s="85">
        <f t="shared" si="12"/>
        <v>0</v>
      </c>
      <c r="S1361" s="87" t="str">
        <f t="shared" si="13"/>
        <v>-</v>
      </c>
      <c r="T1361" s="88"/>
      <c r="U1361" s="39"/>
      <c r="V1361" s="40"/>
      <c r="W1361" s="39"/>
      <c r="X1361" s="39"/>
      <c r="Y1361" s="39"/>
      <c r="Z1361" s="39"/>
      <c r="AA1361" s="39"/>
      <c r="AB1361" s="39"/>
      <c r="AC1361" s="39"/>
      <c r="AD1361" s="39"/>
      <c r="AE1361" s="39"/>
      <c r="AF1361" s="39"/>
      <c r="AG1361" s="39"/>
      <c r="AH1361" s="39"/>
    </row>
    <row r="1362" ht="19.5" customHeight="1">
      <c r="A1362" s="111"/>
      <c r="B1362" s="119"/>
      <c r="C1362" s="63"/>
      <c r="D1362" s="69"/>
      <c r="E1362" s="66" t="str">
        <f t="shared" si="2"/>
        <v>-</v>
      </c>
      <c r="F1362" s="65"/>
      <c r="G1362" s="65"/>
      <c r="H1362" s="82"/>
      <c r="I1362" s="83">
        <f t="shared" si="3"/>
        <v>0</v>
      </c>
      <c r="J1362" s="84">
        <f t="shared" si="4"/>
        <v>0</v>
      </c>
      <c r="K1362" s="84">
        <f t="shared" si="5"/>
        <v>0</v>
      </c>
      <c r="L1362" s="84">
        <f t="shared" si="6"/>
        <v>0</v>
      </c>
      <c r="M1362" s="85">
        <f t="shared" si="7"/>
        <v>0</v>
      </c>
      <c r="N1362" s="86">
        <f t="shared" si="8"/>
        <v>0</v>
      </c>
      <c r="O1362" s="84">
        <f t="shared" si="9"/>
        <v>0</v>
      </c>
      <c r="P1362" s="84">
        <f t="shared" si="10"/>
        <v>0</v>
      </c>
      <c r="Q1362" s="84">
        <f t="shared" si="11"/>
        <v>0</v>
      </c>
      <c r="R1362" s="85">
        <f t="shared" si="12"/>
        <v>0</v>
      </c>
      <c r="S1362" s="87" t="str">
        <f t="shared" si="13"/>
        <v>-</v>
      </c>
      <c r="T1362" s="88"/>
      <c r="U1362" s="39"/>
      <c r="V1362" s="40"/>
      <c r="W1362" s="39"/>
      <c r="X1362" s="39"/>
      <c r="Y1362" s="39"/>
      <c r="Z1362" s="39"/>
      <c r="AA1362" s="39"/>
      <c r="AB1362" s="39"/>
      <c r="AC1362" s="39"/>
      <c r="AD1362" s="39"/>
      <c r="AE1362" s="39"/>
      <c r="AF1362" s="39"/>
      <c r="AG1362" s="39"/>
      <c r="AH1362" s="39"/>
    </row>
    <row r="1363" ht="19.5" customHeight="1">
      <c r="A1363" s="111"/>
      <c r="B1363" s="119"/>
      <c r="C1363" s="63"/>
      <c r="D1363" s="69"/>
      <c r="E1363" s="66" t="str">
        <f t="shared" si="2"/>
        <v>-</v>
      </c>
      <c r="F1363" s="65"/>
      <c r="G1363" s="65"/>
      <c r="H1363" s="82"/>
      <c r="I1363" s="83">
        <f t="shared" si="3"/>
        <v>0</v>
      </c>
      <c r="J1363" s="84">
        <f t="shared" si="4"/>
        <v>0</v>
      </c>
      <c r="K1363" s="84">
        <f t="shared" si="5"/>
        <v>0</v>
      </c>
      <c r="L1363" s="84">
        <f t="shared" si="6"/>
        <v>0</v>
      </c>
      <c r="M1363" s="85">
        <f t="shared" si="7"/>
        <v>0</v>
      </c>
      <c r="N1363" s="86">
        <f t="shared" si="8"/>
        <v>0</v>
      </c>
      <c r="O1363" s="84">
        <f t="shared" si="9"/>
        <v>0</v>
      </c>
      <c r="P1363" s="84">
        <f t="shared" si="10"/>
        <v>0</v>
      </c>
      <c r="Q1363" s="84">
        <f t="shared" si="11"/>
        <v>0</v>
      </c>
      <c r="R1363" s="85">
        <f t="shared" si="12"/>
        <v>0</v>
      </c>
      <c r="S1363" s="87" t="str">
        <f t="shared" si="13"/>
        <v>-</v>
      </c>
      <c r="T1363" s="88"/>
      <c r="U1363" s="39"/>
      <c r="V1363" s="40"/>
      <c r="W1363" s="39"/>
      <c r="X1363" s="39"/>
      <c r="Y1363" s="39"/>
      <c r="Z1363" s="39"/>
      <c r="AA1363" s="39"/>
      <c r="AB1363" s="39"/>
      <c r="AC1363" s="39"/>
      <c r="AD1363" s="39"/>
      <c r="AE1363" s="39"/>
      <c r="AF1363" s="39"/>
      <c r="AG1363" s="39"/>
      <c r="AH1363" s="39"/>
    </row>
    <row r="1364" ht="19.5" customHeight="1">
      <c r="A1364" s="111"/>
      <c r="B1364" s="119"/>
      <c r="C1364" s="63"/>
      <c r="D1364" s="69"/>
      <c r="E1364" s="66" t="str">
        <f t="shared" si="2"/>
        <v>-</v>
      </c>
      <c r="F1364" s="65"/>
      <c r="G1364" s="65"/>
      <c r="H1364" s="82"/>
      <c r="I1364" s="83">
        <f t="shared" si="3"/>
        <v>0</v>
      </c>
      <c r="J1364" s="84">
        <f t="shared" si="4"/>
        <v>0</v>
      </c>
      <c r="K1364" s="84">
        <f t="shared" si="5"/>
        <v>0</v>
      </c>
      <c r="L1364" s="84">
        <f t="shared" si="6"/>
        <v>0</v>
      </c>
      <c r="M1364" s="85">
        <f t="shared" si="7"/>
        <v>0</v>
      </c>
      <c r="N1364" s="86">
        <f t="shared" si="8"/>
        <v>0</v>
      </c>
      <c r="O1364" s="84">
        <f t="shared" si="9"/>
        <v>0</v>
      </c>
      <c r="P1364" s="84">
        <f t="shared" si="10"/>
        <v>0</v>
      </c>
      <c r="Q1364" s="84">
        <f t="shared" si="11"/>
        <v>0</v>
      </c>
      <c r="R1364" s="85">
        <f t="shared" si="12"/>
        <v>0</v>
      </c>
      <c r="S1364" s="87" t="str">
        <f t="shared" si="13"/>
        <v>-</v>
      </c>
      <c r="T1364" s="88"/>
      <c r="U1364" s="39"/>
      <c r="V1364" s="40"/>
      <c r="W1364" s="39"/>
      <c r="X1364" s="39"/>
      <c r="Y1364" s="39"/>
      <c r="Z1364" s="39"/>
      <c r="AA1364" s="39"/>
      <c r="AB1364" s="39"/>
      <c r="AC1364" s="39"/>
      <c r="AD1364" s="39"/>
      <c r="AE1364" s="39"/>
      <c r="AF1364" s="39"/>
      <c r="AG1364" s="39"/>
      <c r="AH1364" s="39"/>
    </row>
    <row r="1365" ht="19.5" customHeight="1">
      <c r="A1365" s="111"/>
      <c r="B1365" s="119"/>
      <c r="C1365" s="63"/>
      <c r="D1365" s="69"/>
      <c r="E1365" s="66" t="str">
        <f t="shared" si="2"/>
        <v>-</v>
      </c>
      <c r="F1365" s="65"/>
      <c r="G1365" s="65"/>
      <c r="H1365" s="82"/>
      <c r="I1365" s="83">
        <f t="shared" si="3"/>
        <v>0</v>
      </c>
      <c r="J1365" s="84">
        <f t="shared" si="4"/>
        <v>0</v>
      </c>
      <c r="K1365" s="84">
        <f t="shared" si="5"/>
        <v>0</v>
      </c>
      <c r="L1365" s="84">
        <f t="shared" si="6"/>
        <v>0</v>
      </c>
      <c r="M1365" s="85">
        <f t="shared" si="7"/>
        <v>0</v>
      </c>
      <c r="N1365" s="86">
        <f t="shared" si="8"/>
        <v>0</v>
      </c>
      <c r="O1365" s="84">
        <f t="shared" si="9"/>
        <v>0</v>
      </c>
      <c r="P1365" s="84">
        <f t="shared" si="10"/>
        <v>0</v>
      </c>
      <c r="Q1365" s="84">
        <f t="shared" si="11"/>
        <v>0</v>
      </c>
      <c r="R1365" s="85">
        <f t="shared" si="12"/>
        <v>0</v>
      </c>
      <c r="S1365" s="87" t="str">
        <f t="shared" si="13"/>
        <v>-</v>
      </c>
      <c r="T1365" s="88"/>
      <c r="U1365" s="39"/>
      <c r="V1365" s="40"/>
      <c r="W1365" s="39"/>
      <c r="X1365" s="39"/>
      <c r="Y1365" s="39"/>
      <c r="Z1365" s="39"/>
      <c r="AA1365" s="39"/>
      <c r="AB1365" s="39"/>
      <c r="AC1365" s="39"/>
      <c r="AD1365" s="39"/>
      <c r="AE1365" s="39"/>
      <c r="AF1365" s="39"/>
      <c r="AG1365" s="39"/>
      <c r="AH1365" s="39"/>
    </row>
    <row r="1366" ht="19.5" customHeight="1">
      <c r="A1366" s="111"/>
      <c r="B1366" s="119"/>
      <c r="C1366" s="63"/>
      <c r="D1366" s="69"/>
      <c r="E1366" s="66" t="str">
        <f t="shared" si="2"/>
        <v>-</v>
      </c>
      <c r="F1366" s="65"/>
      <c r="G1366" s="65"/>
      <c r="H1366" s="82"/>
      <c r="I1366" s="83">
        <f t="shared" si="3"/>
        <v>0</v>
      </c>
      <c r="J1366" s="84">
        <f t="shared" si="4"/>
        <v>0</v>
      </c>
      <c r="K1366" s="84">
        <f t="shared" si="5"/>
        <v>0</v>
      </c>
      <c r="L1366" s="84">
        <f t="shared" si="6"/>
        <v>0</v>
      </c>
      <c r="M1366" s="85">
        <f t="shared" si="7"/>
        <v>0</v>
      </c>
      <c r="N1366" s="86">
        <f t="shared" si="8"/>
        <v>0</v>
      </c>
      <c r="O1366" s="84">
        <f t="shared" si="9"/>
        <v>0</v>
      </c>
      <c r="P1366" s="84">
        <f t="shared" si="10"/>
        <v>0</v>
      </c>
      <c r="Q1366" s="84">
        <f t="shared" si="11"/>
        <v>0</v>
      </c>
      <c r="R1366" s="85">
        <f t="shared" si="12"/>
        <v>0</v>
      </c>
      <c r="S1366" s="87" t="str">
        <f t="shared" si="13"/>
        <v>-</v>
      </c>
      <c r="T1366" s="88"/>
      <c r="U1366" s="39"/>
      <c r="V1366" s="40"/>
      <c r="W1366" s="39"/>
      <c r="X1366" s="39"/>
      <c r="Y1366" s="39"/>
      <c r="Z1366" s="39"/>
      <c r="AA1366" s="39"/>
      <c r="AB1366" s="39"/>
      <c r="AC1366" s="39"/>
      <c r="AD1366" s="39"/>
      <c r="AE1366" s="39"/>
      <c r="AF1366" s="39"/>
      <c r="AG1366" s="39"/>
      <c r="AH1366" s="39"/>
    </row>
    <row r="1367" ht="19.5" customHeight="1">
      <c r="A1367" s="111"/>
      <c r="B1367" s="119"/>
      <c r="C1367" s="63"/>
      <c r="D1367" s="69"/>
      <c r="E1367" s="66" t="str">
        <f t="shared" si="2"/>
        <v>-</v>
      </c>
      <c r="F1367" s="65"/>
      <c r="G1367" s="65"/>
      <c r="H1367" s="82"/>
      <c r="I1367" s="83">
        <f t="shared" si="3"/>
        <v>0</v>
      </c>
      <c r="J1367" s="84">
        <f t="shared" si="4"/>
        <v>0</v>
      </c>
      <c r="K1367" s="84">
        <f t="shared" si="5"/>
        <v>0</v>
      </c>
      <c r="L1367" s="84">
        <f t="shared" si="6"/>
        <v>0</v>
      </c>
      <c r="M1367" s="85">
        <f t="shared" si="7"/>
        <v>0</v>
      </c>
      <c r="N1367" s="86">
        <f t="shared" si="8"/>
        <v>0</v>
      </c>
      <c r="O1367" s="84">
        <f t="shared" si="9"/>
        <v>0</v>
      </c>
      <c r="P1367" s="84">
        <f t="shared" si="10"/>
        <v>0</v>
      </c>
      <c r="Q1367" s="84">
        <f t="shared" si="11"/>
        <v>0</v>
      </c>
      <c r="R1367" s="85">
        <f t="shared" si="12"/>
        <v>0</v>
      </c>
      <c r="S1367" s="87" t="str">
        <f t="shared" si="13"/>
        <v>-</v>
      </c>
      <c r="T1367" s="88"/>
      <c r="U1367" s="39"/>
      <c r="V1367" s="40"/>
      <c r="W1367" s="39"/>
      <c r="X1367" s="39"/>
      <c r="Y1367" s="39"/>
      <c r="Z1367" s="39"/>
      <c r="AA1367" s="39"/>
      <c r="AB1367" s="39"/>
      <c r="AC1367" s="39"/>
      <c r="AD1367" s="39"/>
      <c r="AE1367" s="39"/>
      <c r="AF1367" s="39"/>
      <c r="AG1367" s="39"/>
      <c r="AH1367" s="39"/>
    </row>
    <row r="1368" ht="19.5" customHeight="1">
      <c r="A1368" s="111"/>
      <c r="B1368" s="119"/>
      <c r="C1368" s="63"/>
      <c r="D1368" s="69"/>
      <c r="E1368" s="66" t="str">
        <f t="shared" si="2"/>
        <v>-</v>
      </c>
      <c r="F1368" s="65"/>
      <c r="G1368" s="65"/>
      <c r="H1368" s="82"/>
      <c r="I1368" s="83">
        <f t="shared" si="3"/>
        <v>0</v>
      </c>
      <c r="J1368" s="84">
        <f t="shared" si="4"/>
        <v>0</v>
      </c>
      <c r="K1368" s="84">
        <f t="shared" si="5"/>
        <v>0</v>
      </c>
      <c r="L1368" s="84">
        <f t="shared" si="6"/>
        <v>0</v>
      </c>
      <c r="M1368" s="85">
        <f t="shared" si="7"/>
        <v>0</v>
      </c>
      <c r="N1368" s="86">
        <f t="shared" si="8"/>
        <v>0</v>
      </c>
      <c r="O1368" s="84">
        <f t="shared" si="9"/>
        <v>0</v>
      </c>
      <c r="P1368" s="84">
        <f t="shared" si="10"/>
        <v>0</v>
      </c>
      <c r="Q1368" s="84">
        <f t="shared" si="11"/>
        <v>0</v>
      </c>
      <c r="R1368" s="85">
        <f t="shared" si="12"/>
        <v>0</v>
      </c>
      <c r="S1368" s="87" t="str">
        <f t="shared" si="13"/>
        <v>-</v>
      </c>
      <c r="T1368" s="88"/>
      <c r="U1368" s="39"/>
      <c r="V1368" s="40"/>
      <c r="W1368" s="39"/>
      <c r="X1368" s="39"/>
      <c r="Y1368" s="39"/>
      <c r="Z1368" s="39"/>
      <c r="AA1368" s="39"/>
      <c r="AB1368" s="39"/>
      <c r="AC1368" s="39"/>
      <c r="AD1368" s="39"/>
      <c r="AE1368" s="39"/>
      <c r="AF1368" s="39"/>
      <c r="AG1368" s="39"/>
      <c r="AH1368" s="39"/>
    </row>
    <row r="1369" ht="19.5" customHeight="1">
      <c r="A1369" s="111"/>
      <c r="B1369" s="119"/>
      <c r="C1369" s="63"/>
      <c r="D1369" s="69"/>
      <c r="E1369" s="66" t="str">
        <f t="shared" si="2"/>
        <v>-</v>
      </c>
      <c r="F1369" s="65"/>
      <c r="G1369" s="65"/>
      <c r="H1369" s="82"/>
      <c r="I1369" s="83">
        <f t="shared" si="3"/>
        <v>0</v>
      </c>
      <c r="J1369" s="84">
        <f t="shared" si="4"/>
        <v>0</v>
      </c>
      <c r="K1369" s="84">
        <f t="shared" si="5"/>
        <v>0</v>
      </c>
      <c r="L1369" s="84">
        <f t="shared" si="6"/>
        <v>0</v>
      </c>
      <c r="M1369" s="85">
        <f t="shared" si="7"/>
        <v>0</v>
      </c>
      <c r="N1369" s="86">
        <f t="shared" si="8"/>
        <v>0</v>
      </c>
      <c r="O1369" s="84">
        <f t="shared" si="9"/>
        <v>0</v>
      </c>
      <c r="P1369" s="84">
        <f t="shared" si="10"/>
        <v>0</v>
      </c>
      <c r="Q1369" s="84">
        <f t="shared" si="11"/>
        <v>0</v>
      </c>
      <c r="R1369" s="85">
        <f t="shared" si="12"/>
        <v>0</v>
      </c>
      <c r="S1369" s="87" t="str">
        <f t="shared" si="13"/>
        <v>-</v>
      </c>
      <c r="T1369" s="88"/>
      <c r="U1369" s="39"/>
      <c r="V1369" s="40"/>
      <c r="W1369" s="39"/>
      <c r="X1369" s="39"/>
      <c r="Y1369" s="39"/>
      <c r="Z1369" s="39"/>
      <c r="AA1369" s="39"/>
      <c r="AB1369" s="39"/>
      <c r="AC1369" s="39"/>
      <c r="AD1369" s="39"/>
      <c r="AE1369" s="39"/>
      <c r="AF1369" s="39"/>
      <c r="AG1369" s="39"/>
      <c r="AH1369" s="39"/>
    </row>
    <row r="1370" ht="19.5" customHeight="1">
      <c r="A1370" s="111"/>
      <c r="B1370" s="119"/>
      <c r="C1370" s="63"/>
      <c r="D1370" s="69"/>
      <c r="E1370" s="66" t="str">
        <f t="shared" si="2"/>
        <v>-</v>
      </c>
      <c r="F1370" s="65"/>
      <c r="G1370" s="65"/>
      <c r="H1370" s="82"/>
      <c r="I1370" s="83">
        <f t="shared" si="3"/>
        <v>0</v>
      </c>
      <c r="J1370" s="84">
        <f t="shared" si="4"/>
        <v>0</v>
      </c>
      <c r="K1370" s="84">
        <f t="shared" si="5"/>
        <v>0</v>
      </c>
      <c r="L1370" s="84">
        <f t="shared" si="6"/>
        <v>0</v>
      </c>
      <c r="M1370" s="85">
        <f t="shared" si="7"/>
        <v>0</v>
      </c>
      <c r="N1370" s="86">
        <f t="shared" si="8"/>
        <v>0</v>
      </c>
      <c r="O1370" s="84">
        <f t="shared" si="9"/>
        <v>0</v>
      </c>
      <c r="P1370" s="84">
        <f t="shared" si="10"/>
        <v>0</v>
      </c>
      <c r="Q1370" s="84">
        <f t="shared" si="11"/>
        <v>0</v>
      </c>
      <c r="R1370" s="85">
        <f t="shared" si="12"/>
        <v>0</v>
      </c>
      <c r="S1370" s="87" t="str">
        <f t="shared" si="13"/>
        <v>-</v>
      </c>
      <c r="T1370" s="88"/>
      <c r="U1370" s="39"/>
      <c r="V1370" s="40"/>
      <c r="W1370" s="39"/>
      <c r="X1370" s="39"/>
      <c r="Y1370" s="39"/>
      <c r="Z1370" s="39"/>
      <c r="AA1370" s="39"/>
      <c r="AB1370" s="39"/>
      <c r="AC1370" s="39"/>
      <c r="AD1370" s="39"/>
      <c r="AE1370" s="39"/>
      <c r="AF1370" s="39"/>
      <c r="AG1370" s="39"/>
      <c r="AH1370" s="39"/>
    </row>
    <row r="1371" ht="19.5" customHeight="1">
      <c r="A1371" s="111"/>
      <c r="B1371" s="119"/>
      <c r="C1371" s="63"/>
      <c r="D1371" s="69"/>
      <c r="E1371" s="66" t="str">
        <f t="shared" si="2"/>
        <v>-</v>
      </c>
      <c r="F1371" s="65"/>
      <c r="G1371" s="65"/>
      <c r="H1371" s="82"/>
      <c r="I1371" s="83">
        <f t="shared" si="3"/>
        <v>0</v>
      </c>
      <c r="J1371" s="84">
        <f t="shared" si="4"/>
        <v>0</v>
      </c>
      <c r="K1371" s="84">
        <f t="shared" si="5"/>
        <v>0</v>
      </c>
      <c r="L1371" s="84">
        <f t="shared" si="6"/>
        <v>0</v>
      </c>
      <c r="M1371" s="85">
        <f t="shared" si="7"/>
        <v>0</v>
      </c>
      <c r="N1371" s="86">
        <f t="shared" si="8"/>
        <v>0</v>
      </c>
      <c r="O1371" s="84">
        <f t="shared" si="9"/>
        <v>0</v>
      </c>
      <c r="P1371" s="84">
        <f t="shared" si="10"/>
        <v>0</v>
      </c>
      <c r="Q1371" s="84">
        <f t="shared" si="11"/>
        <v>0</v>
      </c>
      <c r="R1371" s="85">
        <f t="shared" si="12"/>
        <v>0</v>
      </c>
      <c r="S1371" s="87" t="str">
        <f t="shared" si="13"/>
        <v>-</v>
      </c>
      <c r="T1371" s="88"/>
      <c r="U1371" s="39"/>
      <c r="V1371" s="40"/>
      <c r="W1371" s="39"/>
      <c r="X1371" s="39"/>
      <c r="Y1371" s="39"/>
      <c r="Z1371" s="39"/>
      <c r="AA1371" s="39"/>
      <c r="AB1371" s="39"/>
      <c r="AC1371" s="39"/>
      <c r="AD1371" s="39"/>
      <c r="AE1371" s="39"/>
      <c r="AF1371" s="39"/>
      <c r="AG1371" s="39"/>
      <c r="AH1371" s="39"/>
    </row>
    <row r="1372" ht="19.5" customHeight="1">
      <c r="A1372" s="111"/>
      <c r="B1372" s="119"/>
      <c r="C1372" s="63"/>
      <c r="D1372" s="69"/>
      <c r="E1372" s="66" t="str">
        <f t="shared" si="2"/>
        <v>-</v>
      </c>
      <c r="F1372" s="65"/>
      <c r="G1372" s="65"/>
      <c r="H1372" s="82"/>
      <c r="I1372" s="83">
        <f t="shared" si="3"/>
        <v>0</v>
      </c>
      <c r="J1372" s="84">
        <f t="shared" si="4"/>
        <v>0</v>
      </c>
      <c r="K1372" s="84">
        <f t="shared" si="5"/>
        <v>0</v>
      </c>
      <c r="L1372" s="84">
        <f t="shared" si="6"/>
        <v>0</v>
      </c>
      <c r="M1372" s="85">
        <f t="shared" si="7"/>
        <v>0</v>
      </c>
      <c r="N1372" s="86">
        <f t="shared" si="8"/>
        <v>0</v>
      </c>
      <c r="O1372" s="84">
        <f t="shared" si="9"/>
        <v>0</v>
      </c>
      <c r="P1372" s="84">
        <f t="shared" si="10"/>
        <v>0</v>
      </c>
      <c r="Q1372" s="84">
        <f t="shared" si="11"/>
        <v>0</v>
      </c>
      <c r="R1372" s="85">
        <f t="shared" si="12"/>
        <v>0</v>
      </c>
      <c r="S1372" s="87" t="str">
        <f t="shared" si="13"/>
        <v>-</v>
      </c>
      <c r="T1372" s="88"/>
      <c r="U1372" s="39"/>
      <c r="V1372" s="40"/>
      <c r="W1372" s="39"/>
      <c r="X1372" s="39"/>
      <c r="Y1372" s="39"/>
      <c r="Z1372" s="39"/>
      <c r="AA1372" s="39"/>
      <c r="AB1372" s="39"/>
      <c r="AC1372" s="39"/>
      <c r="AD1372" s="39"/>
      <c r="AE1372" s="39"/>
      <c r="AF1372" s="39"/>
      <c r="AG1372" s="39"/>
      <c r="AH1372" s="39"/>
    </row>
    <row r="1373" ht="19.5" customHeight="1">
      <c r="A1373" s="111"/>
      <c r="B1373" s="119"/>
      <c r="C1373" s="63"/>
      <c r="D1373" s="69"/>
      <c r="E1373" s="66" t="str">
        <f t="shared" si="2"/>
        <v>-</v>
      </c>
      <c r="F1373" s="65"/>
      <c r="G1373" s="65"/>
      <c r="H1373" s="82"/>
      <c r="I1373" s="83">
        <f t="shared" si="3"/>
        <v>0</v>
      </c>
      <c r="J1373" s="84">
        <f t="shared" si="4"/>
        <v>0</v>
      </c>
      <c r="K1373" s="84">
        <f t="shared" si="5"/>
        <v>0</v>
      </c>
      <c r="L1373" s="84">
        <f t="shared" si="6"/>
        <v>0</v>
      </c>
      <c r="M1373" s="85">
        <f t="shared" si="7"/>
        <v>0</v>
      </c>
      <c r="N1373" s="86">
        <f t="shared" si="8"/>
        <v>0</v>
      </c>
      <c r="O1373" s="84">
        <f t="shared" si="9"/>
        <v>0</v>
      </c>
      <c r="P1373" s="84">
        <f t="shared" si="10"/>
        <v>0</v>
      </c>
      <c r="Q1373" s="84">
        <f t="shared" si="11"/>
        <v>0</v>
      </c>
      <c r="R1373" s="85">
        <f t="shared" si="12"/>
        <v>0</v>
      </c>
      <c r="S1373" s="87" t="str">
        <f t="shared" si="13"/>
        <v>-</v>
      </c>
      <c r="T1373" s="88"/>
      <c r="U1373" s="39"/>
      <c r="V1373" s="40"/>
      <c r="W1373" s="39"/>
      <c r="X1373" s="39"/>
      <c r="Y1373" s="39"/>
      <c r="Z1373" s="39"/>
      <c r="AA1373" s="39"/>
      <c r="AB1373" s="39"/>
      <c r="AC1373" s="39"/>
      <c r="AD1373" s="39"/>
      <c r="AE1373" s="39"/>
      <c r="AF1373" s="39"/>
      <c r="AG1373" s="39"/>
      <c r="AH1373" s="39"/>
    </row>
    <row r="1374" ht="19.5" customHeight="1">
      <c r="A1374" s="111"/>
      <c r="B1374" s="119"/>
      <c r="C1374" s="63"/>
      <c r="D1374" s="69"/>
      <c r="E1374" s="66" t="str">
        <f t="shared" si="2"/>
        <v>-</v>
      </c>
      <c r="F1374" s="65"/>
      <c r="G1374" s="65"/>
      <c r="H1374" s="82"/>
      <c r="I1374" s="83">
        <f t="shared" si="3"/>
        <v>0</v>
      </c>
      <c r="J1374" s="84">
        <f t="shared" si="4"/>
        <v>0</v>
      </c>
      <c r="K1374" s="84">
        <f t="shared" si="5"/>
        <v>0</v>
      </c>
      <c r="L1374" s="84">
        <f t="shared" si="6"/>
        <v>0</v>
      </c>
      <c r="M1374" s="85">
        <f t="shared" si="7"/>
        <v>0</v>
      </c>
      <c r="N1374" s="86">
        <f t="shared" si="8"/>
        <v>0</v>
      </c>
      <c r="O1374" s="84">
        <f t="shared" si="9"/>
        <v>0</v>
      </c>
      <c r="P1374" s="84">
        <f t="shared" si="10"/>
        <v>0</v>
      </c>
      <c r="Q1374" s="84">
        <f t="shared" si="11"/>
        <v>0</v>
      </c>
      <c r="R1374" s="85">
        <f t="shared" si="12"/>
        <v>0</v>
      </c>
      <c r="S1374" s="87" t="str">
        <f t="shared" si="13"/>
        <v>-</v>
      </c>
      <c r="T1374" s="88"/>
      <c r="U1374" s="39"/>
      <c r="V1374" s="40"/>
      <c r="W1374" s="39"/>
      <c r="X1374" s="39"/>
      <c r="Y1374" s="39"/>
      <c r="Z1374" s="39"/>
      <c r="AA1374" s="39"/>
      <c r="AB1374" s="39"/>
      <c r="AC1374" s="39"/>
      <c r="AD1374" s="39"/>
      <c r="AE1374" s="39"/>
      <c r="AF1374" s="39"/>
      <c r="AG1374" s="39"/>
      <c r="AH1374" s="39"/>
    </row>
    <row r="1375" ht="19.5" customHeight="1">
      <c r="A1375" s="111"/>
      <c r="B1375" s="119"/>
      <c r="C1375" s="63"/>
      <c r="D1375" s="69"/>
      <c r="E1375" s="66" t="str">
        <f t="shared" si="2"/>
        <v>-</v>
      </c>
      <c r="F1375" s="65"/>
      <c r="G1375" s="65"/>
      <c r="H1375" s="82"/>
      <c r="I1375" s="83">
        <f t="shared" si="3"/>
        <v>0</v>
      </c>
      <c r="J1375" s="84">
        <f t="shared" si="4"/>
        <v>0</v>
      </c>
      <c r="K1375" s="84">
        <f t="shared" si="5"/>
        <v>0</v>
      </c>
      <c r="L1375" s="84">
        <f t="shared" si="6"/>
        <v>0</v>
      </c>
      <c r="M1375" s="85">
        <f t="shared" si="7"/>
        <v>0</v>
      </c>
      <c r="N1375" s="86">
        <f t="shared" si="8"/>
        <v>0</v>
      </c>
      <c r="O1375" s="84">
        <f t="shared" si="9"/>
        <v>0</v>
      </c>
      <c r="P1375" s="84">
        <f t="shared" si="10"/>
        <v>0</v>
      </c>
      <c r="Q1375" s="84">
        <f t="shared" si="11"/>
        <v>0</v>
      </c>
      <c r="R1375" s="85">
        <f t="shared" si="12"/>
        <v>0</v>
      </c>
      <c r="S1375" s="87" t="str">
        <f t="shared" si="13"/>
        <v>-</v>
      </c>
      <c r="T1375" s="88"/>
      <c r="U1375" s="39"/>
      <c r="V1375" s="40"/>
      <c r="W1375" s="39"/>
      <c r="X1375" s="39"/>
      <c r="Y1375" s="39"/>
      <c r="Z1375" s="39"/>
      <c r="AA1375" s="39"/>
      <c r="AB1375" s="39"/>
      <c r="AC1375" s="39"/>
      <c r="AD1375" s="39"/>
      <c r="AE1375" s="39"/>
      <c r="AF1375" s="39"/>
      <c r="AG1375" s="39"/>
      <c r="AH1375" s="39"/>
    </row>
    <row r="1376" ht="19.5" customHeight="1">
      <c r="A1376" s="111"/>
      <c r="B1376" s="119"/>
      <c r="C1376" s="63"/>
      <c r="D1376" s="69"/>
      <c r="E1376" s="66" t="str">
        <f t="shared" si="2"/>
        <v>-</v>
      </c>
      <c r="F1376" s="65"/>
      <c r="G1376" s="65"/>
      <c r="H1376" s="82"/>
      <c r="I1376" s="83">
        <f t="shared" si="3"/>
        <v>0</v>
      </c>
      <c r="J1376" s="84">
        <f t="shared" si="4"/>
        <v>0</v>
      </c>
      <c r="K1376" s="84">
        <f t="shared" si="5"/>
        <v>0</v>
      </c>
      <c r="L1376" s="84">
        <f t="shared" si="6"/>
        <v>0</v>
      </c>
      <c r="M1376" s="85">
        <f t="shared" si="7"/>
        <v>0</v>
      </c>
      <c r="N1376" s="86">
        <f t="shared" si="8"/>
        <v>0</v>
      </c>
      <c r="O1376" s="84">
        <f t="shared" si="9"/>
        <v>0</v>
      </c>
      <c r="P1376" s="84">
        <f t="shared" si="10"/>
        <v>0</v>
      </c>
      <c r="Q1376" s="84">
        <f t="shared" si="11"/>
        <v>0</v>
      </c>
      <c r="R1376" s="85">
        <f t="shared" si="12"/>
        <v>0</v>
      </c>
      <c r="S1376" s="87" t="str">
        <f t="shared" si="13"/>
        <v>-</v>
      </c>
      <c r="T1376" s="88"/>
      <c r="U1376" s="39"/>
      <c r="V1376" s="40"/>
      <c r="W1376" s="39"/>
      <c r="X1376" s="39"/>
      <c r="Y1376" s="39"/>
      <c r="Z1376" s="39"/>
      <c r="AA1376" s="39"/>
      <c r="AB1376" s="39"/>
      <c r="AC1376" s="39"/>
      <c r="AD1376" s="39"/>
      <c r="AE1376" s="39"/>
      <c r="AF1376" s="39"/>
      <c r="AG1376" s="39"/>
      <c r="AH1376" s="39"/>
    </row>
    <row r="1377" ht="19.5" customHeight="1">
      <c r="A1377" s="111"/>
      <c r="B1377" s="119"/>
      <c r="C1377" s="63"/>
      <c r="D1377" s="69"/>
      <c r="E1377" s="66" t="str">
        <f t="shared" si="2"/>
        <v>-</v>
      </c>
      <c r="F1377" s="65"/>
      <c r="G1377" s="65"/>
      <c r="H1377" s="82"/>
      <c r="I1377" s="83">
        <f t="shared" si="3"/>
        <v>0</v>
      </c>
      <c r="J1377" s="84">
        <f t="shared" si="4"/>
        <v>0</v>
      </c>
      <c r="K1377" s="84">
        <f t="shared" si="5"/>
        <v>0</v>
      </c>
      <c r="L1377" s="84">
        <f t="shared" si="6"/>
        <v>0</v>
      </c>
      <c r="M1377" s="85">
        <f t="shared" si="7"/>
        <v>0</v>
      </c>
      <c r="N1377" s="86">
        <f t="shared" si="8"/>
        <v>0</v>
      </c>
      <c r="O1377" s="84">
        <f t="shared" si="9"/>
        <v>0</v>
      </c>
      <c r="P1377" s="84">
        <f t="shared" si="10"/>
        <v>0</v>
      </c>
      <c r="Q1377" s="84">
        <f t="shared" si="11"/>
        <v>0</v>
      </c>
      <c r="R1377" s="85">
        <f t="shared" si="12"/>
        <v>0</v>
      </c>
      <c r="S1377" s="87" t="str">
        <f t="shared" si="13"/>
        <v>-</v>
      </c>
      <c r="T1377" s="88"/>
      <c r="U1377" s="39"/>
      <c r="V1377" s="40"/>
      <c r="W1377" s="39"/>
      <c r="X1377" s="39"/>
      <c r="Y1377" s="39"/>
      <c r="Z1377" s="39"/>
      <c r="AA1377" s="39"/>
      <c r="AB1377" s="39"/>
      <c r="AC1377" s="39"/>
      <c r="AD1377" s="39"/>
      <c r="AE1377" s="39"/>
      <c r="AF1377" s="39"/>
      <c r="AG1377" s="39"/>
      <c r="AH1377" s="39"/>
    </row>
    <row r="1378" ht="19.5" customHeight="1">
      <c r="A1378" s="111"/>
      <c r="B1378" s="119"/>
      <c r="C1378" s="63"/>
      <c r="D1378" s="69"/>
      <c r="E1378" s="66" t="str">
        <f t="shared" si="2"/>
        <v>-</v>
      </c>
      <c r="F1378" s="65"/>
      <c r="G1378" s="65"/>
      <c r="H1378" s="82"/>
      <c r="I1378" s="83">
        <f t="shared" si="3"/>
        <v>0</v>
      </c>
      <c r="J1378" s="84">
        <f t="shared" si="4"/>
        <v>0</v>
      </c>
      <c r="K1378" s="84">
        <f t="shared" si="5"/>
        <v>0</v>
      </c>
      <c r="L1378" s="84">
        <f t="shared" si="6"/>
        <v>0</v>
      </c>
      <c r="M1378" s="85">
        <f t="shared" si="7"/>
        <v>0</v>
      </c>
      <c r="N1378" s="86">
        <f t="shared" si="8"/>
        <v>0</v>
      </c>
      <c r="O1378" s="84">
        <f t="shared" si="9"/>
        <v>0</v>
      </c>
      <c r="P1378" s="84">
        <f t="shared" si="10"/>
        <v>0</v>
      </c>
      <c r="Q1378" s="84">
        <f t="shared" si="11"/>
        <v>0</v>
      </c>
      <c r="R1378" s="85">
        <f t="shared" si="12"/>
        <v>0</v>
      </c>
      <c r="S1378" s="87" t="str">
        <f t="shared" si="13"/>
        <v>-</v>
      </c>
      <c r="T1378" s="88"/>
      <c r="U1378" s="39"/>
      <c r="V1378" s="40"/>
      <c r="W1378" s="39"/>
      <c r="X1378" s="39"/>
      <c r="Y1378" s="39"/>
      <c r="Z1378" s="39"/>
      <c r="AA1378" s="39"/>
      <c r="AB1378" s="39"/>
      <c r="AC1378" s="39"/>
      <c r="AD1378" s="39"/>
      <c r="AE1378" s="39"/>
      <c r="AF1378" s="39"/>
      <c r="AG1378" s="39"/>
      <c r="AH1378" s="39"/>
    </row>
    <row r="1379" ht="19.5" customHeight="1">
      <c r="A1379" s="111"/>
      <c r="B1379" s="119"/>
      <c r="C1379" s="63"/>
      <c r="D1379" s="69"/>
      <c r="E1379" s="66" t="str">
        <f t="shared" si="2"/>
        <v>-</v>
      </c>
      <c r="F1379" s="65"/>
      <c r="G1379" s="65"/>
      <c r="H1379" s="82"/>
      <c r="I1379" s="83">
        <f t="shared" si="3"/>
        <v>0</v>
      </c>
      <c r="J1379" s="84">
        <f t="shared" si="4"/>
        <v>0</v>
      </c>
      <c r="K1379" s="84">
        <f t="shared" si="5"/>
        <v>0</v>
      </c>
      <c r="L1379" s="84">
        <f t="shared" si="6"/>
        <v>0</v>
      </c>
      <c r="M1379" s="85">
        <f t="shared" si="7"/>
        <v>0</v>
      </c>
      <c r="N1379" s="86">
        <f t="shared" si="8"/>
        <v>0</v>
      </c>
      <c r="O1379" s="84">
        <f t="shared" si="9"/>
        <v>0</v>
      </c>
      <c r="P1379" s="84">
        <f t="shared" si="10"/>
        <v>0</v>
      </c>
      <c r="Q1379" s="84">
        <f t="shared" si="11"/>
        <v>0</v>
      </c>
      <c r="R1379" s="85">
        <f t="shared" si="12"/>
        <v>0</v>
      </c>
      <c r="S1379" s="87" t="str">
        <f t="shared" si="13"/>
        <v>-</v>
      </c>
      <c r="T1379" s="88"/>
      <c r="U1379" s="39"/>
      <c r="V1379" s="40"/>
      <c r="W1379" s="39"/>
      <c r="X1379" s="39"/>
      <c r="Y1379" s="39"/>
      <c r="Z1379" s="39"/>
      <c r="AA1379" s="39"/>
      <c r="AB1379" s="39"/>
      <c r="AC1379" s="39"/>
      <c r="AD1379" s="39"/>
      <c r="AE1379" s="39"/>
      <c r="AF1379" s="39"/>
      <c r="AG1379" s="39"/>
      <c r="AH1379" s="39"/>
    </row>
    <row r="1380" ht="19.5" customHeight="1">
      <c r="A1380" s="111"/>
      <c r="B1380" s="119"/>
      <c r="C1380" s="63"/>
      <c r="D1380" s="69"/>
      <c r="E1380" s="66" t="str">
        <f t="shared" si="2"/>
        <v>-</v>
      </c>
      <c r="F1380" s="65"/>
      <c r="G1380" s="65"/>
      <c r="H1380" s="82"/>
      <c r="I1380" s="83">
        <f t="shared" si="3"/>
        <v>0</v>
      </c>
      <c r="J1380" s="84">
        <f t="shared" si="4"/>
        <v>0</v>
      </c>
      <c r="K1380" s="84">
        <f t="shared" si="5"/>
        <v>0</v>
      </c>
      <c r="L1380" s="84">
        <f t="shared" si="6"/>
        <v>0</v>
      </c>
      <c r="M1380" s="85">
        <f t="shared" si="7"/>
        <v>0</v>
      </c>
      <c r="N1380" s="86">
        <f t="shared" si="8"/>
        <v>0</v>
      </c>
      <c r="O1380" s="84">
        <f t="shared" si="9"/>
        <v>0</v>
      </c>
      <c r="P1380" s="84">
        <f t="shared" si="10"/>
        <v>0</v>
      </c>
      <c r="Q1380" s="84">
        <f t="shared" si="11"/>
        <v>0</v>
      </c>
      <c r="R1380" s="85">
        <f t="shared" si="12"/>
        <v>0</v>
      </c>
      <c r="S1380" s="87" t="str">
        <f t="shared" si="13"/>
        <v>-</v>
      </c>
      <c r="T1380" s="88"/>
      <c r="U1380" s="39"/>
      <c r="V1380" s="40"/>
      <c r="W1380" s="39"/>
      <c r="X1380" s="39"/>
      <c r="Y1380" s="39"/>
      <c r="Z1380" s="39"/>
      <c r="AA1380" s="39"/>
      <c r="AB1380" s="39"/>
      <c r="AC1380" s="39"/>
      <c r="AD1380" s="39"/>
      <c r="AE1380" s="39"/>
      <c r="AF1380" s="39"/>
      <c r="AG1380" s="39"/>
      <c r="AH1380" s="39"/>
    </row>
    <row r="1381" ht="19.5" customHeight="1">
      <c r="A1381" s="111"/>
      <c r="B1381" s="119"/>
      <c r="C1381" s="63"/>
      <c r="D1381" s="69"/>
      <c r="E1381" s="66" t="str">
        <f t="shared" si="2"/>
        <v>-</v>
      </c>
      <c r="F1381" s="65"/>
      <c r="G1381" s="65"/>
      <c r="H1381" s="82"/>
      <c r="I1381" s="83">
        <f t="shared" si="3"/>
        <v>0</v>
      </c>
      <c r="J1381" s="84">
        <f t="shared" si="4"/>
        <v>0</v>
      </c>
      <c r="K1381" s="84">
        <f t="shared" si="5"/>
        <v>0</v>
      </c>
      <c r="L1381" s="84">
        <f t="shared" si="6"/>
        <v>0</v>
      </c>
      <c r="M1381" s="85">
        <f t="shared" si="7"/>
        <v>0</v>
      </c>
      <c r="N1381" s="86">
        <f t="shared" si="8"/>
        <v>0</v>
      </c>
      <c r="O1381" s="84">
        <f t="shared" si="9"/>
        <v>0</v>
      </c>
      <c r="P1381" s="84">
        <f t="shared" si="10"/>
        <v>0</v>
      </c>
      <c r="Q1381" s="84">
        <f t="shared" si="11"/>
        <v>0</v>
      </c>
      <c r="R1381" s="85">
        <f t="shared" si="12"/>
        <v>0</v>
      </c>
      <c r="S1381" s="87" t="str">
        <f t="shared" si="13"/>
        <v>-</v>
      </c>
      <c r="T1381" s="88"/>
      <c r="U1381" s="39"/>
      <c r="V1381" s="40"/>
      <c r="W1381" s="39"/>
      <c r="X1381" s="39"/>
      <c r="Y1381" s="39"/>
      <c r="Z1381" s="39"/>
      <c r="AA1381" s="39"/>
      <c r="AB1381" s="39"/>
      <c r="AC1381" s="39"/>
      <c r="AD1381" s="39"/>
      <c r="AE1381" s="39"/>
      <c r="AF1381" s="39"/>
      <c r="AG1381" s="39"/>
      <c r="AH1381" s="39"/>
    </row>
    <row r="1382" ht="19.5" customHeight="1">
      <c r="A1382" s="111"/>
      <c r="B1382" s="119"/>
      <c r="C1382" s="63"/>
      <c r="D1382" s="69"/>
      <c r="E1382" s="66" t="str">
        <f t="shared" si="2"/>
        <v>-</v>
      </c>
      <c r="F1382" s="65"/>
      <c r="G1382" s="65"/>
      <c r="H1382" s="82"/>
      <c r="I1382" s="83">
        <f t="shared" si="3"/>
        <v>0</v>
      </c>
      <c r="J1382" s="84">
        <f t="shared" si="4"/>
        <v>0</v>
      </c>
      <c r="K1382" s="84">
        <f t="shared" si="5"/>
        <v>0</v>
      </c>
      <c r="L1382" s="84">
        <f t="shared" si="6"/>
        <v>0</v>
      </c>
      <c r="M1382" s="85">
        <f t="shared" si="7"/>
        <v>0</v>
      </c>
      <c r="N1382" s="86">
        <f t="shared" si="8"/>
        <v>0</v>
      </c>
      <c r="O1382" s="84">
        <f t="shared" si="9"/>
        <v>0</v>
      </c>
      <c r="P1382" s="84">
        <f t="shared" si="10"/>
        <v>0</v>
      </c>
      <c r="Q1382" s="84">
        <f t="shared" si="11"/>
        <v>0</v>
      </c>
      <c r="R1382" s="85">
        <f t="shared" si="12"/>
        <v>0</v>
      </c>
      <c r="S1382" s="87" t="str">
        <f t="shared" si="13"/>
        <v>-</v>
      </c>
      <c r="T1382" s="88"/>
      <c r="U1382" s="39"/>
      <c r="V1382" s="40"/>
      <c r="W1382" s="39"/>
      <c r="X1382" s="39"/>
      <c r="Y1382" s="39"/>
      <c r="Z1382" s="39"/>
      <c r="AA1382" s="39"/>
      <c r="AB1382" s="39"/>
      <c r="AC1382" s="39"/>
      <c r="AD1382" s="39"/>
      <c r="AE1382" s="39"/>
      <c r="AF1382" s="39"/>
      <c r="AG1382" s="39"/>
      <c r="AH1382" s="39"/>
    </row>
    <row r="1383" ht="19.5" customHeight="1">
      <c r="A1383" s="111"/>
      <c r="B1383" s="119"/>
      <c r="C1383" s="63"/>
      <c r="D1383" s="69"/>
      <c r="E1383" s="66" t="str">
        <f t="shared" si="2"/>
        <v>-</v>
      </c>
      <c r="F1383" s="65"/>
      <c r="G1383" s="65"/>
      <c r="H1383" s="82"/>
      <c r="I1383" s="83">
        <f t="shared" si="3"/>
        <v>0</v>
      </c>
      <c r="J1383" s="84">
        <f t="shared" si="4"/>
        <v>0</v>
      </c>
      <c r="K1383" s="84">
        <f t="shared" si="5"/>
        <v>0</v>
      </c>
      <c r="L1383" s="84">
        <f t="shared" si="6"/>
        <v>0</v>
      </c>
      <c r="M1383" s="85">
        <f t="shared" si="7"/>
        <v>0</v>
      </c>
      <c r="N1383" s="86">
        <f t="shared" si="8"/>
        <v>0</v>
      </c>
      <c r="O1383" s="84">
        <f t="shared" si="9"/>
        <v>0</v>
      </c>
      <c r="P1383" s="84">
        <f t="shared" si="10"/>
        <v>0</v>
      </c>
      <c r="Q1383" s="84">
        <f t="shared" si="11"/>
        <v>0</v>
      </c>
      <c r="R1383" s="85">
        <f t="shared" si="12"/>
        <v>0</v>
      </c>
      <c r="S1383" s="87" t="str">
        <f t="shared" si="13"/>
        <v>-</v>
      </c>
      <c r="T1383" s="88"/>
      <c r="U1383" s="39"/>
      <c r="V1383" s="40"/>
      <c r="W1383" s="39"/>
      <c r="X1383" s="39"/>
      <c r="Y1383" s="39"/>
      <c r="Z1383" s="39"/>
      <c r="AA1383" s="39"/>
      <c r="AB1383" s="39"/>
      <c r="AC1383" s="39"/>
      <c r="AD1383" s="39"/>
      <c r="AE1383" s="39"/>
      <c r="AF1383" s="39"/>
      <c r="AG1383" s="39"/>
      <c r="AH1383" s="39"/>
    </row>
    <row r="1384" ht="19.5" customHeight="1">
      <c r="A1384" s="111"/>
      <c r="B1384" s="119"/>
      <c r="C1384" s="63"/>
      <c r="D1384" s="69"/>
      <c r="E1384" s="66" t="str">
        <f t="shared" si="2"/>
        <v>-</v>
      </c>
      <c r="F1384" s="65"/>
      <c r="G1384" s="65"/>
      <c r="H1384" s="82"/>
      <c r="I1384" s="83">
        <f t="shared" si="3"/>
        <v>0</v>
      </c>
      <c r="J1384" s="84">
        <f t="shared" si="4"/>
        <v>0</v>
      </c>
      <c r="K1384" s="84">
        <f t="shared" si="5"/>
        <v>0</v>
      </c>
      <c r="L1384" s="84">
        <f t="shared" si="6"/>
        <v>0</v>
      </c>
      <c r="M1384" s="85">
        <f t="shared" si="7"/>
        <v>0</v>
      </c>
      <c r="N1384" s="86">
        <f t="shared" si="8"/>
        <v>0</v>
      </c>
      <c r="O1384" s="84">
        <f t="shared" si="9"/>
        <v>0</v>
      </c>
      <c r="P1384" s="84">
        <f t="shared" si="10"/>
        <v>0</v>
      </c>
      <c r="Q1384" s="84">
        <f t="shared" si="11"/>
        <v>0</v>
      </c>
      <c r="R1384" s="85">
        <f t="shared" si="12"/>
        <v>0</v>
      </c>
      <c r="S1384" s="87" t="str">
        <f t="shared" si="13"/>
        <v>-</v>
      </c>
      <c r="T1384" s="88"/>
      <c r="U1384" s="39"/>
      <c r="V1384" s="40"/>
      <c r="W1384" s="39"/>
      <c r="X1384" s="39"/>
      <c r="Y1384" s="39"/>
      <c r="Z1384" s="39"/>
      <c r="AA1384" s="39"/>
      <c r="AB1384" s="39"/>
      <c r="AC1384" s="39"/>
      <c r="AD1384" s="39"/>
      <c r="AE1384" s="39"/>
      <c r="AF1384" s="39"/>
      <c r="AG1384" s="39"/>
      <c r="AH1384" s="39"/>
    </row>
    <row r="1385" ht="19.5" customHeight="1">
      <c r="A1385" s="111"/>
      <c r="B1385" s="119"/>
      <c r="C1385" s="63"/>
      <c r="D1385" s="69"/>
      <c r="E1385" s="66" t="str">
        <f t="shared" si="2"/>
        <v>-</v>
      </c>
      <c r="F1385" s="65"/>
      <c r="G1385" s="65"/>
      <c r="H1385" s="82"/>
      <c r="I1385" s="83">
        <f t="shared" si="3"/>
        <v>0</v>
      </c>
      <c r="J1385" s="84">
        <f t="shared" si="4"/>
        <v>0</v>
      </c>
      <c r="K1385" s="84">
        <f t="shared" si="5"/>
        <v>0</v>
      </c>
      <c r="L1385" s="84">
        <f t="shared" si="6"/>
        <v>0</v>
      </c>
      <c r="M1385" s="85">
        <f t="shared" si="7"/>
        <v>0</v>
      </c>
      <c r="N1385" s="86">
        <f t="shared" si="8"/>
        <v>0</v>
      </c>
      <c r="O1385" s="84">
        <f t="shared" si="9"/>
        <v>0</v>
      </c>
      <c r="P1385" s="84">
        <f t="shared" si="10"/>
        <v>0</v>
      </c>
      <c r="Q1385" s="84">
        <f t="shared" si="11"/>
        <v>0</v>
      </c>
      <c r="R1385" s="85">
        <f t="shared" si="12"/>
        <v>0</v>
      </c>
      <c r="S1385" s="87" t="str">
        <f t="shared" si="13"/>
        <v>-</v>
      </c>
      <c r="T1385" s="88"/>
      <c r="U1385" s="39"/>
      <c r="V1385" s="40"/>
      <c r="W1385" s="39"/>
      <c r="X1385" s="39"/>
      <c r="Y1385" s="39"/>
      <c r="Z1385" s="39"/>
      <c r="AA1385" s="39"/>
      <c r="AB1385" s="39"/>
      <c r="AC1385" s="39"/>
      <c r="AD1385" s="39"/>
      <c r="AE1385" s="39"/>
      <c r="AF1385" s="39"/>
      <c r="AG1385" s="39"/>
      <c r="AH1385" s="39"/>
    </row>
    <row r="1386" ht="19.5" customHeight="1">
      <c r="A1386" s="111"/>
      <c r="B1386" s="119"/>
      <c r="C1386" s="63"/>
      <c r="D1386" s="69"/>
      <c r="E1386" s="66" t="str">
        <f t="shared" si="2"/>
        <v>-</v>
      </c>
      <c r="F1386" s="65"/>
      <c r="G1386" s="65"/>
      <c r="H1386" s="82"/>
      <c r="I1386" s="83">
        <f t="shared" si="3"/>
        <v>0</v>
      </c>
      <c r="J1386" s="84">
        <f t="shared" si="4"/>
        <v>0</v>
      </c>
      <c r="K1386" s="84">
        <f t="shared" si="5"/>
        <v>0</v>
      </c>
      <c r="L1386" s="84">
        <f t="shared" si="6"/>
        <v>0</v>
      </c>
      <c r="M1386" s="85">
        <f t="shared" si="7"/>
        <v>0</v>
      </c>
      <c r="N1386" s="86">
        <f t="shared" si="8"/>
        <v>0</v>
      </c>
      <c r="O1386" s="84">
        <f t="shared" si="9"/>
        <v>0</v>
      </c>
      <c r="P1386" s="84">
        <f t="shared" si="10"/>
        <v>0</v>
      </c>
      <c r="Q1386" s="84">
        <f t="shared" si="11"/>
        <v>0</v>
      </c>
      <c r="R1386" s="85">
        <f t="shared" si="12"/>
        <v>0</v>
      </c>
      <c r="S1386" s="87" t="str">
        <f t="shared" si="13"/>
        <v>-</v>
      </c>
      <c r="T1386" s="88"/>
      <c r="U1386" s="39"/>
      <c r="V1386" s="40"/>
      <c r="W1386" s="39"/>
      <c r="X1386" s="39"/>
      <c r="Y1386" s="39"/>
      <c r="Z1386" s="39"/>
      <c r="AA1386" s="39"/>
      <c r="AB1386" s="39"/>
      <c r="AC1386" s="39"/>
      <c r="AD1386" s="39"/>
      <c r="AE1386" s="39"/>
      <c r="AF1386" s="39"/>
      <c r="AG1386" s="39"/>
      <c r="AH1386" s="39"/>
    </row>
    <row r="1387" ht="19.5" customHeight="1">
      <c r="A1387" s="111"/>
      <c r="B1387" s="119"/>
      <c r="C1387" s="63"/>
      <c r="D1387" s="69"/>
      <c r="E1387" s="66" t="str">
        <f t="shared" si="2"/>
        <v>-</v>
      </c>
      <c r="F1387" s="65"/>
      <c r="G1387" s="65"/>
      <c r="H1387" s="82"/>
      <c r="I1387" s="83">
        <f t="shared" si="3"/>
        <v>0</v>
      </c>
      <c r="J1387" s="84">
        <f t="shared" si="4"/>
        <v>0</v>
      </c>
      <c r="K1387" s="84">
        <f t="shared" si="5"/>
        <v>0</v>
      </c>
      <c r="L1387" s="84">
        <f t="shared" si="6"/>
        <v>0</v>
      </c>
      <c r="M1387" s="85">
        <f t="shared" si="7"/>
        <v>0</v>
      </c>
      <c r="N1387" s="86">
        <f t="shared" si="8"/>
        <v>0</v>
      </c>
      <c r="O1387" s="84">
        <f t="shared" si="9"/>
        <v>0</v>
      </c>
      <c r="P1387" s="84">
        <f t="shared" si="10"/>
        <v>0</v>
      </c>
      <c r="Q1387" s="84">
        <f t="shared" si="11"/>
        <v>0</v>
      </c>
      <c r="R1387" s="85">
        <f t="shared" si="12"/>
        <v>0</v>
      </c>
      <c r="S1387" s="87" t="str">
        <f t="shared" si="13"/>
        <v>-</v>
      </c>
      <c r="T1387" s="88"/>
      <c r="U1387" s="39"/>
      <c r="V1387" s="40"/>
      <c r="W1387" s="39"/>
      <c r="X1387" s="39"/>
      <c r="Y1387" s="39"/>
      <c r="Z1387" s="39"/>
      <c r="AA1387" s="39"/>
      <c r="AB1387" s="39"/>
      <c r="AC1387" s="39"/>
      <c r="AD1387" s="39"/>
      <c r="AE1387" s="39"/>
      <c r="AF1387" s="39"/>
      <c r="AG1387" s="39"/>
      <c r="AH1387" s="39"/>
    </row>
    <row r="1388" ht="19.5" customHeight="1">
      <c r="A1388" s="111"/>
      <c r="B1388" s="119"/>
      <c r="C1388" s="63"/>
      <c r="D1388" s="69"/>
      <c r="E1388" s="66" t="str">
        <f t="shared" si="2"/>
        <v>-</v>
      </c>
      <c r="F1388" s="65"/>
      <c r="G1388" s="65"/>
      <c r="H1388" s="82"/>
      <c r="I1388" s="83">
        <f t="shared" si="3"/>
        <v>0</v>
      </c>
      <c r="J1388" s="84">
        <f t="shared" si="4"/>
        <v>0</v>
      </c>
      <c r="K1388" s="84">
        <f t="shared" si="5"/>
        <v>0</v>
      </c>
      <c r="L1388" s="84">
        <f t="shared" si="6"/>
        <v>0</v>
      </c>
      <c r="M1388" s="85">
        <f t="shared" si="7"/>
        <v>0</v>
      </c>
      <c r="N1388" s="86">
        <f t="shared" si="8"/>
        <v>0</v>
      </c>
      <c r="O1388" s="84">
        <f t="shared" si="9"/>
        <v>0</v>
      </c>
      <c r="P1388" s="84">
        <f t="shared" si="10"/>
        <v>0</v>
      </c>
      <c r="Q1388" s="84">
        <f t="shared" si="11"/>
        <v>0</v>
      </c>
      <c r="R1388" s="85">
        <f t="shared" si="12"/>
        <v>0</v>
      </c>
      <c r="S1388" s="87" t="str">
        <f t="shared" si="13"/>
        <v>-</v>
      </c>
      <c r="T1388" s="88"/>
      <c r="U1388" s="39"/>
      <c r="V1388" s="40"/>
      <c r="W1388" s="39"/>
      <c r="X1388" s="39"/>
      <c r="Y1388" s="39"/>
      <c r="Z1388" s="39"/>
      <c r="AA1388" s="39"/>
      <c r="AB1388" s="39"/>
      <c r="AC1388" s="39"/>
      <c r="AD1388" s="39"/>
      <c r="AE1388" s="39"/>
      <c r="AF1388" s="39"/>
      <c r="AG1388" s="39"/>
      <c r="AH1388" s="39"/>
    </row>
    <row r="1389" ht="19.5" customHeight="1">
      <c r="A1389" s="111"/>
      <c r="B1389" s="119"/>
      <c r="C1389" s="63"/>
      <c r="D1389" s="69"/>
      <c r="E1389" s="66" t="str">
        <f t="shared" si="2"/>
        <v>-</v>
      </c>
      <c r="F1389" s="65"/>
      <c r="G1389" s="65"/>
      <c r="H1389" s="82"/>
      <c r="I1389" s="83">
        <f t="shared" si="3"/>
        <v>0</v>
      </c>
      <c r="J1389" s="84">
        <f t="shared" si="4"/>
        <v>0</v>
      </c>
      <c r="K1389" s="84">
        <f t="shared" si="5"/>
        <v>0</v>
      </c>
      <c r="L1389" s="84">
        <f t="shared" si="6"/>
        <v>0</v>
      </c>
      <c r="M1389" s="85">
        <f t="shared" si="7"/>
        <v>0</v>
      </c>
      <c r="N1389" s="86">
        <f t="shared" si="8"/>
        <v>0</v>
      </c>
      <c r="O1389" s="84">
        <f t="shared" si="9"/>
        <v>0</v>
      </c>
      <c r="P1389" s="84">
        <f t="shared" si="10"/>
        <v>0</v>
      </c>
      <c r="Q1389" s="84">
        <f t="shared" si="11"/>
        <v>0</v>
      </c>
      <c r="R1389" s="85">
        <f t="shared" si="12"/>
        <v>0</v>
      </c>
      <c r="S1389" s="87" t="str">
        <f t="shared" si="13"/>
        <v>-</v>
      </c>
      <c r="T1389" s="88"/>
      <c r="U1389" s="39"/>
      <c r="V1389" s="40"/>
      <c r="W1389" s="39"/>
      <c r="X1389" s="39"/>
      <c r="Y1389" s="39"/>
      <c r="Z1389" s="39"/>
      <c r="AA1389" s="39"/>
      <c r="AB1389" s="39"/>
      <c r="AC1389" s="39"/>
      <c r="AD1389" s="39"/>
      <c r="AE1389" s="39"/>
      <c r="AF1389" s="39"/>
      <c r="AG1389" s="39"/>
      <c r="AH1389" s="39"/>
    </row>
    <row r="1390" ht="19.5" customHeight="1">
      <c r="A1390" s="111"/>
      <c r="B1390" s="119"/>
      <c r="C1390" s="63"/>
      <c r="D1390" s="69"/>
      <c r="E1390" s="66" t="str">
        <f t="shared" si="2"/>
        <v>-</v>
      </c>
      <c r="F1390" s="65"/>
      <c r="G1390" s="65"/>
      <c r="H1390" s="82"/>
      <c r="I1390" s="83">
        <f t="shared" si="3"/>
        <v>0</v>
      </c>
      <c r="J1390" s="84">
        <f t="shared" si="4"/>
        <v>0</v>
      </c>
      <c r="K1390" s="84">
        <f t="shared" si="5"/>
        <v>0</v>
      </c>
      <c r="L1390" s="84">
        <f t="shared" si="6"/>
        <v>0</v>
      </c>
      <c r="M1390" s="85">
        <f t="shared" si="7"/>
        <v>0</v>
      </c>
      <c r="N1390" s="86">
        <f t="shared" si="8"/>
        <v>0</v>
      </c>
      <c r="O1390" s="84">
        <f t="shared" si="9"/>
        <v>0</v>
      </c>
      <c r="P1390" s="84">
        <f t="shared" si="10"/>
        <v>0</v>
      </c>
      <c r="Q1390" s="84">
        <f t="shared" si="11"/>
        <v>0</v>
      </c>
      <c r="R1390" s="85">
        <f t="shared" si="12"/>
        <v>0</v>
      </c>
      <c r="S1390" s="87" t="str">
        <f t="shared" si="13"/>
        <v>-</v>
      </c>
      <c r="T1390" s="88"/>
      <c r="U1390" s="39"/>
      <c r="V1390" s="40"/>
      <c r="W1390" s="39"/>
      <c r="X1390" s="39"/>
      <c r="Y1390" s="39"/>
      <c r="Z1390" s="39"/>
      <c r="AA1390" s="39"/>
      <c r="AB1390" s="39"/>
      <c r="AC1390" s="39"/>
      <c r="AD1390" s="39"/>
      <c r="AE1390" s="39"/>
      <c r="AF1390" s="39"/>
      <c r="AG1390" s="39"/>
      <c r="AH1390" s="39"/>
    </row>
    <row r="1391" ht="19.5" customHeight="1">
      <c r="A1391" s="111"/>
      <c r="B1391" s="119"/>
      <c r="C1391" s="63"/>
      <c r="D1391" s="69"/>
      <c r="E1391" s="66" t="str">
        <f t="shared" si="2"/>
        <v>-</v>
      </c>
      <c r="F1391" s="65"/>
      <c r="G1391" s="65"/>
      <c r="H1391" s="82"/>
      <c r="I1391" s="83">
        <f t="shared" si="3"/>
        <v>0</v>
      </c>
      <c r="J1391" s="84">
        <f t="shared" si="4"/>
        <v>0</v>
      </c>
      <c r="K1391" s="84">
        <f t="shared" si="5"/>
        <v>0</v>
      </c>
      <c r="L1391" s="84">
        <f t="shared" si="6"/>
        <v>0</v>
      </c>
      <c r="M1391" s="85">
        <f t="shared" si="7"/>
        <v>0</v>
      </c>
      <c r="N1391" s="86">
        <f t="shared" si="8"/>
        <v>0</v>
      </c>
      <c r="O1391" s="84">
        <f t="shared" si="9"/>
        <v>0</v>
      </c>
      <c r="P1391" s="84">
        <f t="shared" si="10"/>
        <v>0</v>
      </c>
      <c r="Q1391" s="84">
        <f t="shared" si="11"/>
        <v>0</v>
      </c>
      <c r="R1391" s="85">
        <f t="shared" si="12"/>
        <v>0</v>
      </c>
      <c r="S1391" s="87" t="str">
        <f t="shared" si="13"/>
        <v>-</v>
      </c>
      <c r="T1391" s="88"/>
      <c r="U1391" s="39"/>
      <c r="V1391" s="40"/>
      <c r="W1391" s="39"/>
      <c r="X1391" s="39"/>
      <c r="Y1391" s="39"/>
      <c r="Z1391" s="39"/>
      <c r="AA1391" s="39"/>
      <c r="AB1391" s="39"/>
      <c r="AC1391" s="39"/>
      <c r="AD1391" s="39"/>
      <c r="AE1391" s="39"/>
      <c r="AF1391" s="39"/>
      <c r="AG1391" s="39"/>
      <c r="AH1391" s="39"/>
    </row>
    <row r="1392" ht="19.5" customHeight="1">
      <c r="A1392" s="111"/>
      <c r="B1392" s="119"/>
      <c r="C1392" s="63"/>
      <c r="D1392" s="69"/>
      <c r="E1392" s="66" t="str">
        <f t="shared" si="2"/>
        <v>-</v>
      </c>
      <c r="F1392" s="65"/>
      <c r="G1392" s="65"/>
      <c r="H1392" s="82"/>
      <c r="I1392" s="83">
        <f t="shared" si="3"/>
        <v>0</v>
      </c>
      <c r="J1392" s="84">
        <f t="shared" si="4"/>
        <v>0</v>
      </c>
      <c r="K1392" s="84">
        <f t="shared" si="5"/>
        <v>0</v>
      </c>
      <c r="L1392" s="84">
        <f t="shared" si="6"/>
        <v>0</v>
      </c>
      <c r="M1392" s="85">
        <f t="shared" si="7"/>
        <v>0</v>
      </c>
      <c r="N1392" s="86">
        <f t="shared" si="8"/>
        <v>0</v>
      </c>
      <c r="O1392" s="84">
        <f t="shared" si="9"/>
        <v>0</v>
      </c>
      <c r="P1392" s="84">
        <f t="shared" si="10"/>
        <v>0</v>
      </c>
      <c r="Q1392" s="84">
        <f t="shared" si="11"/>
        <v>0</v>
      </c>
      <c r="R1392" s="85">
        <f t="shared" si="12"/>
        <v>0</v>
      </c>
      <c r="S1392" s="87" t="str">
        <f t="shared" si="13"/>
        <v>-</v>
      </c>
      <c r="T1392" s="88"/>
      <c r="U1392" s="39"/>
      <c r="V1392" s="40"/>
      <c r="W1392" s="39"/>
      <c r="X1392" s="39"/>
      <c r="Y1392" s="39"/>
      <c r="Z1392" s="39"/>
      <c r="AA1392" s="39"/>
      <c r="AB1392" s="39"/>
      <c r="AC1392" s="39"/>
      <c r="AD1392" s="39"/>
      <c r="AE1392" s="39"/>
      <c r="AF1392" s="39"/>
      <c r="AG1392" s="39"/>
      <c r="AH1392" s="39"/>
    </row>
    <row r="1393" ht="19.5" customHeight="1">
      <c r="A1393" s="111"/>
      <c r="B1393" s="119"/>
      <c r="C1393" s="63"/>
      <c r="D1393" s="69"/>
      <c r="E1393" s="66" t="str">
        <f t="shared" si="2"/>
        <v>-</v>
      </c>
      <c r="F1393" s="65"/>
      <c r="G1393" s="65"/>
      <c r="H1393" s="82"/>
      <c r="I1393" s="83">
        <f t="shared" si="3"/>
        <v>0</v>
      </c>
      <c r="J1393" s="84">
        <f t="shared" si="4"/>
        <v>0</v>
      </c>
      <c r="K1393" s="84">
        <f t="shared" si="5"/>
        <v>0</v>
      </c>
      <c r="L1393" s="84">
        <f t="shared" si="6"/>
        <v>0</v>
      </c>
      <c r="M1393" s="85">
        <f t="shared" si="7"/>
        <v>0</v>
      </c>
      <c r="N1393" s="86">
        <f t="shared" si="8"/>
        <v>0</v>
      </c>
      <c r="O1393" s="84">
        <f t="shared" si="9"/>
        <v>0</v>
      </c>
      <c r="P1393" s="84">
        <f t="shared" si="10"/>
        <v>0</v>
      </c>
      <c r="Q1393" s="84">
        <f t="shared" si="11"/>
        <v>0</v>
      </c>
      <c r="R1393" s="85">
        <f t="shared" si="12"/>
        <v>0</v>
      </c>
      <c r="S1393" s="87" t="str">
        <f t="shared" si="13"/>
        <v>-</v>
      </c>
      <c r="T1393" s="88"/>
      <c r="U1393" s="39"/>
      <c r="V1393" s="40"/>
      <c r="W1393" s="39"/>
      <c r="X1393" s="39"/>
      <c r="Y1393" s="39"/>
      <c r="Z1393" s="39"/>
      <c r="AA1393" s="39"/>
      <c r="AB1393" s="39"/>
      <c r="AC1393" s="39"/>
      <c r="AD1393" s="39"/>
      <c r="AE1393" s="39"/>
      <c r="AF1393" s="39"/>
      <c r="AG1393" s="39"/>
      <c r="AH1393" s="39"/>
    </row>
    <row r="1394" ht="19.5" customHeight="1">
      <c r="A1394" s="111"/>
      <c r="B1394" s="119"/>
      <c r="C1394" s="63"/>
      <c r="D1394" s="69"/>
      <c r="E1394" s="66" t="str">
        <f t="shared" si="2"/>
        <v>-</v>
      </c>
      <c r="F1394" s="65"/>
      <c r="G1394" s="65"/>
      <c r="H1394" s="82"/>
      <c r="I1394" s="83">
        <f t="shared" si="3"/>
        <v>0</v>
      </c>
      <c r="J1394" s="84">
        <f t="shared" si="4"/>
        <v>0</v>
      </c>
      <c r="K1394" s="84">
        <f t="shared" si="5"/>
        <v>0</v>
      </c>
      <c r="L1394" s="84">
        <f t="shared" si="6"/>
        <v>0</v>
      </c>
      <c r="M1394" s="85">
        <f t="shared" si="7"/>
        <v>0</v>
      </c>
      <c r="N1394" s="86">
        <f t="shared" si="8"/>
        <v>0</v>
      </c>
      <c r="O1394" s="84">
        <f t="shared" si="9"/>
        <v>0</v>
      </c>
      <c r="P1394" s="84">
        <f t="shared" si="10"/>
        <v>0</v>
      </c>
      <c r="Q1394" s="84">
        <f t="shared" si="11"/>
        <v>0</v>
      </c>
      <c r="R1394" s="85">
        <f t="shared" si="12"/>
        <v>0</v>
      </c>
      <c r="S1394" s="87" t="str">
        <f t="shared" si="13"/>
        <v>-</v>
      </c>
      <c r="T1394" s="88"/>
      <c r="U1394" s="39"/>
      <c r="V1394" s="40"/>
      <c r="W1394" s="39"/>
      <c r="X1394" s="39"/>
      <c r="Y1394" s="39"/>
      <c r="Z1394" s="39"/>
      <c r="AA1394" s="39"/>
      <c r="AB1394" s="39"/>
      <c r="AC1394" s="39"/>
      <c r="AD1394" s="39"/>
      <c r="AE1394" s="39"/>
      <c r="AF1394" s="39"/>
      <c r="AG1394" s="39"/>
      <c r="AH1394" s="39"/>
    </row>
    <row r="1395" ht="19.5" customHeight="1">
      <c r="A1395" s="111"/>
      <c r="B1395" s="119"/>
      <c r="C1395" s="63"/>
      <c r="D1395" s="69"/>
      <c r="E1395" s="66" t="str">
        <f t="shared" si="2"/>
        <v>-</v>
      </c>
      <c r="F1395" s="65"/>
      <c r="G1395" s="65"/>
      <c r="H1395" s="82"/>
      <c r="I1395" s="83">
        <f t="shared" si="3"/>
        <v>0</v>
      </c>
      <c r="J1395" s="84">
        <f t="shared" si="4"/>
        <v>0</v>
      </c>
      <c r="K1395" s="84">
        <f t="shared" si="5"/>
        <v>0</v>
      </c>
      <c r="L1395" s="84">
        <f t="shared" si="6"/>
        <v>0</v>
      </c>
      <c r="M1395" s="85">
        <f t="shared" si="7"/>
        <v>0</v>
      </c>
      <c r="N1395" s="86">
        <f t="shared" si="8"/>
        <v>0</v>
      </c>
      <c r="O1395" s="84">
        <f t="shared" si="9"/>
        <v>0</v>
      </c>
      <c r="P1395" s="84">
        <f t="shared" si="10"/>
        <v>0</v>
      </c>
      <c r="Q1395" s="84">
        <f t="shared" si="11"/>
        <v>0</v>
      </c>
      <c r="R1395" s="85">
        <f t="shared" si="12"/>
        <v>0</v>
      </c>
      <c r="S1395" s="87" t="str">
        <f t="shared" si="13"/>
        <v>-</v>
      </c>
      <c r="T1395" s="88"/>
      <c r="U1395" s="39"/>
      <c r="V1395" s="40"/>
      <c r="W1395" s="39"/>
      <c r="X1395" s="39"/>
      <c r="Y1395" s="39"/>
      <c r="Z1395" s="39"/>
      <c r="AA1395" s="39"/>
      <c r="AB1395" s="39"/>
      <c r="AC1395" s="39"/>
      <c r="AD1395" s="39"/>
      <c r="AE1395" s="39"/>
      <c r="AF1395" s="39"/>
      <c r="AG1395" s="39"/>
      <c r="AH1395" s="39"/>
    </row>
    <row r="1396" ht="19.5" customHeight="1">
      <c r="A1396" s="111"/>
      <c r="B1396" s="119"/>
      <c r="C1396" s="63"/>
      <c r="D1396" s="69"/>
      <c r="E1396" s="66" t="str">
        <f t="shared" si="2"/>
        <v>-</v>
      </c>
      <c r="F1396" s="65"/>
      <c r="G1396" s="65"/>
      <c r="H1396" s="82"/>
      <c r="I1396" s="83">
        <f t="shared" si="3"/>
        <v>0</v>
      </c>
      <c r="J1396" s="84">
        <f t="shared" si="4"/>
        <v>0</v>
      </c>
      <c r="K1396" s="84">
        <f t="shared" si="5"/>
        <v>0</v>
      </c>
      <c r="L1396" s="84">
        <f t="shared" si="6"/>
        <v>0</v>
      </c>
      <c r="M1396" s="85">
        <f t="shared" si="7"/>
        <v>0</v>
      </c>
      <c r="N1396" s="86">
        <f t="shared" si="8"/>
        <v>0</v>
      </c>
      <c r="O1396" s="84">
        <f t="shared" si="9"/>
        <v>0</v>
      </c>
      <c r="P1396" s="84">
        <f t="shared" si="10"/>
        <v>0</v>
      </c>
      <c r="Q1396" s="84">
        <f t="shared" si="11"/>
        <v>0</v>
      </c>
      <c r="R1396" s="85">
        <f t="shared" si="12"/>
        <v>0</v>
      </c>
      <c r="S1396" s="87" t="str">
        <f t="shared" si="13"/>
        <v>-</v>
      </c>
      <c r="T1396" s="88"/>
      <c r="U1396" s="39"/>
      <c r="V1396" s="40"/>
      <c r="W1396" s="39"/>
      <c r="X1396" s="39"/>
      <c r="Y1396" s="39"/>
      <c r="Z1396" s="39"/>
      <c r="AA1396" s="39"/>
      <c r="AB1396" s="39"/>
      <c r="AC1396" s="39"/>
      <c r="AD1396" s="39"/>
      <c r="AE1396" s="39"/>
      <c r="AF1396" s="39"/>
      <c r="AG1396" s="39"/>
      <c r="AH1396" s="39"/>
    </row>
    <row r="1397" ht="19.5" customHeight="1">
      <c r="A1397" s="111"/>
      <c r="B1397" s="119"/>
      <c r="C1397" s="63"/>
      <c r="D1397" s="69"/>
      <c r="E1397" s="66" t="str">
        <f t="shared" si="2"/>
        <v>-</v>
      </c>
      <c r="F1397" s="65"/>
      <c r="G1397" s="65"/>
      <c r="H1397" s="82"/>
      <c r="I1397" s="83">
        <f t="shared" si="3"/>
        <v>0</v>
      </c>
      <c r="J1397" s="84">
        <f t="shared" si="4"/>
        <v>0</v>
      </c>
      <c r="K1397" s="84">
        <f t="shared" si="5"/>
        <v>0</v>
      </c>
      <c r="L1397" s="84">
        <f t="shared" si="6"/>
        <v>0</v>
      </c>
      <c r="M1397" s="85">
        <f t="shared" si="7"/>
        <v>0</v>
      </c>
      <c r="N1397" s="86">
        <f t="shared" si="8"/>
        <v>0</v>
      </c>
      <c r="O1397" s="84">
        <f t="shared" si="9"/>
        <v>0</v>
      </c>
      <c r="P1397" s="84">
        <f t="shared" si="10"/>
        <v>0</v>
      </c>
      <c r="Q1397" s="84">
        <f t="shared" si="11"/>
        <v>0</v>
      </c>
      <c r="R1397" s="85">
        <f t="shared" si="12"/>
        <v>0</v>
      </c>
      <c r="S1397" s="87" t="str">
        <f t="shared" si="13"/>
        <v>-</v>
      </c>
      <c r="T1397" s="88"/>
      <c r="U1397" s="39"/>
      <c r="V1397" s="40"/>
      <c r="W1397" s="39"/>
      <c r="X1397" s="39"/>
      <c r="Y1397" s="39"/>
      <c r="Z1397" s="39"/>
      <c r="AA1397" s="39"/>
      <c r="AB1397" s="39"/>
      <c r="AC1397" s="39"/>
      <c r="AD1397" s="39"/>
      <c r="AE1397" s="39"/>
      <c r="AF1397" s="39"/>
      <c r="AG1397" s="39"/>
      <c r="AH1397" s="39"/>
    </row>
    <row r="1398" ht="19.5" customHeight="1">
      <c r="A1398" s="111"/>
      <c r="B1398" s="119"/>
      <c r="C1398" s="63"/>
      <c r="D1398" s="69"/>
      <c r="E1398" s="66" t="str">
        <f t="shared" si="2"/>
        <v>-</v>
      </c>
      <c r="F1398" s="65"/>
      <c r="G1398" s="65"/>
      <c r="H1398" s="82"/>
      <c r="I1398" s="83">
        <f t="shared" si="3"/>
        <v>0</v>
      </c>
      <c r="J1398" s="84">
        <f t="shared" si="4"/>
        <v>0</v>
      </c>
      <c r="K1398" s="84">
        <f t="shared" si="5"/>
        <v>0</v>
      </c>
      <c r="L1398" s="84">
        <f t="shared" si="6"/>
        <v>0</v>
      </c>
      <c r="M1398" s="85">
        <f t="shared" si="7"/>
        <v>0</v>
      </c>
      <c r="N1398" s="86">
        <f t="shared" si="8"/>
        <v>0</v>
      </c>
      <c r="O1398" s="84">
        <f t="shared" si="9"/>
        <v>0</v>
      </c>
      <c r="P1398" s="84">
        <f t="shared" si="10"/>
        <v>0</v>
      </c>
      <c r="Q1398" s="84">
        <f t="shared" si="11"/>
        <v>0</v>
      </c>
      <c r="R1398" s="85">
        <f t="shared" si="12"/>
        <v>0</v>
      </c>
      <c r="S1398" s="87" t="str">
        <f t="shared" si="13"/>
        <v>-</v>
      </c>
      <c r="T1398" s="88"/>
      <c r="U1398" s="39"/>
      <c r="V1398" s="40"/>
      <c r="W1398" s="39"/>
      <c r="X1398" s="39"/>
      <c r="Y1398" s="39"/>
      <c r="Z1398" s="39"/>
      <c r="AA1398" s="39"/>
      <c r="AB1398" s="39"/>
      <c r="AC1398" s="39"/>
      <c r="AD1398" s="39"/>
      <c r="AE1398" s="39"/>
      <c r="AF1398" s="39"/>
      <c r="AG1398" s="39"/>
      <c r="AH1398" s="39"/>
    </row>
    <row r="1399" ht="19.5" customHeight="1">
      <c r="A1399" s="111"/>
      <c r="B1399" s="119"/>
      <c r="C1399" s="63"/>
      <c r="D1399" s="69"/>
      <c r="E1399" s="66" t="str">
        <f t="shared" si="2"/>
        <v>-</v>
      </c>
      <c r="F1399" s="65"/>
      <c r="G1399" s="65"/>
      <c r="H1399" s="82"/>
      <c r="I1399" s="83">
        <f t="shared" si="3"/>
        <v>0</v>
      </c>
      <c r="J1399" s="84">
        <f t="shared" si="4"/>
        <v>0</v>
      </c>
      <c r="K1399" s="84">
        <f t="shared" si="5"/>
        <v>0</v>
      </c>
      <c r="L1399" s="84">
        <f t="shared" si="6"/>
        <v>0</v>
      </c>
      <c r="M1399" s="85">
        <f t="shared" si="7"/>
        <v>0</v>
      </c>
      <c r="N1399" s="86">
        <f t="shared" si="8"/>
        <v>0</v>
      </c>
      <c r="O1399" s="84">
        <f t="shared" si="9"/>
        <v>0</v>
      </c>
      <c r="P1399" s="84">
        <f t="shared" si="10"/>
        <v>0</v>
      </c>
      <c r="Q1399" s="84">
        <f t="shared" si="11"/>
        <v>0</v>
      </c>
      <c r="R1399" s="85">
        <f t="shared" si="12"/>
        <v>0</v>
      </c>
      <c r="S1399" s="87" t="str">
        <f t="shared" si="13"/>
        <v>-</v>
      </c>
      <c r="T1399" s="88"/>
      <c r="U1399" s="39"/>
      <c r="V1399" s="40"/>
      <c r="W1399" s="39"/>
      <c r="X1399" s="39"/>
      <c r="Y1399" s="39"/>
      <c r="Z1399" s="39"/>
      <c r="AA1399" s="39"/>
      <c r="AB1399" s="39"/>
      <c r="AC1399" s="39"/>
      <c r="AD1399" s="39"/>
      <c r="AE1399" s="39"/>
      <c r="AF1399" s="39"/>
      <c r="AG1399" s="39"/>
      <c r="AH1399" s="39"/>
    </row>
    <row r="1400" ht="19.5" customHeight="1">
      <c r="A1400" s="111"/>
      <c r="B1400" s="119"/>
      <c r="C1400" s="63"/>
      <c r="D1400" s="69"/>
      <c r="E1400" s="66" t="str">
        <f t="shared" si="2"/>
        <v>-</v>
      </c>
      <c r="F1400" s="65"/>
      <c r="G1400" s="65"/>
      <c r="H1400" s="82"/>
      <c r="I1400" s="83">
        <f t="shared" si="3"/>
        <v>0</v>
      </c>
      <c r="J1400" s="84">
        <f t="shared" si="4"/>
        <v>0</v>
      </c>
      <c r="K1400" s="84">
        <f t="shared" si="5"/>
        <v>0</v>
      </c>
      <c r="L1400" s="84">
        <f t="shared" si="6"/>
        <v>0</v>
      </c>
      <c r="M1400" s="85">
        <f t="shared" si="7"/>
        <v>0</v>
      </c>
      <c r="N1400" s="86">
        <f t="shared" si="8"/>
        <v>0</v>
      </c>
      <c r="O1400" s="84">
        <f t="shared" si="9"/>
        <v>0</v>
      </c>
      <c r="P1400" s="84">
        <f t="shared" si="10"/>
        <v>0</v>
      </c>
      <c r="Q1400" s="84">
        <f t="shared" si="11"/>
        <v>0</v>
      </c>
      <c r="R1400" s="85">
        <f t="shared" si="12"/>
        <v>0</v>
      </c>
      <c r="S1400" s="87" t="str">
        <f t="shared" si="13"/>
        <v>-</v>
      </c>
      <c r="T1400" s="88"/>
      <c r="U1400" s="39"/>
      <c r="V1400" s="40"/>
      <c r="W1400" s="39"/>
      <c r="X1400" s="39"/>
      <c r="Y1400" s="39"/>
      <c r="Z1400" s="39"/>
      <c r="AA1400" s="39"/>
      <c r="AB1400" s="39"/>
      <c r="AC1400" s="39"/>
      <c r="AD1400" s="39"/>
      <c r="AE1400" s="39"/>
      <c r="AF1400" s="39"/>
      <c r="AG1400" s="39"/>
      <c r="AH1400" s="39"/>
    </row>
    <row r="1401" ht="19.5" customHeight="1">
      <c r="A1401" s="111"/>
      <c r="B1401" s="119"/>
      <c r="C1401" s="63"/>
      <c r="D1401" s="69"/>
      <c r="E1401" s="66" t="str">
        <f t="shared" si="2"/>
        <v>-</v>
      </c>
      <c r="F1401" s="65"/>
      <c r="G1401" s="65"/>
      <c r="H1401" s="82"/>
      <c r="I1401" s="83">
        <f t="shared" si="3"/>
        <v>0</v>
      </c>
      <c r="J1401" s="84">
        <f t="shared" si="4"/>
        <v>0</v>
      </c>
      <c r="K1401" s="84">
        <f t="shared" si="5"/>
        <v>0</v>
      </c>
      <c r="L1401" s="84">
        <f t="shared" si="6"/>
        <v>0</v>
      </c>
      <c r="M1401" s="85">
        <f t="shared" si="7"/>
        <v>0</v>
      </c>
      <c r="N1401" s="86">
        <f t="shared" si="8"/>
        <v>0</v>
      </c>
      <c r="O1401" s="84">
        <f t="shared" si="9"/>
        <v>0</v>
      </c>
      <c r="P1401" s="84">
        <f t="shared" si="10"/>
        <v>0</v>
      </c>
      <c r="Q1401" s="84">
        <f t="shared" si="11"/>
        <v>0</v>
      </c>
      <c r="R1401" s="85">
        <f t="shared" si="12"/>
        <v>0</v>
      </c>
      <c r="S1401" s="87" t="str">
        <f t="shared" si="13"/>
        <v>-</v>
      </c>
      <c r="T1401" s="88"/>
      <c r="U1401" s="39"/>
      <c r="V1401" s="40"/>
      <c r="W1401" s="39"/>
      <c r="X1401" s="39"/>
      <c r="Y1401" s="39"/>
      <c r="Z1401" s="39"/>
      <c r="AA1401" s="39"/>
      <c r="AB1401" s="39"/>
      <c r="AC1401" s="39"/>
      <c r="AD1401" s="39"/>
      <c r="AE1401" s="39"/>
      <c r="AF1401" s="39"/>
      <c r="AG1401" s="39"/>
      <c r="AH1401" s="39"/>
    </row>
    <row r="1402" ht="19.5" customHeight="1">
      <c r="A1402" s="111"/>
      <c r="B1402" s="119"/>
      <c r="C1402" s="63"/>
      <c r="D1402" s="69"/>
      <c r="E1402" s="66" t="str">
        <f t="shared" si="2"/>
        <v>-</v>
      </c>
      <c r="F1402" s="65"/>
      <c r="G1402" s="65"/>
      <c r="H1402" s="82"/>
      <c r="I1402" s="83">
        <f t="shared" si="3"/>
        <v>0</v>
      </c>
      <c r="J1402" s="84">
        <f t="shared" si="4"/>
        <v>0</v>
      </c>
      <c r="K1402" s="84">
        <f t="shared" si="5"/>
        <v>0</v>
      </c>
      <c r="L1402" s="84">
        <f t="shared" si="6"/>
        <v>0</v>
      </c>
      <c r="M1402" s="85">
        <f t="shared" si="7"/>
        <v>0</v>
      </c>
      <c r="N1402" s="86">
        <f t="shared" si="8"/>
        <v>0</v>
      </c>
      <c r="O1402" s="84">
        <f t="shared" si="9"/>
        <v>0</v>
      </c>
      <c r="P1402" s="84">
        <f t="shared" si="10"/>
        <v>0</v>
      </c>
      <c r="Q1402" s="84">
        <f t="shared" si="11"/>
        <v>0</v>
      </c>
      <c r="R1402" s="85">
        <f t="shared" si="12"/>
        <v>0</v>
      </c>
      <c r="S1402" s="87" t="str">
        <f t="shared" si="13"/>
        <v>-</v>
      </c>
      <c r="T1402" s="88"/>
      <c r="U1402" s="39"/>
      <c r="V1402" s="40"/>
      <c r="W1402" s="39"/>
      <c r="X1402" s="39"/>
      <c r="Y1402" s="39"/>
      <c r="Z1402" s="39"/>
      <c r="AA1402" s="39"/>
      <c r="AB1402" s="39"/>
      <c r="AC1402" s="39"/>
      <c r="AD1402" s="39"/>
      <c r="AE1402" s="39"/>
      <c r="AF1402" s="39"/>
      <c r="AG1402" s="39"/>
      <c r="AH1402" s="39"/>
    </row>
    <row r="1403" ht="19.5" customHeight="1">
      <c r="A1403" s="111"/>
      <c r="B1403" s="119"/>
      <c r="C1403" s="63"/>
      <c r="D1403" s="69"/>
      <c r="E1403" s="66" t="str">
        <f t="shared" si="2"/>
        <v>-</v>
      </c>
      <c r="F1403" s="65"/>
      <c r="G1403" s="65"/>
      <c r="H1403" s="82"/>
      <c r="I1403" s="83">
        <f t="shared" si="3"/>
        <v>0</v>
      </c>
      <c r="J1403" s="84">
        <f t="shared" si="4"/>
        <v>0</v>
      </c>
      <c r="K1403" s="84">
        <f t="shared" si="5"/>
        <v>0</v>
      </c>
      <c r="L1403" s="84">
        <f t="shared" si="6"/>
        <v>0</v>
      </c>
      <c r="M1403" s="85">
        <f t="shared" si="7"/>
        <v>0</v>
      </c>
      <c r="N1403" s="86">
        <f t="shared" si="8"/>
        <v>0</v>
      </c>
      <c r="O1403" s="84">
        <f t="shared" si="9"/>
        <v>0</v>
      </c>
      <c r="P1403" s="84">
        <f t="shared" si="10"/>
        <v>0</v>
      </c>
      <c r="Q1403" s="84">
        <f t="shared" si="11"/>
        <v>0</v>
      </c>
      <c r="R1403" s="85">
        <f t="shared" si="12"/>
        <v>0</v>
      </c>
      <c r="S1403" s="87" t="str">
        <f t="shared" si="13"/>
        <v>-</v>
      </c>
      <c r="T1403" s="88"/>
      <c r="U1403" s="39"/>
      <c r="V1403" s="40"/>
      <c r="W1403" s="39"/>
      <c r="X1403" s="39"/>
      <c r="Y1403" s="39"/>
      <c r="Z1403" s="39"/>
      <c r="AA1403" s="39"/>
      <c r="AB1403" s="39"/>
      <c r="AC1403" s="39"/>
      <c r="AD1403" s="39"/>
      <c r="AE1403" s="39"/>
      <c r="AF1403" s="39"/>
      <c r="AG1403" s="39"/>
      <c r="AH1403" s="39"/>
    </row>
    <row r="1404" ht="19.5" customHeight="1">
      <c r="A1404" s="111"/>
      <c r="B1404" s="119"/>
      <c r="C1404" s="63"/>
      <c r="D1404" s="69"/>
      <c r="E1404" s="66" t="str">
        <f t="shared" si="2"/>
        <v>-</v>
      </c>
      <c r="F1404" s="65"/>
      <c r="G1404" s="65"/>
      <c r="H1404" s="82"/>
      <c r="I1404" s="83">
        <f t="shared" si="3"/>
        <v>0</v>
      </c>
      <c r="J1404" s="84">
        <f t="shared" si="4"/>
        <v>0</v>
      </c>
      <c r="K1404" s="84">
        <f t="shared" si="5"/>
        <v>0</v>
      </c>
      <c r="L1404" s="84">
        <f t="shared" si="6"/>
        <v>0</v>
      </c>
      <c r="M1404" s="85">
        <f t="shared" si="7"/>
        <v>0</v>
      </c>
      <c r="N1404" s="86">
        <f t="shared" si="8"/>
        <v>0</v>
      </c>
      <c r="O1404" s="84">
        <f t="shared" si="9"/>
        <v>0</v>
      </c>
      <c r="P1404" s="84">
        <f t="shared" si="10"/>
        <v>0</v>
      </c>
      <c r="Q1404" s="84">
        <f t="shared" si="11"/>
        <v>0</v>
      </c>
      <c r="R1404" s="85">
        <f t="shared" si="12"/>
        <v>0</v>
      </c>
      <c r="S1404" s="87" t="str">
        <f t="shared" si="13"/>
        <v>-</v>
      </c>
      <c r="T1404" s="88"/>
      <c r="U1404" s="39"/>
      <c r="V1404" s="40"/>
      <c r="W1404" s="39"/>
      <c r="X1404" s="39"/>
      <c r="Y1404" s="39"/>
      <c r="Z1404" s="39"/>
      <c r="AA1404" s="39"/>
      <c r="AB1404" s="39"/>
      <c r="AC1404" s="39"/>
      <c r="AD1404" s="39"/>
      <c r="AE1404" s="39"/>
      <c r="AF1404" s="39"/>
      <c r="AG1404" s="39"/>
      <c r="AH1404" s="39"/>
    </row>
    <row r="1405" ht="19.5" customHeight="1">
      <c r="A1405" s="111"/>
      <c r="B1405" s="119"/>
      <c r="C1405" s="63"/>
      <c r="D1405" s="69"/>
      <c r="E1405" s="66" t="str">
        <f t="shared" si="2"/>
        <v>-</v>
      </c>
      <c r="F1405" s="65"/>
      <c r="G1405" s="65"/>
      <c r="H1405" s="82"/>
      <c r="I1405" s="83">
        <f t="shared" si="3"/>
        <v>0</v>
      </c>
      <c r="J1405" s="84">
        <f t="shared" si="4"/>
        <v>0</v>
      </c>
      <c r="K1405" s="84">
        <f t="shared" si="5"/>
        <v>0</v>
      </c>
      <c r="L1405" s="84">
        <f t="shared" si="6"/>
        <v>0</v>
      </c>
      <c r="M1405" s="85">
        <f t="shared" si="7"/>
        <v>0</v>
      </c>
      <c r="N1405" s="86">
        <f t="shared" si="8"/>
        <v>0</v>
      </c>
      <c r="O1405" s="84">
        <f t="shared" si="9"/>
        <v>0</v>
      </c>
      <c r="P1405" s="84">
        <f t="shared" si="10"/>
        <v>0</v>
      </c>
      <c r="Q1405" s="84">
        <f t="shared" si="11"/>
        <v>0</v>
      </c>
      <c r="R1405" s="85">
        <f t="shared" si="12"/>
        <v>0</v>
      </c>
      <c r="S1405" s="87" t="str">
        <f t="shared" si="13"/>
        <v>-</v>
      </c>
      <c r="T1405" s="88"/>
      <c r="U1405" s="39"/>
      <c r="V1405" s="40"/>
      <c r="W1405" s="39"/>
      <c r="X1405" s="39"/>
      <c r="Y1405" s="39"/>
      <c r="Z1405" s="39"/>
      <c r="AA1405" s="39"/>
      <c r="AB1405" s="39"/>
      <c r="AC1405" s="39"/>
      <c r="AD1405" s="39"/>
      <c r="AE1405" s="39"/>
      <c r="AF1405" s="39"/>
      <c r="AG1405" s="39"/>
      <c r="AH1405" s="39"/>
    </row>
    <row r="1406" ht="19.5" customHeight="1">
      <c r="A1406" s="111"/>
      <c r="B1406" s="119"/>
      <c r="C1406" s="63"/>
      <c r="D1406" s="69"/>
      <c r="E1406" s="66" t="str">
        <f t="shared" si="2"/>
        <v>-</v>
      </c>
      <c r="F1406" s="65"/>
      <c r="G1406" s="65"/>
      <c r="H1406" s="82"/>
      <c r="I1406" s="83">
        <f t="shared" si="3"/>
        <v>0</v>
      </c>
      <c r="J1406" s="84">
        <f t="shared" si="4"/>
        <v>0</v>
      </c>
      <c r="K1406" s="84">
        <f t="shared" si="5"/>
        <v>0</v>
      </c>
      <c r="L1406" s="84">
        <f t="shared" si="6"/>
        <v>0</v>
      </c>
      <c r="M1406" s="85">
        <f t="shared" si="7"/>
        <v>0</v>
      </c>
      <c r="N1406" s="86">
        <f t="shared" si="8"/>
        <v>0</v>
      </c>
      <c r="O1406" s="84">
        <f t="shared" si="9"/>
        <v>0</v>
      </c>
      <c r="P1406" s="84">
        <f t="shared" si="10"/>
        <v>0</v>
      </c>
      <c r="Q1406" s="84">
        <f t="shared" si="11"/>
        <v>0</v>
      </c>
      <c r="R1406" s="85">
        <f t="shared" si="12"/>
        <v>0</v>
      </c>
      <c r="S1406" s="87" t="str">
        <f t="shared" si="13"/>
        <v>-</v>
      </c>
      <c r="T1406" s="88"/>
      <c r="U1406" s="39"/>
      <c r="V1406" s="40"/>
      <c r="W1406" s="39"/>
      <c r="X1406" s="39"/>
      <c r="Y1406" s="39"/>
      <c r="Z1406" s="39"/>
      <c r="AA1406" s="39"/>
      <c r="AB1406" s="39"/>
      <c r="AC1406" s="39"/>
      <c r="AD1406" s="39"/>
      <c r="AE1406" s="39"/>
      <c r="AF1406" s="39"/>
      <c r="AG1406" s="39"/>
      <c r="AH1406" s="39"/>
    </row>
    <row r="1407" ht="19.5" customHeight="1">
      <c r="A1407" s="111"/>
      <c r="B1407" s="119"/>
      <c r="C1407" s="63"/>
      <c r="D1407" s="69"/>
      <c r="E1407" s="66" t="str">
        <f t="shared" si="2"/>
        <v>-</v>
      </c>
      <c r="F1407" s="65"/>
      <c r="G1407" s="65"/>
      <c r="H1407" s="82"/>
      <c r="I1407" s="83">
        <f t="shared" si="3"/>
        <v>0</v>
      </c>
      <c r="J1407" s="84">
        <f t="shared" si="4"/>
        <v>0</v>
      </c>
      <c r="K1407" s="84">
        <f t="shared" si="5"/>
        <v>0</v>
      </c>
      <c r="L1407" s="84">
        <f t="shared" si="6"/>
        <v>0</v>
      </c>
      <c r="M1407" s="85">
        <f t="shared" si="7"/>
        <v>0</v>
      </c>
      <c r="N1407" s="86">
        <f t="shared" si="8"/>
        <v>0</v>
      </c>
      <c r="O1407" s="84">
        <f t="shared" si="9"/>
        <v>0</v>
      </c>
      <c r="P1407" s="84">
        <f t="shared" si="10"/>
        <v>0</v>
      </c>
      <c r="Q1407" s="84">
        <f t="shared" si="11"/>
        <v>0</v>
      </c>
      <c r="R1407" s="85">
        <f t="shared" si="12"/>
        <v>0</v>
      </c>
      <c r="S1407" s="87" t="str">
        <f t="shared" si="13"/>
        <v>-</v>
      </c>
      <c r="T1407" s="88"/>
      <c r="U1407" s="39"/>
      <c r="V1407" s="40"/>
      <c r="W1407" s="39"/>
      <c r="X1407" s="39"/>
      <c r="Y1407" s="39"/>
      <c r="Z1407" s="39"/>
      <c r="AA1407" s="39"/>
      <c r="AB1407" s="39"/>
      <c r="AC1407" s="39"/>
      <c r="AD1407" s="39"/>
      <c r="AE1407" s="39"/>
      <c r="AF1407" s="39"/>
      <c r="AG1407" s="39"/>
      <c r="AH1407" s="39"/>
    </row>
    <row r="1408" ht="19.5" customHeight="1">
      <c r="A1408" s="111"/>
      <c r="B1408" s="119"/>
      <c r="C1408" s="63"/>
      <c r="D1408" s="69"/>
      <c r="E1408" s="66" t="str">
        <f t="shared" si="2"/>
        <v>-</v>
      </c>
      <c r="F1408" s="65"/>
      <c r="G1408" s="65"/>
      <c r="H1408" s="82"/>
      <c r="I1408" s="83">
        <f t="shared" si="3"/>
        <v>0</v>
      </c>
      <c r="J1408" s="84">
        <f t="shared" si="4"/>
        <v>0</v>
      </c>
      <c r="K1408" s="84">
        <f t="shared" si="5"/>
        <v>0</v>
      </c>
      <c r="L1408" s="84">
        <f t="shared" si="6"/>
        <v>0</v>
      </c>
      <c r="M1408" s="85">
        <f t="shared" si="7"/>
        <v>0</v>
      </c>
      <c r="N1408" s="86">
        <f t="shared" si="8"/>
        <v>0</v>
      </c>
      <c r="O1408" s="84">
        <f t="shared" si="9"/>
        <v>0</v>
      </c>
      <c r="P1408" s="84">
        <f t="shared" si="10"/>
        <v>0</v>
      </c>
      <c r="Q1408" s="84">
        <f t="shared" si="11"/>
        <v>0</v>
      </c>
      <c r="R1408" s="85">
        <f t="shared" si="12"/>
        <v>0</v>
      </c>
      <c r="S1408" s="87" t="str">
        <f t="shared" si="13"/>
        <v>-</v>
      </c>
      <c r="T1408" s="88"/>
      <c r="U1408" s="39"/>
      <c r="V1408" s="40"/>
      <c r="W1408" s="39"/>
      <c r="X1408" s="39"/>
      <c r="Y1408" s="39"/>
      <c r="Z1408" s="39"/>
      <c r="AA1408" s="39"/>
      <c r="AB1408" s="39"/>
      <c r="AC1408" s="39"/>
      <c r="AD1408" s="39"/>
      <c r="AE1408" s="39"/>
      <c r="AF1408" s="39"/>
      <c r="AG1408" s="39"/>
      <c r="AH1408" s="39"/>
    </row>
    <row r="1409" ht="19.5" customHeight="1">
      <c r="A1409" s="111"/>
      <c r="B1409" s="119"/>
      <c r="C1409" s="63"/>
      <c r="D1409" s="69"/>
      <c r="E1409" s="66" t="str">
        <f t="shared" si="2"/>
        <v>-</v>
      </c>
      <c r="F1409" s="65"/>
      <c r="G1409" s="65"/>
      <c r="H1409" s="82"/>
      <c r="I1409" s="83">
        <f t="shared" si="3"/>
        <v>0</v>
      </c>
      <c r="J1409" s="84">
        <f t="shared" si="4"/>
        <v>0</v>
      </c>
      <c r="K1409" s="84">
        <f t="shared" si="5"/>
        <v>0</v>
      </c>
      <c r="L1409" s="84">
        <f t="shared" si="6"/>
        <v>0</v>
      </c>
      <c r="M1409" s="85">
        <f t="shared" si="7"/>
        <v>0</v>
      </c>
      <c r="N1409" s="86">
        <f t="shared" si="8"/>
        <v>0</v>
      </c>
      <c r="O1409" s="84">
        <f t="shared" si="9"/>
        <v>0</v>
      </c>
      <c r="P1409" s="84">
        <f t="shared" si="10"/>
        <v>0</v>
      </c>
      <c r="Q1409" s="84">
        <f t="shared" si="11"/>
        <v>0</v>
      </c>
      <c r="R1409" s="85">
        <f t="shared" si="12"/>
        <v>0</v>
      </c>
      <c r="S1409" s="87" t="str">
        <f t="shared" si="13"/>
        <v>-</v>
      </c>
      <c r="T1409" s="88"/>
      <c r="U1409" s="39"/>
      <c r="V1409" s="40"/>
      <c r="W1409" s="39"/>
      <c r="X1409" s="39"/>
      <c r="Y1409" s="39"/>
      <c r="Z1409" s="39"/>
      <c r="AA1409" s="39"/>
      <c r="AB1409" s="39"/>
      <c r="AC1409" s="39"/>
      <c r="AD1409" s="39"/>
      <c r="AE1409" s="39"/>
      <c r="AF1409" s="39"/>
      <c r="AG1409" s="39"/>
      <c r="AH1409" s="39"/>
    </row>
    <row r="1410" ht="19.5" customHeight="1">
      <c r="A1410" s="111"/>
      <c r="B1410" s="119"/>
      <c r="C1410" s="63"/>
      <c r="D1410" s="69"/>
      <c r="E1410" s="66" t="str">
        <f t="shared" si="2"/>
        <v>-</v>
      </c>
      <c r="F1410" s="65"/>
      <c r="G1410" s="65"/>
      <c r="H1410" s="82"/>
      <c r="I1410" s="83">
        <f t="shared" si="3"/>
        <v>0</v>
      </c>
      <c r="J1410" s="84">
        <f t="shared" si="4"/>
        <v>0</v>
      </c>
      <c r="K1410" s="84">
        <f t="shared" si="5"/>
        <v>0</v>
      </c>
      <c r="L1410" s="84">
        <f t="shared" si="6"/>
        <v>0</v>
      </c>
      <c r="M1410" s="85">
        <f t="shared" si="7"/>
        <v>0</v>
      </c>
      <c r="N1410" s="86">
        <f t="shared" si="8"/>
        <v>0</v>
      </c>
      <c r="O1410" s="84">
        <f t="shared" si="9"/>
        <v>0</v>
      </c>
      <c r="P1410" s="84">
        <f t="shared" si="10"/>
        <v>0</v>
      </c>
      <c r="Q1410" s="84">
        <f t="shared" si="11"/>
        <v>0</v>
      </c>
      <c r="R1410" s="85">
        <f t="shared" si="12"/>
        <v>0</v>
      </c>
      <c r="S1410" s="87" t="str">
        <f t="shared" si="13"/>
        <v>-</v>
      </c>
      <c r="T1410" s="88"/>
      <c r="U1410" s="39"/>
      <c r="V1410" s="40"/>
      <c r="W1410" s="39"/>
      <c r="X1410" s="39"/>
      <c r="Y1410" s="39"/>
      <c r="Z1410" s="39"/>
      <c r="AA1410" s="39"/>
      <c r="AB1410" s="39"/>
      <c r="AC1410" s="39"/>
      <c r="AD1410" s="39"/>
      <c r="AE1410" s="39"/>
      <c r="AF1410" s="39"/>
      <c r="AG1410" s="39"/>
      <c r="AH1410" s="39"/>
    </row>
    <row r="1411" ht="19.5" customHeight="1">
      <c r="A1411" s="111"/>
      <c r="B1411" s="119"/>
      <c r="C1411" s="63"/>
      <c r="D1411" s="69"/>
      <c r="E1411" s="66" t="str">
        <f t="shared" si="2"/>
        <v>-</v>
      </c>
      <c r="F1411" s="65"/>
      <c r="G1411" s="65"/>
      <c r="H1411" s="82"/>
      <c r="I1411" s="83">
        <f t="shared" si="3"/>
        <v>0</v>
      </c>
      <c r="J1411" s="84">
        <f t="shared" si="4"/>
        <v>0</v>
      </c>
      <c r="K1411" s="84">
        <f t="shared" si="5"/>
        <v>0</v>
      </c>
      <c r="L1411" s="84">
        <f t="shared" si="6"/>
        <v>0</v>
      </c>
      <c r="M1411" s="85">
        <f t="shared" si="7"/>
        <v>0</v>
      </c>
      <c r="N1411" s="86">
        <f t="shared" si="8"/>
        <v>0</v>
      </c>
      <c r="O1411" s="84">
        <f t="shared" si="9"/>
        <v>0</v>
      </c>
      <c r="P1411" s="84">
        <f t="shared" si="10"/>
        <v>0</v>
      </c>
      <c r="Q1411" s="84">
        <f t="shared" si="11"/>
        <v>0</v>
      </c>
      <c r="R1411" s="85">
        <f t="shared" si="12"/>
        <v>0</v>
      </c>
      <c r="S1411" s="87" t="str">
        <f t="shared" si="13"/>
        <v>-</v>
      </c>
      <c r="T1411" s="88"/>
      <c r="U1411" s="39"/>
      <c r="V1411" s="40"/>
      <c r="W1411" s="39"/>
      <c r="X1411" s="39"/>
      <c r="Y1411" s="39"/>
      <c r="Z1411" s="39"/>
      <c r="AA1411" s="39"/>
      <c r="AB1411" s="39"/>
      <c r="AC1411" s="39"/>
      <c r="AD1411" s="39"/>
      <c r="AE1411" s="39"/>
      <c r="AF1411" s="39"/>
      <c r="AG1411" s="39"/>
      <c r="AH1411" s="39"/>
    </row>
    <row r="1412" ht="19.5" customHeight="1">
      <c r="A1412" s="111"/>
      <c r="B1412" s="119"/>
      <c r="C1412" s="63"/>
      <c r="D1412" s="69"/>
      <c r="E1412" s="66" t="str">
        <f t="shared" si="2"/>
        <v>-</v>
      </c>
      <c r="F1412" s="65"/>
      <c r="G1412" s="65"/>
      <c r="H1412" s="82"/>
      <c r="I1412" s="83">
        <f t="shared" si="3"/>
        <v>0</v>
      </c>
      <c r="J1412" s="84">
        <f t="shared" si="4"/>
        <v>0</v>
      </c>
      <c r="K1412" s="84">
        <f t="shared" si="5"/>
        <v>0</v>
      </c>
      <c r="L1412" s="84">
        <f t="shared" si="6"/>
        <v>0</v>
      </c>
      <c r="M1412" s="85">
        <f t="shared" si="7"/>
        <v>0</v>
      </c>
      <c r="N1412" s="86">
        <f t="shared" si="8"/>
        <v>0</v>
      </c>
      <c r="O1412" s="84">
        <f t="shared" si="9"/>
        <v>0</v>
      </c>
      <c r="P1412" s="84">
        <f t="shared" si="10"/>
        <v>0</v>
      </c>
      <c r="Q1412" s="84">
        <f t="shared" si="11"/>
        <v>0</v>
      </c>
      <c r="R1412" s="85">
        <f t="shared" si="12"/>
        <v>0</v>
      </c>
      <c r="S1412" s="87" t="str">
        <f t="shared" si="13"/>
        <v>-</v>
      </c>
      <c r="T1412" s="88"/>
      <c r="U1412" s="39"/>
      <c r="V1412" s="40"/>
      <c r="W1412" s="39"/>
      <c r="X1412" s="39"/>
      <c r="Y1412" s="39"/>
      <c r="Z1412" s="39"/>
      <c r="AA1412" s="39"/>
      <c r="AB1412" s="39"/>
      <c r="AC1412" s="39"/>
      <c r="AD1412" s="39"/>
      <c r="AE1412" s="39"/>
      <c r="AF1412" s="39"/>
      <c r="AG1412" s="39"/>
      <c r="AH1412" s="39"/>
    </row>
    <row r="1413" ht="19.5" customHeight="1">
      <c r="A1413" s="111"/>
      <c r="B1413" s="119"/>
      <c r="C1413" s="63"/>
      <c r="D1413" s="69"/>
      <c r="E1413" s="66" t="str">
        <f t="shared" si="2"/>
        <v>-</v>
      </c>
      <c r="F1413" s="65"/>
      <c r="G1413" s="65"/>
      <c r="H1413" s="82"/>
      <c r="I1413" s="83">
        <f t="shared" si="3"/>
        <v>0</v>
      </c>
      <c r="J1413" s="84">
        <f t="shared" si="4"/>
        <v>0</v>
      </c>
      <c r="K1413" s="84">
        <f t="shared" si="5"/>
        <v>0</v>
      </c>
      <c r="L1413" s="84">
        <f t="shared" si="6"/>
        <v>0</v>
      </c>
      <c r="M1413" s="85">
        <f t="shared" si="7"/>
        <v>0</v>
      </c>
      <c r="N1413" s="86">
        <f t="shared" si="8"/>
        <v>0</v>
      </c>
      <c r="O1413" s="84">
        <f t="shared" si="9"/>
        <v>0</v>
      </c>
      <c r="P1413" s="84">
        <f t="shared" si="10"/>
        <v>0</v>
      </c>
      <c r="Q1413" s="84">
        <f t="shared" si="11"/>
        <v>0</v>
      </c>
      <c r="R1413" s="85">
        <f t="shared" si="12"/>
        <v>0</v>
      </c>
      <c r="S1413" s="87" t="str">
        <f t="shared" si="13"/>
        <v>-</v>
      </c>
      <c r="T1413" s="88"/>
      <c r="U1413" s="39"/>
      <c r="V1413" s="40"/>
      <c r="W1413" s="39"/>
      <c r="X1413" s="39"/>
      <c r="Y1413" s="39"/>
      <c r="Z1413" s="39"/>
      <c r="AA1413" s="39"/>
      <c r="AB1413" s="39"/>
      <c r="AC1413" s="39"/>
      <c r="AD1413" s="39"/>
      <c r="AE1413" s="39"/>
      <c r="AF1413" s="39"/>
      <c r="AG1413" s="39"/>
      <c r="AH1413" s="39"/>
    </row>
    <row r="1414" ht="19.5" customHeight="1">
      <c r="A1414" s="111"/>
      <c r="B1414" s="119"/>
      <c r="C1414" s="63"/>
      <c r="D1414" s="69"/>
      <c r="E1414" s="66" t="str">
        <f t="shared" si="2"/>
        <v>-</v>
      </c>
      <c r="F1414" s="65"/>
      <c r="G1414" s="65"/>
      <c r="H1414" s="82"/>
      <c r="I1414" s="83">
        <f t="shared" si="3"/>
        <v>0</v>
      </c>
      <c r="J1414" s="84">
        <f t="shared" si="4"/>
        <v>0</v>
      </c>
      <c r="K1414" s="84">
        <f t="shared" si="5"/>
        <v>0</v>
      </c>
      <c r="L1414" s="84">
        <f t="shared" si="6"/>
        <v>0</v>
      </c>
      <c r="M1414" s="85">
        <f t="shared" si="7"/>
        <v>0</v>
      </c>
      <c r="N1414" s="86">
        <f t="shared" si="8"/>
        <v>0</v>
      </c>
      <c r="O1414" s="84">
        <f t="shared" si="9"/>
        <v>0</v>
      </c>
      <c r="P1414" s="84">
        <f t="shared" si="10"/>
        <v>0</v>
      </c>
      <c r="Q1414" s="84">
        <f t="shared" si="11"/>
        <v>0</v>
      </c>
      <c r="R1414" s="85">
        <f t="shared" si="12"/>
        <v>0</v>
      </c>
      <c r="S1414" s="87" t="str">
        <f t="shared" si="13"/>
        <v>-</v>
      </c>
      <c r="T1414" s="88"/>
      <c r="U1414" s="39"/>
      <c r="V1414" s="40"/>
      <c r="W1414" s="39"/>
      <c r="X1414" s="39"/>
      <c r="Y1414" s="39"/>
      <c r="Z1414" s="39"/>
      <c r="AA1414" s="39"/>
      <c r="AB1414" s="39"/>
      <c r="AC1414" s="39"/>
      <c r="AD1414" s="39"/>
      <c r="AE1414" s="39"/>
      <c r="AF1414" s="39"/>
      <c r="AG1414" s="39"/>
      <c r="AH1414" s="39"/>
    </row>
    <row r="1415" ht="19.5" customHeight="1">
      <c r="A1415" s="111"/>
      <c r="B1415" s="119"/>
      <c r="C1415" s="63"/>
      <c r="D1415" s="69"/>
      <c r="E1415" s="66" t="str">
        <f t="shared" si="2"/>
        <v>-</v>
      </c>
      <c r="F1415" s="65"/>
      <c r="G1415" s="65"/>
      <c r="H1415" s="82"/>
      <c r="I1415" s="83">
        <f t="shared" si="3"/>
        <v>0</v>
      </c>
      <c r="J1415" s="84">
        <f t="shared" si="4"/>
        <v>0</v>
      </c>
      <c r="K1415" s="84">
        <f t="shared" si="5"/>
        <v>0</v>
      </c>
      <c r="L1415" s="84">
        <f t="shared" si="6"/>
        <v>0</v>
      </c>
      <c r="M1415" s="85">
        <f t="shared" si="7"/>
        <v>0</v>
      </c>
      <c r="N1415" s="86">
        <f t="shared" si="8"/>
        <v>0</v>
      </c>
      <c r="O1415" s="84">
        <f t="shared" si="9"/>
        <v>0</v>
      </c>
      <c r="P1415" s="84">
        <f t="shared" si="10"/>
        <v>0</v>
      </c>
      <c r="Q1415" s="84">
        <f t="shared" si="11"/>
        <v>0</v>
      </c>
      <c r="R1415" s="85">
        <f t="shared" si="12"/>
        <v>0</v>
      </c>
      <c r="S1415" s="87" t="str">
        <f t="shared" si="13"/>
        <v>-</v>
      </c>
      <c r="T1415" s="88"/>
      <c r="U1415" s="39"/>
      <c r="V1415" s="40"/>
      <c r="W1415" s="39"/>
      <c r="X1415" s="39"/>
      <c r="Y1415" s="39"/>
      <c r="Z1415" s="39"/>
      <c r="AA1415" s="39"/>
      <c r="AB1415" s="39"/>
      <c r="AC1415" s="39"/>
      <c r="AD1415" s="39"/>
      <c r="AE1415" s="39"/>
      <c r="AF1415" s="39"/>
      <c r="AG1415" s="39"/>
      <c r="AH1415" s="39"/>
    </row>
    <row r="1416" ht="19.5" customHeight="1">
      <c r="A1416" s="111"/>
      <c r="B1416" s="119"/>
      <c r="C1416" s="63"/>
      <c r="D1416" s="69"/>
      <c r="E1416" s="66" t="str">
        <f t="shared" si="2"/>
        <v>-</v>
      </c>
      <c r="F1416" s="65"/>
      <c r="G1416" s="65"/>
      <c r="H1416" s="82"/>
      <c r="I1416" s="83">
        <f t="shared" si="3"/>
        <v>0</v>
      </c>
      <c r="J1416" s="84">
        <f t="shared" si="4"/>
        <v>0</v>
      </c>
      <c r="K1416" s="84">
        <f t="shared" si="5"/>
        <v>0</v>
      </c>
      <c r="L1416" s="84">
        <f t="shared" si="6"/>
        <v>0</v>
      </c>
      <c r="M1416" s="85">
        <f t="shared" si="7"/>
        <v>0</v>
      </c>
      <c r="N1416" s="86">
        <f t="shared" si="8"/>
        <v>0</v>
      </c>
      <c r="O1416" s="84">
        <f t="shared" si="9"/>
        <v>0</v>
      </c>
      <c r="P1416" s="84">
        <f t="shared" si="10"/>
        <v>0</v>
      </c>
      <c r="Q1416" s="84">
        <f t="shared" si="11"/>
        <v>0</v>
      </c>
      <c r="R1416" s="85">
        <f t="shared" si="12"/>
        <v>0</v>
      </c>
      <c r="S1416" s="87" t="str">
        <f t="shared" si="13"/>
        <v>-</v>
      </c>
      <c r="T1416" s="88"/>
      <c r="U1416" s="39"/>
      <c r="V1416" s="40"/>
      <c r="W1416" s="39"/>
      <c r="X1416" s="39"/>
      <c r="Y1416" s="39"/>
      <c r="Z1416" s="39"/>
      <c r="AA1416" s="39"/>
      <c r="AB1416" s="39"/>
      <c r="AC1416" s="39"/>
      <c r="AD1416" s="39"/>
      <c r="AE1416" s="39"/>
      <c r="AF1416" s="39"/>
      <c r="AG1416" s="39"/>
      <c r="AH1416" s="39"/>
    </row>
    <row r="1417" ht="19.5" customHeight="1">
      <c r="A1417" s="111"/>
      <c r="B1417" s="119"/>
      <c r="C1417" s="63"/>
      <c r="D1417" s="69"/>
      <c r="E1417" s="66" t="str">
        <f t="shared" si="2"/>
        <v>-</v>
      </c>
      <c r="F1417" s="65"/>
      <c r="G1417" s="65"/>
      <c r="H1417" s="82"/>
      <c r="I1417" s="83">
        <f t="shared" si="3"/>
        <v>0</v>
      </c>
      <c r="J1417" s="84">
        <f t="shared" si="4"/>
        <v>0</v>
      </c>
      <c r="K1417" s="84">
        <f t="shared" si="5"/>
        <v>0</v>
      </c>
      <c r="L1417" s="84">
        <f t="shared" si="6"/>
        <v>0</v>
      </c>
      <c r="M1417" s="85">
        <f t="shared" si="7"/>
        <v>0</v>
      </c>
      <c r="N1417" s="86">
        <f t="shared" si="8"/>
        <v>0</v>
      </c>
      <c r="O1417" s="84">
        <f t="shared" si="9"/>
        <v>0</v>
      </c>
      <c r="P1417" s="84">
        <f t="shared" si="10"/>
        <v>0</v>
      </c>
      <c r="Q1417" s="84">
        <f t="shared" si="11"/>
        <v>0</v>
      </c>
      <c r="R1417" s="85">
        <f t="shared" si="12"/>
        <v>0</v>
      </c>
      <c r="S1417" s="87" t="str">
        <f t="shared" si="13"/>
        <v>-</v>
      </c>
      <c r="T1417" s="88"/>
      <c r="U1417" s="39"/>
      <c r="V1417" s="40"/>
      <c r="W1417" s="39"/>
      <c r="X1417" s="39"/>
      <c r="Y1417" s="39"/>
      <c r="Z1417" s="39"/>
      <c r="AA1417" s="39"/>
      <c r="AB1417" s="39"/>
      <c r="AC1417" s="39"/>
      <c r="AD1417" s="39"/>
      <c r="AE1417" s="39"/>
      <c r="AF1417" s="39"/>
      <c r="AG1417" s="39"/>
      <c r="AH1417" s="39"/>
    </row>
    <row r="1418" ht="19.5" customHeight="1">
      <c r="A1418" s="111"/>
      <c r="B1418" s="119"/>
      <c r="C1418" s="63"/>
      <c r="D1418" s="69"/>
      <c r="E1418" s="66" t="str">
        <f t="shared" si="2"/>
        <v>-</v>
      </c>
      <c r="F1418" s="65"/>
      <c r="G1418" s="65"/>
      <c r="H1418" s="82"/>
      <c r="I1418" s="83">
        <f t="shared" si="3"/>
        <v>0</v>
      </c>
      <c r="J1418" s="84">
        <f t="shared" si="4"/>
        <v>0</v>
      </c>
      <c r="K1418" s="84">
        <f t="shared" si="5"/>
        <v>0</v>
      </c>
      <c r="L1418" s="84">
        <f t="shared" si="6"/>
        <v>0</v>
      </c>
      <c r="M1418" s="85">
        <f t="shared" si="7"/>
        <v>0</v>
      </c>
      <c r="N1418" s="86">
        <f t="shared" si="8"/>
        <v>0</v>
      </c>
      <c r="O1418" s="84">
        <f t="shared" si="9"/>
        <v>0</v>
      </c>
      <c r="P1418" s="84">
        <f t="shared" si="10"/>
        <v>0</v>
      </c>
      <c r="Q1418" s="84">
        <f t="shared" si="11"/>
        <v>0</v>
      </c>
      <c r="R1418" s="85">
        <f t="shared" si="12"/>
        <v>0</v>
      </c>
      <c r="S1418" s="87" t="str">
        <f t="shared" si="13"/>
        <v>-</v>
      </c>
      <c r="T1418" s="88"/>
      <c r="U1418" s="39"/>
      <c r="V1418" s="40"/>
      <c r="W1418" s="39"/>
      <c r="X1418" s="39"/>
      <c r="Y1418" s="39"/>
      <c r="Z1418" s="39"/>
      <c r="AA1418" s="39"/>
      <c r="AB1418" s="39"/>
      <c r="AC1418" s="39"/>
      <c r="AD1418" s="39"/>
      <c r="AE1418" s="39"/>
      <c r="AF1418" s="39"/>
      <c r="AG1418" s="39"/>
      <c r="AH1418" s="39"/>
    </row>
    <row r="1419" ht="19.5" customHeight="1">
      <c r="A1419" s="111"/>
      <c r="B1419" s="119"/>
      <c r="C1419" s="63"/>
      <c r="D1419" s="69"/>
      <c r="E1419" s="66" t="str">
        <f t="shared" si="2"/>
        <v>-</v>
      </c>
      <c r="F1419" s="65"/>
      <c r="G1419" s="65"/>
      <c r="H1419" s="82"/>
      <c r="I1419" s="83">
        <f t="shared" si="3"/>
        <v>0</v>
      </c>
      <c r="J1419" s="84">
        <f t="shared" si="4"/>
        <v>0</v>
      </c>
      <c r="K1419" s="84">
        <f t="shared" si="5"/>
        <v>0</v>
      </c>
      <c r="L1419" s="84">
        <f t="shared" si="6"/>
        <v>0</v>
      </c>
      <c r="M1419" s="85">
        <f t="shared" si="7"/>
        <v>0</v>
      </c>
      <c r="N1419" s="86">
        <f t="shared" si="8"/>
        <v>0</v>
      </c>
      <c r="O1419" s="84">
        <f t="shared" si="9"/>
        <v>0</v>
      </c>
      <c r="P1419" s="84">
        <f t="shared" si="10"/>
        <v>0</v>
      </c>
      <c r="Q1419" s="84">
        <f t="shared" si="11"/>
        <v>0</v>
      </c>
      <c r="R1419" s="85">
        <f t="shared" si="12"/>
        <v>0</v>
      </c>
      <c r="S1419" s="87" t="str">
        <f t="shared" si="13"/>
        <v>-</v>
      </c>
      <c r="T1419" s="88"/>
      <c r="U1419" s="39"/>
      <c r="V1419" s="40"/>
      <c r="W1419" s="39"/>
      <c r="X1419" s="39"/>
      <c r="Y1419" s="39"/>
      <c r="Z1419" s="39"/>
      <c r="AA1419" s="39"/>
      <c r="AB1419" s="39"/>
      <c r="AC1419" s="39"/>
      <c r="AD1419" s="39"/>
      <c r="AE1419" s="39"/>
      <c r="AF1419" s="39"/>
      <c r="AG1419" s="39"/>
      <c r="AH1419" s="39"/>
    </row>
    <row r="1420" ht="19.5" customHeight="1">
      <c r="A1420" s="111"/>
      <c r="B1420" s="119"/>
      <c r="C1420" s="63"/>
      <c r="D1420" s="69"/>
      <c r="E1420" s="66" t="str">
        <f t="shared" si="2"/>
        <v>-</v>
      </c>
      <c r="F1420" s="65"/>
      <c r="G1420" s="65"/>
      <c r="H1420" s="82"/>
      <c r="I1420" s="83">
        <f t="shared" si="3"/>
        <v>0</v>
      </c>
      <c r="J1420" s="84">
        <f t="shared" si="4"/>
        <v>0</v>
      </c>
      <c r="K1420" s="84">
        <f t="shared" si="5"/>
        <v>0</v>
      </c>
      <c r="L1420" s="84">
        <f t="shared" si="6"/>
        <v>0</v>
      </c>
      <c r="M1420" s="85">
        <f t="shared" si="7"/>
        <v>0</v>
      </c>
      <c r="N1420" s="86">
        <f t="shared" si="8"/>
        <v>0</v>
      </c>
      <c r="O1420" s="84">
        <f t="shared" si="9"/>
        <v>0</v>
      </c>
      <c r="P1420" s="84">
        <f t="shared" si="10"/>
        <v>0</v>
      </c>
      <c r="Q1420" s="84">
        <f t="shared" si="11"/>
        <v>0</v>
      </c>
      <c r="R1420" s="85">
        <f t="shared" si="12"/>
        <v>0</v>
      </c>
      <c r="S1420" s="87" t="str">
        <f t="shared" si="13"/>
        <v>-</v>
      </c>
      <c r="T1420" s="88"/>
      <c r="U1420" s="39"/>
      <c r="V1420" s="40"/>
      <c r="W1420" s="39"/>
      <c r="X1420" s="39"/>
      <c r="Y1420" s="39"/>
      <c r="Z1420" s="39"/>
      <c r="AA1420" s="39"/>
      <c r="AB1420" s="39"/>
      <c r="AC1420" s="39"/>
      <c r="AD1420" s="39"/>
      <c r="AE1420" s="39"/>
      <c r="AF1420" s="39"/>
      <c r="AG1420" s="39"/>
      <c r="AH1420" s="39"/>
    </row>
    <row r="1421" ht="19.5" customHeight="1">
      <c r="A1421" s="111"/>
      <c r="B1421" s="119"/>
      <c r="C1421" s="63"/>
      <c r="D1421" s="69"/>
      <c r="E1421" s="66" t="str">
        <f t="shared" si="2"/>
        <v>-</v>
      </c>
      <c r="F1421" s="65"/>
      <c r="G1421" s="65"/>
      <c r="H1421" s="82"/>
      <c r="I1421" s="83">
        <f t="shared" si="3"/>
        <v>0</v>
      </c>
      <c r="J1421" s="84">
        <f t="shared" si="4"/>
        <v>0</v>
      </c>
      <c r="K1421" s="84">
        <f t="shared" si="5"/>
        <v>0</v>
      </c>
      <c r="L1421" s="84">
        <f t="shared" si="6"/>
        <v>0</v>
      </c>
      <c r="M1421" s="85">
        <f t="shared" si="7"/>
        <v>0</v>
      </c>
      <c r="N1421" s="86">
        <f t="shared" si="8"/>
        <v>0</v>
      </c>
      <c r="O1421" s="84">
        <f t="shared" si="9"/>
        <v>0</v>
      </c>
      <c r="P1421" s="84">
        <f t="shared" si="10"/>
        <v>0</v>
      </c>
      <c r="Q1421" s="84">
        <f t="shared" si="11"/>
        <v>0</v>
      </c>
      <c r="R1421" s="85">
        <f t="shared" si="12"/>
        <v>0</v>
      </c>
      <c r="S1421" s="87" t="str">
        <f t="shared" si="13"/>
        <v>-</v>
      </c>
      <c r="T1421" s="88"/>
      <c r="U1421" s="39"/>
      <c r="V1421" s="40"/>
      <c r="W1421" s="39"/>
      <c r="X1421" s="39"/>
      <c r="Y1421" s="39"/>
      <c r="Z1421" s="39"/>
      <c r="AA1421" s="39"/>
      <c r="AB1421" s="39"/>
      <c r="AC1421" s="39"/>
      <c r="AD1421" s="39"/>
      <c r="AE1421" s="39"/>
      <c r="AF1421" s="39"/>
      <c r="AG1421" s="39"/>
      <c r="AH1421" s="39"/>
    </row>
    <row r="1422" ht="19.5" customHeight="1">
      <c r="A1422" s="111"/>
      <c r="B1422" s="119"/>
      <c r="C1422" s="63"/>
      <c r="D1422" s="69"/>
      <c r="E1422" s="66" t="str">
        <f t="shared" si="2"/>
        <v>-</v>
      </c>
      <c r="F1422" s="65"/>
      <c r="G1422" s="65"/>
      <c r="H1422" s="82"/>
      <c r="I1422" s="83">
        <f t="shared" si="3"/>
        <v>0</v>
      </c>
      <c r="J1422" s="84">
        <f t="shared" si="4"/>
        <v>0</v>
      </c>
      <c r="K1422" s="84">
        <f t="shared" si="5"/>
        <v>0</v>
      </c>
      <c r="L1422" s="84">
        <f t="shared" si="6"/>
        <v>0</v>
      </c>
      <c r="M1422" s="85">
        <f t="shared" si="7"/>
        <v>0</v>
      </c>
      <c r="N1422" s="86">
        <f t="shared" si="8"/>
        <v>0</v>
      </c>
      <c r="O1422" s="84">
        <f t="shared" si="9"/>
        <v>0</v>
      </c>
      <c r="P1422" s="84">
        <f t="shared" si="10"/>
        <v>0</v>
      </c>
      <c r="Q1422" s="84">
        <f t="shared" si="11"/>
        <v>0</v>
      </c>
      <c r="R1422" s="85">
        <f t="shared" si="12"/>
        <v>0</v>
      </c>
      <c r="S1422" s="87" t="str">
        <f t="shared" si="13"/>
        <v>-</v>
      </c>
      <c r="T1422" s="88"/>
      <c r="U1422" s="39"/>
      <c r="V1422" s="40"/>
      <c r="W1422" s="39"/>
      <c r="X1422" s="39"/>
      <c r="Y1422" s="39"/>
      <c r="Z1422" s="39"/>
      <c r="AA1422" s="39"/>
      <c r="AB1422" s="39"/>
      <c r="AC1422" s="39"/>
      <c r="AD1422" s="39"/>
      <c r="AE1422" s="39"/>
      <c r="AF1422" s="39"/>
      <c r="AG1422" s="39"/>
      <c r="AH1422" s="39"/>
    </row>
    <row r="1423" ht="19.5" customHeight="1">
      <c r="A1423" s="111"/>
      <c r="B1423" s="119"/>
      <c r="C1423" s="63"/>
      <c r="D1423" s="69"/>
      <c r="E1423" s="66" t="str">
        <f t="shared" si="2"/>
        <v>-</v>
      </c>
      <c r="F1423" s="65"/>
      <c r="G1423" s="65"/>
      <c r="H1423" s="82"/>
      <c r="I1423" s="83">
        <f t="shared" si="3"/>
        <v>0</v>
      </c>
      <c r="J1423" s="84">
        <f t="shared" si="4"/>
        <v>0</v>
      </c>
      <c r="K1423" s="84">
        <f t="shared" si="5"/>
        <v>0</v>
      </c>
      <c r="L1423" s="84">
        <f t="shared" si="6"/>
        <v>0</v>
      </c>
      <c r="M1423" s="85">
        <f t="shared" si="7"/>
        <v>0</v>
      </c>
      <c r="N1423" s="86">
        <f t="shared" si="8"/>
        <v>0</v>
      </c>
      <c r="O1423" s="84">
        <f t="shared" si="9"/>
        <v>0</v>
      </c>
      <c r="P1423" s="84">
        <f t="shared" si="10"/>
        <v>0</v>
      </c>
      <c r="Q1423" s="84">
        <f t="shared" si="11"/>
        <v>0</v>
      </c>
      <c r="R1423" s="85">
        <f t="shared" si="12"/>
        <v>0</v>
      </c>
      <c r="S1423" s="87" t="str">
        <f t="shared" si="13"/>
        <v>-</v>
      </c>
      <c r="T1423" s="88"/>
      <c r="U1423" s="39"/>
      <c r="V1423" s="40"/>
      <c r="W1423" s="39"/>
      <c r="X1423" s="39"/>
      <c r="Y1423" s="39"/>
      <c r="Z1423" s="39"/>
      <c r="AA1423" s="39"/>
      <c r="AB1423" s="39"/>
      <c r="AC1423" s="39"/>
      <c r="AD1423" s="39"/>
      <c r="AE1423" s="39"/>
      <c r="AF1423" s="39"/>
      <c r="AG1423" s="39"/>
      <c r="AH1423" s="39"/>
    </row>
    <row r="1424" ht="19.5" customHeight="1">
      <c r="A1424" s="111"/>
      <c r="B1424" s="119"/>
      <c r="C1424" s="63"/>
      <c r="D1424" s="69"/>
      <c r="E1424" s="66" t="str">
        <f t="shared" si="2"/>
        <v>-</v>
      </c>
      <c r="F1424" s="65"/>
      <c r="G1424" s="65"/>
      <c r="H1424" s="82"/>
      <c r="I1424" s="83">
        <f t="shared" si="3"/>
        <v>0</v>
      </c>
      <c r="J1424" s="84">
        <f t="shared" si="4"/>
        <v>0</v>
      </c>
      <c r="K1424" s="84">
        <f t="shared" si="5"/>
        <v>0</v>
      </c>
      <c r="L1424" s="84">
        <f t="shared" si="6"/>
        <v>0</v>
      </c>
      <c r="M1424" s="85">
        <f t="shared" si="7"/>
        <v>0</v>
      </c>
      <c r="N1424" s="86">
        <f t="shared" si="8"/>
        <v>0</v>
      </c>
      <c r="O1424" s="84">
        <f t="shared" si="9"/>
        <v>0</v>
      </c>
      <c r="P1424" s="84">
        <f t="shared" si="10"/>
        <v>0</v>
      </c>
      <c r="Q1424" s="84">
        <f t="shared" si="11"/>
        <v>0</v>
      </c>
      <c r="R1424" s="85">
        <f t="shared" si="12"/>
        <v>0</v>
      </c>
      <c r="S1424" s="87" t="str">
        <f t="shared" si="13"/>
        <v>-</v>
      </c>
      <c r="T1424" s="88"/>
      <c r="U1424" s="39"/>
      <c r="V1424" s="40"/>
      <c r="W1424" s="39"/>
      <c r="X1424" s="39"/>
      <c r="Y1424" s="39"/>
      <c r="Z1424" s="39"/>
      <c r="AA1424" s="39"/>
      <c r="AB1424" s="39"/>
      <c r="AC1424" s="39"/>
      <c r="AD1424" s="39"/>
      <c r="AE1424" s="39"/>
      <c r="AF1424" s="39"/>
      <c r="AG1424" s="39"/>
      <c r="AH1424" s="39"/>
    </row>
    <row r="1425" ht="19.5" customHeight="1">
      <c r="A1425" s="111"/>
      <c r="B1425" s="119"/>
      <c r="C1425" s="63"/>
      <c r="D1425" s="69"/>
      <c r="E1425" s="66" t="str">
        <f t="shared" si="2"/>
        <v>-</v>
      </c>
      <c r="F1425" s="65"/>
      <c r="G1425" s="65"/>
      <c r="H1425" s="82"/>
      <c r="I1425" s="83">
        <f t="shared" si="3"/>
        <v>0</v>
      </c>
      <c r="J1425" s="84">
        <f t="shared" si="4"/>
        <v>0</v>
      </c>
      <c r="K1425" s="84">
        <f t="shared" si="5"/>
        <v>0</v>
      </c>
      <c r="L1425" s="84">
        <f t="shared" si="6"/>
        <v>0</v>
      </c>
      <c r="M1425" s="85">
        <f t="shared" si="7"/>
        <v>0</v>
      </c>
      <c r="N1425" s="86">
        <f t="shared" si="8"/>
        <v>0</v>
      </c>
      <c r="O1425" s="84">
        <f t="shared" si="9"/>
        <v>0</v>
      </c>
      <c r="P1425" s="84">
        <f t="shared" si="10"/>
        <v>0</v>
      </c>
      <c r="Q1425" s="84">
        <f t="shared" si="11"/>
        <v>0</v>
      </c>
      <c r="R1425" s="85">
        <f t="shared" si="12"/>
        <v>0</v>
      </c>
      <c r="S1425" s="87" t="str">
        <f t="shared" si="13"/>
        <v>-</v>
      </c>
      <c r="T1425" s="88"/>
      <c r="U1425" s="39"/>
      <c r="V1425" s="40"/>
      <c r="W1425" s="39"/>
      <c r="X1425" s="39"/>
      <c r="Y1425" s="39"/>
      <c r="Z1425" s="39"/>
      <c r="AA1425" s="39"/>
      <c r="AB1425" s="39"/>
      <c r="AC1425" s="39"/>
      <c r="AD1425" s="39"/>
      <c r="AE1425" s="39"/>
      <c r="AF1425" s="39"/>
      <c r="AG1425" s="39"/>
      <c r="AH1425" s="39"/>
    </row>
    <row r="1426" ht="19.5" customHeight="1">
      <c r="A1426" s="111"/>
      <c r="B1426" s="119"/>
      <c r="C1426" s="63"/>
      <c r="D1426" s="69"/>
      <c r="E1426" s="66" t="str">
        <f t="shared" si="2"/>
        <v>-</v>
      </c>
      <c r="F1426" s="65"/>
      <c r="G1426" s="65"/>
      <c r="H1426" s="82"/>
      <c r="I1426" s="83">
        <f t="shared" si="3"/>
        <v>0</v>
      </c>
      <c r="J1426" s="84">
        <f t="shared" si="4"/>
        <v>0</v>
      </c>
      <c r="K1426" s="84">
        <f t="shared" si="5"/>
        <v>0</v>
      </c>
      <c r="L1426" s="84">
        <f t="shared" si="6"/>
        <v>0</v>
      </c>
      <c r="M1426" s="85">
        <f t="shared" si="7"/>
        <v>0</v>
      </c>
      <c r="N1426" s="86">
        <f t="shared" si="8"/>
        <v>0</v>
      </c>
      <c r="O1426" s="84">
        <f t="shared" si="9"/>
        <v>0</v>
      </c>
      <c r="P1426" s="84">
        <f t="shared" si="10"/>
        <v>0</v>
      </c>
      <c r="Q1426" s="84">
        <f t="shared" si="11"/>
        <v>0</v>
      </c>
      <c r="R1426" s="85">
        <f t="shared" si="12"/>
        <v>0</v>
      </c>
      <c r="S1426" s="87" t="str">
        <f t="shared" si="13"/>
        <v>-</v>
      </c>
      <c r="T1426" s="88"/>
      <c r="U1426" s="39"/>
      <c r="V1426" s="40"/>
      <c r="W1426" s="39"/>
      <c r="X1426" s="39"/>
      <c r="Y1426" s="39"/>
      <c r="Z1426" s="39"/>
      <c r="AA1426" s="39"/>
      <c r="AB1426" s="39"/>
      <c r="AC1426" s="39"/>
      <c r="AD1426" s="39"/>
      <c r="AE1426" s="39"/>
      <c r="AF1426" s="39"/>
      <c r="AG1426" s="39"/>
      <c r="AH1426" s="39"/>
    </row>
    <row r="1427" ht="19.5" customHeight="1">
      <c r="A1427" s="111"/>
      <c r="B1427" s="119"/>
      <c r="C1427" s="63"/>
      <c r="D1427" s="69"/>
      <c r="E1427" s="66" t="str">
        <f t="shared" si="2"/>
        <v>-</v>
      </c>
      <c r="F1427" s="65"/>
      <c r="G1427" s="65"/>
      <c r="H1427" s="82"/>
      <c r="I1427" s="83">
        <f t="shared" si="3"/>
        <v>0</v>
      </c>
      <c r="J1427" s="84">
        <f t="shared" si="4"/>
        <v>0</v>
      </c>
      <c r="K1427" s="84">
        <f t="shared" si="5"/>
        <v>0</v>
      </c>
      <c r="L1427" s="84">
        <f t="shared" si="6"/>
        <v>0</v>
      </c>
      <c r="M1427" s="85">
        <f t="shared" si="7"/>
        <v>0</v>
      </c>
      <c r="N1427" s="86">
        <f t="shared" si="8"/>
        <v>0</v>
      </c>
      <c r="O1427" s="84">
        <f t="shared" si="9"/>
        <v>0</v>
      </c>
      <c r="P1427" s="84">
        <f t="shared" si="10"/>
        <v>0</v>
      </c>
      <c r="Q1427" s="84">
        <f t="shared" si="11"/>
        <v>0</v>
      </c>
      <c r="R1427" s="85">
        <f t="shared" si="12"/>
        <v>0</v>
      </c>
      <c r="S1427" s="87" t="str">
        <f t="shared" si="13"/>
        <v>-</v>
      </c>
      <c r="T1427" s="88"/>
      <c r="U1427" s="39"/>
      <c r="V1427" s="40"/>
      <c r="W1427" s="39"/>
      <c r="X1427" s="39"/>
      <c r="Y1427" s="39"/>
      <c r="Z1427" s="39"/>
      <c r="AA1427" s="39"/>
      <c r="AB1427" s="39"/>
      <c r="AC1427" s="39"/>
      <c r="AD1427" s="39"/>
      <c r="AE1427" s="39"/>
      <c r="AF1427" s="39"/>
      <c r="AG1427" s="39"/>
      <c r="AH1427" s="39"/>
    </row>
    <row r="1428" ht="19.5" customHeight="1">
      <c r="A1428" s="111"/>
      <c r="B1428" s="119"/>
      <c r="C1428" s="63"/>
      <c r="D1428" s="69"/>
      <c r="E1428" s="66" t="str">
        <f t="shared" si="2"/>
        <v>-</v>
      </c>
      <c r="F1428" s="65"/>
      <c r="G1428" s="65"/>
      <c r="H1428" s="82"/>
      <c r="I1428" s="83">
        <f t="shared" si="3"/>
        <v>0</v>
      </c>
      <c r="J1428" s="84">
        <f t="shared" si="4"/>
        <v>0</v>
      </c>
      <c r="K1428" s="84">
        <f t="shared" si="5"/>
        <v>0</v>
      </c>
      <c r="L1428" s="84">
        <f t="shared" si="6"/>
        <v>0</v>
      </c>
      <c r="M1428" s="85">
        <f t="shared" si="7"/>
        <v>0</v>
      </c>
      <c r="N1428" s="86">
        <f t="shared" si="8"/>
        <v>0</v>
      </c>
      <c r="O1428" s="84">
        <f t="shared" si="9"/>
        <v>0</v>
      </c>
      <c r="P1428" s="84">
        <f t="shared" si="10"/>
        <v>0</v>
      </c>
      <c r="Q1428" s="84">
        <f t="shared" si="11"/>
        <v>0</v>
      </c>
      <c r="R1428" s="85">
        <f t="shared" si="12"/>
        <v>0</v>
      </c>
      <c r="S1428" s="87" t="str">
        <f t="shared" si="13"/>
        <v>-</v>
      </c>
      <c r="T1428" s="88"/>
      <c r="U1428" s="39"/>
      <c r="V1428" s="40"/>
      <c r="W1428" s="39"/>
      <c r="X1428" s="39"/>
      <c r="Y1428" s="39"/>
      <c r="Z1428" s="39"/>
      <c r="AA1428" s="39"/>
      <c r="AB1428" s="39"/>
      <c r="AC1428" s="39"/>
      <c r="AD1428" s="39"/>
      <c r="AE1428" s="39"/>
      <c r="AF1428" s="39"/>
      <c r="AG1428" s="39"/>
      <c r="AH1428" s="39"/>
    </row>
    <row r="1429" ht="19.5" customHeight="1">
      <c r="A1429" s="111"/>
      <c r="B1429" s="119"/>
      <c r="C1429" s="63"/>
      <c r="D1429" s="69"/>
      <c r="E1429" s="66" t="str">
        <f t="shared" si="2"/>
        <v>-</v>
      </c>
      <c r="F1429" s="65"/>
      <c r="G1429" s="65"/>
      <c r="H1429" s="82"/>
      <c r="I1429" s="83">
        <f t="shared" si="3"/>
        <v>0</v>
      </c>
      <c r="J1429" s="84">
        <f t="shared" si="4"/>
        <v>0</v>
      </c>
      <c r="K1429" s="84">
        <f t="shared" si="5"/>
        <v>0</v>
      </c>
      <c r="L1429" s="84">
        <f t="shared" si="6"/>
        <v>0</v>
      </c>
      <c r="M1429" s="85">
        <f t="shared" si="7"/>
        <v>0</v>
      </c>
      <c r="N1429" s="86">
        <f t="shared" si="8"/>
        <v>0</v>
      </c>
      <c r="O1429" s="84">
        <f t="shared" si="9"/>
        <v>0</v>
      </c>
      <c r="P1429" s="84">
        <f t="shared" si="10"/>
        <v>0</v>
      </c>
      <c r="Q1429" s="84">
        <f t="shared" si="11"/>
        <v>0</v>
      </c>
      <c r="R1429" s="85">
        <f t="shared" si="12"/>
        <v>0</v>
      </c>
      <c r="S1429" s="87" t="str">
        <f t="shared" si="13"/>
        <v>-</v>
      </c>
      <c r="T1429" s="88"/>
      <c r="U1429" s="39"/>
      <c r="V1429" s="40"/>
      <c r="W1429" s="39"/>
      <c r="X1429" s="39"/>
      <c r="Y1429" s="39"/>
      <c r="Z1429" s="39"/>
      <c r="AA1429" s="39"/>
      <c r="AB1429" s="39"/>
      <c r="AC1429" s="39"/>
      <c r="AD1429" s="39"/>
      <c r="AE1429" s="39"/>
      <c r="AF1429" s="39"/>
      <c r="AG1429" s="39"/>
      <c r="AH1429" s="39"/>
    </row>
    <row r="1430" ht="19.5" customHeight="1">
      <c r="A1430" s="111"/>
      <c r="B1430" s="119"/>
      <c r="C1430" s="63"/>
      <c r="D1430" s="69"/>
      <c r="E1430" s="66" t="str">
        <f t="shared" si="2"/>
        <v>-</v>
      </c>
      <c r="F1430" s="65"/>
      <c r="G1430" s="65"/>
      <c r="H1430" s="82"/>
      <c r="I1430" s="83">
        <f t="shared" si="3"/>
        <v>0</v>
      </c>
      <c r="J1430" s="84">
        <f t="shared" si="4"/>
        <v>0</v>
      </c>
      <c r="K1430" s="84">
        <f t="shared" si="5"/>
        <v>0</v>
      </c>
      <c r="L1430" s="84">
        <f t="shared" si="6"/>
        <v>0</v>
      </c>
      <c r="M1430" s="85">
        <f t="shared" si="7"/>
        <v>0</v>
      </c>
      <c r="N1430" s="86">
        <f t="shared" si="8"/>
        <v>0</v>
      </c>
      <c r="O1430" s="84">
        <f t="shared" si="9"/>
        <v>0</v>
      </c>
      <c r="P1430" s="84">
        <f t="shared" si="10"/>
        <v>0</v>
      </c>
      <c r="Q1430" s="84">
        <f t="shared" si="11"/>
        <v>0</v>
      </c>
      <c r="R1430" s="85">
        <f t="shared" si="12"/>
        <v>0</v>
      </c>
      <c r="S1430" s="87" t="str">
        <f t="shared" si="13"/>
        <v>-</v>
      </c>
      <c r="T1430" s="88"/>
      <c r="U1430" s="39"/>
      <c r="V1430" s="40"/>
      <c r="W1430" s="39"/>
      <c r="X1430" s="39"/>
      <c r="Y1430" s="39"/>
      <c r="Z1430" s="39"/>
      <c r="AA1430" s="39"/>
      <c r="AB1430" s="39"/>
      <c r="AC1430" s="39"/>
      <c r="AD1430" s="39"/>
      <c r="AE1430" s="39"/>
      <c r="AF1430" s="39"/>
      <c r="AG1430" s="39"/>
      <c r="AH1430" s="39"/>
    </row>
    <row r="1431" ht="19.5" customHeight="1">
      <c r="A1431" s="111"/>
      <c r="B1431" s="119"/>
      <c r="C1431" s="63"/>
      <c r="D1431" s="69"/>
      <c r="E1431" s="66" t="str">
        <f t="shared" si="2"/>
        <v>-</v>
      </c>
      <c r="F1431" s="65"/>
      <c r="G1431" s="65"/>
      <c r="H1431" s="82"/>
      <c r="I1431" s="83">
        <f t="shared" si="3"/>
        <v>0</v>
      </c>
      <c r="J1431" s="84">
        <f t="shared" si="4"/>
        <v>0</v>
      </c>
      <c r="K1431" s="84">
        <f t="shared" si="5"/>
        <v>0</v>
      </c>
      <c r="L1431" s="84">
        <f t="shared" si="6"/>
        <v>0</v>
      </c>
      <c r="M1431" s="85">
        <f t="shared" si="7"/>
        <v>0</v>
      </c>
      <c r="N1431" s="86">
        <f t="shared" si="8"/>
        <v>0</v>
      </c>
      <c r="O1431" s="84">
        <f t="shared" si="9"/>
        <v>0</v>
      </c>
      <c r="P1431" s="84">
        <f t="shared" si="10"/>
        <v>0</v>
      </c>
      <c r="Q1431" s="84">
        <f t="shared" si="11"/>
        <v>0</v>
      </c>
      <c r="R1431" s="85">
        <f t="shared" si="12"/>
        <v>0</v>
      </c>
      <c r="S1431" s="87" t="str">
        <f t="shared" si="13"/>
        <v>-</v>
      </c>
      <c r="T1431" s="88"/>
      <c r="U1431" s="39"/>
      <c r="V1431" s="40"/>
      <c r="W1431" s="39"/>
      <c r="X1431" s="39"/>
      <c r="Y1431" s="39"/>
      <c r="Z1431" s="39"/>
      <c r="AA1431" s="39"/>
      <c r="AB1431" s="39"/>
      <c r="AC1431" s="39"/>
      <c r="AD1431" s="39"/>
      <c r="AE1431" s="39"/>
      <c r="AF1431" s="39"/>
      <c r="AG1431" s="39"/>
      <c r="AH1431" s="39"/>
    </row>
    <row r="1432" ht="19.5" customHeight="1">
      <c r="A1432" s="111"/>
      <c r="B1432" s="119"/>
      <c r="C1432" s="63"/>
      <c r="D1432" s="69"/>
      <c r="E1432" s="66" t="str">
        <f t="shared" si="2"/>
        <v>-</v>
      </c>
      <c r="F1432" s="65"/>
      <c r="G1432" s="65"/>
      <c r="H1432" s="82"/>
      <c r="I1432" s="83">
        <f t="shared" si="3"/>
        <v>0</v>
      </c>
      <c r="J1432" s="84">
        <f t="shared" si="4"/>
        <v>0</v>
      </c>
      <c r="K1432" s="84">
        <f t="shared" si="5"/>
        <v>0</v>
      </c>
      <c r="L1432" s="84">
        <f t="shared" si="6"/>
        <v>0</v>
      </c>
      <c r="M1432" s="85">
        <f t="shared" si="7"/>
        <v>0</v>
      </c>
      <c r="N1432" s="86">
        <f t="shared" si="8"/>
        <v>0</v>
      </c>
      <c r="O1432" s="84">
        <f t="shared" si="9"/>
        <v>0</v>
      </c>
      <c r="P1432" s="84">
        <f t="shared" si="10"/>
        <v>0</v>
      </c>
      <c r="Q1432" s="84">
        <f t="shared" si="11"/>
        <v>0</v>
      </c>
      <c r="R1432" s="85">
        <f t="shared" si="12"/>
        <v>0</v>
      </c>
      <c r="S1432" s="87" t="str">
        <f t="shared" si="13"/>
        <v>-</v>
      </c>
      <c r="T1432" s="88"/>
      <c r="U1432" s="39"/>
      <c r="V1432" s="40"/>
      <c r="W1432" s="39"/>
      <c r="X1432" s="39"/>
      <c r="Y1432" s="39"/>
      <c r="Z1432" s="39"/>
      <c r="AA1432" s="39"/>
      <c r="AB1432" s="39"/>
      <c r="AC1432" s="39"/>
      <c r="AD1432" s="39"/>
      <c r="AE1432" s="39"/>
      <c r="AF1432" s="39"/>
      <c r="AG1432" s="39"/>
      <c r="AH1432" s="39"/>
    </row>
    <row r="1433" ht="19.5" customHeight="1">
      <c r="A1433" s="111"/>
      <c r="B1433" s="119"/>
      <c r="C1433" s="63"/>
      <c r="D1433" s="69"/>
      <c r="E1433" s="66" t="str">
        <f t="shared" si="2"/>
        <v>-</v>
      </c>
      <c r="F1433" s="65"/>
      <c r="G1433" s="65"/>
      <c r="H1433" s="82"/>
      <c r="I1433" s="83">
        <f t="shared" si="3"/>
        <v>0</v>
      </c>
      <c r="J1433" s="84">
        <f t="shared" si="4"/>
        <v>0</v>
      </c>
      <c r="K1433" s="84">
        <f t="shared" si="5"/>
        <v>0</v>
      </c>
      <c r="L1433" s="84">
        <f t="shared" si="6"/>
        <v>0</v>
      </c>
      <c r="M1433" s="85">
        <f t="shared" si="7"/>
        <v>0</v>
      </c>
      <c r="N1433" s="86">
        <f t="shared" si="8"/>
        <v>0</v>
      </c>
      <c r="O1433" s="84">
        <f t="shared" si="9"/>
        <v>0</v>
      </c>
      <c r="P1433" s="84">
        <f t="shared" si="10"/>
        <v>0</v>
      </c>
      <c r="Q1433" s="84">
        <f t="shared" si="11"/>
        <v>0</v>
      </c>
      <c r="R1433" s="85">
        <f t="shared" si="12"/>
        <v>0</v>
      </c>
      <c r="S1433" s="87" t="str">
        <f t="shared" si="13"/>
        <v>-</v>
      </c>
      <c r="T1433" s="88"/>
      <c r="U1433" s="39"/>
      <c r="V1433" s="40"/>
      <c r="W1433" s="39"/>
      <c r="X1433" s="39"/>
      <c r="Y1433" s="39"/>
      <c r="Z1433" s="39"/>
      <c r="AA1433" s="39"/>
      <c r="AB1433" s="39"/>
      <c r="AC1433" s="39"/>
      <c r="AD1433" s="39"/>
      <c r="AE1433" s="39"/>
      <c r="AF1433" s="39"/>
      <c r="AG1433" s="39"/>
      <c r="AH1433" s="39"/>
    </row>
    <row r="1434" ht="19.5" customHeight="1">
      <c r="A1434" s="111"/>
      <c r="B1434" s="119"/>
      <c r="C1434" s="63"/>
      <c r="D1434" s="69"/>
      <c r="E1434" s="66" t="str">
        <f t="shared" si="2"/>
        <v>-</v>
      </c>
      <c r="F1434" s="65"/>
      <c r="G1434" s="65"/>
      <c r="H1434" s="82"/>
      <c r="I1434" s="83">
        <f t="shared" si="3"/>
        <v>0</v>
      </c>
      <c r="J1434" s="84">
        <f t="shared" si="4"/>
        <v>0</v>
      </c>
      <c r="K1434" s="84">
        <f t="shared" si="5"/>
        <v>0</v>
      </c>
      <c r="L1434" s="84">
        <f t="shared" si="6"/>
        <v>0</v>
      </c>
      <c r="M1434" s="85">
        <f t="shared" si="7"/>
        <v>0</v>
      </c>
      <c r="N1434" s="86">
        <f t="shared" si="8"/>
        <v>0</v>
      </c>
      <c r="O1434" s="84">
        <f t="shared" si="9"/>
        <v>0</v>
      </c>
      <c r="P1434" s="84">
        <f t="shared" si="10"/>
        <v>0</v>
      </c>
      <c r="Q1434" s="84">
        <f t="shared" si="11"/>
        <v>0</v>
      </c>
      <c r="R1434" s="85">
        <f t="shared" si="12"/>
        <v>0</v>
      </c>
      <c r="S1434" s="87" t="str">
        <f t="shared" si="13"/>
        <v>-</v>
      </c>
      <c r="T1434" s="88"/>
      <c r="U1434" s="39"/>
      <c r="V1434" s="40"/>
      <c r="W1434" s="39"/>
      <c r="X1434" s="39"/>
      <c r="Y1434" s="39"/>
      <c r="Z1434" s="39"/>
      <c r="AA1434" s="39"/>
      <c r="AB1434" s="39"/>
      <c r="AC1434" s="39"/>
      <c r="AD1434" s="39"/>
      <c r="AE1434" s="39"/>
      <c r="AF1434" s="39"/>
      <c r="AG1434" s="39"/>
      <c r="AH1434" s="39"/>
    </row>
    <row r="1435" ht="19.5" customHeight="1">
      <c r="A1435" s="111"/>
      <c r="B1435" s="119"/>
      <c r="C1435" s="63"/>
      <c r="D1435" s="69"/>
      <c r="E1435" s="66" t="str">
        <f t="shared" si="2"/>
        <v>-</v>
      </c>
      <c r="F1435" s="65"/>
      <c r="G1435" s="65"/>
      <c r="H1435" s="82"/>
      <c r="I1435" s="83">
        <f t="shared" si="3"/>
        <v>0</v>
      </c>
      <c r="J1435" s="84">
        <f t="shared" si="4"/>
        <v>0</v>
      </c>
      <c r="K1435" s="84">
        <f t="shared" si="5"/>
        <v>0</v>
      </c>
      <c r="L1435" s="84">
        <f t="shared" si="6"/>
        <v>0</v>
      </c>
      <c r="M1435" s="85">
        <f t="shared" si="7"/>
        <v>0</v>
      </c>
      <c r="N1435" s="86">
        <f t="shared" si="8"/>
        <v>0</v>
      </c>
      <c r="O1435" s="84">
        <f t="shared" si="9"/>
        <v>0</v>
      </c>
      <c r="P1435" s="84">
        <f t="shared" si="10"/>
        <v>0</v>
      </c>
      <c r="Q1435" s="84">
        <f t="shared" si="11"/>
        <v>0</v>
      </c>
      <c r="R1435" s="85">
        <f t="shared" si="12"/>
        <v>0</v>
      </c>
      <c r="S1435" s="87" t="str">
        <f t="shared" si="13"/>
        <v>-</v>
      </c>
      <c r="T1435" s="88"/>
      <c r="U1435" s="39"/>
      <c r="V1435" s="40"/>
      <c r="W1435" s="39"/>
      <c r="X1435" s="39"/>
      <c r="Y1435" s="39"/>
      <c r="Z1435" s="39"/>
      <c r="AA1435" s="39"/>
      <c r="AB1435" s="39"/>
      <c r="AC1435" s="39"/>
      <c r="AD1435" s="39"/>
      <c r="AE1435" s="39"/>
      <c r="AF1435" s="39"/>
      <c r="AG1435" s="39"/>
      <c r="AH1435" s="39"/>
    </row>
    <row r="1436" ht="19.5" customHeight="1">
      <c r="A1436" s="111"/>
      <c r="B1436" s="119"/>
      <c r="C1436" s="63"/>
      <c r="D1436" s="69"/>
      <c r="E1436" s="66" t="str">
        <f t="shared" si="2"/>
        <v>-</v>
      </c>
      <c r="F1436" s="65"/>
      <c r="G1436" s="65"/>
      <c r="H1436" s="82"/>
      <c r="I1436" s="83">
        <f t="shared" si="3"/>
        <v>0</v>
      </c>
      <c r="J1436" s="84">
        <f t="shared" si="4"/>
        <v>0</v>
      </c>
      <c r="K1436" s="84">
        <f t="shared" si="5"/>
        <v>0</v>
      </c>
      <c r="L1436" s="84">
        <f t="shared" si="6"/>
        <v>0</v>
      </c>
      <c r="M1436" s="85">
        <f t="shared" si="7"/>
        <v>0</v>
      </c>
      <c r="N1436" s="86">
        <f t="shared" si="8"/>
        <v>0</v>
      </c>
      <c r="O1436" s="84">
        <f t="shared" si="9"/>
        <v>0</v>
      </c>
      <c r="P1436" s="84">
        <f t="shared" si="10"/>
        <v>0</v>
      </c>
      <c r="Q1436" s="84">
        <f t="shared" si="11"/>
        <v>0</v>
      </c>
      <c r="R1436" s="85">
        <f t="shared" si="12"/>
        <v>0</v>
      </c>
      <c r="S1436" s="87" t="str">
        <f t="shared" si="13"/>
        <v>-</v>
      </c>
      <c r="T1436" s="88"/>
      <c r="U1436" s="39"/>
      <c r="V1436" s="40"/>
      <c r="W1436" s="39"/>
      <c r="X1436" s="39"/>
      <c r="Y1436" s="39"/>
      <c r="Z1436" s="39"/>
      <c r="AA1436" s="39"/>
      <c r="AB1436" s="39"/>
      <c r="AC1436" s="39"/>
      <c r="AD1436" s="39"/>
      <c r="AE1436" s="39"/>
      <c r="AF1436" s="39"/>
      <c r="AG1436" s="39"/>
      <c r="AH1436" s="39"/>
    </row>
    <row r="1437" ht="19.5" customHeight="1">
      <c r="A1437" s="111"/>
      <c r="B1437" s="119"/>
      <c r="C1437" s="63"/>
      <c r="D1437" s="69"/>
      <c r="E1437" s="66" t="str">
        <f t="shared" si="2"/>
        <v>-</v>
      </c>
      <c r="F1437" s="65"/>
      <c r="G1437" s="65"/>
      <c r="H1437" s="82"/>
      <c r="I1437" s="83">
        <f t="shared" si="3"/>
        <v>0</v>
      </c>
      <c r="J1437" s="84">
        <f t="shared" si="4"/>
        <v>0</v>
      </c>
      <c r="K1437" s="84">
        <f t="shared" si="5"/>
        <v>0</v>
      </c>
      <c r="L1437" s="84">
        <f t="shared" si="6"/>
        <v>0</v>
      </c>
      <c r="M1437" s="85">
        <f t="shared" si="7"/>
        <v>0</v>
      </c>
      <c r="N1437" s="86">
        <f t="shared" si="8"/>
        <v>0</v>
      </c>
      <c r="O1437" s="84">
        <f t="shared" si="9"/>
        <v>0</v>
      </c>
      <c r="P1437" s="84">
        <f t="shared" si="10"/>
        <v>0</v>
      </c>
      <c r="Q1437" s="84">
        <f t="shared" si="11"/>
        <v>0</v>
      </c>
      <c r="R1437" s="85">
        <f t="shared" si="12"/>
        <v>0</v>
      </c>
      <c r="S1437" s="87" t="str">
        <f t="shared" si="13"/>
        <v>-</v>
      </c>
      <c r="T1437" s="88"/>
      <c r="U1437" s="39"/>
      <c r="V1437" s="40"/>
      <c r="W1437" s="39"/>
      <c r="X1437" s="39"/>
      <c r="Y1437" s="39"/>
      <c r="Z1437" s="39"/>
      <c r="AA1437" s="39"/>
      <c r="AB1437" s="39"/>
      <c r="AC1437" s="39"/>
      <c r="AD1437" s="39"/>
      <c r="AE1437" s="39"/>
      <c r="AF1437" s="39"/>
      <c r="AG1437" s="39"/>
      <c r="AH1437" s="39"/>
    </row>
    <row r="1438" ht="19.5" customHeight="1">
      <c r="A1438" s="111"/>
      <c r="B1438" s="119"/>
      <c r="C1438" s="63"/>
      <c r="D1438" s="69"/>
      <c r="E1438" s="66" t="str">
        <f t="shared" si="2"/>
        <v>-</v>
      </c>
      <c r="F1438" s="65"/>
      <c r="G1438" s="65"/>
      <c r="H1438" s="82"/>
      <c r="I1438" s="83">
        <f t="shared" si="3"/>
        <v>0</v>
      </c>
      <c r="J1438" s="84">
        <f t="shared" si="4"/>
        <v>0</v>
      </c>
      <c r="K1438" s="84">
        <f t="shared" si="5"/>
        <v>0</v>
      </c>
      <c r="L1438" s="84">
        <f t="shared" si="6"/>
        <v>0</v>
      </c>
      <c r="M1438" s="85">
        <f t="shared" si="7"/>
        <v>0</v>
      </c>
      <c r="N1438" s="86">
        <f t="shared" si="8"/>
        <v>0</v>
      </c>
      <c r="O1438" s="84">
        <f t="shared" si="9"/>
        <v>0</v>
      </c>
      <c r="P1438" s="84">
        <f t="shared" si="10"/>
        <v>0</v>
      </c>
      <c r="Q1438" s="84">
        <f t="shared" si="11"/>
        <v>0</v>
      </c>
      <c r="R1438" s="85">
        <f t="shared" si="12"/>
        <v>0</v>
      </c>
      <c r="S1438" s="87" t="str">
        <f t="shared" si="13"/>
        <v>-</v>
      </c>
      <c r="T1438" s="88"/>
      <c r="U1438" s="39"/>
      <c r="V1438" s="40"/>
      <c r="W1438" s="39"/>
      <c r="X1438" s="39"/>
      <c r="Y1438" s="39"/>
      <c r="Z1438" s="39"/>
      <c r="AA1438" s="39"/>
      <c r="AB1438" s="39"/>
      <c r="AC1438" s="39"/>
      <c r="AD1438" s="39"/>
      <c r="AE1438" s="39"/>
      <c r="AF1438" s="39"/>
      <c r="AG1438" s="39"/>
      <c r="AH1438" s="39"/>
    </row>
    <row r="1439" ht="19.5" customHeight="1">
      <c r="A1439" s="111"/>
      <c r="B1439" s="119"/>
      <c r="C1439" s="63"/>
      <c r="D1439" s="69"/>
      <c r="E1439" s="66" t="str">
        <f t="shared" si="2"/>
        <v>-</v>
      </c>
      <c r="F1439" s="65"/>
      <c r="G1439" s="65"/>
      <c r="H1439" s="82"/>
      <c r="I1439" s="83">
        <f t="shared" si="3"/>
        <v>0</v>
      </c>
      <c r="J1439" s="84">
        <f t="shared" si="4"/>
        <v>0</v>
      </c>
      <c r="K1439" s="84">
        <f t="shared" si="5"/>
        <v>0</v>
      </c>
      <c r="L1439" s="84">
        <f t="shared" si="6"/>
        <v>0</v>
      </c>
      <c r="M1439" s="85">
        <f t="shared" si="7"/>
        <v>0</v>
      </c>
      <c r="N1439" s="86">
        <f t="shared" si="8"/>
        <v>0</v>
      </c>
      <c r="O1439" s="84">
        <f t="shared" si="9"/>
        <v>0</v>
      </c>
      <c r="P1439" s="84">
        <f t="shared" si="10"/>
        <v>0</v>
      </c>
      <c r="Q1439" s="84">
        <f t="shared" si="11"/>
        <v>0</v>
      </c>
      <c r="R1439" s="85">
        <f t="shared" si="12"/>
        <v>0</v>
      </c>
      <c r="S1439" s="87" t="str">
        <f t="shared" si="13"/>
        <v>-</v>
      </c>
      <c r="T1439" s="88"/>
      <c r="U1439" s="39"/>
      <c r="V1439" s="40"/>
      <c r="W1439" s="39"/>
      <c r="X1439" s="39"/>
      <c r="Y1439" s="39"/>
      <c r="Z1439" s="39"/>
      <c r="AA1439" s="39"/>
      <c r="AB1439" s="39"/>
      <c r="AC1439" s="39"/>
      <c r="AD1439" s="39"/>
      <c r="AE1439" s="39"/>
      <c r="AF1439" s="39"/>
      <c r="AG1439" s="39"/>
      <c r="AH1439" s="39"/>
    </row>
    <row r="1440" ht="19.5" customHeight="1">
      <c r="A1440" s="111"/>
      <c r="B1440" s="119"/>
      <c r="C1440" s="63"/>
      <c r="D1440" s="69"/>
      <c r="E1440" s="66" t="str">
        <f t="shared" si="2"/>
        <v>-</v>
      </c>
      <c r="F1440" s="65"/>
      <c r="G1440" s="65"/>
      <c r="H1440" s="82"/>
      <c r="I1440" s="83">
        <f t="shared" si="3"/>
        <v>0</v>
      </c>
      <c r="J1440" s="84">
        <f t="shared" si="4"/>
        <v>0</v>
      </c>
      <c r="K1440" s="84">
        <f t="shared" si="5"/>
        <v>0</v>
      </c>
      <c r="L1440" s="84">
        <f t="shared" si="6"/>
        <v>0</v>
      </c>
      <c r="M1440" s="85">
        <f t="shared" si="7"/>
        <v>0</v>
      </c>
      <c r="N1440" s="86">
        <f t="shared" si="8"/>
        <v>0</v>
      </c>
      <c r="O1440" s="84">
        <f t="shared" si="9"/>
        <v>0</v>
      </c>
      <c r="P1440" s="84">
        <f t="shared" si="10"/>
        <v>0</v>
      </c>
      <c r="Q1440" s="84">
        <f t="shared" si="11"/>
        <v>0</v>
      </c>
      <c r="R1440" s="85">
        <f t="shared" si="12"/>
        <v>0</v>
      </c>
      <c r="S1440" s="87" t="str">
        <f t="shared" si="13"/>
        <v>-</v>
      </c>
      <c r="T1440" s="88"/>
      <c r="U1440" s="39"/>
      <c r="V1440" s="40"/>
      <c r="W1440" s="39"/>
      <c r="X1440" s="39"/>
      <c r="Y1440" s="39"/>
      <c r="Z1440" s="39"/>
      <c r="AA1440" s="39"/>
      <c r="AB1440" s="39"/>
      <c r="AC1440" s="39"/>
      <c r="AD1440" s="39"/>
      <c r="AE1440" s="39"/>
      <c r="AF1440" s="39"/>
      <c r="AG1440" s="39"/>
      <c r="AH1440" s="39"/>
    </row>
    <row r="1441" ht="19.5" customHeight="1">
      <c r="A1441" s="111"/>
      <c r="B1441" s="119"/>
      <c r="C1441" s="63"/>
      <c r="D1441" s="69"/>
      <c r="E1441" s="66" t="str">
        <f t="shared" si="2"/>
        <v>-</v>
      </c>
      <c r="F1441" s="65"/>
      <c r="G1441" s="65"/>
      <c r="H1441" s="82"/>
      <c r="I1441" s="83">
        <f t="shared" si="3"/>
        <v>0</v>
      </c>
      <c r="J1441" s="84">
        <f t="shared" si="4"/>
        <v>0</v>
      </c>
      <c r="K1441" s="84">
        <f t="shared" si="5"/>
        <v>0</v>
      </c>
      <c r="L1441" s="84">
        <f t="shared" si="6"/>
        <v>0</v>
      </c>
      <c r="M1441" s="85">
        <f t="shared" si="7"/>
        <v>0</v>
      </c>
      <c r="N1441" s="86">
        <f t="shared" si="8"/>
        <v>0</v>
      </c>
      <c r="O1441" s="84">
        <f t="shared" si="9"/>
        <v>0</v>
      </c>
      <c r="P1441" s="84">
        <f t="shared" si="10"/>
        <v>0</v>
      </c>
      <c r="Q1441" s="84">
        <f t="shared" si="11"/>
        <v>0</v>
      </c>
      <c r="R1441" s="85">
        <f t="shared" si="12"/>
        <v>0</v>
      </c>
      <c r="S1441" s="87" t="str">
        <f t="shared" si="13"/>
        <v>-</v>
      </c>
      <c r="T1441" s="88"/>
      <c r="U1441" s="39"/>
      <c r="V1441" s="40"/>
      <c r="W1441" s="39"/>
      <c r="X1441" s="39"/>
      <c r="Y1441" s="39"/>
      <c r="Z1441" s="39"/>
      <c r="AA1441" s="39"/>
      <c r="AB1441" s="39"/>
      <c r="AC1441" s="39"/>
      <c r="AD1441" s="39"/>
      <c r="AE1441" s="39"/>
      <c r="AF1441" s="39"/>
      <c r="AG1441" s="39"/>
      <c r="AH1441" s="39"/>
    </row>
    <row r="1442" ht="19.5" customHeight="1">
      <c r="A1442" s="111"/>
      <c r="B1442" s="119"/>
      <c r="C1442" s="63"/>
      <c r="D1442" s="69"/>
      <c r="E1442" s="66" t="str">
        <f t="shared" si="2"/>
        <v>-</v>
      </c>
      <c r="F1442" s="65"/>
      <c r="G1442" s="65"/>
      <c r="H1442" s="82"/>
      <c r="I1442" s="83">
        <f t="shared" si="3"/>
        <v>0</v>
      </c>
      <c r="J1442" s="84">
        <f t="shared" si="4"/>
        <v>0</v>
      </c>
      <c r="K1442" s="84">
        <f t="shared" si="5"/>
        <v>0</v>
      </c>
      <c r="L1442" s="84">
        <f t="shared" si="6"/>
        <v>0</v>
      </c>
      <c r="M1442" s="85">
        <f t="shared" si="7"/>
        <v>0</v>
      </c>
      <c r="N1442" s="86">
        <f t="shared" si="8"/>
        <v>0</v>
      </c>
      <c r="O1442" s="84">
        <f t="shared" si="9"/>
        <v>0</v>
      </c>
      <c r="P1442" s="84">
        <f t="shared" si="10"/>
        <v>0</v>
      </c>
      <c r="Q1442" s="84">
        <f t="shared" si="11"/>
        <v>0</v>
      </c>
      <c r="R1442" s="85">
        <f t="shared" si="12"/>
        <v>0</v>
      </c>
      <c r="S1442" s="87" t="str">
        <f t="shared" si="13"/>
        <v>-</v>
      </c>
      <c r="T1442" s="88"/>
      <c r="U1442" s="39"/>
      <c r="V1442" s="40"/>
      <c r="W1442" s="39"/>
      <c r="X1442" s="39"/>
      <c r="Y1442" s="39"/>
      <c r="Z1442" s="39"/>
      <c r="AA1442" s="39"/>
      <c r="AB1442" s="39"/>
      <c r="AC1442" s="39"/>
      <c r="AD1442" s="39"/>
      <c r="AE1442" s="39"/>
      <c r="AF1442" s="39"/>
      <c r="AG1442" s="39"/>
      <c r="AH1442" s="39"/>
    </row>
    <row r="1443" ht="19.5" customHeight="1">
      <c r="A1443" s="111"/>
      <c r="B1443" s="119"/>
      <c r="C1443" s="63"/>
      <c r="D1443" s="69"/>
      <c r="E1443" s="66" t="str">
        <f t="shared" si="2"/>
        <v>-</v>
      </c>
      <c r="F1443" s="65"/>
      <c r="G1443" s="65"/>
      <c r="H1443" s="82"/>
      <c r="I1443" s="83">
        <f t="shared" si="3"/>
        <v>0</v>
      </c>
      <c r="J1443" s="84">
        <f t="shared" si="4"/>
        <v>0</v>
      </c>
      <c r="K1443" s="84">
        <f t="shared" si="5"/>
        <v>0</v>
      </c>
      <c r="L1443" s="84">
        <f t="shared" si="6"/>
        <v>0</v>
      </c>
      <c r="M1443" s="85">
        <f t="shared" si="7"/>
        <v>0</v>
      </c>
      <c r="N1443" s="86">
        <f t="shared" si="8"/>
        <v>0</v>
      </c>
      <c r="O1443" s="84">
        <f t="shared" si="9"/>
        <v>0</v>
      </c>
      <c r="P1443" s="84">
        <f t="shared" si="10"/>
        <v>0</v>
      </c>
      <c r="Q1443" s="84">
        <f t="shared" si="11"/>
        <v>0</v>
      </c>
      <c r="R1443" s="85">
        <f t="shared" si="12"/>
        <v>0</v>
      </c>
      <c r="S1443" s="87" t="str">
        <f t="shared" si="13"/>
        <v>-</v>
      </c>
      <c r="T1443" s="88"/>
      <c r="U1443" s="39"/>
      <c r="V1443" s="40"/>
      <c r="W1443" s="39"/>
      <c r="X1443" s="39"/>
      <c r="Y1443" s="39"/>
      <c r="Z1443" s="39"/>
      <c r="AA1443" s="39"/>
      <c r="AB1443" s="39"/>
      <c r="AC1443" s="39"/>
      <c r="AD1443" s="39"/>
      <c r="AE1443" s="39"/>
      <c r="AF1443" s="39"/>
      <c r="AG1443" s="39"/>
      <c r="AH1443" s="39"/>
    </row>
    <row r="1444" ht="19.5" customHeight="1">
      <c r="A1444" s="111"/>
      <c r="B1444" s="119"/>
      <c r="C1444" s="63"/>
      <c r="D1444" s="69"/>
      <c r="E1444" s="66" t="str">
        <f t="shared" si="2"/>
        <v>-</v>
      </c>
      <c r="F1444" s="65"/>
      <c r="G1444" s="65"/>
      <c r="H1444" s="82"/>
      <c r="I1444" s="83">
        <f t="shared" si="3"/>
        <v>0</v>
      </c>
      <c r="J1444" s="84">
        <f t="shared" si="4"/>
        <v>0</v>
      </c>
      <c r="K1444" s="84">
        <f t="shared" si="5"/>
        <v>0</v>
      </c>
      <c r="L1444" s="84">
        <f t="shared" si="6"/>
        <v>0</v>
      </c>
      <c r="M1444" s="85">
        <f t="shared" si="7"/>
        <v>0</v>
      </c>
      <c r="N1444" s="86">
        <f t="shared" si="8"/>
        <v>0</v>
      </c>
      <c r="O1444" s="84">
        <f t="shared" si="9"/>
        <v>0</v>
      </c>
      <c r="P1444" s="84">
        <f t="shared" si="10"/>
        <v>0</v>
      </c>
      <c r="Q1444" s="84">
        <f t="shared" si="11"/>
        <v>0</v>
      </c>
      <c r="R1444" s="85">
        <f t="shared" si="12"/>
        <v>0</v>
      </c>
      <c r="S1444" s="87" t="str">
        <f t="shared" si="13"/>
        <v>-</v>
      </c>
      <c r="T1444" s="88"/>
      <c r="U1444" s="39"/>
      <c r="V1444" s="40"/>
      <c r="W1444" s="39"/>
      <c r="X1444" s="39"/>
      <c r="Y1444" s="39"/>
      <c r="Z1444" s="39"/>
      <c r="AA1444" s="39"/>
      <c r="AB1444" s="39"/>
      <c r="AC1444" s="39"/>
      <c r="AD1444" s="39"/>
      <c r="AE1444" s="39"/>
      <c r="AF1444" s="39"/>
      <c r="AG1444" s="39"/>
      <c r="AH1444" s="39"/>
    </row>
    <row r="1445" ht="19.5" customHeight="1">
      <c r="A1445" s="111"/>
      <c r="B1445" s="119"/>
      <c r="C1445" s="63"/>
      <c r="D1445" s="69"/>
      <c r="E1445" s="66" t="str">
        <f t="shared" si="2"/>
        <v>-</v>
      </c>
      <c r="F1445" s="65"/>
      <c r="G1445" s="65"/>
      <c r="H1445" s="82"/>
      <c r="I1445" s="83">
        <f t="shared" si="3"/>
        <v>0</v>
      </c>
      <c r="J1445" s="84">
        <f t="shared" si="4"/>
        <v>0</v>
      </c>
      <c r="K1445" s="84">
        <f t="shared" si="5"/>
        <v>0</v>
      </c>
      <c r="L1445" s="84">
        <f t="shared" si="6"/>
        <v>0</v>
      </c>
      <c r="M1445" s="85">
        <f t="shared" si="7"/>
        <v>0</v>
      </c>
      <c r="N1445" s="86">
        <f t="shared" si="8"/>
        <v>0</v>
      </c>
      <c r="O1445" s="84">
        <f t="shared" si="9"/>
        <v>0</v>
      </c>
      <c r="P1445" s="84">
        <f t="shared" si="10"/>
        <v>0</v>
      </c>
      <c r="Q1445" s="84">
        <f t="shared" si="11"/>
        <v>0</v>
      </c>
      <c r="R1445" s="85">
        <f t="shared" si="12"/>
        <v>0</v>
      </c>
      <c r="S1445" s="87" t="str">
        <f t="shared" si="13"/>
        <v>-</v>
      </c>
      <c r="T1445" s="88"/>
      <c r="U1445" s="39"/>
      <c r="V1445" s="40"/>
      <c r="W1445" s="39"/>
      <c r="X1445" s="39"/>
      <c r="Y1445" s="39"/>
      <c r="Z1445" s="39"/>
      <c r="AA1445" s="39"/>
      <c r="AB1445" s="39"/>
      <c r="AC1445" s="39"/>
      <c r="AD1445" s="39"/>
      <c r="AE1445" s="39"/>
      <c r="AF1445" s="39"/>
      <c r="AG1445" s="39"/>
      <c r="AH1445" s="39"/>
    </row>
    <row r="1446" ht="19.5" customHeight="1">
      <c r="A1446" s="111"/>
      <c r="B1446" s="119"/>
      <c r="C1446" s="63"/>
      <c r="D1446" s="69"/>
      <c r="E1446" s="66" t="str">
        <f t="shared" si="2"/>
        <v>-</v>
      </c>
      <c r="F1446" s="65"/>
      <c r="G1446" s="65"/>
      <c r="H1446" s="82"/>
      <c r="I1446" s="83">
        <f t="shared" si="3"/>
        <v>0</v>
      </c>
      <c r="J1446" s="84">
        <f t="shared" si="4"/>
        <v>0</v>
      </c>
      <c r="K1446" s="84">
        <f t="shared" si="5"/>
        <v>0</v>
      </c>
      <c r="L1446" s="84">
        <f t="shared" si="6"/>
        <v>0</v>
      </c>
      <c r="M1446" s="85">
        <f t="shared" si="7"/>
        <v>0</v>
      </c>
      <c r="N1446" s="86">
        <f t="shared" si="8"/>
        <v>0</v>
      </c>
      <c r="O1446" s="84">
        <f t="shared" si="9"/>
        <v>0</v>
      </c>
      <c r="P1446" s="84">
        <f t="shared" si="10"/>
        <v>0</v>
      </c>
      <c r="Q1446" s="84">
        <f t="shared" si="11"/>
        <v>0</v>
      </c>
      <c r="R1446" s="85">
        <f t="shared" si="12"/>
        <v>0</v>
      </c>
      <c r="S1446" s="87" t="str">
        <f t="shared" si="13"/>
        <v>-</v>
      </c>
      <c r="T1446" s="88"/>
      <c r="U1446" s="39"/>
      <c r="V1446" s="40"/>
      <c r="W1446" s="39"/>
      <c r="X1446" s="39"/>
      <c r="Y1446" s="39"/>
      <c r="Z1446" s="39"/>
      <c r="AA1446" s="39"/>
      <c r="AB1446" s="39"/>
      <c r="AC1446" s="39"/>
      <c r="AD1446" s="39"/>
      <c r="AE1446" s="39"/>
      <c r="AF1446" s="39"/>
      <c r="AG1446" s="39"/>
      <c r="AH1446" s="39"/>
    </row>
    <row r="1447" ht="19.5" customHeight="1">
      <c r="A1447" s="111"/>
      <c r="B1447" s="119"/>
      <c r="C1447" s="63"/>
      <c r="D1447" s="69"/>
      <c r="E1447" s="66" t="str">
        <f t="shared" si="2"/>
        <v>-</v>
      </c>
      <c r="F1447" s="65"/>
      <c r="G1447" s="65"/>
      <c r="H1447" s="82"/>
      <c r="I1447" s="83">
        <f t="shared" si="3"/>
        <v>0</v>
      </c>
      <c r="J1447" s="84">
        <f t="shared" si="4"/>
        <v>0</v>
      </c>
      <c r="K1447" s="84">
        <f t="shared" si="5"/>
        <v>0</v>
      </c>
      <c r="L1447" s="84">
        <f t="shared" si="6"/>
        <v>0</v>
      </c>
      <c r="M1447" s="85">
        <f t="shared" si="7"/>
        <v>0</v>
      </c>
      <c r="N1447" s="86">
        <f t="shared" si="8"/>
        <v>0</v>
      </c>
      <c r="O1447" s="84">
        <f t="shared" si="9"/>
        <v>0</v>
      </c>
      <c r="P1447" s="84">
        <f t="shared" si="10"/>
        <v>0</v>
      </c>
      <c r="Q1447" s="84">
        <f t="shared" si="11"/>
        <v>0</v>
      </c>
      <c r="R1447" s="85">
        <f t="shared" si="12"/>
        <v>0</v>
      </c>
      <c r="S1447" s="87" t="str">
        <f t="shared" si="13"/>
        <v>-</v>
      </c>
      <c r="T1447" s="88"/>
      <c r="U1447" s="39"/>
      <c r="V1447" s="40"/>
      <c r="W1447" s="39"/>
      <c r="X1447" s="39"/>
      <c r="Y1447" s="39"/>
      <c r="Z1447" s="39"/>
      <c r="AA1447" s="39"/>
      <c r="AB1447" s="39"/>
      <c r="AC1447" s="39"/>
      <c r="AD1447" s="39"/>
      <c r="AE1447" s="39"/>
      <c r="AF1447" s="39"/>
      <c r="AG1447" s="39"/>
      <c r="AH1447" s="39"/>
    </row>
    <row r="1448" ht="19.5" customHeight="1">
      <c r="A1448" s="111"/>
      <c r="B1448" s="119"/>
      <c r="C1448" s="63"/>
      <c r="D1448" s="69"/>
      <c r="E1448" s="66" t="str">
        <f t="shared" si="2"/>
        <v>-</v>
      </c>
      <c r="F1448" s="65"/>
      <c r="G1448" s="65"/>
      <c r="H1448" s="82"/>
      <c r="I1448" s="83">
        <f t="shared" si="3"/>
        <v>0</v>
      </c>
      <c r="J1448" s="84">
        <f t="shared" si="4"/>
        <v>0</v>
      </c>
      <c r="K1448" s="84">
        <f t="shared" si="5"/>
        <v>0</v>
      </c>
      <c r="L1448" s="84">
        <f t="shared" si="6"/>
        <v>0</v>
      </c>
      <c r="M1448" s="85">
        <f t="shared" si="7"/>
        <v>0</v>
      </c>
      <c r="N1448" s="86">
        <f t="shared" si="8"/>
        <v>0</v>
      </c>
      <c r="O1448" s="84">
        <f t="shared" si="9"/>
        <v>0</v>
      </c>
      <c r="P1448" s="84">
        <f t="shared" si="10"/>
        <v>0</v>
      </c>
      <c r="Q1448" s="84">
        <f t="shared" si="11"/>
        <v>0</v>
      </c>
      <c r="R1448" s="85">
        <f t="shared" si="12"/>
        <v>0</v>
      </c>
      <c r="S1448" s="87" t="str">
        <f t="shared" si="13"/>
        <v>-</v>
      </c>
      <c r="T1448" s="88"/>
      <c r="U1448" s="39"/>
      <c r="V1448" s="40"/>
      <c r="W1448" s="39"/>
      <c r="X1448" s="39"/>
      <c r="Y1448" s="39"/>
      <c r="Z1448" s="39"/>
      <c r="AA1448" s="39"/>
      <c r="AB1448" s="39"/>
      <c r="AC1448" s="39"/>
      <c r="AD1448" s="39"/>
      <c r="AE1448" s="39"/>
      <c r="AF1448" s="39"/>
      <c r="AG1448" s="39"/>
      <c r="AH1448" s="39"/>
    </row>
    <row r="1449" ht="19.5" customHeight="1">
      <c r="A1449" s="111"/>
      <c r="B1449" s="119"/>
      <c r="C1449" s="63"/>
      <c r="D1449" s="69"/>
      <c r="E1449" s="66" t="str">
        <f t="shared" si="2"/>
        <v>-</v>
      </c>
      <c r="F1449" s="65"/>
      <c r="G1449" s="65"/>
      <c r="H1449" s="82"/>
      <c r="I1449" s="83">
        <f t="shared" si="3"/>
        <v>0</v>
      </c>
      <c r="J1449" s="84">
        <f t="shared" si="4"/>
        <v>0</v>
      </c>
      <c r="K1449" s="84">
        <f t="shared" si="5"/>
        <v>0</v>
      </c>
      <c r="L1449" s="84">
        <f t="shared" si="6"/>
        <v>0</v>
      </c>
      <c r="M1449" s="85">
        <f t="shared" si="7"/>
        <v>0</v>
      </c>
      <c r="N1449" s="86">
        <f t="shared" si="8"/>
        <v>0</v>
      </c>
      <c r="O1449" s="84">
        <f t="shared" si="9"/>
        <v>0</v>
      </c>
      <c r="P1449" s="84">
        <f t="shared" si="10"/>
        <v>0</v>
      </c>
      <c r="Q1449" s="84">
        <f t="shared" si="11"/>
        <v>0</v>
      </c>
      <c r="R1449" s="85">
        <f t="shared" si="12"/>
        <v>0</v>
      </c>
      <c r="S1449" s="87" t="str">
        <f t="shared" si="13"/>
        <v>-</v>
      </c>
      <c r="T1449" s="88"/>
      <c r="U1449" s="39"/>
      <c r="V1449" s="40"/>
      <c r="W1449" s="39"/>
      <c r="X1449" s="39"/>
      <c r="Y1449" s="39"/>
      <c r="Z1449" s="39"/>
      <c r="AA1449" s="39"/>
      <c r="AB1449" s="39"/>
      <c r="AC1449" s="39"/>
      <c r="AD1449" s="39"/>
      <c r="AE1449" s="39"/>
      <c r="AF1449" s="39"/>
      <c r="AG1449" s="39"/>
      <c r="AH1449" s="39"/>
    </row>
    <row r="1450" ht="19.5" customHeight="1">
      <c r="A1450" s="111"/>
      <c r="B1450" s="119"/>
      <c r="C1450" s="63"/>
      <c r="D1450" s="69"/>
      <c r="E1450" s="66" t="str">
        <f t="shared" si="2"/>
        <v>-</v>
      </c>
      <c r="F1450" s="65"/>
      <c r="G1450" s="65"/>
      <c r="H1450" s="82"/>
      <c r="I1450" s="83">
        <f t="shared" si="3"/>
        <v>0</v>
      </c>
      <c r="J1450" s="84">
        <f t="shared" si="4"/>
        <v>0</v>
      </c>
      <c r="K1450" s="84">
        <f t="shared" si="5"/>
        <v>0</v>
      </c>
      <c r="L1450" s="84">
        <f t="shared" si="6"/>
        <v>0</v>
      </c>
      <c r="M1450" s="85">
        <f t="shared" si="7"/>
        <v>0</v>
      </c>
      <c r="N1450" s="86">
        <f t="shared" si="8"/>
        <v>0</v>
      </c>
      <c r="O1450" s="84">
        <f t="shared" si="9"/>
        <v>0</v>
      </c>
      <c r="P1450" s="84">
        <f t="shared" si="10"/>
        <v>0</v>
      </c>
      <c r="Q1450" s="84">
        <f t="shared" si="11"/>
        <v>0</v>
      </c>
      <c r="R1450" s="85">
        <f t="shared" si="12"/>
        <v>0</v>
      </c>
      <c r="S1450" s="87" t="str">
        <f t="shared" si="13"/>
        <v>-</v>
      </c>
      <c r="T1450" s="88"/>
      <c r="U1450" s="39"/>
      <c r="V1450" s="40"/>
      <c r="W1450" s="39"/>
      <c r="X1450" s="39"/>
      <c r="Y1450" s="39"/>
      <c r="Z1450" s="39"/>
      <c r="AA1450" s="39"/>
      <c r="AB1450" s="39"/>
      <c r="AC1450" s="39"/>
      <c r="AD1450" s="39"/>
      <c r="AE1450" s="39"/>
      <c r="AF1450" s="39"/>
      <c r="AG1450" s="39"/>
      <c r="AH1450" s="39"/>
    </row>
    <row r="1451" ht="19.5" customHeight="1">
      <c r="A1451" s="111"/>
      <c r="B1451" s="119"/>
      <c r="C1451" s="63"/>
      <c r="D1451" s="69"/>
      <c r="E1451" s="66" t="str">
        <f t="shared" si="2"/>
        <v>-</v>
      </c>
      <c r="F1451" s="65"/>
      <c r="G1451" s="65"/>
      <c r="H1451" s="82"/>
      <c r="I1451" s="83">
        <f t="shared" si="3"/>
        <v>0</v>
      </c>
      <c r="J1451" s="84">
        <f t="shared" si="4"/>
        <v>0</v>
      </c>
      <c r="K1451" s="84">
        <f t="shared" si="5"/>
        <v>0</v>
      </c>
      <c r="L1451" s="84">
        <f t="shared" si="6"/>
        <v>0</v>
      </c>
      <c r="M1451" s="85">
        <f t="shared" si="7"/>
        <v>0</v>
      </c>
      <c r="N1451" s="86">
        <f t="shared" si="8"/>
        <v>0</v>
      </c>
      <c r="O1451" s="84">
        <f t="shared" si="9"/>
        <v>0</v>
      </c>
      <c r="P1451" s="84">
        <f t="shared" si="10"/>
        <v>0</v>
      </c>
      <c r="Q1451" s="84">
        <f t="shared" si="11"/>
        <v>0</v>
      </c>
      <c r="R1451" s="85">
        <f t="shared" si="12"/>
        <v>0</v>
      </c>
      <c r="S1451" s="87" t="str">
        <f t="shared" si="13"/>
        <v>-</v>
      </c>
      <c r="T1451" s="88"/>
      <c r="U1451" s="39"/>
      <c r="V1451" s="40"/>
      <c r="W1451" s="39"/>
      <c r="X1451" s="39"/>
      <c r="Y1451" s="39"/>
      <c r="Z1451" s="39"/>
      <c r="AA1451" s="39"/>
      <c r="AB1451" s="39"/>
      <c r="AC1451" s="39"/>
      <c r="AD1451" s="39"/>
      <c r="AE1451" s="39"/>
      <c r="AF1451" s="39"/>
      <c r="AG1451" s="39"/>
      <c r="AH1451" s="39"/>
    </row>
    <row r="1452" ht="19.5" customHeight="1">
      <c r="A1452" s="111"/>
      <c r="B1452" s="119"/>
      <c r="C1452" s="63"/>
      <c r="D1452" s="69"/>
      <c r="E1452" s="66" t="str">
        <f t="shared" si="2"/>
        <v>-</v>
      </c>
      <c r="F1452" s="65"/>
      <c r="G1452" s="65"/>
      <c r="H1452" s="82"/>
      <c r="I1452" s="83">
        <f t="shared" si="3"/>
        <v>0</v>
      </c>
      <c r="J1452" s="84">
        <f t="shared" si="4"/>
        <v>0</v>
      </c>
      <c r="K1452" s="84">
        <f t="shared" si="5"/>
        <v>0</v>
      </c>
      <c r="L1452" s="84">
        <f t="shared" si="6"/>
        <v>0</v>
      </c>
      <c r="M1452" s="85">
        <f t="shared" si="7"/>
        <v>0</v>
      </c>
      <c r="N1452" s="86">
        <f t="shared" si="8"/>
        <v>0</v>
      </c>
      <c r="O1452" s="84">
        <f t="shared" si="9"/>
        <v>0</v>
      </c>
      <c r="P1452" s="84">
        <f t="shared" si="10"/>
        <v>0</v>
      </c>
      <c r="Q1452" s="84">
        <f t="shared" si="11"/>
        <v>0</v>
      </c>
      <c r="R1452" s="85">
        <f t="shared" si="12"/>
        <v>0</v>
      </c>
      <c r="S1452" s="87" t="str">
        <f t="shared" si="13"/>
        <v>-</v>
      </c>
      <c r="T1452" s="88"/>
      <c r="U1452" s="39"/>
      <c r="V1452" s="40"/>
      <c r="W1452" s="39"/>
      <c r="X1452" s="39"/>
      <c r="Y1452" s="39"/>
      <c r="Z1452" s="39"/>
      <c r="AA1452" s="39"/>
      <c r="AB1452" s="39"/>
      <c r="AC1452" s="39"/>
      <c r="AD1452" s="39"/>
      <c r="AE1452" s="39"/>
      <c r="AF1452" s="39"/>
      <c r="AG1452" s="39"/>
      <c r="AH1452" s="39"/>
    </row>
    <row r="1453" ht="19.5" customHeight="1">
      <c r="A1453" s="111"/>
      <c r="B1453" s="119"/>
      <c r="C1453" s="63"/>
      <c r="D1453" s="69"/>
      <c r="E1453" s="66" t="str">
        <f t="shared" si="2"/>
        <v>-</v>
      </c>
      <c r="F1453" s="65"/>
      <c r="G1453" s="65"/>
      <c r="H1453" s="82"/>
      <c r="I1453" s="83">
        <f t="shared" si="3"/>
        <v>0</v>
      </c>
      <c r="J1453" s="84">
        <f t="shared" si="4"/>
        <v>0</v>
      </c>
      <c r="K1453" s="84">
        <f t="shared" si="5"/>
        <v>0</v>
      </c>
      <c r="L1453" s="84">
        <f t="shared" si="6"/>
        <v>0</v>
      </c>
      <c r="M1453" s="85">
        <f t="shared" si="7"/>
        <v>0</v>
      </c>
      <c r="N1453" s="86">
        <f t="shared" si="8"/>
        <v>0</v>
      </c>
      <c r="O1453" s="84">
        <f t="shared" si="9"/>
        <v>0</v>
      </c>
      <c r="P1453" s="84">
        <f t="shared" si="10"/>
        <v>0</v>
      </c>
      <c r="Q1453" s="84">
        <f t="shared" si="11"/>
        <v>0</v>
      </c>
      <c r="R1453" s="85">
        <f t="shared" si="12"/>
        <v>0</v>
      </c>
      <c r="S1453" s="87" t="str">
        <f t="shared" si="13"/>
        <v>-</v>
      </c>
      <c r="T1453" s="88"/>
      <c r="U1453" s="39"/>
      <c r="V1453" s="40"/>
      <c r="W1453" s="39"/>
      <c r="X1453" s="39"/>
      <c r="Y1453" s="39"/>
      <c r="Z1453" s="39"/>
      <c r="AA1453" s="39"/>
      <c r="AB1453" s="39"/>
      <c r="AC1453" s="39"/>
      <c r="AD1453" s="39"/>
      <c r="AE1453" s="39"/>
      <c r="AF1453" s="39"/>
      <c r="AG1453" s="39"/>
      <c r="AH1453" s="39"/>
    </row>
    <row r="1454" ht="19.5" customHeight="1">
      <c r="A1454" s="111"/>
      <c r="B1454" s="119"/>
      <c r="C1454" s="63"/>
      <c r="D1454" s="69"/>
      <c r="E1454" s="66" t="str">
        <f t="shared" si="2"/>
        <v>-</v>
      </c>
      <c r="F1454" s="65"/>
      <c r="G1454" s="65"/>
      <c r="H1454" s="82"/>
      <c r="I1454" s="83">
        <f t="shared" si="3"/>
        <v>0</v>
      </c>
      <c r="J1454" s="84">
        <f t="shared" si="4"/>
        <v>0</v>
      </c>
      <c r="K1454" s="84">
        <f t="shared" si="5"/>
        <v>0</v>
      </c>
      <c r="L1454" s="84">
        <f t="shared" si="6"/>
        <v>0</v>
      </c>
      <c r="M1454" s="85">
        <f t="shared" si="7"/>
        <v>0</v>
      </c>
      <c r="N1454" s="86">
        <f t="shared" si="8"/>
        <v>0</v>
      </c>
      <c r="O1454" s="84">
        <f t="shared" si="9"/>
        <v>0</v>
      </c>
      <c r="P1454" s="84">
        <f t="shared" si="10"/>
        <v>0</v>
      </c>
      <c r="Q1454" s="84">
        <f t="shared" si="11"/>
        <v>0</v>
      </c>
      <c r="R1454" s="85">
        <f t="shared" si="12"/>
        <v>0</v>
      </c>
      <c r="S1454" s="87" t="str">
        <f t="shared" si="13"/>
        <v>-</v>
      </c>
      <c r="T1454" s="88"/>
      <c r="U1454" s="39"/>
      <c r="V1454" s="40"/>
      <c r="W1454" s="39"/>
      <c r="X1454" s="39"/>
      <c r="Y1454" s="39"/>
      <c r="Z1454" s="39"/>
      <c r="AA1454" s="39"/>
      <c r="AB1454" s="39"/>
      <c r="AC1454" s="39"/>
      <c r="AD1454" s="39"/>
      <c r="AE1454" s="39"/>
      <c r="AF1454" s="39"/>
      <c r="AG1454" s="39"/>
      <c r="AH1454" s="39"/>
    </row>
    <row r="1455" ht="19.5" customHeight="1">
      <c r="A1455" s="111"/>
      <c r="B1455" s="119"/>
      <c r="C1455" s="63"/>
      <c r="D1455" s="69"/>
      <c r="E1455" s="66" t="str">
        <f t="shared" si="2"/>
        <v>-</v>
      </c>
      <c r="F1455" s="65"/>
      <c r="G1455" s="65"/>
      <c r="H1455" s="82"/>
      <c r="I1455" s="83">
        <f t="shared" si="3"/>
        <v>0</v>
      </c>
      <c r="J1455" s="84">
        <f t="shared" si="4"/>
        <v>0</v>
      </c>
      <c r="K1455" s="84">
        <f t="shared" si="5"/>
        <v>0</v>
      </c>
      <c r="L1455" s="84">
        <f t="shared" si="6"/>
        <v>0</v>
      </c>
      <c r="M1455" s="85">
        <f t="shared" si="7"/>
        <v>0</v>
      </c>
      <c r="N1455" s="86">
        <f t="shared" si="8"/>
        <v>0</v>
      </c>
      <c r="O1455" s="84">
        <f t="shared" si="9"/>
        <v>0</v>
      </c>
      <c r="P1455" s="84">
        <f t="shared" si="10"/>
        <v>0</v>
      </c>
      <c r="Q1455" s="84">
        <f t="shared" si="11"/>
        <v>0</v>
      </c>
      <c r="R1455" s="85">
        <f t="shared" si="12"/>
        <v>0</v>
      </c>
      <c r="S1455" s="87" t="str">
        <f t="shared" si="13"/>
        <v>-</v>
      </c>
      <c r="T1455" s="88"/>
      <c r="U1455" s="39"/>
      <c r="V1455" s="40"/>
      <c r="W1455" s="39"/>
      <c r="X1455" s="39"/>
      <c r="Y1455" s="39"/>
      <c r="Z1455" s="39"/>
      <c r="AA1455" s="39"/>
      <c r="AB1455" s="39"/>
      <c r="AC1455" s="39"/>
      <c r="AD1455" s="39"/>
      <c r="AE1455" s="39"/>
      <c r="AF1455" s="39"/>
      <c r="AG1455" s="39"/>
      <c r="AH1455" s="39"/>
    </row>
    <row r="1456" ht="19.5" customHeight="1">
      <c r="A1456" s="111"/>
      <c r="B1456" s="119"/>
      <c r="C1456" s="63"/>
      <c r="D1456" s="69"/>
      <c r="E1456" s="66" t="str">
        <f t="shared" si="2"/>
        <v>-</v>
      </c>
      <c r="F1456" s="65"/>
      <c r="G1456" s="65"/>
      <c r="H1456" s="82"/>
      <c r="I1456" s="83">
        <f t="shared" si="3"/>
        <v>0</v>
      </c>
      <c r="J1456" s="84">
        <f t="shared" si="4"/>
        <v>0</v>
      </c>
      <c r="K1456" s="84">
        <f t="shared" si="5"/>
        <v>0</v>
      </c>
      <c r="L1456" s="84">
        <f t="shared" si="6"/>
        <v>0</v>
      </c>
      <c r="M1456" s="85">
        <f t="shared" si="7"/>
        <v>0</v>
      </c>
      <c r="N1456" s="86">
        <f t="shared" si="8"/>
        <v>0</v>
      </c>
      <c r="O1456" s="84">
        <f t="shared" si="9"/>
        <v>0</v>
      </c>
      <c r="P1456" s="84">
        <f t="shared" si="10"/>
        <v>0</v>
      </c>
      <c r="Q1456" s="84">
        <f t="shared" si="11"/>
        <v>0</v>
      </c>
      <c r="R1456" s="85">
        <f t="shared" si="12"/>
        <v>0</v>
      </c>
      <c r="S1456" s="87" t="str">
        <f t="shared" si="13"/>
        <v>-</v>
      </c>
      <c r="T1456" s="88"/>
      <c r="U1456" s="39"/>
      <c r="V1456" s="40"/>
      <c r="W1456" s="39"/>
      <c r="X1456" s="39"/>
      <c r="Y1456" s="39"/>
      <c r="Z1456" s="39"/>
      <c r="AA1456" s="39"/>
      <c r="AB1456" s="39"/>
      <c r="AC1456" s="39"/>
      <c r="AD1456" s="39"/>
      <c r="AE1456" s="39"/>
      <c r="AF1456" s="39"/>
      <c r="AG1456" s="39"/>
      <c r="AH1456" s="39"/>
    </row>
    <row r="1457" ht="19.5" customHeight="1">
      <c r="A1457" s="111"/>
      <c r="B1457" s="119"/>
      <c r="C1457" s="63"/>
      <c r="D1457" s="69"/>
      <c r="E1457" s="66" t="str">
        <f t="shared" si="2"/>
        <v>-</v>
      </c>
      <c r="F1457" s="65"/>
      <c r="G1457" s="65"/>
      <c r="H1457" s="82"/>
      <c r="I1457" s="83">
        <f t="shared" si="3"/>
        <v>0</v>
      </c>
      <c r="J1457" s="84">
        <f t="shared" si="4"/>
        <v>0</v>
      </c>
      <c r="K1457" s="84">
        <f t="shared" si="5"/>
        <v>0</v>
      </c>
      <c r="L1457" s="84">
        <f t="shared" si="6"/>
        <v>0</v>
      </c>
      <c r="M1457" s="85">
        <f t="shared" si="7"/>
        <v>0</v>
      </c>
      <c r="N1457" s="86">
        <f t="shared" si="8"/>
        <v>0</v>
      </c>
      <c r="O1457" s="84">
        <f t="shared" si="9"/>
        <v>0</v>
      </c>
      <c r="P1457" s="84">
        <f t="shared" si="10"/>
        <v>0</v>
      </c>
      <c r="Q1457" s="84">
        <f t="shared" si="11"/>
        <v>0</v>
      </c>
      <c r="R1457" s="85">
        <f t="shared" si="12"/>
        <v>0</v>
      </c>
      <c r="S1457" s="87" t="str">
        <f t="shared" si="13"/>
        <v>-</v>
      </c>
      <c r="T1457" s="88"/>
      <c r="U1457" s="39"/>
      <c r="V1457" s="40"/>
      <c r="W1457" s="39"/>
      <c r="X1457" s="39"/>
      <c r="Y1457" s="39"/>
      <c r="Z1457" s="39"/>
      <c r="AA1457" s="39"/>
      <c r="AB1457" s="39"/>
      <c r="AC1457" s="39"/>
      <c r="AD1457" s="39"/>
      <c r="AE1457" s="39"/>
      <c r="AF1457" s="39"/>
      <c r="AG1457" s="39"/>
      <c r="AH1457" s="39"/>
    </row>
    <row r="1458" ht="19.5" customHeight="1">
      <c r="A1458" s="111"/>
      <c r="B1458" s="119"/>
      <c r="C1458" s="63"/>
      <c r="D1458" s="69"/>
      <c r="E1458" s="66" t="str">
        <f t="shared" si="2"/>
        <v>-</v>
      </c>
      <c r="F1458" s="65"/>
      <c r="G1458" s="65"/>
      <c r="H1458" s="82"/>
      <c r="I1458" s="83">
        <f t="shared" si="3"/>
        <v>0</v>
      </c>
      <c r="J1458" s="84">
        <f t="shared" si="4"/>
        <v>0</v>
      </c>
      <c r="K1458" s="84">
        <f t="shared" si="5"/>
        <v>0</v>
      </c>
      <c r="L1458" s="84">
        <f t="shared" si="6"/>
        <v>0</v>
      </c>
      <c r="M1458" s="85">
        <f t="shared" si="7"/>
        <v>0</v>
      </c>
      <c r="N1458" s="86">
        <f t="shared" si="8"/>
        <v>0</v>
      </c>
      <c r="O1458" s="84">
        <f t="shared" si="9"/>
        <v>0</v>
      </c>
      <c r="P1458" s="84">
        <f t="shared" si="10"/>
        <v>0</v>
      </c>
      <c r="Q1458" s="84">
        <f t="shared" si="11"/>
        <v>0</v>
      </c>
      <c r="R1458" s="85">
        <f t="shared" si="12"/>
        <v>0</v>
      </c>
      <c r="S1458" s="87" t="str">
        <f t="shared" si="13"/>
        <v>-</v>
      </c>
      <c r="T1458" s="88"/>
      <c r="U1458" s="39"/>
      <c r="V1458" s="40"/>
      <c r="W1458" s="39"/>
      <c r="X1458" s="39"/>
      <c r="Y1458" s="39"/>
      <c r="Z1458" s="39"/>
      <c r="AA1458" s="39"/>
      <c r="AB1458" s="39"/>
      <c r="AC1458" s="39"/>
      <c r="AD1458" s="39"/>
      <c r="AE1458" s="39"/>
      <c r="AF1458" s="39"/>
      <c r="AG1458" s="39"/>
      <c r="AH1458" s="39"/>
    </row>
    <row r="1459" ht="19.5" customHeight="1">
      <c r="A1459" s="111"/>
      <c r="B1459" s="119"/>
      <c r="C1459" s="63"/>
      <c r="D1459" s="69"/>
      <c r="E1459" s="66" t="str">
        <f t="shared" si="2"/>
        <v>-</v>
      </c>
      <c r="F1459" s="65"/>
      <c r="G1459" s="65"/>
      <c r="H1459" s="82"/>
      <c r="I1459" s="83">
        <f t="shared" si="3"/>
        <v>0</v>
      </c>
      <c r="J1459" s="84">
        <f t="shared" si="4"/>
        <v>0</v>
      </c>
      <c r="K1459" s="84">
        <f t="shared" si="5"/>
        <v>0</v>
      </c>
      <c r="L1459" s="84">
        <f t="shared" si="6"/>
        <v>0</v>
      </c>
      <c r="M1459" s="85">
        <f t="shared" si="7"/>
        <v>0</v>
      </c>
      <c r="N1459" s="86">
        <f t="shared" si="8"/>
        <v>0</v>
      </c>
      <c r="O1459" s="84">
        <f t="shared" si="9"/>
        <v>0</v>
      </c>
      <c r="P1459" s="84">
        <f t="shared" si="10"/>
        <v>0</v>
      </c>
      <c r="Q1459" s="84">
        <f t="shared" si="11"/>
        <v>0</v>
      </c>
      <c r="R1459" s="85">
        <f t="shared" si="12"/>
        <v>0</v>
      </c>
      <c r="S1459" s="87" t="str">
        <f t="shared" si="13"/>
        <v>-</v>
      </c>
      <c r="T1459" s="88"/>
      <c r="U1459" s="39"/>
      <c r="V1459" s="40"/>
      <c r="W1459" s="39"/>
      <c r="X1459" s="39"/>
      <c r="Y1459" s="39"/>
      <c r="Z1459" s="39"/>
      <c r="AA1459" s="39"/>
      <c r="AB1459" s="39"/>
      <c r="AC1459" s="39"/>
      <c r="AD1459" s="39"/>
      <c r="AE1459" s="39"/>
      <c r="AF1459" s="39"/>
      <c r="AG1459" s="39"/>
      <c r="AH1459" s="39"/>
    </row>
    <row r="1460" ht="19.5" customHeight="1">
      <c r="A1460" s="111"/>
      <c r="B1460" s="119"/>
      <c r="C1460" s="63"/>
      <c r="D1460" s="69"/>
      <c r="E1460" s="66" t="str">
        <f t="shared" si="2"/>
        <v>-</v>
      </c>
      <c r="F1460" s="65"/>
      <c r="G1460" s="65"/>
      <c r="H1460" s="82"/>
      <c r="I1460" s="83">
        <f t="shared" si="3"/>
        <v>0</v>
      </c>
      <c r="J1460" s="84">
        <f t="shared" si="4"/>
        <v>0</v>
      </c>
      <c r="K1460" s="84">
        <f t="shared" si="5"/>
        <v>0</v>
      </c>
      <c r="L1460" s="84">
        <f t="shared" si="6"/>
        <v>0</v>
      </c>
      <c r="M1460" s="85">
        <f t="shared" si="7"/>
        <v>0</v>
      </c>
      <c r="N1460" s="86">
        <f t="shared" si="8"/>
        <v>0</v>
      </c>
      <c r="O1460" s="84">
        <f t="shared" si="9"/>
        <v>0</v>
      </c>
      <c r="P1460" s="84">
        <f t="shared" si="10"/>
        <v>0</v>
      </c>
      <c r="Q1460" s="84">
        <f t="shared" si="11"/>
        <v>0</v>
      </c>
      <c r="R1460" s="85">
        <f t="shared" si="12"/>
        <v>0</v>
      </c>
      <c r="S1460" s="87" t="str">
        <f t="shared" si="13"/>
        <v>-</v>
      </c>
      <c r="T1460" s="88"/>
      <c r="U1460" s="39"/>
      <c r="V1460" s="40"/>
      <c r="W1460" s="39"/>
      <c r="X1460" s="39"/>
      <c r="Y1460" s="39"/>
      <c r="Z1460" s="39"/>
      <c r="AA1460" s="39"/>
      <c r="AB1460" s="39"/>
      <c r="AC1460" s="39"/>
      <c r="AD1460" s="39"/>
      <c r="AE1460" s="39"/>
      <c r="AF1460" s="39"/>
      <c r="AG1460" s="39"/>
      <c r="AH1460" s="39"/>
    </row>
    <row r="1461" ht="19.5" customHeight="1">
      <c r="A1461" s="111"/>
      <c r="B1461" s="119"/>
      <c r="C1461" s="63"/>
      <c r="D1461" s="69"/>
      <c r="E1461" s="66" t="str">
        <f t="shared" si="2"/>
        <v>-</v>
      </c>
      <c r="F1461" s="65"/>
      <c r="G1461" s="65"/>
      <c r="H1461" s="82"/>
      <c r="I1461" s="83">
        <f t="shared" si="3"/>
        <v>0</v>
      </c>
      <c r="J1461" s="84">
        <f t="shared" si="4"/>
        <v>0</v>
      </c>
      <c r="K1461" s="84">
        <f t="shared" si="5"/>
        <v>0</v>
      </c>
      <c r="L1461" s="84">
        <f t="shared" si="6"/>
        <v>0</v>
      </c>
      <c r="M1461" s="85">
        <f t="shared" si="7"/>
        <v>0</v>
      </c>
      <c r="N1461" s="86">
        <f t="shared" si="8"/>
        <v>0</v>
      </c>
      <c r="O1461" s="84">
        <f t="shared" si="9"/>
        <v>0</v>
      </c>
      <c r="P1461" s="84">
        <f t="shared" si="10"/>
        <v>0</v>
      </c>
      <c r="Q1461" s="84">
        <f t="shared" si="11"/>
        <v>0</v>
      </c>
      <c r="R1461" s="85">
        <f t="shared" si="12"/>
        <v>0</v>
      </c>
      <c r="S1461" s="87" t="str">
        <f t="shared" si="13"/>
        <v>-</v>
      </c>
      <c r="T1461" s="88"/>
      <c r="U1461" s="39"/>
      <c r="V1461" s="40"/>
      <c r="W1461" s="39"/>
      <c r="X1461" s="39"/>
      <c r="Y1461" s="39"/>
      <c r="Z1461" s="39"/>
      <c r="AA1461" s="39"/>
      <c r="AB1461" s="39"/>
      <c r="AC1461" s="39"/>
      <c r="AD1461" s="39"/>
      <c r="AE1461" s="39"/>
      <c r="AF1461" s="39"/>
      <c r="AG1461" s="39"/>
      <c r="AH1461" s="39"/>
    </row>
    <row r="1462" ht="19.5" customHeight="1">
      <c r="A1462" s="111"/>
      <c r="B1462" s="119"/>
      <c r="C1462" s="63"/>
      <c r="D1462" s="69"/>
      <c r="E1462" s="66" t="str">
        <f t="shared" si="2"/>
        <v>-</v>
      </c>
      <c r="F1462" s="65"/>
      <c r="G1462" s="65"/>
      <c r="H1462" s="82"/>
      <c r="I1462" s="83">
        <f t="shared" si="3"/>
        <v>0</v>
      </c>
      <c r="J1462" s="84">
        <f t="shared" si="4"/>
        <v>0</v>
      </c>
      <c r="K1462" s="84">
        <f t="shared" si="5"/>
        <v>0</v>
      </c>
      <c r="L1462" s="84">
        <f t="shared" si="6"/>
        <v>0</v>
      </c>
      <c r="M1462" s="85">
        <f t="shared" si="7"/>
        <v>0</v>
      </c>
      <c r="N1462" s="86">
        <f t="shared" si="8"/>
        <v>0</v>
      </c>
      <c r="O1462" s="84">
        <f t="shared" si="9"/>
        <v>0</v>
      </c>
      <c r="P1462" s="84">
        <f t="shared" si="10"/>
        <v>0</v>
      </c>
      <c r="Q1462" s="84">
        <f t="shared" si="11"/>
        <v>0</v>
      </c>
      <c r="R1462" s="85">
        <f t="shared" si="12"/>
        <v>0</v>
      </c>
      <c r="S1462" s="87" t="str">
        <f t="shared" si="13"/>
        <v>-</v>
      </c>
      <c r="T1462" s="88"/>
      <c r="U1462" s="39"/>
      <c r="V1462" s="40"/>
      <c r="W1462" s="39"/>
      <c r="X1462" s="39"/>
      <c r="Y1462" s="39"/>
      <c r="Z1462" s="39"/>
      <c r="AA1462" s="39"/>
      <c r="AB1462" s="39"/>
      <c r="AC1462" s="39"/>
      <c r="AD1462" s="39"/>
      <c r="AE1462" s="39"/>
      <c r="AF1462" s="39"/>
      <c r="AG1462" s="39"/>
      <c r="AH1462" s="39"/>
    </row>
    <row r="1463" ht="19.5" customHeight="1">
      <c r="A1463" s="111"/>
      <c r="B1463" s="119"/>
      <c r="C1463" s="63"/>
      <c r="D1463" s="69"/>
      <c r="E1463" s="66" t="str">
        <f t="shared" si="2"/>
        <v>-</v>
      </c>
      <c r="F1463" s="65"/>
      <c r="G1463" s="65"/>
      <c r="H1463" s="82"/>
      <c r="I1463" s="83">
        <f t="shared" si="3"/>
        <v>0</v>
      </c>
      <c r="J1463" s="84">
        <f t="shared" si="4"/>
        <v>0</v>
      </c>
      <c r="K1463" s="84">
        <f t="shared" si="5"/>
        <v>0</v>
      </c>
      <c r="L1463" s="84">
        <f t="shared" si="6"/>
        <v>0</v>
      </c>
      <c r="M1463" s="85">
        <f t="shared" si="7"/>
        <v>0</v>
      </c>
      <c r="N1463" s="86">
        <f t="shared" si="8"/>
        <v>0</v>
      </c>
      <c r="O1463" s="84">
        <f t="shared" si="9"/>
        <v>0</v>
      </c>
      <c r="P1463" s="84">
        <f t="shared" si="10"/>
        <v>0</v>
      </c>
      <c r="Q1463" s="84">
        <f t="shared" si="11"/>
        <v>0</v>
      </c>
      <c r="R1463" s="85">
        <f t="shared" si="12"/>
        <v>0</v>
      </c>
      <c r="S1463" s="87" t="str">
        <f t="shared" si="13"/>
        <v>-</v>
      </c>
      <c r="T1463" s="88"/>
      <c r="U1463" s="39"/>
      <c r="V1463" s="40"/>
      <c r="W1463" s="39"/>
      <c r="X1463" s="39"/>
      <c r="Y1463" s="39"/>
      <c r="Z1463" s="39"/>
      <c r="AA1463" s="39"/>
      <c r="AB1463" s="39"/>
      <c r="AC1463" s="39"/>
      <c r="AD1463" s="39"/>
      <c r="AE1463" s="39"/>
      <c r="AF1463" s="39"/>
      <c r="AG1463" s="39"/>
      <c r="AH1463" s="39"/>
    </row>
    <row r="1464" ht="19.5" customHeight="1">
      <c r="A1464" s="111"/>
      <c r="B1464" s="119"/>
      <c r="C1464" s="63"/>
      <c r="D1464" s="69"/>
      <c r="E1464" s="66" t="str">
        <f t="shared" si="2"/>
        <v>-</v>
      </c>
      <c r="F1464" s="65"/>
      <c r="G1464" s="65"/>
      <c r="H1464" s="82"/>
      <c r="I1464" s="83">
        <f t="shared" si="3"/>
        <v>0</v>
      </c>
      <c r="J1464" s="84">
        <f t="shared" si="4"/>
        <v>0</v>
      </c>
      <c r="K1464" s="84">
        <f t="shared" si="5"/>
        <v>0</v>
      </c>
      <c r="L1464" s="84">
        <f t="shared" si="6"/>
        <v>0</v>
      </c>
      <c r="M1464" s="85">
        <f t="shared" si="7"/>
        <v>0</v>
      </c>
      <c r="N1464" s="86">
        <f t="shared" si="8"/>
        <v>0</v>
      </c>
      <c r="O1464" s="84">
        <f t="shared" si="9"/>
        <v>0</v>
      </c>
      <c r="P1464" s="84">
        <f t="shared" si="10"/>
        <v>0</v>
      </c>
      <c r="Q1464" s="84">
        <f t="shared" si="11"/>
        <v>0</v>
      </c>
      <c r="R1464" s="85">
        <f t="shared" si="12"/>
        <v>0</v>
      </c>
      <c r="S1464" s="87" t="str">
        <f t="shared" si="13"/>
        <v>-</v>
      </c>
      <c r="T1464" s="88"/>
      <c r="U1464" s="39"/>
      <c r="V1464" s="40"/>
      <c r="W1464" s="39"/>
      <c r="X1464" s="39"/>
      <c r="Y1464" s="39"/>
      <c r="Z1464" s="39"/>
      <c r="AA1464" s="39"/>
      <c r="AB1464" s="39"/>
      <c r="AC1464" s="39"/>
      <c r="AD1464" s="39"/>
      <c r="AE1464" s="39"/>
      <c r="AF1464" s="39"/>
      <c r="AG1464" s="39"/>
      <c r="AH1464" s="39"/>
    </row>
    <row r="1465" ht="19.5" customHeight="1">
      <c r="A1465" s="111"/>
      <c r="B1465" s="119"/>
      <c r="C1465" s="63"/>
      <c r="D1465" s="69"/>
      <c r="E1465" s="66" t="str">
        <f t="shared" si="2"/>
        <v>-</v>
      </c>
      <c r="F1465" s="65"/>
      <c r="G1465" s="65"/>
      <c r="H1465" s="82"/>
      <c r="I1465" s="83">
        <f t="shared" si="3"/>
        <v>0</v>
      </c>
      <c r="J1465" s="84">
        <f t="shared" si="4"/>
        <v>0</v>
      </c>
      <c r="K1465" s="84">
        <f t="shared" si="5"/>
        <v>0</v>
      </c>
      <c r="L1465" s="84">
        <f t="shared" si="6"/>
        <v>0</v>
      </c>
      <c r="M1465" s="85">
        <f t="shared" si="7"/>
        <v>0</v>
      </c>
      <c r="N1465" s="86">
        <f t="shared" si="8"/>
        <v>0</v>
      </c>
      <c r="O1465" s="84">
        <f t="shared" si="9"/>
        <v>0</v>
      </c>
      <c r="P1465" s="84">
        <f t="shared" si="10"/>
        <v>0</v>
      </c>
      <c r="Q1465" s="84">
        <f t="shared" si="11"/>
        <v>0</v>
      </c>
      <c r="R1465" s="85">
        <f t="shared" si="12"/>
        <v>0</v>
      </c>
      <c r="S1465" s="87" t="str">
        <f t="shared" si="13"/>
        <v>-</v>
      </c>
      <c r="T1465" s="88"/>
      <c r="U1465" s="39"/>
      <c r="V1465" s="40"/>
      <c r="W1465" s="39"/>
      <c r="X1465" s="39"/>
      <c r="Y1465" s="39"/>
      <c r="Z1465" s="39"/>
      <c r="AA1465" s="39"/>
      <c r="AB1465" s="39"/>
      <c r="AC1465" s="39"/>
      <c r="AD1465" s="39"/>
      <c r="AE1465" s="39"/>
      <c r="AF1465" s="39"/>
      <c r="AG1465" s="39"/>
      <c r="AH1465" s="39"/>
    </row>
    <row r="1466" ht="19.5" customHeight="1">
      <c r="A1466" s="111"/>
      <c r="B1466" s="119"/>
      <c r="C1466" s="63"/>
      <c r="D1466" s="69"/>
      <c r="E1466" s="66" t="str">
        <f t="shared" si="2"/>
        <v>-</v>
      </c>
      <c r="F1466" s="65"/>
      <c r="G1466" s="65"/>
      <c r="H1466" s="82"/>
      <c r="I1466" s="83">
        <f t="shared" si="3"/>
        <v>0</v>
      </c>
      <c r="J1466" s="84">
        <f t="shared" si="4"/>
        <v>0</v>
      </c>
      <c r="K1466" s="84">
        <f t="shared" si="5"/>
        <v>0</v>
      </c>
      <c r="L1466" s="84">
        <f t="shared" si="6"/>
        <v>0</v>
      </c>
      <c r="M1466" s="85">
        <f t="shared" si="7"/>
        <v>0</v>
      </c>
      <c r="N1466" s="86">
        <f t="shared" si="8"/>
        <v>0</v>
      </c>
      <c r="O1466" s="84">
        <f t="shared" si="9"/>
        <v>0</v>
      </c>
      <c r="P1466" s="84">
        <f t="shared" si="10"/>
        <v>0</v>
      </c>
      <c r="Q1466" s="84">
        <f t="shared" si="11"/>
        <v>0</v>
      </c>
      <c r="R1466" s="85">
        <f t="shared" si="12"/>
        <v>0</v>
      </c>
      <c r="S1466" s="87" t="str">
        <f t="shared" si="13"/>
        <v>-</v>
      </c>
      <c r="T1466" s="88"/>
      <c r="U1466" s="39"/>
      <c r="V1466" s="40"/>
      <c r="W1466" s="39"/>
      <c r="X1466" s="39"/>
      <c r="Y1466" s="39"/>
      <c r="Z1466" s="39"/>
      <c r="AA1466" s="39"/>
      <c r="AB1466" s="39"/>
      <c r="AC1466" s="39"/>
      <c r="AD1466" s="39"/>
      <c r="AE1466" s="39"/>
      <c r="AF1466" s="39"/>
      <c r="AG1466" s="39"/>
      <c r="AH1466" s="39"/>
    </row>
    <row r="1467" ht="19.5" customHeight="1">
      <c r="A1467" s="111"/>
      <c r="B1467" s="119"/>
      <c r="C1467" s="63"/>
      <c r="D1467" s="69"/>
      <c r="E1467" s="66" t="str">
        <f t="shared" si="2"/>
        <v>-</v>
      </c>
      <c r="F1467" s="65"/>
      <c r="G1467" s="65"/>
      <c r="H1467" s="82"/>
      <c r="I1467" s="83">
        <f t="shared" si="3"/>
        <v>0</v>
      </c>
      <c r="J1467" s="84">
        <f t="shared" si="4"/>
        <v>0</v>
      </c>
      <c r="K1467" s="84">
        <f t="shared" si="5"/>
        <v>0</v>
      </c>
      <c r="L1467" s="84">
        <f t="shared" si="6"/>
        <v>0</v>
      </c>
      <c r="M1467" s="85">
        <f t="shared" si="7"/>
        <v>0</v>
      </c>
      <c r="N1467" s="86">
        <f t="shared" si="8"/>
        <v>0</v>
      </c>
      <c r="O1467" s="84">
        <f t="shared" si="9"/>
        <v>0</v>
      </c>
      <c r="P1467" s="84">
        <f t="shared" si="10"/>
        <v>0</v>
      </c>
      <c r="Q1467" s="84">
        <f t="shared" si="11"/>
        <v>0</v>
      </c>
      <c r="R1467" s="85">
        <f t="shared" si="12"/>
        <v>0</v>
      </c>
      <c r="S1467" s="87" t="str">
        <f t="shared" si="13"/>
        <v>-</v>
      </c>
      <c r="T1467" s="88"/>
      <c r="U1467" s="39"/>
      <c r="V1467" s="40"/>
      <c r="W1467" s="39"/>
      <c r="X1467" s="39"/>
      <c r="Y1467" s="39"/>
      <c r="Z1467" s="39"/>
      <c r="AA1467" s="39"/>
      <c r="AB1467" s="39"/>
      <c r="AC1467" s="39"/>
      <c r="AD1467" s="39"/>
      <c r="AE1467" s="39"/>
      <c r="AF1467" s="39"/>
      <c r="AG1467" s="39"/>
      <c r="AH1467" s="39"/>
    </row>
    <row r="1468" ht="19.5" customHeight="1">
      <c r="A1468" s="111"/>
      <c r="B1468" s="119"/>
      <c r="C1468" s="63"/>
      <c r="D1468" s="69"/>
      <c r="E1468" s="66" t="str">
        <f t="shared" si="2"/>
        <v>-</v>
      </c>
      <c r="F1468" s="65"/>
      <c r="G1468" s="65"/>
      <c r="H1468" s="82"/>
      <c r="I1468" s="83">
        <f t="shared" si="3"/>
        <v>0</v>
      </c>
      <c r="J1468" s="84">
        <f t="shared" si="4"/>
        <v>0</v>
      </c>
      <c r="K1468" s="84">
        <f t="shared" si="5"/>
        <v>0</v>
      </c>
      <c r="L1468" s="84">
        <f t="shared" si="6"/>
        <v>0</v>
      </c>
      <c r="M1468" s="85">
        <f t="shared" si="7"/>
        <v>0</v>
      </c>
      <c r="N1468" s="86">
        <f t="shared" si="8"/>
        <v>0</v>
      </c>
      <c r="O1468" s="84">
        <f t="shared" si="9"/>
        <v>0</v>
      </c>
      <c r="P1468" s="84">
        <f t="shared" si="10"/>
        <v>0</v>
      </c>
      <c r="Q1468" s="84">
        <f t="shared" si="11"/>
        <v>0</v>
      </c>
      <c r="R1468" s="85">
        <f t="shared" si="12"/>
        <v>0</v>
      </c>
      <c r="S1468" s="87" t="str">
        <f t="shared" si="13"/>
        <v>-</v>
      </c>
      <c r="T1468" s="88"/>
      <c r="U1468" s="39"/>
      <c r="V1468" s="40"/>
      <c r="W1468" s="39"/>
      <c r="X1468" s="39"/>
      <c r="Y1468" s="39"/>
      <c r="Z1468" s="39"/>
      <c r="AA1468" s="39"/>
      <c r="AB1468" s="39"/>
      <c r="AC1468" s="39"/>
      <c r="AD1468" s="39"/>
      <c r="AE1468" s="39"/>
      <c r="AF1468" s="39"/>
      <c r="AG1468" s="39"/>
      <c r="AH1468" s="39"/>
    </row>
    <row r="1469" ht="19.5" customHeight="1">
      <c r="A1469" s="111"/>
      <c r="B1469" s="119"/>
      <c r="C1469" s="63"/>
      <c r="D1469" s="69"/>
      <c r="E1469" s="66" t="str">
        <f t="shared" si="2"/>
        <v>-</v>
      </c>
      <c r="F1469" s="65"/>
      <c r="G1469" s="65"/>
      <c r="H1469" s="82"/>
      <c r="I1469" s="83">
        <f t="shared" si="3"/>
        <v>0</v>
      </c>
      <c r="J1469" s="84">
        <f t="shared" si="4"/>
        <v>0</v>
      </c>
      <c r="K1469" s="84">
        <f t="shared" si="5"/>
        <v>0</v>
      </c>
      <c r="L1469" s="84">
        <f t="shared" si="6"/>
        <v>0</v>
      </c>
      <c r="M1469" s="85">
        <f t="shared" si="7"/>
        <v>0</v>
      </c>
      <c r="N1469" s="86">
        <f t="shared" si="8"/>
        <v>0</v>
      </c>
      <c r="O1469" s="84">
        <f t="shared" si="9"/>
        <v>0</v>
      </c>
      <c r="P1469" s="84">
        <f t="shared" si="10"/>
        <v>0</v>
      </c>
      <c r="Q1469" s="84">
        <f t="shared" si="11"/>
        <v>0</v>
      </c>
      <c r="R1469" s="85">
        <f t="shared" si="12"/>
        <v>0</v>
      </c>
      <c r="S1469" s="87" t="str">
        <f t="shared" si="13"/>
        <v>-</v>
      </c>
      <c r="T1469" s="88"/>
      <c r="U1469" s="39"/>
      <c r="V1469" s="40"/>
      <c r="W1469" s="39"/>
      <c r="X1469" s="39"/>
      <c r="Y1469" s="39"/>
      <c r="Z1469" s="39"/>
      <c r="AA1469" s="39"/>
      <c r="AB1469" s="39"/>
      <c r="AC1469" s="39"/>
      <c r="AD1469" s="39"/>
      <c r="AE1469" s="39"/>
      <c r="AF1469" s="39"/>
      <c r="AG1469" s="39"/>
      <c r="AH1469" s="39"/>
    </row>
    <row r="1470" ht="19.5" customHeight="1">
      <c r="A1470" s="111"/>
      <c r="B1470" s="119"/>
      <c r="C1470" s="63"/>
      <c r="D1470" s="69"/>
      <c r="E1470" s="66" t="str">
        <f t="shared" si="2"/>
        <v>-</v>
      </c>
      <c r="F1470" s="65"/>
      <c r="G1470" s="65"/>
      <c r="H1470" s="82"/>
      <c r="I1470" s="83">
        <f t="shared" si="3"/>
        <v>0</v>
      </c>
      <c r="J1470" s="84">
        <f t="shared" si="4"/>
        <v>0</v>
      </c>
      <c r="K1470" s="84">
        <f t="shared" si="5"/>
        <v>0</v>
      </c>
      <c r="L1470" s="84">
        <f t="shared" si="6"/>
        <v>0</v>
      </c>
      <c r="M1470" s="85">
        <f t="shared" si="7"/>
        <v>0</v>
      </c>
      <c r="N1470" s="86">
        <f t="shared" si="8"/>
        <v>0</v>
      </c>
      <c r="O1470" s="84">
        <f t="shared" si="9"/>
        <v>0</v>
      </c>
      <c r="P1470" s="84">
        <f t="shared" si="10"/>
        <v>0</v>
      </c>
      <c r="Q1470" s="84">
        <f t="shared" si="11"/>
        <v>0</v>
      </c>
      <c r="R1470" s="85">
        <f t="shared" si="12"/>
        <v>0</v>
      </c>
      <c r="S1470" s="87" t="str">
        <f t="shared" si="13"/>
        <v>-</v>
      </c>
      <c r="T1470" s="88"/>
      <c r="U1470" s="39"/>
      <c r="V1470" s="40"/>
      <c r="W1470" s="39"/>
      <c r="X1470" s="39"/>
      <c r="Y1470" s="39"/>
      <c r="Z1470" s="39"/>
      <c r="AA1470" s="39"/>
      <c r="AB1470" s="39"/>
      <c r="AC1470" s="39"/>
      <c r="AD1470" s="39"/>
      <c r="AE1470" s="39"/>
      <c r="AF1470" s="39"/>
      <c r="AG1470" s="39"/>
      <c r="AH1470" s="39"/>
    </row>
    <row r="1471" ht="19.5" customHeight="1">
      <c r="A1471" s="111"/>
      <c r="B1471" s="119"/>
      <c r="C1471" s="63"/>
      <c r="D1471" s="69"/>
      <c r="E1471" s="66" t="str">
        <f t="shared" si="2"/>
        <v>-</v>
      </c>
      <c r="F1471" s="65"/>
      <c r="G1471" s="65"/>
      <c r="H1471" s="82"/>
      <c r="I1471" s="83">
        <f t="shared" si="3"/>
        <v>0</v>
      </c>
      <c r="J1471" s="84">
        <f t="shared" si="4"/>
        <v>0</v>
      </c>
      <c r="K1471" s="84">
        <f t="shared" si="5"/>
        <v>0</v>
      </c>
      <c r="L1471" s="84">
        <f t="shared" si="6"/>
        <v>0</v>
      </c>
      <c r="M1471" s="85">
        <f t="shared" si="7"/>
        <v>0</v>
      </c>
      <c r="N1471" s="86">
        <f t="shared" si="8"/>
        <v>0</v>
      </c>
      <c r="O1471" s="84">
        <f t="shared" si="9"/>
        <v>0</v>
      </c>
      <c r="P1471" s="84">
        <f t="shared" si="10"/>
        <v>0</v>
      </c>
      <c r="Q1471" s="84">
        <f t="shared" si="11"/>
        <v>0</v>
      </c>
      <c r="R1471" s="85">
        <f t="shared" si="12"/>
        <v>0</v>
      </c>
      <c r="S1471" s="87" t="str">
        <f t="shared" si="13"/>
        <v>-</v>
      </c>
      <c r="T1471" s="88"/>
      <c r="U1471" s="39"/>
      <c r="V1471" s="40"/>
      <c r="W1471" s="39"/>
      <c r="X1471" s="39"/>
      <c r="Y1471" s="39"/>
      <c r="Z1471" s="39"/>
      <c r="AA1471" s="39"/>
      <c r="AB1471" s="39"/>
      <c r="AC1471" s="39"/>
      <c r="AD1471" s="39"/>
      <c r="AE1471" s="39"/>
      <c r="AF1471" s="39"/>
      <c r="AG1471" s="39"/>
      <c r="AH1471" s="39"/>
    </row>
    <row r="1472" ht="19.5" customHeight="1">
      <c r="A1472" s="111"/>
      <c r="B1472" s="119"/>
      <c r="C1472" s="63"/>
      <c r="D1472" s="69"/>
      <c r="E1472" s="66" t="str">
        <f t="shared" si="2"/>
        <v>-</v>
      </c>
      <c r="F1472" s="65"/>
      <c r="G1472" s="65"/>
      <c r="H1472" s="82"/>
      <c r="I1472" s="83">
        <f t="shared" si="3"/>
        <v>0</v>
      </c>
      <c r="J1472" s="84">
        <f t="shared" si="4"/>
        <v>0</v>
      </c>
      <c r="K1472" s="84">
        <f t="shared" si="5"/>
        <v>0</v>
      </c>
      <c r="L1472" s="84">
        <f t="shared" si="6"/>
        <v>0</v>
      </c>
      <c r="M1472" s="85">
        <f t="shared" si="7"/>
        <v>0</v>
      </c>
      <c r="N1472" s="86">
        <f t="shared" si="8"/>
        <v>0</v>
      </c>
      <c r="O1472" s="84">
        <f t="shared" si="9"/>
        <v>0</v>
      </c>
      <c r="P1472" s="84">
        <f t="shared" si="10"/>
        <v>0</v>
      </c>
      <c r="Q1472" s="84">
        <f t="shared" si="11"/>
        <v>0</v>
      </c>
      <c r="R1472" s="85">
        <f t="shared" si="12"/>
        <v>0</v>
      </c>
      <c r="S1472" s="87" t="str">
        <f t="shared" si="13"/>
        <v>-</v>
      </c>
      <c r="T1472" s="88"/>
      <c r="U1472" s="39"/>
      <c r="V1472" s="40"/>
      <c r="W1472" s="39"/>
      <c r="X1472" s="39"/>
      <c r="Y1472" s="39"/>
      <c r="Z1472" s="39"/>
      <c r="AA1472" s="39"/>
      <c r="AB1472" s="39"/>
      <c r="AC1472" s="39"/>
      <c r="AD1472" s="39"/>
      <c r="AE1472" s="39"/>
      <c r="AF1472" s="39"/>
      <c r="AG1472" s="39"/>
      <c r="AH1472" s="39"/>
    </row>
    <row r="1473" ht="19.5" customHeight="1">
      <c r="A1473" s="111"/>
      <c r="B1473" s="119"/>
      <c r="C1473" s="63"/>
      <c r="D1473" s="69"/>
      <c r="E1473" s="66" t="str">
        <f t="shared" si="2"/>
        <v>-</v>
      </c>
      <c r="F1473" s="65"/>
      <c r="G1473" s="65"/>
      <c r="H1473" s="82"/>
      <c r="I1473" s="83">
        <f t="shared" si="3"/>
        <v>0</v>
      </c>
      <c r="J1473" s="84">
        <f t="shared" si="4"/>
        <v>0</v>
      </c>
      <c r="K1473" s="84">
        <f t="shared" si="5"/>
        <v>0</v>
      </c>
      <c r="L1473" s="84">
        <f t="shared" si="6"/>
        <v>0</v>
      </c>
      <c r="M1473" s="85">
        <f t="shared" si="7"/>
        <v>0</v>
      </c>
      <c r="N1473" s="86">
        <f t="shared" si="8"/>
        <v>0</v>
      </c>
      <c r="O1473" s="84">
        <f t="shared" si="9"/>
        <v>0</v>
      </c>
      <c r="P1473" s="84">
        <f t="shared" si="10"/>
        <v>0</v>
      </c>
      <c r="Q1473" s="84">
        <f t="shared" si="11"/>
        <v>0</v>
      </c>
      <c r="R1473" s="85">
        <f t="shared" si="12"/>
        <v>0</v>
      </c>
      <c r="S1473" s="87" t="str">
        <f t="shared" si="13"/>
        <v>-</v>
      </c>
      <c r="T1473" s="88"/>
      <c r="U1473" s="39"/>
      <c r="V1473" s="40"/>
      <c r="W1473" s="39"/>
      <c r="X1473" s="39"/>
      <c r="Y1473" s="39"/>
      <c r="Z1473" s="39"/>
      <c r="AA1473" s="39"/>
      <c r="AB1473" s="39"/>
      <c r="AC1473" s="39"/>
      <c r="AD1473" s="39"/>
      <c r="AE1473" s="39"/>
      <c r="AF1473" s="39"/>
      <c r="AG1473" s="39"/>
      <c r="AH1473" s="39"/>
    </row>
    <row r="1474" ht="19.5" customHeight="1">
      <c r="A1474" s="111"/>
      <c r="B1474" s="119"/>
      <c r="C1474" s="63"/>
      <c r="D1474" s="69"/>
      <c r="E1474" s="66" t="str">
        <f t="shared" si="2"/>
        <v>-</v>
      </c>
      <c r="F1474" s="65"/>
      <c r="G1474" s="65"/>
      <c r="H1474" s="82"/>
      <c r="I1474" s="83">
        <f t="shared" si="3"/>
        <v>0</v>
      </c>
      <c r="J1474" s="84">
        <f t="shared" si="4"/>
        <v>0</v>
      </c>
      <c r="K1474" s="84">
        <f t="shared" si="5"/>
        <v>0</v>
      </c>
      <c r="L1474" s="84">
        <f t="shared" si="6"/>
        <v>0</v>
      </c>
      <c r="M1474" s="85">
        <f t="shared" si="7"/>
        <v>0</v>
      </c>
      <c r="N1474" s="86">
        <f t="shared" si="8"/>
        <v>0</v>
      </c>
      <c r="O1474" s="84">
        <f t="shared" si="9"/>
        <v>0</v>
      </c>
      <c r="P1474" s="84">
        <f t="shared" si="10"/>
        <v>0</v>
      </c>
      <c r="Q1474" s="84">
        <f t="shared" si="11"/>
        <v>0</v>
      </c>
      <c r="R1474" s="85">
        <f t="shared" si="12"/>
        <v>0</v>
      </c>
      <c r="S1474" s="87" t="str">
        <f t="shared" si="13"/>
        <v>-</v>
      </c>
      <c r="T1474" s="88"/>
      <c r="U1474" s="39"/>
      <c r="V1474" s="40"/>
      <c r="W1474" s="39"/>
      <c r="X1474" s="39"/>
      <c r="Y1474" s="39"/>
      <c r="Z1474" s="39"/>
      <c r="AA1474" s="39"/>
      <c r="AB1474" s="39"/>
      <c r="AC1474" s="39"/>
      <c r="AD1474" s="39"/>
      <c r="AE1474" s="39"/>
      <c r="AF1474" s="39"/>
      <c r="AG1474" s="39"/>
      <c r="AH1474" s="39"/>
    </row>
    <row r="1475" ht="19.5" customHeight="1">
      <c r="A1475" s="111"/>
      <c r="B1475" s="119"/>
      <c r="C1475" s="63"/>
      <c r="D1475" s="69"/>
      <c r="E1475" s="66" t="str">
        <f t="shared" si="2"/>
        <v>-</v>
      </c>
      <c r="F1475" s="65"/>
      <c r="G1475" s="65"/>
      <c r="H1475" s="82"/>
      <c r="I1475" s="83">
        <f t="shared" si="3"/>
        <v>0</v>
      </c>
      <c r="J1475" s="84">
        <f t="shared" si="4"/>
        <v>0</v>
      </c>
      <c r="K1475" s="84">
        <f t="shared" si="5"/>
        <v>0</v>
      </c>
      <c r="L1475" s="84">
        <f t="shared" si="6"/>
        <v>0</v>
      </c>
      <c r="M1475" s="85">
        <f t="shared" si="7"/>
        <v>0</v>
      </c>
      <c r="N1475" s="86">
        <f t="shared" si="8"/>
        <v>0</v>
      </c>
      <c r="O1475" s="84">
        <f t="shared" si="9"/>
        <v>0</v>
      </c>
      <c r="P1475" s="84">
        <f t="shared" si="10"/>
        <v>0</v>
      </c>
      <c r="Q1475" s="84">
        <f t="shared" si="11"/>
        <v>0</v>
      </c>
      <c r="R1475" s="85">
        <f t="shared" si="12"/>
        <v>0</v>
      </c>
      <c r="S1475" s="87" t="str">
        <f t="shared" si="13"/>
        <v>-</v>
      </c>
      <c r="T1475" s="88"/>
      <c r="U1475" s="39"/>
      <c r="V1475" s="40"/>
      <c r="W1475" s="39"/>
      <c r="X1475" s="39"/>
      <c r="Y1475" s="39"/>
      <c r="Z1475" s="39"/>
      <c r="AA1475" s="39"/>
      <c r="AB1475" s="39"/>
      <c r="AC1475" s="39"/>
      <c r="AD1475" s="39"/>
      <c r="AE1475" s="39"/>
      <c r="AF1475" s="39"/>
      <c r="AG1475" s="39"/>
      <c r="AH1475" s="39"/>
    </row>
    <row r="1476" ht="19.5" customHeight="1">
      <c r="A1476" s="111"/>
      <c r="B1476" s="119"/>
      <c r="C1476" s="63"/>
      <c r="D1476" s="69"/>
      <c r="E1476" s="66" t="str">
        <f t="shared" si="2"/>
        <v>-</v>
      </c>
      <c r="F1476" s="65"/>
      <c r="G1476" s="65"/>
      <c r="H1476" s="82"/>
      <c r="I1476" s="83">
        <f t="shared" si="3"/>
        <v>0</v>
      </c>
      <c r="J1476" s="84">
        <f t="shared" si="4"/>
        <v>0</v>
      </c>
      <c r="K1476" s="84">
        <f t="shared" si="5"/>
        <v>0</v>
      </c>
      <c r="L1476" s="84">
        <f t="shared" si="6"/>
        <v>0</v>
      </c>
      <c r="M1476" s="85">
        <f t="shared" si="7"/>
        <v>0</v>
      </c>
      <c r="N1476" s="86">
        <f t="shared" si="8"/>
        <v>0</v>
      </c>
      <c r="O1476" s="84">
        <f t="shared" si="9"/>
        <v>0</v>
      </c>
      <c r="P1476" s="84">
        <f t="shared" si="10"/>
        <v>0</v>
      </c>
      <c r="Q1476" s="84">
        <f t="shared" si="11"/>
        <v>0</v>
      </c>
      <c r="R1476" s="85">
        <f t="shared" si="12"/>
        <v>0</v>
      </c>
      <c r="S1476" s="87" t="str">
        <f t="shared" si="13"/>
        <v>-</v>
      </c>
      <c r="T1476" s="88"/>
      <c r="U1476" s="39"/>
      <c r="V1476" s="40"/>
      <c r="W1476" s="39"/>
      <c r="X1476" s="39"/>
      <c r="Y1476" s="39"/>
      <c r="Z1476" s="39"/>
      <c r="AA1476" s="39"/>
      <c r="AB1476" s="39"/>
      <c r="AC1476" s="39"/>
      <c r="AD1476" s="39"/>
      <c r="AE1476" s="39"/>
      <c r="AF1476" s="39"/>
      <c r="AG1476" s="39"/>
      <c r="AH1476" s="39"/>
    </row>
    <row r="1477" ht="19.5" customHeight="1">
      <c r="A1477" s="111"/>
      <c r="B1477" s="119"/>
      <c r="C1477" s="63"/>
      <c r="D1477" s="69"/>
      <c r="E1477" s="66" t="str">
        <f t="shared" si="2"/>
        <v>-</v>
      </c>
      <c r="F1477" s="65"/>
      <c r="G1477" s="65"/>
      <c r="H1477" s="82"/>
      <c r="I1477" s="83">
        <f t="shared" si="3"/>
        <v>0</v>
      </c>
      <c r="J1477" s="84">
        <f t="shared" si="4"/>
        <v>0</v>
      </c>
      <c r="K1477" s="84">
        <f t="shared" si="5"/>
        <v>0</v>
      </c>
      <c r="L1477" s="84">
        <f t="shared" si="6"/>
        <v>0</v>
      </c>
      <c r="M1477" s="85">
        <f t="shared" si="7"/>
        <v>0</v>
      </c>
      <c r="N1477" s="86">
        <f t="shared" si="8"/>
        <v>0</v>
      </c>
      <c r="O1477" s="84">
        <f t="shared" si="9"/>
        <v>0</v>
      </c>
      <c r="P1477" s="84">
        <f t="shared" si="10"/>
        <v>0</v>
      </c>
      <c r="Q1477" s="84">
        <f t="shared" si="11"/>
        <v>0</v>
      </c>
      <c r="R1477" s="85">
        <f t="shared" si="12"/>
        <v>0</v>
      </c>
      <c r="S1477" s="87" t="str">
        <f t="shared" si="13"/>
        <v>-</v>
      </c>
      <c r="T1477" s="88"/>
      <c r="U1477" s="39"/>
      <c r="V1477" s="40"/>
      <c r="W1477" s="39"/>
      <c r="X1477" s="39"/>
      <c r="Y1477" s="39"/>
      <c r="Z1477" s="39"/>
      <c r="AA1477" s="39"/>
      <c r="AB1477" s="39"/>
      <c r="AC1477" s="39"/>
      <c r="AD1477" s="39"/>
      <c r="AE1477" s="39"/>
      <c r="AF1477" s="39"/>
      <c r="AG1477" s="39"/>
      <c r="AH1477" s="39"/>
    </row>
    <row r="1478" ht="19.5" customHeight="1">
      <c r="A1478" s="111"/>
      <c r="B1478" s="119"/>
      <c r="C1478" s="63"/>
      <c r="D1478" s="69"/>
      <c r="E1478" s="66" t="str">
        <f t="shared" si="2"/>
        <v>-</v>
      </c>
      <c r="F1478" s="65"/>
      <c r="G1478" s="65"/>
      <c r="H1478" s="82"/>
      <c r="I1478" s="83">
        <f t="shared" si="3"/>
        <v>0</v>
      </c>
      <c r="J1478" s="84">
        <f t="shared" si="4"/>
        <v>0</v>
      </c>
      <c r="K1478" s="84">
        <f t="shared" si="5"/>
        <v>0</v>
      </c>
      <c r="L1478" s="84">
        <f t="shared" si="6"/>
        <v>0</v>
      </c>
      <c r="M1478" s="85">
        <f t="shared" si="7"/>
        <v>0</v>
      </c>
      <c r="N1478" s="86">
        <f t="shared" si="8"/>
        <v>0</v>
      </c>
      <c r="O1478" s="84">
        <f t="shared" si="9"/>
        <v>0</v>
      </c>
      <c r="P1478" s="84">
        <f t="shared" si="10"/>
        <v>0</v>
      </c>
      <c r="Q1478" s="84">
        <f t="shared" si="11"/>
        <v>0</v>
      </c>
      <c r="R1478" s="85">
        <f t="shared" si="12"/>
        <v>0</v>
      </c>
      <c r="S1478" s="87" t="str">
        <f t="shared" si="13"/>
        <v>-</v>
      </c>
      <c r="T1478" s="88"/>
      <c r="U1478" s="39"/>
      <c r="V1478" s="40"/>
      <c r="W1478" s="39"/>
      <c r="X1478" s="39"/>
      <c r="Y1478" s="39"/>
      <c r="Z1478" s="39"/>
      <c r="AA1478" s="39"/>
      <c r="AB1478" s="39"/>
      <c r="AC1478" s="39"/>
      <c r="AD1478" s="39"/>
      <c r="AE1478" s="39"/>
      <c r="AF1478" s="39"/>
      <c r="AG1478" s="39"/>
      <c r="AH1478" s="39"/>
    </row>
    <row r="1479" ht="19.5" customHeight="1">
      <c r="A1479" s="111"/>
      <c r="B1479" s="119"/>
      <c r="C1479" s="63"/>
      <c r="D1479" s="69"/>
      <c r="E1479" s="66" t="str">
        <f t="shared" si="2"/>
        <v>-</v>
      </c>
      <c r="F1479" s="65"/>
      <c r="G1479" s="65"/>
      <c r="H1479" s="82"/>
      <c r="I1479" s="83">
        <f t="shared" si="3"/>
        <v>0</v>
      </c>
      <c r="J1479" s="84">
        <f t="shared" si="4"/>
        <v>0</v>
      </c>
      <c r="K1479" s="84">
        <f t="shared" si="5"/>
        <v>0</v>
      </c>
      <c r="L1479" s="84">
        <f t="shared" si="6"/>
        <v>0</v>
      </c>
      <c r="M1479" s="85">
        <f t="shared" si="7"/>
        <v>0</v>
      </c>
      <c r="N1479" s="86">
        <f t="shared" si="8"/>
        <v>0</v>
      </c>
      <c r="O1479" s="84">
        <f t="shared" si="9"/>
        <v>0</v>
      </c>
      <c r="P1479" s="84">
        <f t="shared" si="10"/>
        <v>0</v>
      </c>
      <c r="Q1479" s="84">
        <f t="shared" si="11"/>
        <v>0</v>
      </c>
      <c r="R1479" s="85">
        <f t="shared" si="12"/>
        <v>0</v>
      </c>
      <c r="S1479" s="87" t="str">
        <f t="shared" si="13"/>
        <v>-</v>
      </c>
      <c r="T1479" s="88"/>
      <c r="U1479" s="39"/>
      <c r="V1479" s="40"/>
      <c r="W1479" s="39"/>
      <c r="X1479" s="39"/>
      <c r="Y1479" s="39"/>
      <c r="Z1479" s="39"/>
      <c r="AA1479" s="39"/>
      <c r="AB1479" s="39"/>
      <c r="AC1479" s="39"/>
      <c r="AD1479" s="39"/>
      <c r="AE1479" s="39"/>
      <c r="AF1479" s="39"/>
      <c r="AG1479" s="39"/>
      <c r="AH1479" s="39"/>
    </row>
    <row r="1480" ht="19.5" customHeight="1">
      <c r="A1480" s="111"/>
      <c r="B1480" s="119"/>
      <c r="C1480" s="63"/>
      <c r="D1480" s="69"/>
      <c r="E1480" s="66" t="str">
        <f t="shared" si="2"/>
        <v>-</v>
      </c>
      <c r="F1480" s="65"/>
      <c r="G1480" s="65"/>
      <c r="H1480" s="82"/>
      <c r="I1480" s="83">
        <f t="shared" si="3"/>
        <v>0</v>
      </c>
      <c r="J1480" s="84">
        <f t="shared" si="4"/>
        <v>0</v>
      </c>
      <c r="K1480" s="84">
        <f t="shared" si="5"/>
        <v>0</v>
      </c>
      <c r="L1480" s="84">
        <f t="shared" si="6"/>
        <v>0</v>
      </c>
      <c r="M1480" s="85">
        <f t="shared" si="7"/>
        <v>0</v>
      </c>
      <c r="N1480" s="86">
        <f t="shared" si="8"/>
        <v>0</v>
      </c>
      <c r="O1480" s="84">
        <f t="shared" si="9"/>
        <v>0</v>
      </c>
      <c r="P1480" s="84">
        <f t="shared" si="10"/>
        <v>0</v>
      </c>
      <c r="Q1480" s="84">
        <f t="shared" si="11"/>
        <v>0</v>
      </c>
      <c r="R1480" s="85">
        <f t="shared" si="12"/>
        <v>0</v>
      </c>
      <c r="S1480" s="87" t="str">
        <f t="shared" si="13"/>
        <v>-</v>
      </c>
      <c r="T1480" s="88"/>
      <c r="U1480" s="39"/>
      <c r="V1480" s="40"/>
      <c r="W1480" s="39"/>
      <c r="X1480" s="39"/>
      <c r="Y1480" s="39"/>
      <c r="Z1480" s="39"/>
      <c r="AA1480" s="39"/>
      <c r="AB1480" s="39"/>
      <c r="AC1480" s="39"/>
      <c r="AD1480" s="39"/>
      <c r="AE1480" s="39"/>
      <c r="AF1480" s="39"/>
      <c r="AG1480" s="39"/>
      <c r="AH1480" s="39"/>
    </row>
    <row r="1481" ht="19.5" customHeight="1">
      <c r="A1481" s="111"/>
      <c r="B1481" s="119"/>
      <c r="C1481" s="63"/>
      <c r="D1481" s="69"/>
      <c r="E1481" s="66" t="str">
        <f t="shared" si="2"/>
        <v>-</v>
      </c>
      <c r="F1481" s="65"/>
      <c r="G1481" s="65"/>
      <c r="H1481" s="82"/>
      <c r="I1481" s="83">
        <f t="shared" si="3"/>
        <v>0</v>
      </c>
      <c r="J1481" s="84">
        <f t="shared" si="4"/>
        <v>0</v>
      </c>
      <c r="K1481" s="84">
        <f t="shared" si="5"/>
        <v>0</v>
      </c>
      <c r="L1481" s="84">
        <f t="shared" si="6"/>
        <v>0</v>
      </c>
      <c r="M1481" s="85">
        <f t="shared" si="7"/>
        <v>0</v>
      </c>
      <c r="N1481" s="86">
        <f t="shared" si="8"/>
        <v>0</v>
      </c>
      <c r="O1481" s="84">
        <f t="shared" si="9"/>
        <v>0</v>
      </c>
      <c r="P1481" s="84">
        <f t="shared" si="10"/>
        <v>0</v>
      </c>
      <c r="Q1481" s="84">
        <f t="shared" si="11"/>
        <v>0</v>
      </c>
      <c r="R1481" s="85">
        <f t="shared" si="12"/>
        <v>0</v>
      </c>
      <c r="S1481" s="87" t="str">
        <f t="shared" si="13"/>
        <v>-</v>
      </c>
      <c r="T1481" s="88"/>
      <c r="U1481" s="39"/>
      <c r="V1481" s="40"/>
      <c r="W1481" s="39"/>
      <c r="X1481" s="39"/>
      <c r="Y1481" s="39"/>
      <c r="Z1481" s="39"/>
      <c r="AA1481" s="39"/>
      <c r="AB1481" s="39"/>
      <c r="AC1481" s="39"/>
      <c r="AD1481" s="39"/>
      <c r="AE1481" s="39"/>
      <c r="AF1481" s="39"/>
      <c r="AG1481" s="39"/>
      <c r="AH1481" s="39"/>
    </row>
    <row r="1482" ht="19.5" customHeight="1">
      <c r="A1482" s="111"/>
      <c r="B1482" s="119"/>
      <c r="C1482" s="63"/>
      <c r="D1482" s="69"/>
      <c r="E1482" s="66" t="str">
        <f t="shared" si="2"/>
        <v>-</v>
      </c>
      <c r="F1482" s="65"/>
      <c r="G1482" s="65"/>
      <c r="H1482" s="82"/>
      <c r="I1482" s="83">
        <f t="shared" si="3"/>
        <v>0</v>
      </c>
      <c r="J1482" s="84">
        <f t="shared" si="4"/>
        <v>0</v>
      </c>
      <c r="K1482" s="84">
        <f t="shared" si="5"/>
        <v>0</v>
      </c>
      <c r="L1482" s="84">
        <f t="shared" si="6"/>
        <v>0</v>
      </c>
      <c r="M1482" s="85">
        <f t="shared" si="7"/>
        <v>0</v>
      </c>
      <c r="N1482" s="86">
        <f t="shared" si="8"/>
        <v>0</v>
      </c>
      <c r="O1482" s="84">
        <f t="shared" si="9"/>
        <v>0</v>
      </c>
      <c r="P1482" s="84">
        <f t="shared" si="10"/>
        <v>0</v>
      </c>
      <c r="Q1482" s="84">
        <f t="shared" si="11"/>
        <v>0</v>
      </c>
      <c r="R1482" s="85">
        <f t="shared" si="12"/>
        <v>0</v>
      </c>
      <c r="S1482" s="87" t="str">
        <f t="shared" si="13"/>
        <v>-</v>
      </c>
      <c r="T1482" s="88"/>
      <c r="U1482" s="39"/>
      <c r="V1482" s="40"/>
      <c r="W1482" s="39"/>
      <c r="X1482" s="39"/>
      <c r="Y1482" s="39"/>
      <c r="Z1482" s="39"/>
      <c r="AA1482" s="39"/>
      <c r="AB1482" s="39"/>
      <c r="AC1482" s="39"/>
      <c r="AD1482" s="39"/>
      <c r="AE1482" s="39"/>
      <c r="AF1482" s="39"/>
      <c r="AG1482" s="39"/>
      <c r="AH1482" s="39"/>
    </row>
    <row r="1483" ht="19.5" customHeight="1">
      <c r="A1483" s="111"/>
      <c r="B1483" s="119"/>
      <c r="C1483" s="63"/>
      <c r="D1483" s="69"/>
      <c r="E1483" s="66" t="str">
        <f t="shared" si="2"/>
        <v>-</v>
      </c>
      <c r="F1483" s="65"/>
      <c r="G1483" s="65"/>
      <c r="H1483" s="82"/>
      <c r="I1483" s="83">
        <f t="shared" si="3"/>
        <v>0</v>
      </c>
      <c r="J1483" s="84">
        <f t="shared" si="4"/>
        <v>0</v>
      </c>
      <c r="K1483" s="84">
        <f t="shared" si="5"/>
        <v>0</v>
      </c>
      <c r="L1483" s="84">
        <f t="shared" si="6"/>
        <v>0</v>
      </c>
      <c r="M1483" s="85">
        <f t="shared" si="7"/>
        <v>0</v>
      </c>
      <c r="N1483" s="86">
        <f t="shared" si="8"/>
        <v>0</v>
      </c>
      <c r="O1483" s="84">
        <f t="shared" si="9"/>
        <v>0</v>
      </c>
      <c r="P1483" s="84">
        <f t="shared" si="10"/>
        <v>0</v>
      </c>
      <c r="Q1483" s="84">
        <f t="shared" si="11"/>
        <v>0</v>
      </c>
      <c r="R1483" s="85">
        <f t="shared" si="12"/>
        <v>0</v>
      </c>
      <c r="S1483" s="87" t="str">
        <f t="shared" si="13"/>
        <v>-</v>
      </c>
      <c r="T1483" s="88"/>
      <c r="U1483" s="39"/>
      <c r="V1483" s="40"/>
      <c r="W1483" s="39"/>
      <c r="X1483" s="39"/>
      <c r="Y1483" s="39"/>
      <c r="Z1483" s="39"/>
      <c r="AA1483" s="39"/>
      <c r="AB1483" s="39"/>
      <c r="AC1483" s="39"/>
      <c r="AD1483" s="39"/>
      <c r="AE1483" s="39"/>
      <c r="AF1483" s="39"/>
      <c r="AG1483" s="39"/>
      <c r="AH1483" s="39"/>
    </row>
    <row r="1484" ht="19.5" customHeight="1">
      <c r="A1484" s="111"/>
      <c r="B1484" s="119"/>
      <c r="C1484" s="63"/>
      <c r="D1484" s="69"/>
      <c r="E1484" s="66" t="str">
        <f t="shared" si="2"/>
        <v>-</v>
      </c>
      <c r="F1484" s="65"/>
      <c r="G1484" s="65"/>
      <c r="H1484" s="82"/>
      <c r="I1484" s="83">
        <f t="shared" si="3"/>
        <v>0</v>
      </c>
      <c r="J1484" s="84">
        <f t="shared" si="4"/>
        <v>0</v>
      </c>
      <c r="K1484" s="84">
        <f t="shared" si="5"/>
        <v>0</v>
      </c>
      <c r="L1484" s="84">
        <f t="shared" si="6"/>
        <v>0</v>
      </c>
      <c r="M1484" s="85">
        <f t="shared" si="7"/>
        <v>0</v>
      </c>
      <c r="N1484" s="86">
        <f t="shared" si="8"/>
        <v>0</v>
      </c>
      <c r="O1484" s="84">
        <f t="shared" si="9"/>
        <v>0</v>
      </c>
      <c r="P1484" s="84">
        <f t="shared" si="10"/>
        <v>0</v>
      </c>
      <c r="Q1484" s="84">
        <f t="shared" si="11"/>
        <v>0</v>
      </c>
      <c r="R1484" s="85">
        <f t="shared" si="12"/>
        <v>0</v>
      </c>
      <c r="S1484" s="87" t="str">
        <f t="shared" si="13"/>
        <v>-</v>
      </c>
      <c r="T1484" s="88"/>
      <c r="U1484" s="39"/>
      <c r="V1484" s="40"/>
      <c r="W1484" s="39"/>
      <c r="X1484" s="39"/>
      <c r="Y1484" s="39"/>
      <c r="Z1484" s="39"/>
      <c r="AA1484" s="39"/>
      <c r="AB1484" s="39"/>
      <c r="AC1484" s="39"/>
      <c r="AD1484" s="39"/>
      <c r="AE1484" s="39"/>
      <c r="AF1484" s="39"/>
      <c r="AG1484" s="39"/>
      <c r="AH1484" s="39"/>
    </row>
    <row r="1485" ht="19.5" customHeight="1">
      <c r="A1485" s="111"/>
      <c r="B1485" s="119"/>
      <c r="C1485" s="63"/>
      <c r="D1485" s="69"/>
      <c r="E1485" s="66" t="str">
        <f t="shared" si="2"/>
        <v>-</v>
      </c>
      <c r="F1485" s="65"/>
      <c r="G1485" s="65"/>
      <c r="H1485" s="82"/>
      <c r="I1485" s="83">
        <f t="shared" si="3"/>
        <v>0</v>
      </c>
      <c r="J1485" s="84">
        <f t="shared" si="4"/>
        <v>0</v>
      </c>
      <c r="K1485" s="84">
        <f t="shared" si="5"/>
        <v>0</v>
      </c>
      <c r="L1485" s="84">
        <f t="shared" si="6"/>
        <v>0</v>
      </c>
      <c r="M1485" s="85">
        <f t="shared" si="7"/>
        <v>0</v>
      </c>
      <c r="N1485" s="86">
        <f t="shared" si="8"/>
        <v>0</v>
      </c>
      <c r="O1485" s="84">
        <f t="shared" si="9"/>
        <v>0</v>
      </c>
      <c r="P1485" s="84">
        <f t="shared" si="10"/>
        <v>0</v>
      </c>
      <c r="Q1485" s="84">
        <f t="shared" si="11"/>
        <v>0</v>
      </c>
      <c r="R1485" s="85">
        <f t="shared" si="12"/>
        <v>0</v>
      </c>
      <c r="S1485" s="87" t="str">
        <f t="shared" si="13"/>
        <v>-</v>
      </c>
      <c r="T1485" s="88"/>
      <c r="U1485" s="39"/>
      <c r="V1485" s="40"/>
      <c r="W1485" s="39"/>
      <c r="X1485" s="39"/>
      <c r="Y1485" s="39"/>
      <c r="Z1485" s="39"/>
      <c r="AA1485" s="39"/>
      <c r="AB1485" s="39"/>
      <c r="AC1485" s="39"/>
      <c r="AD1485" s="39"/>
      <c r="AE1485" s="39"/>
      <c r="AF1485" s="39"/>
      <c r="AG1485" s="39"/>
      <c r="AH1485" s="39"/>
    </row>
    <row r="1486" ht="19.5" customHeight="1">
      <c r="A1486" s="111"/>
      <c r="B1486" s="119"/>
      <c r="C1486" s="63"/>
      <c r="D1486" s="69"/>
      <c r="E1486" s="66" t="str">
        <f t="shared" si="2"/>
        <v>-</v>
      </c>
      <c r="F1486" s="65"/>
      <c r="G1486" s="65"/>
      <c r="H1486" s="82"/>
      <c r="I1486" s="83">
        <f t="shared" si="3"/>
        <v>0</v>
      </c>
      <c r="J1486" s="84">
        <f t="shared" si="4"/>
        <v>0</v>
      </c>
      <c r="K1486" s="84">
        <f t="shared" si="5"/>
        <v>0</v>
      </c>
      <c r="L1486" s="84">
        <f t="shared" si="6"/>
        <v>0</v>
      </c>
      <c r="M1486" s="85">
        <f t="shared" si="7"/>
        <v>0</v>
      </c>
      <c r="N1486" s="86">
        <f t="shared" si="8"/>
        <v>0</v>
      </c>
      <c r="O1486" s="84">
        <f t="shared" si="9"/>
        <v>0</v>
      </c>
      <c r="P1486" s="84">
        <f t="shared" si="10"/>
        <v>0</v>
      </c>
      <c r="Q1486" s="84">
        <f t="shared" si="11"/>
        <v>0</v>
      </c>
      <c r="R1486" s="85">
        <f t="shared" si="12"/>
        <v>0</v>
      </c>
      <c r="S1486" s="87" t="str">
        <f t="shared" si="13"/>
        <v>-</v>
      </c>
      <c r="T1486" s="88"/>
      <c r="U1486" s="39"/>
      <c r="V1486" s="40"/>
      <c r="W1486" s="39"/>
      <c r="X1486" s="39"/>
      <c r="Y1486" s="39"/>
      <c r="Z1486" s="39"/>
      <c r="AA1486" s="39"/>
      <c r="AB1486" s="39"/>
      <c r="AC1486" s="39"/>
      <c r="AD1486" s="39"/>
      <c r="AE1486" s="39"/>
      <c r="AF1486" s="39"/>
      <c r="AG1486" s="39"/>
      <c r="AH1486" s="39"/>
    </row>
    <row r="1487" ht="19.5" customHeight="1">
      <c r="A1487" s="111"/>
      <c r="B1487" s="119"/>
      <c r="C1487" s="63"/>
      <c r="D1487" s="69"/>
      <c r="E1487" s="66" t="str">
        <f t="shared" si="2"/>
        <v>-</v>
      </c>
      <c r="F1487" s="65"/>
      <c r="G1487" s="65"/>
      <c r="H1487" s="82"/>
      <c r="I1487" s="83">
        <f t="shared" si="3"/>
        <v>0</v>
      </c>
      <c r="J1487" s="84">
        <f t="shared" si="4"/>
        <v>0</v>
      </c>
      <c r="K1487" s="84">
        <f t="shared" si="5"/>
        <v>0</v>
      </c>
      <c r="L1487" s="84">
        <f t="shared" si="6"/>
        <v>0</v>
      </c>
      <c r="M1487" s="85">
        <f t="shared" si="7"/>
        <v>0</v>
      </c>
      <c r="N1487" s="86">
        <f t="shared" si="8"/>
        <v>0</v>
      </c>
      <c r="O1487" s="84">
        <f t="shared" si="9"/>
        <v>0</v>
      </c>
      <c r="P1487" s="84">
        <f t="shared" si="10"/>
        <v>0</v>
      </c>
      <c r="Q1487" s="84">
        <f t="shared" si="11"/>
        <v>0</v>
      </c>
      <c r="R1487" s="85">
        <f t="shared" si="12"/>
        <v>0</v>
      </c>
      <c r="S1487" s="87" t="str">
        <f t="shared" si="13"/>
        <v>-</v>
      </c>
      <c r="T1487" s="88"/>
      <c r="U1487" s="39"/>
      <c r="V1487" s="40"/>
      <c r="W1487" s="39"/>
      <c r="X1487" s="39"/>
      <c r="Y1487" s="39"/>
      <c r="Z1487" s="39"/>
      <c r="AA1487" s="39"/>
      <c r="AB1487" s="39"/>
      <c r="AC1487" s="39"/>
      <c r="AD1487" s="39"/>
      <c r="AE1487" s="39"/>
      <c r="AF1487" s="39"/>
      <c r="AG1487" s="39"/>
      <c r="AH1487" s="39"/>
    </row>
    <row r="1488" ht="19.5" customHeight="1">
      <c r="A1488" s="111"/>
      <c r="B1488" s="119"/>
      <c r="C1488" s="63"/>
      <c r="D1488" s="69"/>
      <c r="E1488" s="66" t="str">
        <f t="shared" si="2"/>
        <v>-</v>
      </c>
      <c r="F1488" s="65"/>
      <c r="G1488" s="65"/>
      <c r="H1488" s="82"/>
      <c r="I1488" s="83">
        <f t="shared" si="3"/>
        <v>0</v>
      </c>
      <c r="J1488" s="84">
        <f t="shared" si="4"/>
        <v>0</v>
      </c>
      <c r="K1488" s="84">
        <f t="shared" si="5"/>
        <v>0</v>
      </c>
      <c r="L1488" s="84">
        <f t="shared" si="6"/>
        <v>0</v>
      </c>
      <c r="M1488" s="85">
        <f t="shared" si="7"/>
        <v>0</v>
      </c>
      <c r="N1488" s="86">
        <f t="shared" si="8"/>
        <v>0</v>
      </c>
      <c r="O1488" s="84">
        <f t="shared" si="9"/>
        <v>0</v>
      </c>
      <c r="P1488" s="84">
        <f t="shared" si="10"/>
        <v>0</v>
      </c>
      <c r="Q1488" s="84">
        <f t="shared" si="11"/>
        <v>0</v>
      </c>
      <c r="R1488" s="85">
        <f t="shared" si="12"/>
        <v>0</v>
      </c>
      <c r="S1488" s="87" t="str">
        <f t="shared" si="13"/>
        <v>-</v>
      </c>
      <c r="T1488" s="88"/>
      <c r="U1488" s="39"/>
      <c r="V1488" s="40"/>
      <c r="W1488" s="39"/>
      <c r="X1488" s="39"/>
      <c r="Y1488" s="39"/>
      <c r="Z1488" s="39"/>
      <c r="AA1488" s="39"/>
      <c r="AB1488" s="39"/>
      <c r="AC1488" s="39"/>
      <c r="AD1488" s="39"/>
      <c r="AE1488" s="39"/>
      <c r="AF1488" s="39"/>
      <c r="AG1488" s="39"/>
      <c r="AH1488" s="39"/>
    </row>
    <row r="1489" ht="19.5" customHeight="1">
      <c r="A1489" s="111"/>
      <c r="B1489" s="119"/>
      <c r="C1489" s="63"/>
      <c r="D1489" s="69"/>
      <c r="E1489" s="66" t="str">
        <f t="shared" si="2"/>
        <v>-</v>
      </c>
      <c r="F1489" s="65"/>
      <c r="G1489" s="65"/>
      <c r="H1489" s="82"/>
      <c r="I1489" s="83">
        <f t="shared" si="3"/>
        <v>0</v>
      </c>
      <c r="J1489" s="84">
        <f t="shared" si="4"/>
        <v>0</v>
      </c>
      <c r="K1489" s="84">
        <f t="shared" si="5"/>
        <v>0</v>
      </c>
      <c r="L1489" s="84">
        <f t="shared" si="6"/>
        <v>0</v>
      </c>
      <c r="M1489" s="85">
        <f t="shared" si="7"/>
        <v>0</v>
      </c>
      <c r="N1489" s="86">
        <f t="shared" si="8"/>
        <v>0</v>
      </c>
      <c r="O1489" s="84">
        <f t="shared" si="9"/>
        <v>0</v>
      </c>
      <c r="P1489" s="84">
        <f t="shared" si="10"/>
        <v>0</v>
      </c>
      <c r="Q1489" s="84">
        <f t="shared" si="11"/>
        <v>0</v>
      </c>
      <c r="R1489" s="85">
        <f t="shared" si="12"/>
        <v>0</v>
      </c>
      <c r="S1489" s="87" t="str">
        <f t="shared" si="13"/>
        <v>-</v>
      </c>
      <c r="T1489" s="88"/>
      <c r="U1489" s="39"/>
      <c r="V1489" s="40"/>
      <c r="W1489" s="39"/>
      <c r="X1489" s="39"/>
      <c r="Y1489" s="39"/>
      <c r="Z1489" s="39"/>
      <c r="AA1489" s="39"/>
      <c r="AB1489" s="39"/>
      <c r="AC1489" s="39"/>
      <c r="AD1489" s="39"/>
      <c r="AE1489" s="39"/>
      <c r="AF1489" s="39"/>
      <c r="AG1489" s="39"/>
      <c r="AH1489" s="39"/>
    </row>
    <row r="1490" ht="19.5" customHeight="1">
      <c r="A1490" s="111"/>
      <c r="B1490" s="119"/>
      <c r="C1490" s="63"/>
      <c r="D1490" s="69"/>
      <c r="E1490" s="66" t="str">
        <f t="shared" si="2"/>
        <v>-</v>
      </c>
      <c r="F1490" s="65"/>
      <c r="G1490" s="65"/>
      <c r="H1490" s="82"/>
      <c r="I1490" s="83">
        <f t="shared" si="3"/>
        <v>0</v>
      </c>
      <c r="J1490" s="84">
        <f t="shared" si="4"/>
        <v>0</v>
      </c>
      <c r="K1490" s="84">
        <f t="shared" si="5"/>
        <v>0</v>
      </c>
      <c r="L1490" s="84">
        <f t="shared" si="6"/>
        <v>0</v>
      </c>
      <c r="M1490" s="85">
        <f t="shared" si="7"/>
        <v>0</v>
      </c>
      <c r="N1490" s="86">
        <f t="shared" si="8"/>
        <v>0</v>
      </c>
      <c r="O1490" s="84">
        <f t="shared" si="9"/>
        <v>0</v>
      </c>
      <c r="P1490" s="84">
        <f t="shared" si="10"/>
        <v>0</v>
      </c>
      <c r="Q1490" s="84">
        <f t="shared" si="11"/>
        <v>0</v>
      </c>
      <c r="R1490" s="85">
        <f t="shared" si="12"/>
        <v>0</v>
      </c>
      <c r="S1490" s="87" t="str">
        <f t="shared" si="13"/>
        <v>-</v>
      </c>
      <c r="T1490" s="88"/>
      <c r="U1490" s="39"/>
      <c r="V1490" s="40"/>
      <c r="W1490" s="39"/>
      <c r="X1490" s="39"/>
      <c r="Y1490" s="39"/>
      <c r="Z1490" s="39"/>
      <c r="AA1490" s="39"/>
      <c r="AB1490" s="39"/>
      <c r="AC1490" s="39"/>
      <c r="AD1490" s="39"/>
      <c r="AE1490" s="39"/>
      <c r="AF1490" s="39"/>
      <c r="AG1490" s="39"/>
      <c r="AH1490" s="39"/>
    </row>
    <row r="1491" ht="19.5" customHeight="1">
      <c r="A1491" s="111"/>
      <c r="B1491" s="119"/>
      <c r="C1491" s="63"/>
      <c r="D1491" s="69"/>
      <c r="E1491" s="66" t="str">
        <f t="shared" si="2"/>
        <v>-</v>
      </c>
      <c r="F1491" s="65"/>
      <c r="G1491" s="65"/>
      <c r="H1491" s="82"/>
      <c r="I1491" s="83">
        <f t="shared" si="3"/>
        <v>0</v>
      </c>
      <c r="J1491" s="84">
        <f t="shared" si="4"/>
        <v>0</v>
      </c>
      <c r="K1491" s="84">
        <f t="shared" si="5"/>
        <v>0</v>
      </c>
      <c r="L1491" s="84">
        <f t="shared" si="6"/>
        <v>0</v>
      </c>
      <c r="M1491" s="85">
        <f t="shared" si="7"/>
        <v>0</v>
      </c>
      <c r="N1491" s="86">
        <f t="shared" si="8"/>
        <v>0</v>
      </c>
      <c r="O1491" s="84">
        <f t="shared" si="9"/>
        <v>0</v>
      </c>
      <c r="P1491" s="84">
        <f t="shared" si="10"/>
        <v>0</v>
      </c>
      <c r="Q1491" s="84">
        <f t="shared" si="11"/>
        <v>0</v>
      </c>
      <c r="R1491" s="85">
        <f t="shared" si="12"/>
        <v>0</v>
      </c>
      <c r="S1491" s="87" t="str">
        <f t="shared" si="13"/>
        <v>-</v>
      </c>
      <c r="T1491" s="88"/>
      <c r="U1491" s="39"/>
      <c r="V1491" s="40"/>
      <c r="W1491" s="39"/>
      <c r="X1491" s="39"/>
      <c r="Y1491" s="39"/>
      <c r="Z1491" s="39"/>
      <c r="AA1491" s="39"/>
      <c r="AB1491" s="39"/>
      <c r="AC1491" s="39"/>
      <c r="AD1491" s="39"/>
      <c r="AE1491" s="39"/>
      <c r="AF1491" s="39"/>
      <c r="AG1491" s="39"/>
      <c r="AH1491" s="39"/>
    </row>
    <row r="1492" ht="19.5" customHeight="1">
      <c r="A1492" s="111"/>
      <c r="B1492" s="119"/>
      <c r="C1492" s="63"/>
      <c r="D1492" s="69"/>
      <c r="E1492" s="66" t="str">
        <f t="shared" si="2"/>
        <v>-</v>
      </c>
      <c r="F1492" s="65"/>
      <c r="G1492" s="65"/>
      <c r="H1492" s="82"/>
      <c r="I1492" s="83">
        <f t="shared" si="3"/>
        <v>0</v>
      </c>
      <c r="J1492" s="84">
        <f t="shared" si="4"/>
        <v>0</v>
      </c>
      <c r="K1492" s="84">
        <f t="shared" si="5"/>
        <v>0</v>
      </c>
      <c r="L1492" s="84">
        <f t="shared" si="6"/>
        <v>0</v>
      </c>
      <c r="M1492" s="85">
        <f t="shared" si="7"/>
        <v>0</v>
      </c>
      <c r="N1492" s="86">
        <f t="shared" si="8"/>
        <v>0</v>
      </c>
      <c r="O1492" s="84">
        <f t="shared" si="9"/>
        <v>0</v>
      </c>
      <c r="P1492" s="84">
        <f t="shared" si="10"/>
        <v>0</v>
      </c>
      <c r="Q1492" s="84">
        <f t="shared" si="11"/>
        <v>0</v>
      </c>
      <c r="R1492" s="85">
        <f t="shared" si="12"/>
        <v>0</v>
      </c>
      <c r="S1492" s="87" t="str">
        <f t="shared" si="13"/>
        <v>-</v>
      </c>
      <c r="T1492" s="88"/>
      <c r="U1492" s="39"/>
      <c r="V1492" s="40"/>
      <c r="W1492" s="39"/>
      <c r="X1492" s="39"/>
      <c r="Y1492" s="39"/>
      <c r="Z1492" s="39"/>
      <c r="AA1492" s="39"/>
      <c r="AB1492" s="39"/>
      <c r="AC1492" s="39"/>
      <c r="AD1492" s="39"/>
      <c r="AE1492" s="39"/>
      <c r="AF1492" s="39"/>
      <c r="AG1492" s="39"/>
      <c r="AH1492" s="39"/>
    </row>
    <row r="1493" ht="19.5" customHeight="1">
      <c r="A1493" s="111"/>
      <c r="B1493" s="119"/>
      <c r="C1493" s="63"/>
      <c r="D1493" s="69"/>
      <c r="E1493" s="66" t="str">
        <f t="shared" si="2"/>
        <v>-</v>
      </c>
      <c r="F1493" s="65"/>
      <c r="G1493" s="65"/>
      <c r="H1493" s="82"/>
      <c r="I1493" s="83">
        <f t="shared" si="3"/>
        <v>0</v>
      </c>
      <c r="J1493" s="84">
        <f t="shared" si="4"/>
        <v>0</v>
      </c>
      <c r="K1493" s="84">
        <f t="shared" si="5"/>
        <v>0</v>
      </c>
      <c r="L1493" s="84">
        <f t="shared" si="6"/>
        <v>0</v>
      </c>
      <c r="M1493" s="85">
        <f t="shared" si="7"/>
        <v>0</v>
      </c>
      <c r="N1493" s="86">
        <f t="shared" si="8"/>
        <v>0</v>
      </c>
      <c r="O1493" s="84">
        <f t="shared" si="9"/>
        <v>0</v>
      </c>
      <c r="P1493" s="84">
        <f t="shared" si="10"/>
        <v>0</v>
      </c>
      <c r="Q1493" s="84">
        <f t="shared" si="11"/>
        <v>0</v>
      </c>
      <c r="R1493" s="85">
        <f t="shared" si="12"/>
        <v>0</v>
      </c>
      <c r="S1493" s="87" t="str">
        <f t="shared" si="13"/>
        <v>-</v>
      </c>
      <c r="T1493" s="88"/>
      <c r="U1493" s="39"/>
      <c r="V1493" s="40"/>
      <c r="W1493" s="39"/>
      <c r="X1493" s="39"/>
      <c r="Y1493" s="39"/>
      <c r="Z1493" s="39"/>
      <c r="AA1493" s="39"/>
      <c r="AB1493" s="39"/>
      <c r="AC1493" s="39"/>
      <c r="AD1493" s="39"/>
      <c r="AE1493" s="39"/>
      <c r="AF1493" s="39"/>
      <c r="AG1493" s="39"/>
      <c r="AH1493" s="39"/>
    </row>
    <row r="1494" ht="19.5" customHeight="1">
      <c r="A1494" s="111"/>
      <c r="B1494" s="119"/>
      <c r="C1494" s="63"/>
      <c r="D1494" s="69"/>
      <c r="E1494" s="66" t="str">
        <f t="shared" si="2"/>
        <v>-</v>
      </c>
      <c r="F1494" s="65"/>
      <c r="G1494" s="65"/>
      <c r="H1494" s="82"/>
      <c r="I1494" s="83">
        <f t="shared" si="3"/>
        <v>0</v>
      </c>
      <c r="J1494" s="84">
        <f t="shared" si="4"/>
        <v>0</v>
      </c>
      <c r="K1494" s="84">
        <f t="shared" si="5"/>
        <v>0</v>
      </c>
      <c r="L1494" s="84">
        <f t="shared" si="6"/>
        <v>0</v>
      </c>
      <c r="M1494" s="85">
        <f t="shared" si="7"/>
        <v>0</v>
      </c>
      <c r="N1494" s="86">
        <f t="shared" si="8"/>
        <v>0</v>
      </c>
      <c r="O1494" s="84">
        <f t="shared" si="9"/>
        <v>0</v>
      </c>
      <c r="P1494" s="84">
        <f t="shared" si="10"/>
        <v>0</v>
      </c>
      <c r="Q1494" s="84">
        <f t="shared" si="11"/>
        <v>0</v>
      </c>
      <c r="R1494" s="85">
        <f t="shared" si="12"/>
        <v>0</v>
      </c>
      <c r="S1494" s="87" t="str">
        <f t="shared" si="13"/>
        <v>-</v>
      </c>
      <c r="T1494" s="88"/>
      <c r="U1494" s="39"/>
      <c r="V1494" s="40"/>
      <c r="W1494" s="39"/>
      <c r="X1494" s="39"/>
      <c r="Y1494" s="39"/>
      <c r="Z1494" s="39"/>
      <c r="AA1494" s="39"/>
      <c r="AB1494" s="39"/>
      <c r="AC1494" s="39"/>
      <c r="AD1494" s="39"/>
      <c r="AE1494" s="39"/>
      <c r="AF1494" s="39"/>
      <c r="AG1494" s="39"/>
      <c r="AH1494" s="39"/>
    </row>
    <row r="1495" ht="19.5" customHeight="1">
      <c r="A1495" s="111"/>
      <c r="B1495" s="119"/>
      <c r="C1495" s="63"/>
      <c r="D1495" s="69"/>
      <c r="E1495" s="66" t="str">
        <f t="shared" si="2"/>
        <v>-</v>
      </c>
      <c r="F1495" s="65"/>
      <c r="G1495" s="65"/>
      <c r="H1495" s="82"/>
      <c r="I1495" s="83">
        <f t="shared" si="3"/>
        <v>0</v>
      </c>
      <c r="J1495" s="84">
        <f t="shared" si="4"/>
        <v>0</v>
      </c>
      <c r="K1495" s="84">
        <f t="shared" si="5"/>
        <v>0</v>
      </c>
      <c r="L1495" s="84">
        <f t="shared" si="6"/>
        <v>0</v>
      </c>
      <c r="M1495" s="85">
        <f t="shared" si="7"/>
        <v>0</v>
      </c>
      <c r="N1495" s="86">
        <f t="shared" si="8"/>
        <v>0</v>
      </c>
      <c r="O1495" s="84">
        <f t="shared" si="9"/>
        <v>0</v>
      </c>
      <c r="P1495" s="84">
        <f t="shared" si="10"/>
        <v>0</v>
      </c>
      <c r="Q1495" s="84">
        <f t="shared" si="11"/>
        <v>0</v>
      </c>
      <c r="R1495" s="85">
        <f t="shared" si="12"/>
        <v>0</v>
      </c>
      <c r="S1495" s="87" t="str">
        <f t="shared" si="13"/>
        <v>-</v>
      </c>
      <c r="T1495" s="88"/>
      <c r="U1495" s="39"/>
      <c r="V1495" s="40"/>
      <c r="W1495" s="39"/>
      <c r="X1495" s="39"/>
      <c r="Y1495" s="39"/>
      <c r="Z1495" s="39"/>
      <c r="AA1495" s="39"/>
      <c r="AB1495" s="39"/>
      <c r="AC1495" s="39"/>
      <c r="AD1495" s="39"/>
      <c r="AE1495" s="39"/>
      <c r="AF1495" s="39"/>
      <c r="AG1495" s="39"/>
      <c r="AH1495" s="39"/>
    </row>
    <row r="1496" ht="19.5" customHeight="1">
      <c r="A1496" s="111"/>
      <c r="B1496" s="119"/>
      <c r="C1496" s="63"/>
      <c r="D1496" s="69"/>
      <c r="E1496" s="66" t="str">
        <f t="shared" si="2"/>
        <v>-</v>
      </c>
      <c r="F1496" s="65"/>
      <c r="G1496" s="65"/>
      <c r="H1496" s="82"/>
      <c r="I1496" s="83">
        <f t="shared" si="3"/>
        <v>0</v>
      </c>
      <c r="J1496" s="84">
        <f t="shared" si="4"/>
        <v>0</v>
      </c>
      <c r="K1496" s="84">
        <f t="shared" si="5"/>
        <v>0</v>
      </c>
      <c r="L1496" s="84">
        <f t="shared" si="6"/>
        <v>0</v>
      </c>
      <c r="M1496" s="85">
        <f t="shared" si="7"/>
        <v>0</v>
      </c>
      <c r="N1496" s="86">
        <f t="shared" si="8"/>
        <v>0</v>
      </c>
      <c r="O1496" s="84">
        <f t="shared" si="9"/>
        <v>0</v>
      </c>
      <c r="P1496" s="84">
        <f t="shared" si="10"/>
        <v>0</v>
      </c>
      <c r="Q1496" s="84">
        <f t="shared" si="11"/>
        <v>0</v>
      </c>
      <c r="R1496" s="85">
        <f t="shared" si="12"/>
        <v>0</v>
      </c>
      <c r="S1496" s="87" t="str">
        <f t="shared" si="13"/>
        <v>-</v>
      </c>
      <c r="T1496" s="88"/>
      <c r="U1496" s="39"/>
      <c r="V1496" s="40"/>
      <c r="W1496" s="39"/>
      <c r="X1496" s="39"/>
      <c r="Y1496" s="39"/>
      <c r="Z1496" s="39"/>
      <c r="AA1496" s="39"/>
      <c r="AB1496" s="39"/>
      <c r="AC1496" s="39"/>
      <c r="AD1496" s="39"/>
      <c r="AE1496" s="39"/>
      <c r="AF1496" s="39"/>
      <c r="AG1496" s="39"/>
      <c r="AH1496" s="39"/>
    </row>
    <row r="1497" ht="19.5" customHeight="1">
      <c r="A1497" s="111"/>
      <c r="B1497" s="119"/>
      <c r="C1497" s="63"/>
      <c r="D1497" s="69"/>
      <c r="E1497" s="66" t="str">
        <f t="shared" si="2"/>
        <v>-</v>
      </c>
      <c r="F1497" s="65"/>
      <c r="G1497" s="65"/>
      <c r="H1497" s="82"/>
      <c r="I1497" s="83">
        <f t="shared" si="3"/>
        <v>0</v>
      </c>
      <c r="J1497" s="84">
        <f t="shared" si="4"/>
        <v>0</v>
      </c>
      <c r="K1497" s="84">
        <f t="shared" si="5"/>
        <v>0</v>
      </c>
      <c r="L1497" s="84">
        <f t="shared" si="6"/>
        <v>0</v>
      </c>
      <c r="M1497" s="85">
        <f t="shared" si="7"/>
        <v>0</v>
      </c>
      <c r="N1497" s="86">
        <f t="shared" si="8"/>
        <v>0</v>
      </c>
      <c r="O1497" s="84">
        <f t="shared" si="9"/>
        <v>0</v>
      </c>
      <c r="P1497" s="84">
        <f t="shared" si="10"/>
        <v>0</v>
      </c>
      <c r="Q1497" s="84">
        <f t="shared" si="11"/>
        <v>0</v>
      </c>
      <c r="R1497" s="85">
        <f t="shared" si="12"/>
        <v>0</v>
      </c>
      <c r="S1497" s="87" t="str">
        <f t="shared" si="13"/>
        <v>-</v>
      </c>
      <c r="T1497" s="88"/>
      <c r="U1497" s="39"/>
      <c r="V1497" s="40"/>
      <c r="W1497" s="39"/>
      <c r="X1497" s="39"/>
      <c r="Y1497" s="39"/>
      <c r="Z1497" s="39"/>
      <c r="AA1497" s="39"/>
      <c r="AB1497" s="39"/>
      <c r="AC1497" s="39"/>
      <c r="AD1497" s="39"/>
      <c r="AE1497" s="39"/>
      <c r="AF1497" s="39"/>
      <c r="AG1497" s="39"/>
      <c r="AH1497" s="39"/>
    </row>
    <row r="1498" ht="19.5" customHeight="1">
      <c r="A1498" s="111"/>
      <c r="B1498" s="119"/>
      <c r="C1498" s="63"/>
      <c r="D1498" s="69"/>
      <c r="E1498" s="66" t="str">
        <f t="shared" si="2"/>
        <v>-</v>
      </c>
      <c r="F1498" s="65"/>
      <c r="G1498" s="65"/>
      <c r="H1498" s="82"/>
      <c r="I1498" s="83">
        <f t="shared" si="3"/>
        <v>0</v>
      </c>
      <c r="J1498" s="84">
        <f t="shared" si="4"/>
        <v>0</v>
      </c>
      <c r="K1498" s="84">
        <f t="shared" si="5"/>
        <v>0</v>
      </c>
      <c r="L1498" s="84">
        <f t="shared" si="6"/>
        <v>0</v>
      </c>
      <c r="M1498" s="85">
        <f t="shared" si="7"/>
        <v>0</v>
      </c>
      <c r="N1498" s="86">
        <f t="shared" si="8"/>
        <v>0</v>
      </c>
      <c r="O1498" s="84">
        <f t="shared" si="9"/>
        <v>0</v>
      </c>
      <c r="P1498" s="84">
        <f t="shared" si="10"/>
        <v>0</v>
      </c>
      <c r="Q1498" s="84">
        <f t="shared" si="11"/>
        <v>0</v>
      </c>
      <c r="R1498" s="85">
        <f t="shared" si="12"/>
        <v>0</v>
      </c>
      <c r="S1498" s="87" t="str">
        <f t="shared" si="13"/>
        <v>-</v>
      </c>
      <c r="T1498" s="88"/>
      <c r="U1498" s="39"/>
      <c r="V1498" s="40"/>
      <c r="W1498" s="39"/>
      <c r="X1498" s="39"/>
      <c r="Y1498" s="39"/>
      <c r="Z1498" s="39"/>
      <c r="AA1498" s="39"/>
      <c r="AB1498" s="39"/>
      <c r="AC1498" s="39"/>
      <c r="AD1498" s="39"/>
      <c r="AE1498" s="39"/>
      <c r="AF1498" s="39"/>
      <c r="AG1498" s="39"/>
      <c r="AH1498" s="39"/>
    </row>
    <row r="1499" ht="19.5" customHeight="1">
      <c r="A1499" s="111"/>
      <c r="B1499" s="119"/>
      <c r="C1499" s="63"/>
      <c r="D1499" s="69"/>
      <c r="E1499" s="66" t="str">
        <f t="shared" si="2"/>
        <v>-</v>
      </c>
      <c r="F1499" s="65"/>
      <c r="G1499" s="65"/>
      <c r="H1499" s="82"/>
      <c r="I1499" s="83">
        <f t="shared" si="3"/>
        <v>0</v>
      </c>
      <c r="J1499" s="84">
        <f t="shared" si="4"/>
        <v>0</v>
      </c>
      <c r="K1499" s="84">
        <f t="shared" si="5"/>
        <v>0</v>
      </c>
      <c r="L1499" s="84">
        <f t="shared" si="6"/>
        <v>0</v>
      </c>
      <c r="M1499" s="85">
        <f t="shared" si="7"/>
        <v>0</v>
      </c>
      <c r="N1499" s="86">
        <f t="shared" si="8"/>
        <v>0</v>
      </c>
      <c r="O1499" s="84">
        <f t="shared" si="9"/>
        <v>0</v>
      </c>
      <c r="P1499" s="84">
        <f t="shared" si="10"/>
        <v>0</v>
      </c>
      <c r="Q1499" s="84">
        <f t="shared" si="11"/>
        <v>0</v>
      </c>
      <c r="R1499" s="85">
        <f t="shared" si="12"/>
        <v>0</v>
      </c>
      <c r="S1499" s="87" t="str">
        <f t="shared" si="13"/>
        <v>-</v>
      </c>
      <c r="T1499" s="88"/>
      <c r="U1499" s="39"/>
      <c r="V1499" s="40"/>
      <c r="W1499" s="39"/>
      <c r="X1499" s="39"/>
      <c r="Y1499" s="39"/>
      <c r="Z1499" s="39"/>
      <c r="AA1499" s="39"/>
      <c r="AB1499" s="39"/>
      <c r="AC1499" s="39"/>
      <c r="AD1499" s="39"/>
      <c r="AE1499" s="39"/>
      <c r="AF1499" s="39"/>
      <c r="AG1499" s="39"/>
      <c r="AH1499" s="39"/>
    </row>
    <row r="1500" ht="19.5" customHeight="1">
      <c r="A1500" s="111"/>
      <c r="B1500" s="119"/>
      <c r="C1500" s="63"/>
      <c r="D1500" s="69"/>
      <c r="E1500" s="66" t="str">
        <f t="shared" si="2"/>
        <v>-</v>
      </c>
      <c r="F1500" s="65"/>
      <c r="G1500" s="65"/>
      <c r="H1500" s="82"/>
      <c r="I1500" s="83">
        <f t="shared" si="3"/>
        <v>0</v>
      </c>
      <c r="J1500" s="84">
        <f t="shared" si="4"/>
        <v>0</v>
      </c>
      <c r="K1500" s="84">
        <f t="shared" si="5"/>
        <v>0</v>
      </c>
      <c r="L1500" s="84">
        <f t="shared" si="6"/>
        <v>0</v>
      </c>
      <c r="M1500" s="85">
        <f t="shared" si="7"/>
        <v>0</v>
      </c>
      <c r="N1500" s="86">
        <f t="shared" si="8"/>
        <v>0</v>
      </c>
      <c r="O1500" s="84">
        <f t="shared" si="9"/>
        <v>0</v>
      </c>
      <c r="P1500" s="84">
        <f t="shared" si="10"/>
        <v>0</v>
      </c>
      <c r="Q1500" s="84">
        <f t="shared" si="11"/>
        <v>0</v>
      </c>
      <c r="R1500" s="85">
        <f t="shared" si="12"/>
        <v>0</v>
      </c>
      <c r="S1500" s="87" t="str">
        <f t="shared" si="13"/>
        <v>-</v>
      </c>
      <c r="T1500" s="88"/>
      <c r="U1500" s="39"/>
      <c r="V1500" s="40"/>
      <c r="W1500" s="39"/>
      <c r="X1500" s="39"/>
      <c r="Y1500" s="39"/>
      <c r="Z1500" s="39"/>
      <c r="AA1500" s="39"/>
      <c r="AB1500" s="39"/>
      <c r="AC1500" s="39"/>
      <c r="AD1500" s="39"/>
      <c r="AE1500" s="39"/>
      <c r="AF1500" s="39"/>
      <c r="AG1500" s="39"/>
      <c r="AH1500" s="39"/>
    </row>
    <row r="1501" ht="19.5" customHeight="1">
      <c r="A1501" s="111"/>
      <c r="B1501" s="119"/>
      <c r="C1501" s="63"/>
      <c r="D1501" s="69"/>
      <c r="E1501" s="66" t="str">
        <f t="shared" si="2"/>
        <v>-</v>
      </c>
      <c r="F1501" s="65"/>
      <c r="G1501" s="65"/>
      <c r="H1501" s="82"/>
      <c r="I1501" s="83">
        <f t="shared" si="3"/>
        <v>0</v>
      </c>
      <c r="J1501" s="84">
        <f t="shared" si="4"/>
        <v>0</v>
      </c>
      <c r="K1501" s="84">
        <f t="shared" si="5"/>
        <v>0</v>
      </c>
      <c r="L1501" s="84">
        <f t="shared" si="6"/>
        <v>0</v>
      </c>
      <c r="M1501" s="85">
        <f t="shared" si="7"/>
        <v>0</v>
      </c>
      <c r="N1501" s="86">
        <f t="shared" si="8"/>
        <v>0</v>
      </c>
      <c r="O1501" s="84">
        <f t="shared" si="9"/>
        <v>0</v>
      </c>
      <c r="P1501" s="84">
        <f t="shared" si="10"/>
        <v>0</v>
      </c>
      <c r="Q1501" s="84">
        <f t="shared" si="11"/>
        <v>0</v>
      </c>
      <c r="R1501" s="85">
        <f t="shared" si="12"/>
        <v>0</v>
      </c>
      <c r="S1501" s="87" t="str">
        <f t="shared" si="13"/>
        <v>-</v>
      </c>
      <c r="T1501" s="88"/>
      <c r="U1501" s="39"/>
      <c r="V1501" s="40"/>
      <c r="W1501" s="39"/>
      <c r="X1501" s="39"/>
      <c r="Y1501" s="39"/>
      <c r="Z1501" s="39"/>
      <c r="AA1501" s="39"/>
      <c r="AB1501" s="39"/>
      <c r="AC1501" s="39"/>
      <c r="AD1501" s="39"/>
      <c r="AE1501" s="39"/>
      <c r="AF1501" s="39"/>
      <c r="AG1501" s="39"/>
      <c r="AH1501" s="39"/>
    </row>
    <row r="1502" ht="19.5" customHeight="1">
      <c r="A1502" s="111"/>
      <c r="B1502" s="119"/>
      <c r="C1502" s="63"/>
      <c r="D1502" s="69"/>
      <c r="E1502" s="66" t="str">
        <f t="shared" si="2"/>
        <v>-</v>
      </c>
      <c r="F1502" s="65"/>
      <c r="G1502" s="65"/>
      <c r="H1502" s="82"/>
      <c r="I1502" s="83">
        <f t="shared" si="3"/>
        <v>0</v>
      </c>
      <c r="J1502" s="84">
        <f t="shared" si="4"/>
        <v>0</v>
      </c>
      <c r="K1502" s="84">
        <f t="shared" si="5"/>
        <v>0</v>
      </c>
      <c r="L1502" s="84">
        <f t="shared" si="6"/>
        <v>0</v>
      </c>
      <c r="M1502" s="85">
        <f t="shared" si="7"/>
        <v>0</v>
      </c>
      <c r="N1502" s="86">
        <f t="shared" si="8"/>
        <v>0</v>
      </c>
      <c r="O1502" s="84">
        <f t="shared" si="9"/>
        <v>0</v>
      </c>
      <c r="P1502" s="84">
        <f t="shared" si="10"/>
        <v>0</v>
      </c>
      <c r="Q1502" s="84">
        <f t="shared" si="11"/>
        <v>0</v>
      </c>
      <c r="R1502" s="85">
        <f t="shared" si="12"/>
        <v>0</v>
      </c>
      <c r="S1502" s="87" t="str">
        <f t="shared" si="13"/>
        <v>-</v>
      </c>
      <c r="T1502" s="88"/>
      <c r="U1502" s="39"/>
      <c r="V1502" s="40"/>
      <c r="W1502" s="39"/>
      <c r="X1502" s="39"/>
      <c r="Y1502" s="39"/>
      <c r="Z1502" s="39"/>
      <c r="AA1502" s="39"/>
      <c r="AB1502" s="39"/>
      <c r="AC1502" s="39"/>
      <c r="AD1502" s="39"/>
      <c r="AE1502" s="39"/>
      <c r="AF1502" s="39"/>
      <c r="AG1502" s="39"/>
      <c r="AH1502" s="39"/>
    </row>
    <row r="1503" ht="19.5" customHeight="1">
      <c r="A1503" s="111"/>
      <c r="B1503" s="119"/>
      <c r="C1503" s="63"/>
      <c r="D1503" s="69"/>
      <c r="E1503" s="66" t="str">
        <f t="shared" si="2"/>
        <v>-</v>
      </c>
      <c r="F1503" s="65"/>
      <c r="G1503" s="65"/>
      <c r="H1503" s="82"/>
      <c r="I1503" s="83">
        <f t="shared" si="3"/>
        <v>0</v>
      </c>
      <c r="J1503" s="84">
        <f t="shared" si="4"/>
        <v>0</v>
      </c>
      <c r="K1503" s="84">
        <f t="shared" si="5"/>
        <v>0</v>
      </c>
      <c r="L1503" s="84">
        <f t="shared" si="6"/>
        <v>0</v>
      </c>
      <c r="M1503" s="85">
        <f t="shared" si="7"/>
        <v>0</v>
      </c>
      <c r="N1503" s="86">
        <f t="shared" si="8"/>
        <v>0</v>
      </c>
      <c r="O1503" s="84">
        <f t="shared" si="9"/>
        <v>0</v>
      </c>
      <c r="P1503" s="84">
        <f t="shared" si="10"/>
        <v>0</v>
      </c>
      <c r="Q1503" s="84">
        <f t="shared" si="11"/>
        <v>0</v>
      </c>
      <c r="R1503" s="85">
        <f t="shared" si="12"/>
        <v>0</v>
      </c>
      <c r="S1503" s="87" t="str">
        <f t="shared" si="13"/>
        <v>-</v>
      </c>
      <c r="T1503" s="88"/>
      <c r="U1503" s="39"/>
      <c r="V1503" s="40"/>
      <c r="W1503" s="39"/>
      <c r="X1503" s="39"/>
      <c r="Y1503" s="39"/>
      <c r="Z1503" s="39"/>
      <c r="AA1503" s="39"/>
      <c r="AB1503" s="39"/>
      <c r="AC1503" s="39"/>
      <c r="AD1503" s="39"/>
      <c r="AE1503" s="39"/>
      <c r="AF1503" s="39"/>
      <c r="AG1503" s="39"/>
      <c r="AH1503" s="39"/>
    </row>
    <row r="1504" ht="19.5" customHeight="1">
      <c r="A1504" s="111"/>
      <c r="B1504" s="119"/>
      <c r="C1504" s="63"/>
      <c r="D1504" s="69"/>
      <c r="E1504" s="66" t="str">
        <f t="shared" si="2"/>
        <v>-</v>
      </c>
      <c r="F1504" s="65"/>
      <c r="G1504" s="65"/>
      <c r="H1504" s="82"/>
      <c r="I1504" s="83">
        <f t="shared" si="3"/>
        <v>0</v>
      </c>
      <c r="J1504" s="84">
        <f t="shared" si="4"/>
        <v>0</v>
      </c>
      <c r="K1504" s="84">
        <f t="shared" si="5"/>
        <v>0</v>
      </c>
      <c r="L1504" s="84">
        <f t="shared" si="6"/>
        <v>0</v>
      </c>
      <c r="M1504" s="85">
        <f t="shared" si="7"/>
        <v>0</v>
      </c>
      <c r="N1504" s="86">
        <f t="shared" si="8"/>
        <v>0</v>
      </c>
      <c r="O1504" s="84">
        <f t="shared" si="9"/>
        <v>0</v>
      </c>
      <c r="P1504" s="84">
        <f t="shared" si="10"/>
        <v>0</v>
      </c>
      <c r="Q1504" s="84">
        <f t="shared" si="11"/>
        <v>0</v>
      </c>
      <c r="R1504" s="85">
        <f t="shared" si="12"/>
        <v>0</v>
      </c>
      <c r="S1504" s="87" t="str">
        <f t="shared" si="13"/>
        <v>-</v>
      </c>
      <c r="T1504" s="88"/>
      <c r="U1504" s="39"/>
      <c r="V1504" s="40"/>
      <c r="W1504" s="39"/>
      <c r="X1504" s="39"/>
      <c r="Y1504" s="39"/>
      <c r="Z1504" s="39"/>
      <c r="AA1504" s="39"/>
      <c r="AB1504" s="39"/>
      <c r="AC1504" s="39"/>
      <c r="AD1504" s="39"/>
      <c r="AE1504" s="39"/>
      <c r="AF1504" s="39"/>
      <c r="AG1504" s="39"/>
      <c r="AH1504" s="39"/>
    </row>
    <row r="1505" ht="19.5" customHeight="1">
      <c r="A1505" s="111"/>
      <c r="B1505" s="119"/>
      <c r="C1505" s="63"/>
      <c r="D1505" s="69"/>
      <c r="E1505" s="66" t="str">
        <f t="shared" si="2"/>
        <v>-</v>
      </c>
      <c r="F1505" s="65"/>
      <c r="G1505" s="65"/>
      <c r="H1505" s="82"/>
      <c r="I1505" s="83">
        <f t="shared" si="3"/>
        <v>0</v>
      </c>
      <c r="J1505" s="84">
        <f t="shared" si="4"/>
        <v>0</v>
      </c>
      <c r="K1505" s="84">
        <f t="shared" si="5"/>
        <v>0</v>
      </c>
      <c r="L1505" s="84">
        <f t="shared" si="6"/>
        <v>0</v>
      </c>
      <c r="M1505" s="85">
        <f t="shared" si="7"/>
        <v>0</v>
      </c>
      <c r="N1505" s="86">
        <f t="shared" si="8"/>
        <v>0</v>
      </c>
      <c r="O1505" s="84">
        <f t="shared" si="9"/>
        <v>0</v>
      </c>
      <c r="P1505" s="84">
        <f t="shared" si="10"/>
        <v>0</v>
      </c>
      <c r="Q1505" s="84">
        <f t="shared" si="11"/>
        <v>0</v>
      </c>
      <c r="R1505" s="85">
        <f t="shared" si="12"/>
        <v>0</v>
      </c>
      <c r="S1505" s="87" t="str">
        <f t="shared" si="13"/>
        <v>-</v>
      </c>
      <c r="T1505" s="88"/>
      <c r="U1505" s="39"/>
      <c r="V1505" s="40"/>
      <c r="W1505" s="39"/>
      <c r="X1505" s="39"/>
      <c r="Y1505" s="39"/>
      <c r="Z1505" s="39"/>
      <c r="AA1505" s="39"/>
      <c r="AB1505" s="39"/>
      <c r="AC1505" s="39"/>
      <c r="AD1505" s="39"/>
      <c r="AE1505" s="39"/>
      <c r="AF1505" s="39"/>
      <c r="AG1505" s="39"/>
      <c r="AH1505" s="39"/>
    </row>
    <row r="1506" ht="19.5" customHeight="1">
      <c r="A1506" s="111"/>
      <c r="B1506" s="119"/>
      <c r="C1506" s="63"/>
      <c r="D1506" s="69"/>
      <c r="E1506" s="66" t="str">
        <f t="shared" si="2"/>
        <v>-</v>
      </c>
      <c r="F1506" s="65"/>
      <c r="G1506" s="65"/>
      <c r="H1506" s="82"/>
      <c r="I1506" s="83">
        <f t="shared" si="3"/>
        <v>0</v>
      </c>
      <c r="J1506" s="84">
        <f t="shared" si="4"/>
        <v>0</v>
      </c>
      <c r="K1506" s="84">
        <f t="shared" si="5"/>
        <v>0</v>
      </c>
      <c r="L1506" s="84">
        <f t="shared" si="6"/>
        <v>0</v>
      </c>
      <c r="M1506" s="85">
        <f t="shared" si="7"/>
        <v>0</v>
      </c>
      <c r="N1506" s="86">
        <f t="shared" si="8"/>
        <v>0</v>
      </c>
      <c r="O1506" s="84">
        <f t="shared" si="9"/>
        <v>0</v>
      </c>
      <c r="P1506" s="84">
        <f t="shared" si="10"/>
        <v>0</v>
      </c>
      <c r="Q1506" s="84">
        <f t="shared" si="11"/>
        <v>0</v>
      </c>
      <c r="R1506" s="85">
        <f t="shared" si="12"/>
        <v>0</v>
      </c>
      <c r="S1506" s="87" t="str">
        <f t="shared" si="13"/>
        <v>-</v>
      </c>
      <c r="T1506" s="88"/>
      <c r="U1506" s="39"/>
      <c r="V1506" s="40"/>
      <c r="W1506" s="39"/>
      <c r="X1506" s="39"/>
      <c r="Y1506" s="39"/>
      <c r="Z1506" s="39"/>
      <c r="AA1506" s="39"/>
      <c r="AB1506" s="39"/>
      <c r="AC1506" s="39"/>
      <c r="AD1506" s="39"/>
      <c r="AE1506" s="39"/>
      <c r="AF1506" s="39"/>
      <c r="AG1506" s="39"/>
      <c r="AH1506" s="39"/>
    </row>
    <row r="1507" ht="19.5" customHeight="1">
      <c r="A1507" s="111"/>
      <c r="B1507" s="119"/>
      <c r="C1507" s="63"/>
      <c r="D1507" s="69"/>
      <c r="E1507" s="66" t="str">
        <f t="shared" si="2"/>
        <v>-</v>
      </c>
      <c r="F1507" s="65"/>
      <c r="G1507" s="65"/>
      <c r="H1507" s="82"/>
      <c r="I1507" s="83">
        <f t="shared" si="3"/>
        <v>0</v>
      </c>
      <c r="J1507" s="84">
        <f t="shared" si="4"/>
        <v>0</v>
      </c>
      <c r="K1507" s="84">
        <f t="shared" si="5"/>
        <v>0</v>
      </c>
      <c r="L1507" s="84">
        <f t="shared" si="6"/>
        <v>0</v>
      </c>
      <c r="M1507" s="85">
        <f t="shared" si="7"/>
        <v>0</v>
      </c>
      <c r="N1507" s="86">
        <f t="shared" si="8"/>
        <v>0</v>
      </c>
      <c r="O1507" s="84">
        <f t="shared" si="9"/>
        <v>0</v>
      </c>
      <c r="P1507" s="84">
        <f t="shared" si="10"/>
        <v>0</v>
      </c>
      <c r="Q1507" s="84">
        <f t="shared" si="11"/>
        <v>0</v>
      </c>
      <c r="R1507" s="85">
        <f t="shared" si="12"/>
        <v>0</v>
      </c>
      <c r="S1507" s="87" t="str">
        <f t="shared" si="13"/>
        <v>-</v>
      </c>
      <c r="T1507" s="88"/>
      <c r="U1507" s="39"/>
      <c r="V1507" s="40"/>
      <c r="W1507" s="39"/>
      <c r="X1507" s="39"/>
      <c r="Y1507" s="39"/>
      <c r="Z1507" s="39"/>
      <c r="AA1507" s="39"/>
      <c r="AB1507" s="39"/>
      <c r="AC1507" s="39"/>
      <c r="AD1507" s="39"/>
      <c r="AE1507" s="39"/>
      <c r="AF1507" s="39"/>
      <c r="AG1507" s="39"/>
      <c r="AH1507" s="39"/>
    </row>
    <row r="1508" ht="19.5" customHeight="1">
      <c r="A1508" s="111"/>
      <c r="B1508" s="119"/>
      <c r="C1508" s="63"/>
      <c r="D1508" s="69"/>
      <c r="E1508" s="66" t="str">
        <f t="shared" si="2"/>
        <v>-</v>
      </c>
      <c r="F1508" s="65"/>
      <c r="G1508" s="65"/>
      <c r="H1508" s="82"/>
      <c r="I1508" s="83">
        <f t="shared" si="3"/>
        <v>0</v>
      </c>
      <c r="J1508" s="84">
        <f t="shared" si="4"/>
        <v>0</v>
      </c>
      <c r="K1508" s="84">
        <f t="shared" si="5"/>
        <v>0</v>
      </c>
      <c r="L1508" s="84">
        <f t="shared" si="6"/>
        <v>0</v>
      </c>
      <c r="M1508" s="85">
        <f t="shared" si="7"/>
        <v>0</v>
      </c>
      <c r="N1508" s="86">
        <f t="shared" si="8"/>
        <v>0</v>
      </c>
      <c r="O1508" s="84">
        <f t="shared" si="9"/>
        <v>0</v>
      </c>
      <c r="P1508" s="84">
        <f t="shared" si="10"/>
        <v>0</v>
      </c>
      <c r="Q1508" s="84">
        <f t="shared" si="11"/>
        <v>0</v>
      </c>
      <c r="R1508" s="85">
        <f t="shared" si="12"/>
        <v>0</v>
      </c>
      <c r="S1508" s="87" t="str">
        <f t="shared" si="13"/>
        <v>-</v>
      </c>
      <c r="T1508" s="88"/>
      <c r="U1508" s="39"/>
      <c r="V1508" s="40"/>
      <c r="W1508" s="39"/>
      <c r="X1508" s="39"/>
      <c r="Y1508" s="39"/>
      <c r="Z1508" s="39"/>
      <c r="AA1508" s="39"/>
      <c r="AB1508" s="39"/>
      <c r="AC1508" s="39"/>
      <c r="AD1508" s="39"/>
      <c r="AE1508" s="39"/>
      <c r="AF1508" s="39"/>
      <c r="AG1508" s="39"/>
      <c r="AH1508" s="39"/>
    </row>
    <row r="1509" ht="19.5" customHeight="1">
      <c r="A1509" s="111"/>
      <c r="B1509" s="119"/>
      <c r="C1509" s="63"/>
      <c r="D1509" s="69"/>
      <c r="E1509" s="66" t="str">
        <f t="shared" si="2"/>
        <v>-</v>
      </c>
      <c r="F1509" s="65"/>
      <c r="G1509" s="65"/>
      <c r="H1509" s="82"/>
      <c r="I1509" s="83">
        <f t="shared" si="3"/>
        <v>0</v>
      </c>
      <c r="J1509" s="84">
        <f t="shared" si="4"/>
        <v>0</v>
      </c>
      <c r="K1509" s="84">
        <f t="shared" si="5"/>
        <v>0</v>
      </c>
      <c r="L1509" s="84">
        <f t="shared" si="6"/>
        <v>0</v>
      </c>
      <c r="M1509" s="85">
        <f t="shared" si="7"/>
        <v>0</v>
      </c>
      <c r="N1509" s="86">
        <f t="shared" si="8"/>
        <v>0</v>
      </c>
      <c r="O1509" s="84">
        <f t="shared" si="9"/>
        <v>0</v>
      </c>
      <c r="P1509" s="84">
        <f t="shared" si="10"/>
        <v>0</v>
      </c>
      <c r="Q1509" s="84">
        <f t="shared" si="11"/>
        <v>0</v>
      </c>
      <c r="R1509" s="85">
        <f t="shared" si="12"/>
        <v>0</v>
      </c>
      <c r="S1509" s="87" t="str">
        <f t="shared" si="13"/>
        <v>-</v>
      </c>
      <c r="T1509" s="88"/>
      <c r="U1509" s="39"/>
      <c r="V1509" s="40"/>
      <c r="W1509" s="39"/>
      <c r="X1509" s="39"/>
      <c r="Y1509" s="39"/>
      <c r="Z1509" s="39"/>
      <c r="AA1509" s="39"/>
      <c r="AB1509" s="39"/>
      <c r="AC1509" s="39"/>
      <c r="AD1509" s="39"/>
      <c r="AE1509" s="39"/>
      <c r="AF1509" s="39"/>
      <c r="AG1509" s="39"/>
      <c r="AH1509" s="39"/>
    </row>
    <row r="1510" ht="19.5" customHeight="1">
      <c r="A1510" s="111"/>
      <c r="B1510" s="119"/>
      <c r="C1510" s="63"/>
      <c r="D1510" s="69"/>
      <c r="E1510" s="66" t="str">
        <f t="shared" si="2"/>
        <v>-</v>
      </c>
      <c r="F1510" s="65"/>
      <c r="G1510" s="65"/>
      <c r="H1510" s="82"/>
      <c r="I1510" s="83">
        <f t="shared" si="3"/>
        <v>0</v>
      </c>
      <c r="J1510" s="84">
        <f t="shared" si="4"/>
        <v>0</v>
      </c>
      <c r="K1510" s="84">
        <f t="shared" si="5"/>
        <v>0</v>
      </c>
      <c r="L1510" s="84">
        <f t="shared" si="6"/>
        <v>0</v>
      </c>
      <c r="M1510" s="85">
        <f t="shared" si="7"/>
        <v>0</v>
      </c>
      <c r="N1510" s="86">
        <f t="shared" si="8"/>
        <v>0</v>
      </c>
      <c r="O1510" s="84">
        <f t="shared" si="9"/>
        <v>0</v>
      </c>
      <c r="P1510" s="84">
        <f t="shared" si="10"/>
        <v>0</v>
      </c>
      <c r="Q1510" s="84">
        <f t="shared" si="11"/>
        <v>0</v>
      </c>
      <c r="R1510" s="85">
        <f t="shared" si="12"/>
        <v>0</v>
      </c>
      <c r="S1510" s="87" t="str">
        <f t="shared" si="13"/>
        <v>-</v>
      </c>
      <c r="T1510" s="88"/>
      <c r="U1510" s="39"/>
      <c r="V1510" s="40"/>
      <c r="W1510" s="39"/>
      <c r="X1510" s="39"/>
      <c r="Y1510" s="39"/>
      <c r="Z1510" s="39"/>
      <c r="AA1510" s="39"/>
      <c r="AB1510" s="39"/>
      <c r="AC1510" s="39"/>
      <c r="AD1510" s="39"/>
      <c r="AE1510" s="39"/>
      <c r="AF1510" s="39"/>
      <c r="AG1510" s="39"/>
      <c r="AH1510" s="39"/>
    </row>
    <row r="1511" ht="19.5" customHeight="1">
      <c r="A1511" s="111"/>
      <c r="B1511" s="119"/>
      <c r="C1511" s="63"/>
      <c r="D1511" s="69"/>
      <c r="E1511" s="66" t="str">
        <f t="shared" si="2"/>
        <v>-</v>
      </c>
      <c r="F1511" s="65"/>
      <c r="G1511" s="65"/>
      <c r="H1511" s="82"/>
      <c r="I1511" s="83">
        <f t="shared" si="3"/>
        <v>0</v>
      </c>
      <c r="J1511" s="84">
        <f t="shared" si="4"/>
        <v>0</v>
      </c>
      <c r="K1511" s="84">
        <f t="shared" si="5"/>
        <v>0</v>
      </c>
      <c r="L1511" s="84">
        <f t="shared" si="6"/>
        <v>0</v>
      </c>
      <c r="M1511" s="85">
        <f t="shared" si="7"/>
        <v>0</v>
      </c>
      <c r="N1511" s="86">
        <f t="shared" si="8"/>
        <v>0</v>
      </c>
      <c r="O1511" s="84">
        <f t="shared" si="9"/>
        <v>0</v>
      </c>
      <c r="P1511" s="84">
        <f t="shared" si="10"/>
        <v>0</v>
      </c>
      <c r="Q1511" s="84">
        <f t="shared" si="11"/>
        <v>0</v>
      </c>
      <c r="R1511" s="85">
        <f t="shared" si="12"/>
        <v>0</v>
      </c>
      <c r="S1511" s="87" t="str">
        <f t="shared" si="13"/>
        <v>-</v>
      </c>
      <c r="T1511" s="88"/>
      <c r="U1511" s="39"/>
      <c r="V1511" s="40"/>
      <c r="W1511" s="39"/>
      <c r="X1511" s="39"/>
      <c r="Y1511" s="39"/>
      <c r="Z1511" s="39"/>
      <c r="AA1511" s="39"/>
      <c r="AB1511" s="39"/>
      <c r="AC1511" s="39"/>
      <c r="AD1511" s="39"/>
      <c r="AE1511" s="39"/>
      <c r="AF1511" s="39"/>
      <c r="AG1511" s="39"/>
      <c r="AH1511" s="39"/>
    </row>
    <row r="1512" ht="19.5" customHeight="1">
      <c r="A1512" s="111"/>
      <c r="B1512" s="119"/>
      <c r="C1512" s="63"/>
      <c r="D1512" s="69"/>
      <c r="E1512" s="66" t="str">
        <f t="shared" si="2"/>
        <v>-</v>
      </c>
      <c r="F1512" s="65"/>
      <c r="G1512" s="65"/>
      <c r="H1512" s="82"/>
      <c r="I1512" s="83">
        <f t="shared" si="3"/>
        <v>0</v>
      </c>
      <c r="J1512" s="84">
        <f t="shared" si="4"/>
        <v>0</v>
      </c>
      <c r="K1512" s="84">
        <f t="shared" si="5"/>
        <v>0</v>
      </c>
      <c r="L1512" s="84">
        <f t="shared" si="6"/>
        <v>0</v>
      </c>
      <c r="M1512" s="85">
        <f t="shared" si="7"/>
        <v>0</v>
      </c>
      <c r="N1512" s="86">
        <f t="shared" si="8"/>
        <v>0</v>
      </c>
      <c r="O1512" s="84">
        <f t="shared" si="9"/>
        <v>0</v>
      </c>
      <c r="P1512" s="84">
        <f t="shared" si="10"/>
        <v>0</v>
      </c>
      <c r="Q1512" s="84">
        <f t="shared" si="11"/>
        <v>0</v>
      </c>
      <c r="R1512" s="85">
        <f t="shared" si="12"/>
        <v>0</v>
      </c>
      <c r="S1512" s="87" t="str">
        <f t="shared" si="13"/>
        <v>-</v>
      </c>
      <c r="T1512" s="88"/>
      <c r="U1512" s="39"/>
      <c r="V1512" s="40"/>
      <c r="W1512" s="39"/>
      <c r="X1512" s="39"/>
      <c r="Y1512" s="39"/>
      <c r="Z1512" s="39"/>
      <c r="AA1512" s="39"/>
      <c r="AB1512" s="39"/>
      <c r="AC1512" s="39"/>
      <c r="AD1512" s="39"/>
      <c r="AE1512" s="39"/>
      <c r="AF1512" s="39"/>
      <c r="AG1512" s="39"/>
      <c r="AH1512" s="39"/>
    </row>
    <row r="1513" ht="19.5" customHeight="1">
      <c r="A1513" s="111"/>
      <c r="B1513" s="119"/>
      <c r="C1513" s="63"/>
      <c r="D1513" s="69"/>
      <c r="E1513" s="66" t="str">
        <f t="shared" si="2"/>
        <v>-</v>
      </c>
      <c r="F1513" s="65"/>
      <c r="G1513" s="65"/>
      <c r="H1513" s="82"/>
      <c r="I1513" s="83">
        <f t="shared" si="3"/>
        <v>0</v>
      </c>
      <c r="J1513" s="84">
        <f t="shared" si="4"/>
        <v>0</v>
      </c>
      <c r="K1513" s="84">
        <f t="shared" si="5"/>
        <v>0</v>
      </c>
      <c r="L1513" s="84">
        <f t="shared" si="6"/>
        <v>0</v>
      </c>
      <c r="M1513" s="85">
        <f t="shared" si="7"/>
        <v>0</v>
      </c>
      <c r="N1513" s="86">
        <f t="shared" si="8"/>
        <v>0</v>
      </c>
      <c r="O1513" s="84">
        <f t="shared" si="9"/>
        <v>0</v>
      </c>
      <c r="P1513" s="84">
        <f t="shared" si="10"/>
        <v>0</v>
      </c>
      <c r="Q1513" s="84">
        <f t="shared" si="11"/>
        <v>0</v>
      </c>
      <c r="R1513" s="85">
        <f t="shared" si="12"/>
        <v>0</v>
      </c>
      <c r="S1513" s="87" t="str">
        <f t="shared" si="13"/>
        <v>-</v>
      </c>
      <c r="T1513" s="88"/>
      <c r="U1513" s="39"/>
      <c r="V1513" s="40"/>
      <c r="W1513" s="39"/>
      <c r="X1513" s="39"/>
      <c r="Y1513" s="39"/>
      <c r="Z1513" s="39"/>
      <c r="AA1513" s="39"/>
      <c r="AB1513" s="39"/>
      <c r="AC1513" s="39"/>
      <c r="AD1513" s="39"/>
      <c r="AE1513" s="39"/>
      <c r="AF1513" s="39"/>
      <c r="AG1513" s="39"/>
      <c r="AH1513" s="39"/>
    </row>
    <row r="1514" ht="19.5" customHeight="1">
      <c r="A1514" s="111"/>
      <c r="B1514" s="119"/>
      <c r="C1514" s="63"/>
      <c r="D1514" s="69"/>
      <c r="E1514" s="66" t="str">
        <f t="shared" si="2"/>
        <v>-</v>
      </c>
      <c r="F1514" s="65"/>
      <c r="G1514" s="65"/>
      <c r="H1514" s="82"/>
      <c r="I1514" s="83">
        <f t="shared" si="3"/>
        <v>0</v>
      </c>
      <c r="J1514" s="84">
        <f t="shared" si="4"/>
        <v>0</v>
      </c>
      <c r="K1514" s="84">
        <f t="shared" si="5"/>
        <v>0</v>
      </c>
      <c r="L1514" s="84">
        <f t="shared" si="6"/>
        <v>0</v>
      </c>
      <c r="M1514" s="85">
        <f t="shared" si="7"/>
        <v>0</v>
      </c>
      <c r="N1514" s="86">
        <f t="shared" si="8"/>
        <v>0</v>
      </c>
      <c r="O1514" s="84">
        <f t="shared" si="9"/>
        <v>0</v>
      </c>
      <c r="P1514" s="84">
        <f t="shared" si="10"/>
        <v>0</v>
      </c>
      <c r="Q1514" s="84">
        <f t="shared" si="11"/>
        <v>0</v>
      </c>
      <c r="R1514" s="85">
        <f t="shared" si="12"/>
        <v>0</v>
      </c>
      <c r="S1514" s="87" t="str">
        <f t="shared" si="13"/>
        <v>-</v>
      </c>
      <c r="T1514" s="88"/>
      <c r="U1514" s="39"/>
      <c r="V1514" s="40"/>
      <c r="W1514" s="39"/>
      <c r="X1514" s="39"/>
      <c r="Y1514" s="39"/>
      <c r="Z1514" s="39"/>
      <c r="AA1514" s="39"/>
      <c r="AB1514" s="39"/>
      <c r="AC1514" s="39"/>
      <c r="AD1514" s="39"/>
      <c r="AE1514" s="39"/>
      <c r="AF1514" s="39"/>
      <c r="AG1514" s="39"/>
      <c r="AH1514" s="39"/>
    </row>
    <row r="1515" ht="19.5" customHeight="1">
      <c r="A1515" s="111"/>
      <c r="B1515" s="119"/>
      <c r="C1515" s="63"/>
      <c r="D1515" s="69"/>
      <c r="E1515" s="66" t="str">
        <f t="shared" si="2"/>
        <v>-</v>
      </c>
      <c r="F1515" s="65"/>
      <c r="G1515" s="65"/>
      <c r="H1515" s="82"/>
      <c r="I1515" s="83">
        <f t="shared" si="3"/>
        <v>0</v>
      </c>
      <c r="J1515" s="84">
        <f t="shared" si="4"/>
        <v>0</v>
      </c>
      <c r="K1515" s="84">
        <f t="shared" si="5"/>
        <v>0</v>
      </c>
      <c r="L1515" s="84">
        <f t="shared" si="6"/>
        <v>0</v>
      </c>
      <c r="M1515" s="85">
        <f t="shared" si="7"/>
        <v>0</v>
      </c>
      <c r="N1515" s="86">
        <f t="shared" si="8"/>
        <v>0</v>
      </c>
      <c r="O1515" s="84">
        <f t="shared" si="9"/>
        <v>0</v>
      </c>
      <c r="P1515" s="84">
        <f t="shared" si="10"/>
        <v>0</v>
      </c>
      <c r="Q1515" s="84">
        <f t="shared" si="11"/>
        <v>0</v>
      </c>
      <c r="R1515" s="85">
        <f t="shared" si="12"/>
        <v>0</v>
      </c>
      <c r="S1515" s="87" t="str">
        <f t="shared" si="13"/>
        <v>-</v>
      </c>
      <c r="T1515" s="88"/>
      <c r="U1515" s="39"/>
      <c r="V1515" s="40"/>
      <c r="W1515" s="39"/>
      <c r="X1515" s="39"/>
      <c r="Y1515" s="39"/>
      <c r="Z1515" s="39"/>
      <c r="AA1515" s="39"/>
      <c r="AB1515" s="39"/>
      <c r="AC1515" s="39"/>
      <c r="AD1515" s="39"/>
      <c r="AE1515" s="39"/>
      <c r="AF1515" s="39"/>
      <c r="AG1515" s="39"/>
      <c r="AH1515" s="39"/>
    </row>
    <row r="1516" ht="19.5" customHeight="1">
      <c r="A1516" s="111"/>
      <c r="B1516" s="119"/>
      <c r="C1516" s="63"/>
      <c r="D1516" s="69"/>
      <c r="E1516" s="66" t="str">
        <f t="shared" si="2"/>
        <v>-</v>
      </c>
      <c r="F1516" s="65"/>
      <c r="G1516" s="65"/>
      <c r="H1516" s="82"/>
      <c r="I1516" s="83">
        <f t="shared" si="3"/>
        <v>0</v>
      </c>
      <c r="J1516" s="84">
        <f t="shared" si="4"/>
        <v>0</v>
      </c>
      <c r="K1516" s="84">
        <f t="shared" si="5"/>
        <v>0</v>
      </c>
      <c r="L1516" s="84">
        <f t="shared" si="6"/>
        <v>0</v>
      </c>
      <c r="M1516" s="85">
        <f t="shared" si="7"/>
        <v>0</v>
      </c>
      <c r="N1516" s="86">
        <f t="shared" si="8"/>
        <v>0</v>
      </c>
      <c r="O1516" s="84">
        <f t="shared" si="9"/>
        <v>0</v>
      </c>
      <c r="P1516" s="84">
        <f t="shared" si="10"/>
        <v>0</v>
      </c>
      <c r="Q1516" s="84">
        <f t="shared" si="11"/>
        <v>0</v>
      </c>
      <c r="R1516" s="85">
        <f t="shared" si="12"/>
        <v>0</v>
      </c>
      <c r="S1516" s="87" t="str">
        <f t="shared" si="13"/>
        <v>-</v>
      </c>
      <c r="T1516" s="88"/>
      <c r="U1516" s="39"/>
      <c r="V1516" s="40"/>
      <c r="W1516" s="39"/>
      <c r="X1516" s="39"/>
      <c r="Y1516" s="39"/>
      <c r="Z1516" s="39"/>
      <c r="AA1516" s="39"/>
      <c r="AB1516" s="39"/>
      <c r="AC1516" s="39"/>
      <c r="AD1516" s="39"/>
      <c r="AE1516" s="39"/>
      <c r="AF1516" s="39"/>
      <c r="AG1516" s="39"/>
      <c r="AH1516" s="39"/>
    </row>
    <row r="1517" ht="19.5" customHeight="1">
      <c r="A1517" s="111"/>
      <c r="B1517" s="119"/>
      <c r="C1517" s="63"/>
      <c r="D1517" s="69"/>
      <c r="E1517" s="66" t="str">
        <f t="shared" si="2"/>
        <v>-</v>
      </c>
      <c r="F1517" s="65"/>
      <c r="G1517" s="65"/>
      <c r="H1517" s="82"/>
      <c r="I1517" s="83">
        <f t="shared" si="3"/>
        <v>0</v>
      </c>
      <c r="J1517" s="84">
        <f t="shared" si="4"/>
        <v>0</v>
      </c>
      <c r="K1517" s="84">
        <f t="shared" si="5"/>
        <v>0</v>
      </c>
      <c r="L1517" s="84">
        <f t="shared" si="6"/>
        <v>0</v>
      </c>
      <c r="M1517" s="85">
        <f t="shared" si="7"/>
        <v>0</v>
      </c>
      <c r="N1517" s="86">
        <f t="shared" si="8"/>
        <v>0</v>
      </c>
      <c r="O1517" s="84">
        <f t="shared" si="9"/>
        <v>0</v>
      </c>
      <c r="P1517" s="84">
        <f t="shared" si="10"/>
        <v>0</v>
      </c>
      <c r="Q1517" s="84">
        <f t="shared" si="11"/>
        <v>0</v>
      </c>
      <c r="R1517" s="85">
        <f t="shared" si="12"/>
        <v>0</v>
      </c>
      <c r="S1517" s="87" t="str">
        <f t="shared" si="13"/>
        <v>-</v>
      </c>
      <c r="T1517" s="88"/>
      <c r="U1517" s="39"/>
      <c r="V1517" s="40"/>
      <c r="W1517" s="39"/>
      <c r="X1517" s="39"/>
      <c r="Y1517" s="39"/>
      <c r="Z1517" s="39"/>
      <c r="AA1517" s="39"/>
      <c r="AB1517" s="39"/>
      <c r="AC1517" s="39"/>
      <c r="AD1517" s="39"/>
      <c r="AE1517" s="39"/>
      <c r="AF1517" s="39"/>
      <c r="AG1517" s="39"/>
      <c r="AH1517" s="39"/>
    </row>
    <row r="1518" ht="19.5" customHeight="1">
      <c r="A1518" s="111"/>
      <c r="B1518" s="119"/>
      <c r="C1518" s="63"/>
      <c r="D1518" s="69"/>
      <c r="E1518" s="66" t="str">
        <f t="shared" si="2"/>
        <v>-</v>
      </c>
      <c r="F1518" s="65"/>
      <c r="G1518" s="65"/>
      <c r="H1518" s="82"/>
      <c r="I1518" s="83">
        <f t="shared" si="3"/>
        <v>0</v>
      </c>
      <c r="J1518" s="84">
        <f t="shared" si="4"/>
        <v>0</v>
      </c>
      <c r="K1518" s="84">
        <f t="shared" si="5"/>
        <v>0</v>
      </c>
      <c r="L1518" s="84">
        <f t="shared" si="6"/>
        <v>0</v>
      </c>
      <c r="M1518" s="85">
        <f t="shared" si="7"/>
        <v>0</v>
      </c>
      <c r="N1518" s="86">
        <f t="shared" si="8"/>
        <v>0</v>
      </c>
      <c r="O1518" s="84">
        <f t="shared" si="9"/>
        <v>0</v>
      </c>
      <c r="P1518" s="84">
        <f t="shared" si="10"/>
        <v>0</v>
      </c>
      <c r="Q1518" s="84">
        <f t="shared" si="11"/>
        <v>0</v>
      </c>
      <c r="R1518" s="85">
        <f t="shared" si="12"/>
        <v>0</v>
      </c>
      <c r="S1518" s="87" t="str">
        <f t="shared" si="13"/>
        <v>-</v>
      </c>
      <c r="T1518" s="88"/>
      <c r="U1518" s="39"/>
      <c r="V1518" s="40"/>
      <c r="W1518" s="39"/>
      <c r="X1518" s="39"/>
      <c r="Y1518" s="39"/>
      <c r="Z1518" s="39"/>
      <c r="AA1518" s="39"/>
      <c r="AB1518" s="39"/>
      <c r="AC1518" s="39"/>
      <c r="AD1518" s="39"/>
      <c r="AE1518" s="39"/>
      <c r="AF1518" s="39"/>
      <c r="AG1518" s="39"/>
      <c r="AH1518" s="39"/>
    </row>
    <row r="1519" ht="19.5" customHeight="1">
      <c r="A1519" s="111"/>
      <c r="B1519" s="119"/>
      <c r="C1519" s="63"/>
      <c r="D1519" s="69"/>
      <c r="E1519" s="66" t="str">
        <f t="shared" si="2"/>
        <v>-</v>
      </c>
      <c r="F1519" s="65"/>
      <c r="G1519" s="65"/>
      <c r="H1519" s="82"/>
      <c r="I1519" s="83">
        <f t="shared" si="3"/>
        <v>0</v>
      </c>
      <c r="J1519" s="84">
        <f t="shared" si="4"/>
        <v>0</v>
      </c>
      <c r="K1519" s="84">
        <f t="shared" si="5"/>
        <v>0</v>
      </c>
      <c r="L1519" s="84">
        <f t="shared" si="6"/>
        <v>0</v>
      </c>
      <c r="M1519" s="85">
        <f t="shared" si="7"/>
        <v>0</v>
      </c>
      <c r="N1519" s="86">
        <f t="shared" si="8"/>
        <v>0</v>
      </c>
      <c r="O1519" s="84">
        <f t="shared" si="9"/>
        <v>0</v>
      </c>
      <c r="P1519" s="84">
        <f t="shared" si="10"/>
        <v>0</v>
      </c>
      <c r="Q1519" s="84">
        <f t="shared" si="11"/>
        <v>0</v>
      </c>
      <c r="R1519" s="85">
        <f t="shared" si="12"/>
        <v>0</v>
      </c>
      <c r="S1519" s="87" t="str">
        <f t="shared" si="13"/>
        <v>-</v>
      </c>
      <c r="T1519" s="88"/>
      <c r="U1519" s="39"/>
      <c r="V1519" s="40"/>
      <c r="W1519" s="39"/>
      <c r="X1519" s="39"/>
      <c r="Y1519" s="39"/>
      <c r="Z1519" s="39"/>
      <c r="AA1519" s="39"/>
      <c r="AB1519" s="39"/>
      <c r="AC1519" s="39"/>
      <c r="AD1519" s="39"/>
      <c r="AE1519" s="39"/>
      <c r="AF1519" s="39"/>
      <c r="AG1519" s="39"/>
      <c r="AH1519" s="39"/>
    </row>
    <row r="1520" ht="19.5" customHeight="1">
      <c r="A1520" s="111"/>
      <c r="B1520" s="119"/>
      <c r="C1520" s="63"/>
      <c r="D1520" s="69"/>
      <c r="E1520" s="66" t="str">
        <f t="shared" si="2"/>
        <v>-</v>
      </c>
      <c r="F1520" s="65"/>
      <c r="G1520" s="65"/>
      <c r="H1520" s="82"/>
      <c r="I1520" s="83">
        <f t="shared" si="3"/>
        <v>0</v>
      </c>
      <c r="J1520" s="84">
        <f t="shared" si="4"/>
        <v>0</v>
      </c>
      <c r="K1520" s="84">
        <f t="shared" si="5"/>
        <v>0</v>
      </c>
      <c r="L1520" s="84">
        <f t="shared" si="6"/>
        <v>0</v>
      </c>
      <c r="M1520" s="85">
        <f t="shared" si="7"/>
        <v>0</v>
      </c>
      <c r="N1520" s="86">
        <f t="shared" si="8"/>
        <v>0</v>
      </c>
      <c r="O1520" s="84">
        <f t="shared" si="9"/>
        <v>0</v>
      </c>
      <c r="P1520" s="84">
        <f t="shared" si="10"/>
        <v>0</v>
      </c>
      <c r="Q1520" s="84">
        <f t="shared" si="11"/>
        <v>0</v>
      </c>
      <c r="R1520" s="85">
        <f t="shared" si="12"/>
        <v>0</v>
      </c>
      <c r="S1520" s="87" t="str">
        <f t="shared" si="13"/>
        <v>-</v>
      </c>
      <c r="T1520" s="88"/>
      <c r="U1520" s="39"/>
      <c r="V1520" s="40"/>
      <c r="W1520" s="39"/>
      <c r="X1520" s="39"/>
      <c r="Y1520" s="39"/>
      <c r="Z1520" s="39"/>
      <c r="AA1520" s="39"/>
      <c r="AB1520" s="39"/>
      <c r="AC1520" s="39"/>
      <c r="AD1520" s="39"/>
      <c r="AE1520" s="39"/>
      <c r="AF1520" s="39"/>
      <c r="AG1520" s="39"/>
      <c r="AH1520" s="39"/>
    </row>
    <row r="1521" ht="19.5" customHeight="1">
      <c r="A1521" s="111"/>
      <c r="B1521" s="119"/>
      <c r="C1521" s="63"/>
      <c r="D1521" s="69"/>
      <c r="E1521" s="66" t="str">
        <f t="shared" si="2"/>
        <v>-</v>
      </c>
      <c r="F1521" s="65"/>
      <c r="G1521" s="65"/>
      <c r="H1521" s="82"/>
      <c r="I1521" s="83">
        <f t="shared" si="3"/>
        <v>0</v>
      </c>
      <c r="J1521" s="84">
        <f t="shared" si="4"/>
        <v>0</v>
      </c>
      <c r="K1521" s="84">
        <f t="shared" si="5"/>
        <v>0</v>
      </c>
      <c r="L1521" s="84">
        <f t="shared" si="6"/>
        <v>0</v>
      </c>
      <c r="M1521" s="85">
        <f t="shared" si="7"/>
        <v>0</v>
      </c>
      <c r="N1521" s="86">
        <f t="shared" si="8"/>
        <v>0</v>
      </c>
      <c r="O1521" s="84">
        <f t="shared" si="9"/>
        <v>0</v>
      </c>
      <c r="P1521" s="84">
        <f t="shared" si="10"/>
        <v>0</v>
      </c>
      <c r="Q1521" s="84">
        <f t="shared" si="11"/>
        <v>0</v>
      </c>
      <c r="R1521" s="85">
        <f t="shared" si="12"/>
        <v>0</v>
      </c>
      <c r="S1521" s="87" t="str">
        <f t="shared" si="13"/>
        <v>-</v>
      </c>
      <c r="T1521" s="88"/>
      <c r="U1521" s="39"/>
      <c r="V1521" s="40"/>
      <c r="W1521" s="39"/>
      <c r="X1521" s="39"/>
      <c r="Y1521" s="39"/>
      <c r="Z1521" s="39"/>
      <c r="AA1521" s="39"/>
      <c r="AB1521" s="39"/>
      <c r="AC1521" s="39"/>
      <c r="AD1521" s="39"/>
      <c r="AE1521" s="39"/>
      <c r="AF1521" s="39"/>
      <c r="AG1521" s="39"/>
      <c r="AH1521" s="39"/>
    </row>
    <row r="1522" ht="19.5" customHeight="1">
      <c r="A1522" s="111"/>
      <c r="B1522" s="119"/>
      <c r="C1522" s="63"/>
      <c r="D1522" s="69"/>
      <c r="E1522" s="66" t="str">
        <f t="shared" si="2"/>
        <v>-</v>
      </c>
      <c r="F1522" s="65"/>
      <c r="G1522" s="65"/>
      <c r="H1522" s="82"/>
      <c r="I1522" s="83">
        <f t="shared" si="3"/>
        <v>0</v>
      </c>
      <c r="J1522" s="84">
        <f t="shared" si="4"/>
        <v>0</v>
      </c>
      <c r="K1522" s="84">
        <f t="shared" si="5"/>
        <v>0</v>
      </c>
      <c r="L1522" s="84">
        <f t="shared" si="6"/>
        <v>0</v>
      </c>
      <c r="M1522" s="85">
        <f t="shared" si="7"/>
        <v>0</v>
      </c>
      <c r="N1522" s="86">
        <f t="shared" si="8"/>
        <v>0</v>
      </c>
      <c r="O1522" s="84">
        <f t="shared" si="9"/>
        <v>0</v>
      </c>
      <c r="P1522" s="84">
        <f t="shared" si="10"/>
        <v>0</v>
      </c>
      <c r="Q1522" s="84">
        <f t="shared" si="11"/>
        <v>0</v>
      </c>
      <c r="R1522" s="85">
        <f t="shared" si="12"/>
        <v>0</v>
      </c>
      <c r="S1522" s="87" t="str">
        <f t="shared" si="13"/>
        <v>-</v>
      </c>
      <c r="T1522" s="88"/>
      <c r="U1522" s="39"/>
      <c r="V1522" s="40"/>
      <c r="W1522" s="39"/>
      <c r="X1522" s="39"/>
      <c r="Y1522" s="39"/>
      <c r="Z1522" s="39"/>
      <c r="AA1522" s="39"/>
      <c r="AB1522" s="39"/>
      <c r="AC1522" s="39"/>
      <c r="AD1522" s="39"/>
      <c r="AE1522" s="39"/>
      <c r="AF1522" s="39"/>
      <c r="AG1522" s="39"/>
      <c r="AH1522" s="39"/>
    </row>
    <row r="1523" ht="19.5" customHeight="1">
      <c r="A1523" s="111"/>
      <c r="B1523" s="119"/>
      <c r="C1523" s="63"/>
      <c r="D1523" s="69"/>
      <c r="E1523" s="66" t="str">
        <f t="shared" si="2"/>
        <v>-</v>
      </c>
      <c r="F1523" s="65"/>
      <c r="G1523" s="65"/>
      <c r="H1523" s="82"/>
      <c r="I1523" s="83">
        <f t="shared" si="3"/>
        <v>0</v>
      </c>
      <c r="J1523" s="84">
        <f t="shared" si="4"/>
        <v>0</v>
      </c>
      <c r="K1523" s="84">
        <f t="shared" si="5"/>
        <v>0</v>
      </c>
      <c r="L1523" s="84">
        <f t="shared" si="6"/>
        <v>0</v>
      </c>
      <c r="M1523" s="85">
        <f t="shared" si="7"/>
        <v>0</v>
      </c>
      <c r="N1523" s="86">
        <f t="shared" si="8"/>
        <v>0</v>
      </c>
      <c r="O1523" s="84">
        <f t="shared" si="9"/>
        <v>0</v>
      </c>
      <c r="P1523" s="84">
        <f t="shared" si="10"/>
        <v>0</v>
      </c>
      <c r="Q1523" s="84">
        <f t="shared" si="11"/>
        <v>0</v>
      </c>
      <c r="R1523" s="85">
        <f t="shared" si="12"/>
        <v>0</v>
      </c>
      <c r="S1523" s="87" t="str">
        <f t="shared" si="13"/>
        <v>-</v>
      </c>
      <c r="T1523" s="88"/>
      <c r="U1523" s="39"/>
      <c r="V1523" s="40"/>
      <c r="W1523" s="39"/>
      <c r="X1523" s="39"/>
      <c r="Y1523" s="39"/>
      <c r="Z1523" s="39"/>
      <c r="AA1523" s="39"/>
      <c r="AB1523" s="39"/>
      <c r="AC1523" s="39"/>
      <c r="AD1523" s="39"/>
      <c r="AE1523" s="39"/>
      <c r="AF1523" s="39"/>
      <c r="AG1523" s="39"/>
      <c r="AH1523" s="39"/>
    </row>
    <row r="1524" ht="19.5" customHeight="1">
      <c r="A1524" s="111"/>
      <c r="B1524" s="119"/>
      <c r="C1524" s="63"/>
      <c r="D1524" s="69"/>
      <c r="E1524" s="66" t="str">
        <f t="shared" si="2"/>
        <v>-</v>
      </c>
      <c r="F1524" s="65"/>
      <c r="G1524" s="65"/>
      <c r="H1524" s="82"/>
      <c r="I1524" s="83">
        <f t="shared" si="3"/>
        <v>0</v>
      </c>
      <c r="J1524" s="84">
        <f t="shared" si="4"/>
        <v>0</v>
      </c>
      <c r="K1524" s="84">
        <f t="shared" si="5"/>
        <v>0</v>
      </c>
      <c r="L1524" s="84">
        <f t="shared" si="6"/>
        <v>0</v>
      </c>
      <c r="M1524" s="85">
        <f t="shared" si="7"/>
        <v>0</v>
      </c>
      <c r="N1524" s="86">
        <f t="shared" si="8"/>
        <v>0</v>
      </c>
      <c r="O1524" s="84">
        <f t="shared" si="9"/>
        <v>0</v>
      </c>
      <c r="P1524" s="84">
        <f t="shared" si="10"/>
        <v>0</v>
      </c>
      <c r="Q1524" s="84">
        <f t="shared" si="11"/>
        <v>0</v>
      </c>
      <c r="R1524" s="85">
        <f t="shared" si="12"/>
        <v>0</v>
      </c>
      <c r="S1524" s="87" t="str">
        <f t="shared" si="13"/>
        <v>-</v>
      </c>
      <c r="T1524" s="88"/>
      <c r="U1524" s="39"/>
      <c r="V1524" s="40"/>
      <c r="W1524" s="39"/>
      <c r="X1524" s="39"/>
      <c r="Y1524" s="39"/>
      <c r="Z1524" s="39"/>
      <c r="AA1524" s="39"/>
      <c r="AB1524" s="39"/>
      <c r="AC1524" s="39"/>
      <c r="AD1524" s="39"/>
      <c r="AE1524" s="39"/>
      <c r="AF1524" s="39"/>
      <c r="AG1524" s="39"/>
      <c r="AH1524" s="39"/>
    </row>
    <row r="1525" ht="19.5" customHeight="1">
      <c r="A1525" s="111"/>
      <c r="B1525" s="119"/>
      <c r="C1525" s="63"/>
      <c r="D1525" s="69"/>
      <c r="E1525" s="66" t="str">
        <f t="shared" si="2"/>
        <v>-</v>
      </c>
      <c r="F1525" s="65"/>
      <c r="G1525" s="65"/>
      <c r="H1525" s="82"/>
      <c r="I1525" s="83">
        <f t="shared" si="3"/>
        <v>0</v>
      </c>
      <c r="J1525" s="84">
        <f t="shared" si="4"/>
        <v>0</v>
      </c>
      <c r="K1525" s="84">
        <f t="shared" si="5"/>
        <v>0</v>
      </c>
      <c r="L1525" s="84">
        <f t="shared" si="6"/>
        <v>0</v>
      </c>
      <c r="M1525" s="85">
        <f t="shared" si="7"/>
        <v>0</v>
      </c>
      <c r="N1525" s="86">
        <f t="shared" si="8"/>
        <v>0</v>
      </c>
      <c r="O1525" s="84">
        <f t="shared" si="9"/>
        <v>0</v>
      </c>
      <c r="P1525" s="84">
        <f t="shared" si="10"/>
        <v>0</v>
      </c>
      <c r="Q1525" s="84">
        <f t="shared" si="11"/>
        <v>0</v>
      </c>
      <c r="R1525" s="85">
        <f t="shared" si="12"/>
        <v>0</v>
      </c>
      <c r="S1525" s="87" t="str">
        <f t="shared" si="13"/>
        <v>-</v>
      </c>
      <c r="T1525" s="88"/>
      <c r="U1525" s="39"/>
      <c r="V1525" s="40"/>
      <c r="W1525" s="39"/>
      <c r="X1525" s="39"/>
      <c r="Y1525" s="39"/>
      <c r="Z1525" s="39"/>
      <c r="AA1525" s="39"/>
      <c r="AB1525" s="39"/>
      <c r="AC1525" s="39"/>
      <c r="AD1525" s="39"/>
      <c r="AE1525" s="39"/>
      <c r="AF1525" s="39"/>
      <c r="AG1525" s="39"/>
      <c r="AH1525" s="39"/>
    </row>
    <row r="1526" ht="19.5" customHeight="1">
      <c r="A1526" s="111"/>
      <c r="B1526" s="119"/>
      <c r="C1526" s="63"/>
      <c r="D1526" s="69"/>
      <c r="E1526" s="66" t="str">
        <f t="shared" si="2"/>
        <v>-</v>
      </c>
      <c r="F1526" s="65"/>
      <c r="G1526" s="65"/>
      <c r="H1526" s="82"/>
      <c r="I1526" s="83">
        <f t="shared" si="3"/>
        <v>0</v>
      </c>
      <c r="J1526" s="84">
        <f t="shared" si="4"/>
        <v>0</v>
      </c>
      <c r="K1526" s="84">
        <f t="shared" si="5"/>
        <v>0</v>
      </c>
      <c r="L1526" s="84">
        <f t="shared" si="6"/>
        <v>0</v>
      </c>
      <c r="M1526" s="85">
        <f t="shared" si="7"/>
        <v>0</v>
      </c>
      <c r="N1526" s="86">
        <f t="shared" si="8"/>
        <v>0</v>
      </c>
      <c r="O1526" s="84">
        <f t="shared" si="9"/>
        <v>0</v>
      </c>
      <c r="P1526" s="84">
        <f t="shared" si="10"/>
        <v>0</v>
      </c>
      <c r="Q1526" s="84">
        <f t="shared" si="11"/>
        <v>0</v>
      </c>
      <c r="R1526" s="85">
        <f t="shared" si="12"/>
        <v>0</v>
      </c>
      <c r="S1526" s="87" t="str">
        <f t="shared" si="13"/>
        <v>-</v>
      </c>
      <c r="T1526" s="88"/>
      <c r="U1526" s="39"/>
      <c r="V1526" s="40"/>
      <c r="W1526" s="39"/>
      <c r="X1526" s="39"/>
      <c r="Y1526" s="39"/>
      <c r="Z1526" s="39"/>
      <c r="AA1526" s="39"/>
      <c r="AB1526" s="39"/>
      <c r="AC1526" s="39"/>
      <c r="AD1526" s="39"/>
      <c r="AE1526" s="39"/>
      <c r="AF1526" s="39"/>
      <c r="AG1526" s="39"/>
      <c r="AH1526" s="39"/>
    </row>
    <row r="1527" ht="19.5" customHeight="1">
      <c r="A1527" s="111"/>
      <c r="B1527" s="119"/>
      <c r="C1527" s="63"/>
      <c r="D1527" s="69"/>
      <c r="E1527" s="66" t="str">
        <f t="shared" si="2"/>
        <v>-</v>
      </c>
      <c r="F1527" s="65"/>
      <c r="G1527" s="65"/>
      <c r="H1527" s="82"/>
      <c r="I1527" s="83">
        <f t="shared" si="3"/>
        <v>0</v>
      </c>
      <c r="J1527" s="84">
        <f t="shared" si="4"/>
        <v>0</v>
      </c>
      <c r="K1527" s="84">
        <f t="shared" si="5"/>
        <v>0</v>
      </c>
      <c r="L1527" s="84">
        <f t="shared" si="6"/>
        <v>0</v>
      </c>
      <c r="M1527" s="85">
        <f t="shared" si="7"/>
        <v>0</v>
      </c>
      <c r="N1527" s="86">
        <f t="shared" si="8"/>
        <v>0</v>
      </c>
      <c r="O1527" s="84">
        <f t="shared" si="9"/>
        <v>0</v>
      </c>
      <c r="P1527" s="84">
        <f t="shared" si="10"/>
        <v>0</v>
      </c>
      <c r="Q1527" s="84">
        <f t="shared" si="11"/>
        <v>0</v>
      </c>
      <c r="R1527" s="85">
        <f t="shared" si="12"/>
        <v>0</v>
      </c>
      <c r="S1527" s="87" t="str">
        <f t="shared" si="13"/>
        <v>-</v>
      </c>
      <c r="T1527" s="88"/>
      <c r="U1527" s="39"/>
      <c r="V1527" s="40"/>
      <c r="W1527" s="39"/>
      <c r="X1527" s="39"/>
      <c r="Y1527" s="39"/>
      <c r="Z1527" s="39"/>
      <c r="AA1527" s="39"/>
      <c r="AB1527" s="39"/>
      <c r="AC1527" s="39"/>
      <c r="AD1527" s="39"/>
      <c r="AE1527" s="39"/>
      <c r="AF1527" s="39"/>
      <c r="AG1527" s="39"/>
      <c r="AH1527" s="39"/>
    </row>
    <row r="1528" ht="19.5" customHeight="1">
      <c r="A1528" s="111"/>
      <c r="B1528" s="119"/>
      <c r="C1528" s="63"/>
      <c r="D1528" s="69"/>
      <c r="E1528" s="66" t="str">
        <f t="shared" si="2"/>
        <v>-</v>
      </c>
      <c r="F1528" s="65"/>
      <c r="G1528" s="65"/>
      <c r="H1528" s="82"/>
      <c r="I1528" s="83">
        <f t="shared" si="3"/>
        <v>0</v>
      </c>
      <c r="J1528" s="84">
        <f t="shared" si="4"/>
        <v>0</v>
      </c>
      <c r="K1528" s="84">
        <f t="shared" si="5"/>
        <v>0</v>
      </c>
      <c r="L1528" s="84">
        <f t="shared" si="6"/>
        <v>0</v>
      </c>
      <c r="M1528" s="85">
        <f t="shared" si="7"/>
        <v>0</v>
      </c>
      <c r="N1528" s="86">
        <f t="shared" si="8"/>
        <v>0</v>
      </c>
      <c r="O1528" s="84">
        <f t="shared" si="9"/>
        <v>0</v>
      </c>
      <c r="P1528" s="84">
        <f t="shared" si="10"/>
        <v>0</v>
      </c>
      <c r="Q1528" s="84">
        <f t="shared" si="11"/>
        <v>0</v>
      </c>
      <c r="R1528" s="85">
        <f t="shared" si="12"/>
        <v>0</v>
      </c>
      <c r="S1528" s="87" t="str">
        <f t="shared" si="13"/>
        <v>-</v>
      </c>
      <c r="T1528" s="88"/>
      <c r="U1528" s="39"/>
      <c r="V1528" s="40"/>
      <c r="W1528" s="39"/>
      <c r="X1528" s="39"/>
      <c r="Y1528" s="39"/>
      <c r="Z1528" s="39"/>
      <c r="AA1528" s="39"/>
      <c r="AB1528" s="39"/>
      <c r="AC1528" s="39"/>
      <c r="AD1528" s="39"/>
      <c r="AE1528" s="39"/>
      <c r="AF1528" s="39"/>
      <c r="AG1528" s="39"/>
      <c r="AH1528" s="39"/>
    </row>
    <row r="1529" ht="19.5" customHeight="1">
      <c r="A1529" s="111"/>
      <c r="B1529" s="119"/>
      <c r="C1529" s="63"/>
      <c r="D1529" s="69"/>
      <c r="E1529" s="66" t="str">
        <f t="shared" si="2"/>
        <v>-</v>
      </c>
      <c r="F1529" s="65"/>
      <c r="G1529" s="65"/>
      <c r="H1529" s="82"/>
      <c r="I1529" s="83">
        <f t="shared" si="3"/>
        <v>0</v>
      </c>
      <c r="J1529" s="84">
        <f t="shared" si="4"/>
        <v>0</v>
      </c>
      <c r="K1529" s="84">
        <f t="shared" si="5"/>
        <v>0</v>
      </c>
      <c r="L1529" s="84">
        <f t="shared" si="6"/>
        <v>0</v>
      </c>
      <c r="M1529" s="85">
        <f t="shared" si="7"/>
        <v>0</v>
      </c>
      <c r="N1529" s="86">
        <f t="shared" si="8"/>
        <v>0</v>
      </c>
      <c r="O1529" s="84">
        <f t="shared" si="9"/>
        <v>0</v>
      </c>
      <c r="P1529" s="84">
        <f t="shared" si="10"/>
        <v>0</v>
      </c>
      <c r="Q1529" s="84">
        <f t="shared" si="11"/>
        <v>0</v>
      </c>
      <c r="R1529" s="85">
        <f t="shared" si="12"/>
        <v>0</v>
      </c>
      <c r="S1529" s="87" t="str">
        <f t="shared" si="13"/>
        <v>-</v>
      </c>
      <c r="T1529" s="88"/>
      <c r="U1529" s="39"/>
      <c r="V1529" s="40"/>
      <c r="W1529" s="39"/>
      <c r="X1529" s="39"/>
      <c r="Y1529" s="39"/>
      <c r="Z1529" s="39"/>
      <c r="AA1529" s="39"/>
      <c r="AB1529" s="39"/>
      <c r="AC1529" s="39"/>
      <c r="AD1529" s="39"/>
      <c r="AE1529" s="39"/>
      <c r="AF1529" s="39"/>
      <c r="AG1529" s="39"/>
      <c r="AH1529" s="39"/>
    </row>
    <row r="1530" ht="19.5" customHeight="1">
      <c r="A1530" s="111"/>
      <c r="B1530" s="119"/>
      <c r="C1530" s="63"/>
      <c r="D1530" s="69"/>
      <c r="E1530" s="66" t="str">
        <f t="shared" si="2"/>
        <v>-</v>
      </c>
      <c r="F1530" s="65"/>
      <c r="G1530" s="65"/>
      <c r="H1530" s="82"/>
      <c r="I1530" s="83">
        <f t="shared" si="3"/>
        <v>0</v>
      </c>
      <c r="J1530" s="84">
        <f t="shared" si="4"/>
        <v>0</v>
      </c>
      <c r="K1530" s="84">
        <f t="shared" si="5"/>
        <v>0</v>
      </c>
      <c r="L1530" s="84">
        <f t="shared" si="6"/>
        <v>0</v>
      </c>
      <c r="M1530" s="85">
        <f t="shared" si="7"/>
        <v>0</v>
      </c>
      <c r="N1530" s="86">
        <f t="shared" si="8"/>
        <v>0</v>
      </c>
      <c r="O1530" s="84">
        <f t="shared" si="9"/>
        <v>0</v>
      </c>
      <c r="P1530" s="84">
        <f t="shared" si="10"/>
        <v>0</v>
      </c>
      <c r="Q1530" s="84">
        <f t="shared" si="11"/>
        <v>0</v>
      </c>
      <c r="R1530" s="85">
        <f t="shared" si="12"/>
        <v>0</v>
      </c>
      <c r="S1530" s="87" t="str">
        <f t="shared" si="13"/>
        <v>-</v>
      </c>
      <c r="T1530" s="88"/>
      <c r="U1530" s="39"/>
      <c r="V1530" s="40"/>
      <c r="W1530" s="39"/>
      <c r="X1530" s="39"/>
      <c r="Y1530" s="39"/>
      <c r="Z1530" s="39"/>
      <c r="AA1530" s="39"/>
      <c r="AB1530" s="39"/>
      <c r="AC1530" s="39"/>
      <c r="AD1530" s="39"/>
      <c r="AE1530" s="39"/>
      <c r="AF1530" s="39"/>
      <c r="AG1530" s="39"/>
      <c r="AH1530" s="39"/>
    </row>
    <row r="1531" ht="19.5" customHeight="1">
      <c r="A1531" s="111"/>
      <c r="B1531" s="119"/>
      <c r="C1531" s="63"/>
      <c r="D1531" s="69"/>
      <c r="E1531" s="66" t="str">
        <f t="shared" si="2"/>
        <v>-</v>
      </c>
      <c r="F1531" s="65"/>
      <c r="G1531" s="65"/>
      <c r="H1531" s="82"/>
      <c r="I1531" s="83">
        <f t="shared" si="3"/>
        <v>0</v>
      </c>
      <c r="J1531" s="84">
        <f t="shared" si="4"/>
        <v>0</v>
      </c>
      <c r="K1531" s="84">
        <f t="shared" si="5"/>
        <v>0</v>
      </c>
      <c r="L1531" s="84">
        <f t="shared" si="6"/>
        <v>0</v>
      </c>
      <c r="M1531" s="85">
        <f t="shared" si="7"/>
        <v>0</v>
      </c>
      <c r="N1531" s="86">
        <f t="shared" si="8"/>
        <v>0</v>
      </c>
      <c r="O1531" s="84">
        <f t="shared" si="9"/>
        <v>0</v>
      </c>
      <c r="P1531" s="84">
        <f t="shared" si="10"/>
        <v>0</v>
      </c>
      <c r="Q1531" s="84">
        <f t="shared" si="11"/>
        <v>0</v>
      </c>
      <c r="R1531" s="85">
        <f t="shared" si="12"/>
        <v>0</v>
      </c>
      <c r="S1531" s="87" t="str">
        <f t="shared" si="13"/>
        <v>-</v>
      </c>
      <c r="T1531" s="88"/>
      <c r="U1531" s="39"/>
      <c r="V1531" s="40"/>
      <c r="W1531" s="39"/>
      <c r="X1531" s="39"/>
      <c r="Y1531" s="39"/>
      <c r="Z1531" s="39"/>
      <c r="AA1531" s="39"/>
      <c r="AB1531" s="39"/>
      <c r="AC1531" s="39"/>
      <c r="AD1531" s="39"/>
      <c r="AE1531" s="39"/>
      <c r="AF1531" s="39"/>
      <c r="AG1531" s="39"/>
      <c r="AH1531" s="39"/>
    </row>
    <row r="1532" ht="19.5" customHeight="1">
      <c r="A1532" s="111"/>
      <c r="B1532" s="119"/>
      <c r="C1532" s="63"/>
      <c r="D1532" s="69"/>
      <c r="E1532" s="66" t="str">
        <f t="shared" si="2"/>
        <v>-</v>
      </c>
      <c r="F1532" s="65"/>
      <c r="G1532" s="65"/>
      <c r="H1532" s="82"/>
      <c r="I1532" s="83">
        <f t="shared" si="3"/>
        <v>0</v>
      </c>
      <c r="J1532" s="84">
        <f t="shared" si="4"/>
        <v>0</v>
      </c>
      <c r="K1532" s="84">
        <f t="shared" si="5"/>
        <v>0</v>
      </c>
      <c r="L1532" s="84">
        <f t="shared" si="6"/>
        <v>0</v>
      </c>
      <c r="M1532" s="85">
        <f t="shared" si="7"/>
        <v>0</v>
      </c>
      <c r="N1532" s="86">
        <f t="shared" si="8"/>
        <v>0</v>
      </c>
      <c r="O1532" s="84">
        <f t="shared" si="9"/>
        <v>0</v>
      </c>
      <c r="P1532" s="84">
        <f t="shared" si="10"/>
        <v>0</v>
      </c>
      <c r="Q1532" s="84">
        <f t="shared" si="11"/>
        <v>0</v>
      </c>
      <c r="R1532" s="85">
        <f t="shared" si="12"/>
        <v>0</v>
      </c>
      <c r="S1532" s="87" t="str">
        <f t="shared" si="13"/>
        <v>-</v>
      </c>
      <c r="T1532" s="88"/>
      <c r="U1532" s="39"/>
      <c r="V1532" s="40"/>
      <c r="W1532" s="39"/>
      <c r="X1532" s="39"/>
      <c r="Y1532" s="39"/>
      <c r="Z1532" s="39"/>
      <c r="AA1532" s="39"/>
      <c r="AB1532" s="39"/>
      <c r="AC1532" s="39"/>
      <c r="AD1532" s="39"/>
      <c r="AE1532" s="39"/>
      <c r="AF1532" s="39"/>
      <c r="AG1532" s="39"/>
      <c r="AH1532" s="39"/>
    </row>
    <row r="1533" ht="19.5" customHeight="1">
      <c r="A1533" s="111"/>
      <c r="B1533" s="119"/>
      <c r="C1533" s="63"/>
      <c r="D1533" s="69"/>
      <c r="E1533" s="66" t="str">
        <f t="shared" si="2"/>
        <v>-</v>
      </c>
      <c r="F1533" s="65"/>
      <c r="G1533" s="65"/>
      <c r="H1533" s="82"/>
      <c r="I1533" s="83">
        <f t="shared" si="3"/>
        <v>0</v>
      </c>
      <c r="J1533" s="84">
        <f t="shared" si="4"/>
        <v>0</v>
      </c>
      <c r="K1533" s="84">
        <f t="shared" si="5"/>
        <v>0</v>
      </c>
      <c r="L1533" s="84">
        <f t="shared" si="6"/>
        <v>0</v>
      </c>
      <c r="M1533" s="85">
        <f t="shared" si="7"/>
        <v>0</v>
      </c>
      <c r="N1533" s="86">
        <f t="shared" si="8"/>
        <v>0</v>
      </c>
      <c r="O1533" s="84">
        <f t="shared" si="9"/>
        <v>0</v>
      </c>
      <c r="P1533" s="84">
        <f t="shared" si="10"/>
        <v>0</v>
      </c>
      <c r="Q1533" s="84">
        <f t="shared" si="11"/>
        <v>0</v>
      </c>
      <c r="R1533" s="85">
        <f t="shared" si="12"/>
        <v>0</v>
      </c>
      <c r="S1533" s="87" t="str">
        <f t="shared" si="13"/>
        <v>-</v>
      </c>
      <c r="T1533" s="88"/>
      <c r="U1533" s="39"/>
      <c r="V1533" s="40"/>
      <c r="W1533" s="39"/>
      <c r="X1533" s="39"/>
      <c r="Y1533" s="39"/>
      <c r="Z1533" s="39"/>
      <c r="AA1533" s="39"/>
      <c r="AB1533" s="39"/>
      <c r="AC1533" s="39"/>
      <c r="AD1533" s="39"/>
      <c r="AE1533" s="39"/>
      <c r="AF1533" s="39"/>
      <c r="AG1533" s="39"/>
      <c r="AH1533" s="39"/>
    </row>
    <row r="1534" ht="19.5" customHeight="1">
      <c r="A1534" s="111"/>
      <c r="B1534" s="119"/>
      <c r="C1534" s="63"/>
      <c r="D1534" s="69"/>
      <c r="E1534" s="66" t="str">
        <f t="shared" si="2"/>
        <v>-</v>
      </c>
      <c r="F1534" s="65"/>
      <c r="G1534" s="65"/>
      <c r="H1534" s="82"/>
      <c r="I1534" s="83">
        <f t="shared" si="3"/>
        <v>0</v>
      </c>
      <c r="J1534" s="84">
        <f t="shared" si="4"/>
        <v>0</v>
      </c>
      <c r="K1534" s="84">
        <f t="shared" si="5"/>
        <v>0</v>
      </c>
      <c r="L1534" s="84">
        <f t="shared" si="6"/>
        <v>0</v>
      </c>
      <c r="M1534" s="85">
        <f t="shared" si="7"/>
        <v>0</v>
      </c>
      <c r="N1534" s="86">
        <f t="shared" si="8"/>
        <v>0</v>
      </c>
      <c r="O1534" s="84">
        <f t="shared" si="9"/>
        <v>0</v>
      </c>
      <c r="P1534" s="84">
        <f t="shared" si="10"/>
        <v>0</v>
      </c>
      <c r="Q1534" s="84">
        <f t="shared" si="11"/>
        <v>0</v>
      </c>
      <c r="R1534" s="85">
        <f t="shared" si="12"/>
        <v>0</v>
      </c>
      <c r="S1534" s="87" t="str">
        <f t="shared" si="13"/>
        <v>-</v>
      </c>
      <c r="T1534" s="88"/>
      <c r="U1534" s="39"/>
      <c r="V1534" s="40"/>
      <c r="W1534" s="39"/>
      <c r="X1534" s="39"/>
      <c r="Y1534" s="39"/>
      <c r="Z1534" s="39"/>
      <c r="AA1534" s="39"/>
      <c r="AB1534" s="39"/>
      <c r="AC1534" s="39"/>
      <c r="AD1534" s="39"/>
      <c r="AE1534" s="39"/>
      <c r="AF1534" s="39"/>
      <c r="AG1534" s="39"/>
      <c r="AH1534" s="39"/>
    </row>
    <row r="1535" ht="19.5" customHeight="1">
      <c r="A1535" s="111"/>
      <c r="B1535" s="119"/>
      <c r="C1535" s="63"/>
      <c r="D1535" s="69"/>
      <c r="E1535" s="66" t="str">
        <f t="shared" si="2"/>
        <v>-</v>
      </c>
      <c r="F1535" s="65"/>
      <c r="G1535" s="65"/>
      <c r="H1535" s="82"/>
      <c r="I1535" s="83">
        <f t="shared" si="3"/>
        <v>0</v>
      </c>
      <c r="J1535" s="84">
        <f t="shared" si="4"/>
        <v>0</v>
      </c>
      <c r="K1535" s="84">
        <f t="shared" si="5"/>
        <v>0</v>
      </c>
      <c r="L1535" s="84">
        <f t="shared" si="6"/>
        <v>0</v>
      </c>
      <c r="M1535" s="85">
        <f t="shared" si="7"/>
        <v>0</v>
      </c>
      <c r="N1535" s="86">
        <f t="shared" si="8"/>
        <v>0</v>
      </c>
      <c r="O1535" s="84">
        <f t="shared" si="9"/>
        <v>0</v>
      </c>
      <c r="P1535" s="84">
        <f t="shared" si="10"/>
        <v>0</v>
      </c>
      <c r="Q1535" s="84">
        <f t="shared" si="11"/>
        <v>0</v>
      </c>
      <c r="R1535" s="85">
        <f t="shared" si="12"/>
        <v>0</v>
      </c>
      <c r="S1535" s="87" t="str">
        <f t="shared" si="13"/>
        <v>-</v>
      </c>
      <c r="T1535" s="88"/>
      <c r="U1535" s="39"/>
      <c r="V1535" s="40"/>
      <c r="W1535" s="39"/>
      <c r="X1535" s="39"/>
      <c r="Y1535" s="39"/>
      <c r="Z1535" s="39"/>
      <c r="AA1535" s="39"/>
      <c r="AB1535" s="39"/>
      <c r="AC1535" s="39"/>
      <c r="AD1535" s="39"/>
      <c r="AE1535" s="39"/>
      <c r="AF1535" s="39"/>
      <c r="AG1535" s="39"/>
      <c r="AH1535" s="39"/>
    </row>
    <row r="1536" ht="19.5" customHeight="1">
      <c r="A1536" s="111"/>
      <c r="B1536" s="119"/>
      <c r="C1536" s="63"/>
      <c r="D1536" s="69"/>
      <c r="E1536" s="66" t="str">
        <f t="shared" si="2"/>
        <v>-</v>
      </c>
      <c r="F1536" s="65"/>
      <c r="G1536" s="65"/>
      <c r="H1536" s="82"/>
      <c r="I1536" s="83">
        <f t="shared" si="3"/>
        <v>0</v>
      </c>
      <c r="J1536" s="84">
        <f t="shared" si="4"/>
        <v>0</v>
      </c>
      <c r="K1536" s="84">
        <f t="shared" si="5"/>
        <v>0</v>
      </c>
      <c r="L1536" s="84">
        <f t="shared" si="6"/>
        <v>0</v>
      </c>
      <c r="M1536" s="85">
        <f t="shared" si="7"/>
        <v>0</v>
      </c>
      <c r="N1536" s="86">
        <f t="shared" si="8"/>
        <v>0</v>
      </c>
      <c r="O1536" s="84">
        <f t="shared" si="9"/>
        <v>0</v>
      </c>
      <c r="P1536" s="84">
        <f t="shared" si="10"/>
        <v>0</v>
      </c>
      <c r="Q1536" s="84">
        <f t="shared" si="11"/>
        <v>0</v>
      </c>
      <c r="R1536" s="85">
        <f t="shared" si="12"/>
        <v>0</v>
      </c>
      <c r="S1536" s="87" t="str">
        <f t="shared" si="13"/>
        <v>-</v>
      </c>
      <c r="T1536" s="88"/>
      <c r="U1536" s="39"/>
      <c r="V1536" s="40"/>
      <c r="W1536" s="39"/>
      <c r="X1536" s="39"/>
      <c r="Y1536" s="39"/>
      <c r="Z1536" s="39"/>
      <c r="AA1536" s="39"/>
      <c r="AB1536" s="39"/>
      <c r="AC1536" s="39"/>
      <c r="AD1536" s="39"/>
      <c r="AE1536" s="39"/>
      <c r="AF1536" s="39"/>
      <c r="AG1536" s="39"/>
      <c r="AH1536" s="39"/>
    </row>
    <row r="1537" ht="19.5" customHeight="1">
      <c r="A1537" s="111"/>
      <c r="B1537" s="119"/>
      <c r="C1537" s="63"/>
      <c r="D1537" s="69"/>
      <c r="E1537" s="66" t="str">
        <f t="shared" si="2"/>
        <v>-</v>
      </c>
      <c r="F1537" s="65"/>
      <c r="G1537" s="65"/>
      <c r="H1537" s="82"/>
      <c r="I1537" s="83">
        <f t="shared" si="3"/>
        <v>0</v>
      </c>
      <c r="J1537" s="84">
        <f t="shared" si="4"/>
        <v>0</v>
      </c>
      <c r="K1537" s="84">
        <f t="shared" si="5"/>
        <v>0</v>
      </c>
      <c r="L1537" s="84">
        <f t="shared" si="6"/>
        <v>0</v>
      </c>
      <c r="M1537" s="85">
        <f t="shared" si="7"/>
        <v>0</v>
      </c>
      <c r="N1537" s="86">
        <f t="shared" si="8"/>
        <v>0</v>
      </c>
      <c r="O1537" s="84">
        <f t="shared" si="9"/>
        <v>0</v>
      </c>
      <c r="P1537" s="84">
        <f t="shared" si="10"/>
        <v>0</v>
      </c>
      <c r="Q1537" s="84">
        <f t="shared" si="11"/>
        <v>0</v>
      </c>
      <c r="R1537" s="85">
        <f t="shared" si="12"/>
        <v>0</v>
      </c>
      <c r="S1537" s="87" t="str">
        <f t="shared" si="13"/>
        <v>-</v>
      </c>
      <c r="T1537" s="88"/>
      <c r="U1537" s="39"/>
      <c r="V1537" s="40"/>
      <c r="W1537" s="39"/>
      <c r="X1537" s="39"/>
      <c r="Y1537" s="39"/>
      <c r="Z1537" s="39"/>
      <c r="AA1537" s="39"/>
      <c r="AB1537" s="39"/>
      <c r="AC1537" s="39"/>
      <c r="AD1537" s="39"/>
      <c r="AE1537" s="39"/>
      <c r="AF1537" s="39"/>
      <c r="AG1537" s="39"/>
      <c r="AH1537" s="39"/>
    </row>
    <row r="1538" ht="19.5" customHeight="1">
      <c r="A1538" s="111"/>
      <c r="B1538" s="119"/>
      <c r="C1538" s="63"/>
      <c r="D1538" s="69"/>
      <c r="E1538" s="66" t="str">
        <f t="shared" si="2"/>
        <v>-</v>
      </c>
      <c r="F1538" s="65"/>
      <c r="G1538" s="65"/>
      <c r="H1538" s="82"/>
      <c r="I1538" s="83">
        <f t="shared" si="3"/>
        <v>0</v>
      </c>
      <c r="J1538" s="84">
        <f t="shared" si="4"/>
        <v>0</v>
      </c>
      <c r="K1538" s="84">
        <f t="shared" si="5"/>
        <v>0</v>
      </c>
      <c r="L1538" s="84">
        <f t="shared" si="6"/>
        <v>0</v>
      </c>
      <c r="M1538" s="85">
        <f t="shared" si="7"/>
        <v>0</v>
      </c>
      <c r="N1538" s="86">
        <f t="shared" si="8"/>
        <v>0</v>
      </c>
      <c r="O1538" s="84">
        <f t="shared" si="9"/>
        <v>0</v>
      </c>
      <c r="P1538" s="84">
        <f t="shared" si="10"/>
        <v>0</v>
      </c>
      <c r="Q1538" s="84">
        <f t="shared" si="11"/>
        <v>0</v>
      </c>
      <c r="R1538" s="85">
        <f t="shared" si="12"/>
        <v>0</v>
      </c>
      <c r="S1538" s="87" t="str">
        <f t="shared" si="13"/>
        <v>-</v>
      </c>
      <c r="T1538" s="88"/>
      <c r="U1538" s="39"/>
      <c r="V1538" s="40"/>
      <c r="W1538" s="39"/>
      <c r="X1538" s="39"/>
      <c r="Y1538" s="39"/>
      <c r="Z1538" s="39"/>
      <c r="AA1538" s="39"/>
      <c r="AB1538" s="39"/>
      <c r="AC1538" s="39"/>
      <c r="AD1538" s="39"/>
      <c r="AE1538" s="39"/>
      <c r="AF1538" s="39"/>
      <c r="AG1538" s="39"/>
      <c r="AH1538" s="39"/>
    </row>
    <row r="1539" ht="19.5" customHeight="1">
      <c r="A1539" s="111"/>
      <c r="B1539" s="119"/>
      <c r="C1539" s="63"/>
      <c r="D1539" s="69"/>
      <c r="E1539" s="66" t="str">
        <f t="shared" si="2"/>
        <v>-</v>
      </c>
      <c r="F1539" s="65"/>
      <c r="G1539" s="65"/>
      <c r="H1539" s="82"/>
      <c r="I1539" s="83">
        <f t="shared" si="3"/>
        <v>0</v>
      </c>
      <c r="J1539" s="84">
        <f t="shared" si="4"/>
        <v>0</v>
      </c>
      <c r="K1539" s="84">
        <f t="shared" si="5"/>
        <v>0</v>
      </c>
      <c r="L1539" s="84">
        <f t="shared" si="6"/>
        <v>0</v>
      </c>
      <c r="M1539" s="85">
        <f t="shared" si="7"/>
        <v>0</v>
      </c>
      <c r="N1539" s="86">
        <f t="shared" si="8"/>
        <v>0</v>
      </c>
      <c r="O1539" s="84">
        <f t="shared" si="9"/>
        <v>0</v>
      </c>
      <c r="P1539" s="84">
        <f t="shared" si="10"/>
        <v>0</v>
      </c>
      <c r="Q1539" s="84">
        <f t="shared" si="11"/>
        <v>0</v>
      </c>
      <c r="R1539" s="85">
        <f t="shared" si="12"/>
        <v>0</v>
      </c>
      <c r="S1539" s="87" t="str">
        <f t="shared" si="13"/>
        <v>-</v>
      </c>
      <c r="T1539" s="88"/>
      <c r="U1539" s="39"/>
      <c r="V1539" s="40"/>
      <c r="W1539" s="39"/>
      <c r="X1539" s="39"/>
      <c r="Y1539" s="39"/>
      <c r="Z1539" s="39"/>
      <c r="AA1539" s="39"/>
      <c r="AB1539" s="39"/>
      <c r="AC1539" s="39"/>
      <c r="AD1539" s="39"/>
      <c r="AE1539" s="39"/>
      <c r="AF1539" s="39"/>
      <c r="AG1539" s="39"/>
      <c r="AH1539" s="39"/>
    </row>
    <row r="1540" ht="19.5" customHeight="1">
      <c r="A1540" s="111"/>
      <c r="B1540" s="119"/>
      <c r="C1540" s="63"/>
      <c r="D1540" s="69"/>
      <c r="E1540" s="66" t="str">
        <f t="shared" si="2"/>
        <v>-</v>
      </c>
      <c r="F1540" s="65"/>
      <c r="G1540" s="65"/>
      <c r="H1540" s="82"/>
      <c r="I1540" s="83">
        <f t="shared" si="3"/>
        <v>0</v>
      </c>
      <c r="J1540" s="84">
        <f t="shared" si="4"/>
        <v>0</v>
      </c>
      <c r="K1540" s="84">
        <f t="shared" si="5"/>
        <v>0</v>
      </c>
      <c r="L1540" s="84">
        <f t="shared" si="6"/>
        <v>0</v>
      </c>
      <c r="M1540" s="85">
        <f t="shared" si="7"/>
        <v>0</v>
      </c>
      <c r="N1540" s="86">
        <f t="shared" si="8"/>
        <v>0</v>
      </c>
      <c r="O1540" s="84">
        <f t="shared" si="9"/>
        <v>0</v>
      </c>
      <c r="P1540" s="84">
        <f t="shared" si="10"/>
        <v>0</v>
      </c>
      <c r="Q1540" s="84">
        <f t="shared" si="11"/>
        <v>0</v>
      </c>
      <c r="R1540" s="85">
        <f t="shared" si="12"/>
        <v>0</v>
      </c>
      <c r="S1540" s="87" t="str">
        <f t="shared" si="13"/>
        <v>-</v>
      </c>
      <c r="T1540" s="88"/>
      <c r="U1540" s="39"/>
      <c r="V1540" s="40"/>
      <c r="W1540" s="39"/>
      <c r="X1540" s="39"/>
      <c r="Y1540" s="39"/>
      <c r="Z1540" s="39"/>
      <c r="AA1540" s="39"/>
      <c r="AB1540" s="39"/>
      <c r="AC1540" s="39"/>
      <c r="AD1540" s="39"/>
      <c r="AE1540" s="39"/>
      <c r="AF1540" s="39"/>
      <c r="AG1540" s="39"/>
      <c r="AH1540" s="39"/>
    </row>
    <row r="1541" ht="19.5" customHeight="1">
      <c r="A1541" s="111"/>
      <c r="B1541" s="119"/>
      <c r="C1541" s="63"/>
      <c r="D1541" s="69"/>
      <c r="E1541" s="66" t="str">
        <f t="shared" si="2"/>
        <v>-</v>
      </c>
      <c r="F1541" s="65"/>
      <c r="G1541" s="65"/>
      <c r="H1541" s="82"/>
      <c r="I1541" s="83">
        <f t="shared" si="3"/>
        <v>0</v>
      </c>
      <c r="J1541" s="84">
        <f t="shared" si="4"/>
        <v>0</v>
      </c>
      <c r="K1541" s="84">
        <f t="shared" si="5"/>
        <v>0</v>
      </c>
      <c r="L1541" s="84">
        <f t="shared" si="6"/>
        <v>0</v>
      </c>
      <c r="M1541" s="85">
        <f t="shared" si="7"/>
        <v>0</v>
      </c>
      <c r="N1541" s="86">
        <f t="shared" si="8"/>
        <v>0</v>
      </c>
      <c r="O1541" s="84">
        <f t="shared" si="9"/>
        <v>0</v>
      </c>
      <c r="P1541" s="84">
        <f t="shared" si="10"/>
        <v>0</v>
      </c>
      <c r="Q1541" s="84">
        <f t="shared" si="11"/>
        <v>0</v>
      </c>
      <c r="R1541" s="85">
        <f t="shared" si="12"/>
        <v>0</v>
      </c>
      <c r="S1541" s="87" t="str">
        <f t="shared" si="13"/>
        <v>-</v>
      </c>
      <c r="T1541" s="88"/>
      <c r="U1541" s="39"/>
      <c r="V1541" s="40"/>
      <c r="W1541" s="39"/>
      <c r="X1541" s="39"/>
      <c r="Y1541" s="39"/>
      <c r="Z1541" s="39"/>
      <c r="AA1541" s="39"/>
      <c r="AB1541" s="39"/>
      <c r="AC1541" s="39"/>
      <c r="AD1541" s="39"/>
      <c r="AE1541" s="39"/>
      <c r="AF1541" s="39"/>
      <c r="AG1541" s="39"/>
      <c r="AH1541" s="39"/>
    </row>
    <row r="1542" ht="19.5" customHeight="1">
      <c r="A1542" s="111"/>
      <c r="B1542" s="119"/>
      <c r="C1542" s="63"/>
      <c r="D1542" s="69"/>
      <c r="E1542" s="66" t="str">
        <f t="shared" si="2"/>
        <v>-</v>
      </c>
      <c r="F1542" s="65"/>
      <c r="G1542" s="65"/>
      <c r="H1542" s="82"/>
      <c r="I1542" s="83">
        <f t="shared" si="3"/>
        <v>0</v>
      </c>
      <c r="J1542" s="84">
        <f t="shared" si="4"/>
        <v>0</v>
      </c>
      <c r="K1542" s="84">
        <f t="shared" si="5"/>
        <v>0</v>
      </c>
      <c r="L1542" s="84">
        <f t="shared" si="6"/>
        <v>0</v>
      </c>
      <c r="M1542" s="85">
        <f t="shared" si="7"/>
        <v>0</v>
      </c>
      <c r="N1542" s="86">
        <f t="shared" si="8"/>
        <v>0</v>
      </c>
      <c r="O1542" s="84">
        <f t="shared" si="9"/>
        <v>0</v>
      </c>
      <c r="P1542" s="84">
        <f t="shared" si="10"/>
        <v>0</v>
      </c>
      <c r="Q1542" s="84">
        <f t="shared" si="11"/>
        <v>0</v>
      </c>
      <c r="R1542" s="85">
        <f t="shared" si="12"/>
        <v>0</v>
      </c>
      <c r="S1542" s="87" t="str">
        <f t="shared" si="13"/>
        <v>-</v>
      </c>
      <c r="T1542" s="88"/>
      <c r="U1542" s="39"/>
      <c r="V1542" s="40"/>
      <c r="W1542" s="39"/>
      <c r="X1542" s="39"/>
      <c r="Y1542" s="39"/>
      <c r="Z1542" s="39"/>
      <c r="AA1542" s="39"/>
      <c r="AB1542" s="39"/>
      <c r="AC1542" s="39"/>
      <c r="AD1542" s="39"/>
      <c r="AE1542" s="39"/>
      <c r="AF1542" s="39"/>
      <c r="AG1542" s="39"/>
      <c r="AH1542" s="39"/>
    </row>
    <row r="1543" ht="19.5" customHeight="1">
      <c r="A1543" s="111"/>
      <c r="B1543" s="119"/>
      <c r="C1543" s="63"/>
      <c r="D1543" s="69"/>
      <c r="E1543" s="66" t="str">
        <f t="shared" si="2"/>
        <v>-</v>
      </c>
      <c r="F1543" s="65"/>
      <c r="G1543" s="65"/>
      <c r="H1543" s="82"/>
      <c r="I1543" s="83">
        <f t="shared" si="3"/>
        <v>0</v>
      </c>
      <c r="J1543" s="84">
        <f t="shared" si="4"/>
        <v>0</v>
      </c>
      <c r="K1543" s="84">
        <f t="shared" si="5"/>
        <v>0</v>
      </c>
      <c r="L1543" s="84">
        <f t="shared" si="6"/>
        <v>0</v>
      </c>
      <c r="M1543" s="85">
        <f t="shared" si="7"/>
        <v>0</v>
      </c>
      <c r="N1543" s="86">
        <f t="shared" si="8"/>
        <v>0</v>
      </c>
      <c r="O1543" s="84">
        <f t="shared" si="9"/>
        <v>0</v>
      </c>
      <c r="P1543" s="84">
        <f t="shared" si="10"/>
        <v>0</v>
      </c>
      <c r="Q1543" s="84">
        <f t="shared" si="11"/>
        <v>0</v>
      </c>
      <c r="R1543" s="85">
        <f t="shared" si="12"/>
        <v>0</v>
      </c>
      <c r="S1543" s="87" t="str">
        <f t="shared" si="13"/>
        <v>-</v>
      </c>
      <c r="T1543" s="88"/>
      <c r="U1543" s="39"/>
      <c r="V1543" s="40"/>
      <c r="W1543" s="39"/>
      <c r="X1543" s="39"/>
      <c r="Y1543" s="39"/>
      <c r="Z1543" s="39"/>
      <c r="AA1543" s="39"/>
      <c r="AB1543" s="39"/>
      <c r="AC1543" s="39"/>
      <c r="AD1543" s="39"/>
      <c r="AE1543" s="39"/>
      <c r="AF1543" s="39"/>
      <c r="AG1543" s="39"/>
      <c r="AH1543" s="39"/>
    </row>
    <row r="1544" ht="19.5" customHeight="1">
      <c r="A1544" s="111"/>
      <c r="B1544" s="119"/>
      <c r="C1544" s="63"/>
      <c r="D1544" s="69"/>
      <c r="E1544" s="66" t="str">
        <f t="shared" si="2"/>
        <v>-</v>
      </c>
      <c r="F1544" s="65"/>
      <c r="G1544" s="65"/>
      <c r="H1544" s="82"/>
      <c r="I1544" s="83">
        <f t="shared" si="3"/>
        <v>0</v>
      </c>
      <c r="J1544" s="84">
        <f t="shared" si="4"/>
        <v>0</v>
      </c>
      <c r="K1544" s="84">
        <f t="shared" si="5"/>
        <v>0</v>
      </c>
      <c r="L1544" s="84">
        <f t="shared" si="6"/>
        <v>0</v>
      </c>
      <c r="M1544" s="85">
        <f t="shared" si="7"/>
        <v>0</v>
      </c>
      <c r="N1544" s="86">
        <f t="shared" si="8"/>
        <v>0</v>
      </c>
      <c r="O1544" s="84">
        <f t="shared" si="9"/>
        <v>0</v>
      </c>
      <c r="P1544" s="84">
        <f t="shared" si="10"/>
        <v>0</v>
      </c>
      <c r="Q1544" s="84">
        <f t="shared" si="11"/>
        <v>0</v>
      </c>
      <c r="R1544" s="85">
        <f t="shared" si="12"/>
        <v>0</v>
      </c>
      <c r="S1544" s="87" t="str">
        <f t="shared" si="13"/>
        <v>-</v>
      </c>
      <c r="T1544" s="88"/>
      <c r="U1544" s="39"/>
      <c r="V1544" s="40"/>
      <c r="W1544" s="39"/>
      <c r="X1544" s="39"/>
      <c r="Y1544" s="39"/>
      <c r="Z1544" s="39"/>
      <c r="AA1544" s="39"/>
      <c r="AB1544" s="39"/>
      <c r="AC1544" s="39"/>
      <c r="AD1544" s="39"/>
      <c r="AE1544" s="39"/>
      <c r="AF1544" s="39"/>
      <c r="AG1544" s="39"/>
      <c r="AH1544" s="39"/>
    </row>
    <row r="1545" ht="19.5" customHeight="1">
      <c r="A1545" s="111"/>
      <c r="B1545" s="119"/>
      <c r="C1545" s="63"/>
      <c r="D1545" s="69"/>
      <c r="E1545" s="66" t="str">
        <f t="shared" si="2"/>
        <v>-</v>
      </c>
      <c r="F1545" s="65"/>
      <c r="G1545" s="65"/>
      <c r="H1545" s="82"/>
      <c r="I1545" s="83">
        <f t="shared" si="3"/>
        <v>0</v>
      </c>
      <c r="J1545" s="84">
        <f t="shared" si="4"/>
        <v>0</v>
      </c>
      <c r="K1545" s="84">
        <f t="shared" si="5"/>
        <v>0</v>
      </c>
      <c r="L1545" s="84">
        <f t="shared" si="6"/>
        <v>0</v>
      </c>
      <c r="M1545" s="85">
        <f t="shared" si="7"/>
        <v>0</v>
      </c>
      <c r="N1545" s="86">
        <f t="shared" si="8"/>
        <v>0</v>
      </c>
      <c r="O1545" s="84">
        <f t="shared" si="9"/>
        <v>0</v>
      </c>
      <c r="P1545" s="84">
        <f t="shared" si="10"/>
        <v>0</v>
      </c>
      <c r="Q1545" s="84">
        <f t="shared" si="11"/>
        <v>0</v>
      </c>
      <c r="R1545" s="85">
        <f t="shared" si="12"/>
        <v>0</v>
      </c>
      <c r="S1545" s="87" t="str">
        <f t="shared" si="13"/>
        <v>-</v>
      </c>
      <c r="T1545" s="88"/>
      <c r="U1545" s="39"/>
      <c r="V1545" s="40"/>
      <c r="W1545" s="39"/>
      <c r="X1545" s="39"/>
      <c r="Y1545" s="39"/>
      <c r="Z1545" s="39"/>
      <c r="AA1545" s="39"/>
      <c r="AB1545" s="39"/>
      <c r="AC1545" s="39"/>
      <c r="AD1545" s="39"/>
      <c r="AE1545" s="39"/>
      <c r="AF1545" s="39"/>
      <c r="AG1545" s="39"/>
      <c r="AH1545" s="39"/>
    </row>
    <row r="1546" ht="19.5" customHeight="1">
      <c r="A1546" s="111"/>
      <c r="B1546" s="119"/>
      <c r="C1546" s="63"/>
      <c r="D1546" s="69"/>
      <c r="E1546" s="66" t="str">
        <f t="shared" si="2"/>
        <v>-</v>
      </c>
      <c r="F1546" s="65"/>
      <c r="G1546" s="65"/>
      <c r="H1546" s="82"/>
      <c r="I1546" s="83">
        <f t="shared" si="3"/>
        <v>0</v>
      </c>
      <c r="J1546" s="84">
        <f t="shared" si="4"/>
        <v>0</v>
      </c>
      <c r="K1546" s="84">
        <f t="shared" si="5"/>
        <v>0</v>
      </c>
      <c r="L1546" s="84">
        <f t="shared" si="6"/>
        <v>0</v>
      </c>
      <c r="M1546" s="85">
        <f t="shared" si="7"/>
        <v>0</v>
      </c>
      <c r="N1546" s="86">
        <f t="shared" si="8"/>
        <v>0</v>
      </c>
      <c r="O1546" s="84">
        <f t="shared" si="9"/>
        <v>0</v>
      </c>
      <c r="P1546" s="84">
        <f t="shared" si="10"/>
        <v>0</v>
      </c>
      <c r="Q1546" s="84">
        <f t="shared" si="11"/>
        <v>0</v>
      </c>
      <c r="R1546" s="85">
        <f t="shared" si="12"/>
        <v>0</v>
      </c>
      <c r="S1546" s="87" t="str">
        <f t="shared" si="13"/>
        <v>-</v>
      </c>
      <c r="T1546" s="88"/>
      <c r="U1546" s="39"/>
      <c r="V1546" s="40"/>
      <c r="W1546" s="39"/>
      <c r="X1546" s="39"/>
      <c r="Y1546" s="39"/>
      <c r="Z1546" s="39"/>
      <c r="AA1546" s="39"/>
      <c r="AB1546" s="39"/>
      <c r="AC1546" s="39"/>
      <c r="AD1546" s="39"/>
      <c r="AE1546" s="39"/>
      <c r="AF1546" s="39"/>
      <c r="AG1546" s="39"/>
      <c r="AH1546" s="39"/>
    </row>
    <row r="1547" ht="19.5" customHeight="1">
      <c r="A1547" s="111"/>
      <c r="B1547" s="119"/>
      <c r="C1547" s="63"/>
      <c r="D1547" s="69"/>
      <c r="E1547" s="66" t="str">
        <f t="shared" si="2"/>
        <v>-</v>
      </c>
      <c r="F1547" s="65"/>
      <c r="G1547" s="65"/>
      <c r="H1547" s="82"/>
      <c r="I1547" s="83">
        <f t="shared" si="3"/>
        <v>0</v>
      </c>
      <c r="J1547" s="84">
        <f t="shared" si="4"/>
        <v>0</v>
      </c>
      <c r="K1547" s="84">
        <f t="shared" si="5"/>
        <v>0</v>
      </c>
      <c r="L1547" s="84">
        <f t="shared" si="6"/>
        <v>0</v>
      </c>
      <c r="M1547" s="85">
        <f t="shared" si="7"/>
        <v>0</v>
      </c>
      <c r="N1547" s="86">
        <f t="shared" si="8"/>
        <v>0</v>
      </c>
      <c r="O1547" s="84">
        <f t="shared" si="9"/>
        <v>0</v>
      </c>
      <c r="P1547" s="84">
        <f t="shared" si="10"/>
        <v>0</v>
      </c>
      <c r="Q1547" s="84">
        <f t="shared" si="11"/>
        <v>0</v>
      </c>
      <c r="R1547" s="85">
        <f t="shared" si="12"/>
        <v>0</v>
      </c>
      <c r="S1547" s="87" t="str">
        <f t="shared" si="13"/>
        <v>-</v>
      </c>
      <c r="T1547" s="88"/>
      <c r="U1547" s="39"/>
      <c r="V1547" s="40"/>
      <c r="W1547" s="39"/>
      <c r="X1547" s="39"/>
      <c r="Y1547" s="39"/>
      <c r="Z1547" s="39"/>
      <c r="AA1547" s="39"/>
      <c r="AB1547" s="39"/>
      <c r="AC1547" s="39"/>
      <c r="AD1547" s="39"/>
      <c r="AE1547" s="39"/>
      <c r="AF1547" s="39"/>
      <c r="AG1547" s="39"/>
      <c r="AH1547" s="39"/>
    </row>
    <row r="1548" ht="19.5" customHeight="1">
      <c r="A1548" s="111"/>
      <c r="B1548" s="119"/>
      <c r="C1548" s="63"/>
      <c r="D1548" s="69"/>
      <c r="E1548" s="66" t="str">
        <f t="shared" si="2"/>
        <v>-</v>
      </c>
      <c r="F1548" s="65"/>
      <c r="G1548" s="65"/>
      <c r="H1548" s="82"/>
      <c r="I1548" s="83">
        <f t="shared" si="3"/>
        <v>0</v>
      </c>
      <c r="J1548" s="84">
        <f t="shared" si="4"/>
        <v>0</v>
      </c>
      <c r="K1548" s="84">
        <f t="shared" si="5"/>
        <v>0</v>
      </c>
      <c r="L1548" s="84">
        <f t="shared" si="6"/>
        <v>0</v>
      </c>
      <c r="M1548" s="85">
        <f t="shared" si="7"/>
        <v>0</v>
      </c>
      <c r="N1548" s="86">
        <f t="shared" si="8"/>
        <v>0</v>
      </c>
      <c r="O1548" s="84">
        <f t="shared" si="9"/>
        <v>0</v>
      </c>
      <c r="P1548" s="84">
        <f t="shared" si="10"/>
        <v>0</v>
      </c>
      <c r="Q1548" s="84">
        <f t="shared" si="11"/>
        <v>0</v>
      </c>
      <c r="R1548" s="85">
        <f t="shared" si="12"/>
        <v>0</v>
      </c>
      <c r="S1548" s="87" t="str">
        <f t="shared" si="13"/>
        <v>-</v>
      </c>
      <c r="T1548" s="88"/>
      <c r="U1548" s="39"/>
      <c r="V1548" s="40"/>
      <c r="W1548" s="39"/>
      <c r="X1548" s="39"/>
      <c r="Y1548" s="39"/>
      <c r="Z1548" s="39"/>
      <c r="AA1548" s="39"/>
      <c r="AB1548" s="39"/>
      <c r="AC1548" s="39"/>
      <c r="AD1548" s="39"/>
      <c r="AE1548" s="39"/>
      <c r="AF1548" s="39"/>
      <c r="AG1548" s="39"/>
      <c r="AH1548" s="39"/>
    </row>
    <row r="1549" ht="19.5" customHeight="1">
      <c r="A1549" s="111"/>
      <c r="B1549" s="119"/>
      <c r="C1549" s="63"/>
      <c r="D1549" s="69"/>
      <c r="E1549" s="66" t="str">
        <f t="shared" si="2"/>
        <v>-</v>
      </c>
      <c r="F1549" s="65"/>
      <c r="G1549" s="65"/>
      <c r="H1549" s="82"/>
      <c r="I1549" s="83">
        <f t="shared" si="3"/>
        <v>0</v>
      </c>
      <c r="J1549" s="84">
        <f t="shared" si="4"/>
        <v>0</v>
      </c>
      <c r="K1549" s="84">
        <f t="shared" si="5"/>
        <v>0</v>
      </c>
      <c r="L1549" s="84">
        <f t="shared" si="6"/>
        <v>0</v>
      </c>
      <c r="M1549" s="85">
        <f t="shared" si="7"/>
        <v>0</v>
      </c>
      <c r="N1549" s="86">
        <f t="shared" si="8"/>
        <v>0</v>
      </c>
      <c r="O1549" s="84">
        <f t="shared" si="9"/>
        <v>0</v>
      </c>
      <c r="P1549" s="84">
        <f t="shared" si="10"/>
        <v>0</v>
      </c>
      <c r="Q1549" s="84">
        <f t="shared" si="11"/>
        <v>0</v>
      </c>
      <c r="R1549" s="85">
        <f t="shared" si="12"/>
        <v>0</v>
      </c>
      <c r="S1549" s="87" t="str">
        <f t="shared" si="13"/>
        <v>-</v>
      </c>
      <c r="T1549" s="88"/>
      <c r="U1549" s="39"/>
      <c r="V1549" s="40"/>
      <c r="W1549" s="39"/>
      <c r="X1549" s="39"/>
      <c r="Y1549" s="39"/>
      <c r="Z1549" s="39"/>
      <c r="AA1549" s="39"/>
      <c r="AB1549" s="39"/>
      <c r="AC1549" s="39"/>
      <c r="AD1549" s="39"/>
      <c r="AE1549" s="39"/>
      <c r="AF1549" s="39"/>
      <c r="AG1549" s="39"/>
      <c r="AH1549" s="39"/>
    </row>
    <row r="1550" ht="19.5" customHeight="1">
      <c r="A1550" s="111"/>
      <c r="B1550" s="119"/>
      <c r="C1550" s="63"/>
      <c r="D1550" s="69"/>
      <c r="E1550" s="66" t="str">
        <f t="shared" si="2"/>
        <v>-</v>
      </c>
      <c r="F1550" s="65"/>
      <c r="G1550" s="65"/>
      <c r="H1550" s="82"/>
      <c r="I1550" s="83">
        <f t="shared" si="3"/>
        <v>0</v>
      </c>
      <c r="J1550" s="84">
        <f t="shared" si="4"/>
        <v>0</v>
      </c>
      <c r="K1550" s="84">
        <f t="shared" si="5"/>
        <v>0</v>
      </c>
      <c r="L1550" s="84">
        <f t="shared" si="6"/>
        <v>0</v>
      </c>
      <c r="M1550" s="85">
        <f t="shared" si="7"/>
        <v>0</v>
      </c>
      <c r="N1550" s="86">
        <f t="shared" si="8"/>
        <v>0</v>
      </c>
      <c r="O1550" s="84">
        <f t="shared" si="9"/>
        <v>0</v>
      </c>
      <c r="P1550" s="84">
        <f t="shared" si="10"/>
        <v>0</v>
      </c>
      <c r="Q1550" s="84">
        <f t="shared" si="11"/>
        <v>0</v>
      </c>
      <c r="R1550" s="85">
        <f t="shared" si="12"/>
        <v>0</v>
      </c>
      <c r="S1550" s="87" t="str">
        <f t="shared" si="13"/>
        <v>-</v>
      </c>
      <c r="T1550" s="88"/>
      <c r="U1550" s="39"/>
      <c r="V1550" s="40"/>
      <c r="W1550" s="39"/>
      <c r="X1550" s="39"/>
      <c r="Y1550" s="39"/>
      <c r="Z1550" s="39"/>
      <c r="AA1550" s="39"/>
      <c r="AB1550" s="39"/>
      <c r="AC1550" s="39"/>
      <c r="AD1550" s="39"/>
      <c r="AE1550" s="39"/>
      <c r="AF1550" s="39"/>
      <c r="AG1550" s="39"/>
      <c r="AH1550" s="39"/>
    </row>
    <row r="1551" ht="19.5" customHeight="1">
      <c r="A1551" s="111"/>
      <c r="B1551" s="119"/>
      <c r="C1551" s="63"/>
      <c r="D1551" s="69"/>
      <c r="E1551" s="66" t="str">
        <f t="shared" si="2"/>
        <v>-</v>
      </c>
      <c r="F1551" s="65"/>
      <c r="G1551" s="65"/>
      <c r="H1551" s="82"/>
      <c r="I1551" s="83">
        <f t="shared" si="3"/>
        <v>0</v>
      </c>
      <c r="J1551" s="84">
        <f t="shared" si="4"/>
        <v>0</v>
      </c>
      <c r="K1551" s="84">
        <f t="shared" si="5"/>
        <v>0</v>
      </c>
      <c r="L1551" s="84">
        <f t="shared" si="6"/>
        <v>0</v>
      </c>
      <c r="M1551" s="85">
        <f t="shared" si="7"/>
        <v>0</v>
      </c>
      <c r="N1551" s="86">
        <f t="shared" si="8"/>
        <v>0</v>
      </c>
      <c r="O1551" s="84">
        <f t="shared" si="9"/>
        <v>0</v>
      </c>
      <c r="P1551" s="84">
        <f t="shared" si="10"/>
        <v>0</v>
      </c>
      <c r="Q1551" s="84">
        <f t="shared" si="11"/>
        <v>0</v>
      </c>
      <c r="R1551" s="85">
        <f t="shared" si="12"/>
        <v>0</v>
      </c>
      <c r="S1551" s="87" t="str">
        <f t="shared" si="13"/>
        <v>-</v>
      </c>
      <c r="T1551" s="88"/>
      <c r="U1551" s="39"/>
      <c r="V1551" s="40"/>
      <c r="W1551" s="39"/>
      <c r="X1551" s="39"/>
      <c r="Y1551" s="39"/>
      <c r="Z1551" s="39"/>
      <c r="AA1551" s="39"/>
      <c r="AB1551" s="39"/>
      <c r="AC1551" s="39"/>
      <c r="AD1551" s="39"/>
      <c r="AE1551" s="39"/>
      <c r="AF1551" s="39"/>
      <c r="AG1551" s="39"/>
      <c r="AH1551" s="39"/>
    </row>
    <row r="1552" ht="19.5" customHeight="1">
      <c r="A1552" s="111"/>
      <c r="B1552" s="119"/>
      <c r="C1552" s="63"/>
      <c r="D1552" s="69"/>
      <c r="E1552" s="66" t="str">
        <f t="shared" si="2"/>
        <v>-</v>
      </c>
      <c r="F1552" s="65"/>
      <c r="G1552" s="65"/>
      <c r="H1552" s="82"/>
      <c r="I1552" s="83">
        <f t="shared" si="3"/>
        <v>0</v>
      </c>
      <c r="J1552" s="84">
        <f t="shared" si="4"/>
        <v>0</v>
      </c>
      <c r="K1552" s="84">
        <f t="shared" si="5"/>
        <v>0</v>
      </c>
      <c r="L1552" s="84">
        <f t="shared" si="6"/>
        <v>0</v>
      </c>
      <c r="M1552" s="85">
        <f t="shared" si="7"/>
        <v>0</v>
      </c>
      <c r="N1552" s="86">
        <f t="shared" si="8"/>
        <v>0</v>
      </c>
      <c r="O1552" s="84">
        <f t="shared" si="9"/>
        <v>0</v>
      </c>
      <c r="P1552" s="84">
        <f t="shared" si="10"/>
        <v>0</v>
      </c>
      <c r="Q1552" s="84">
        <f t="shared" si="11"/>
        <v>0</v>
      </c>
      <c r="R1552" s="85">
        <f t="shared" si="12"/>
        <v>0</v>
      </c>
      <c r="S1552" s="87" t="str">
        <f t="shared" si="13"/>
        <v>-</v>
      </c>
      <c r="T1552" s="88"/>
      <c r="U1552" s="39"/>
      <c r="V1552" s="40"/>
      <c r="W1552" s="39"/>
      <c r="X1552" s="39"/>
      <c r="Y1552" s="39"/>
      <c r="Z1552" s="39"/>
      <c r="AA1552" s="39"/>
      <c r="AB1552" s="39"/>
      <c r="AC1552" s="39"/>
      <c r="AD1552" s="39"/>
      <c r="AE1552" s="39"/>
      <c r="AF1552" s="39"/>
      <c r="AG1552" s="39"/>
      <c r="AH1552" s="39"/>
    </row>
    <row r="1553" ht="19.5" customHeight="1">
      <c r="A1553" s="111"/>
      <c r="B1553" s="119"/>
      <c r="C1553" s="63"/>
      <c r="D1553" s="69"/>
      <c r="E1553" s="66" t="str">
        <f t="shared" si="2"/>
        <v>-</v>
      </c>
      <c r="F1553" s="65"/>
      <c r="G1553" s="65"/>
      <c r="H1553" s="82"/>
      <c r="I1553" s="83">
        <f t="shared" si="3"/>
        <v>0</v>
      </c>
      <c r="J1553" s="84">
        <f t="shared" si="4"/>
        <v>0</v>
      </c>
      <c r="K1553" s="84">
        <f t="shared" si="5"/>
        <v>0</v>
      </c>
      <c r="L1553" s="84">
        <f t="shared" si="6"/>
        <v>0</v>
      </c>
      <c r="M1553" s="85">
        <f t="shared" si="7"/>
        <v>0</v>
      </c>
      <c r="N1553" s="86">
        <f t="shared" si="8"/>
        <v>0</v>
      </c>
      <c r="O1553" s="84">
        <f t="shared" si="9"/>
        <v>0</v>
      </c>
      <c r="P1553" s="84">
        <f t="shared" si="10"/>
        <v>0</v>
      </c>
      <c r="Q1553" s="84">
        <f t="shared" si="11"/>
        <v>0</v>
      </c>
      <c r="R1553" s="85">
        <f t="shared" si="12"/>
        <v>0</v>
      </c>
      <c r="S1553" s="87" t="str">
        <f t="shared" si="13"/>
        <v>-</v>
      </c>
      <c r="T1553" s="88"/>
      <c r="U1553" s="39"/>
      <c r="V1553" s="40"/>
      <c r="W1553" s="39"/>
      <c r="X1553" s="39"/>
      <c r="Y1553" s="39"/>
      <c r="Z1553" s="39"/>
      <c r="AA1553" s="39"/>
      <c r="AB1553" s="39"/>
      <c r="AC1553" s="39"/>
      <c r="AD1553" s="39"/>
      <c r="AE1553" s="39"/>
      <c r="AF1553" s="39"/>
      <c r="AG1553" s="39"/>
      <c r="AH1553" s="39"/>
    </row>
    <row r="1554" ht="19.5" customHeight="1">
      <c r="A1554" s="111"/>
      <c r="B1554" s="119"/>
      <c r="C1554" s="63"/>
      <c r="D1554" s="69"/>
      <c r="E1554" s="66" t="str">
        <f t="shared" si="2"/>
        <v>-</v>
      </c>
      <c r="F1554" s="65"/>
      <c r="G1554" s="65"/>
      <c r="H1554" s="82"/>
      <c r="I1554" s="83">
        <f t="shared" si="3"/>
        <v>0</v>
      </c>
      <c r="J1554" s="84">
        <f t="shared" si="4"/>
        <v>0</v>
      </c>
      <c r="K1554" s="84">
        <f t="shared" si="5"/>
        <v>0</v>
      </c>
      <c r="L1554" s="84">
        <f t="shared" si="6"/>
        <v>0</v>
      </c>
      <c r="M1554" s="85">
        <f t="shared" si="7"/>
        <v>0</v>
      </c>
      <c r="N1554" s="86">
        <f t="shared" si="8"/>
        <v>0</v>
      </c>
      <c r="O1554" s="84">
        <f t="shared" si="9"/>
        <v>0</v>
      </c>
      <c r="P1554" s="84">
        <f t="shared" si="10"/>
        <v>0</v>
      </c>
      <c r="Q1554" s="84">
        <f t="shared" si="11"/>
        <v>0</v>
      </c>
      <c r="R1554" s="85">
        <f t="shared" si="12"/>
        <v>0</v>
      </c>
      <c r="S1554" s="87" t="str">
        <f t="shared" si="13"/>
        <v>-</v>
      </c>
      <c r="T1554" s="88"/>
      <c r="U1554" s="39"/>
      <c r="V1554" s="40"/>
      <c r="W1554" s="39"/>
      <c r="X1554" s="39"/>
      <c r="Y1554" s="39"/>
      <c r="Z1554" s="39"/>
      <c r="AA1554" s="39"/>
      <c r="AB1554" s="39"/>
      <c r="AC1554" s="39"/>
      <c r="AD1554" s="39"/>
      <c r="AE1554" s="39"/>
      <c r="AF1554" s="39"/>
      <c r="AG1554" s="39"/>
      <c r="AH1554" s="39"/>
    </row>
    <row r="1555" ht="19.5" customHeight="1">
      <c r="A1555" s="111"/>
      <c r="B1555" s="119"/>
      <c r="C1555" s="63"/>
      <c r="D1555" s="69"/>
      <c r="E1555" s="66" t="str">
        <f t="shared" si="2"/>
        <v>-</v>
      </c>
      <c r="F1555" s="65"/>
      <c r="G1555" s="65"/>
      <c r="H1555" s="82"/>
      <c r="I1555" s="83">
        <f t="shared" si="3"/>
        <v>0</v>
      </c>
      <c r="J1555" s="84">
        <f t="shared" si="4"/>
        <v>0</v>
      </c>
      <c r="K1555" s="84">
        <f t="shared" si="5"/>
        <v>0</v>
      </c>
      <c r="L1555" s="84">
        <f t="shared" si="6"/>
        <v>0</v>
      </c>
      <c r="M1555" s="85">
        <f t="shared" si="7"/>
        <v>0</v>
      </c>
      <c r="N1555" s="86">
        <f t="shared" si="8"/>
        <v>0</v>
      </c>
      <c r="O1555" s="84">
        <f t="shared" si="9"/>
        <v>0</v>
      </c>
      <c r="P1555" s="84">
        <f t="shared" si="10"/>
        <v>0</v>
      </c>
      <c r="Q1555" s="84">
        <f t="shared" si="11"/>
        <v>0</v>
      </c>
      <c r="R1555" s="85">
        <f t="shared" si="12"/>
        <v>0</v>
      </c>
      <c r="S1555" s="87" t="str">
        <f t="shared" si="13"/>
        <v>-</v>
      </c>
      <c r="T1555" s="88"/>
      <c r="U1555" s="39"/>
      <c r="V1555" s="40"/>
      <c r="W1555" s="39"/>
      <c r="X1555" s="39"/>
      <c r="Y1555" s="39"/>
      <c r="Z1555" s="39"/>
      <c r="AA1555" s="39"/>
      <c r="AB1555" s="39"/>
      <c r="AC1555" s="39"/>
      <c r="AD1555" s="39"/>
      <c r="AE1555" s="39"/>
      <c r="AF1555" s="39"/>
      <c r="AG1555" s="39"/>
      <c r="AH1555" s="39"/>
    </row>
    <row r="1556" ht="19.5" customHeight="1">
      <c r="A1556" s="111"/>
      <c r="B1556" s="119"/>
      <c r="C1556" s="63"/>
      <c r="D1556" s="69"/>
      <c r="E1556" s="66" t="str">
        <f t="shared" si="2"/>
        <v>-</v>
      </c>
      <c r="F1556" s="65"/>
      <c r="G1556" s="65"/>
      <c r="H1556" s="82"/>
      <c r="I1556" s="83">
        <f t="shared" si="3"/>
        <v>0</v>
      </c>
      <c r="J1556" s="84">
        <f t="shared" si="4"/>
        <v>0</v>
      </c>
      <c r="K1556" s="84">
        <f t="shared" si="5"/>
        <v>0</v>
      </c>
      <c r="L1556" s="84">
        <f t="shared" si="6"/>
        <v>0</v>
      </c>
      <c r="M1556" s="85">
        <f t="shared" si="7"/>
        <v>0</v>
      </c>
      <c r="N1556" s="86">
        <f t="shared" si="8"/>
        <v>0</v>
      </c>
      <c r="O1556" s="84">
        <f t="shared" si="9"/>
        <v>0</v>
      </c>
      <c r="P1556" s="84">
        <f t="shared" si="10"/>
        <v>0</v>
      </c>
      <c r="Q1556" s="84">
        <f t="shared" si="11"/>
        <v>0</v>
      </c>
      <c r="R1556" s="85">
        <f t="shared" si="12"/>
        <v>0</v>
      </c>
      <c r="S1556" s="87" t="str">
        <f t="shared" si="13"/>
        <v>-</v>
      </c>
      <c r="T1556" s="88"/>
      <c r="U1556" s="39"/>
      <c r="V1556" s="40"/>
      <c r="W1556" s="39"/>
      <c r="X1556" s="39"/>
      <c r="Y1556" s="39"/>
      <c r="Z1556" s="39"/>
      <c r="AA1556" s="39"/>
      <c r="AB1556" s="39"/>
      <c r="AC1556" s="39"/>
      <c r="AD1556" s="39"/>
      <c r="AE1556" s="39"/>
      <c r="AF1556" s="39"/>
      <c r="AG1556" s="39"/>
      <c r="AH1556" s="39"/>
    </row>
    <row r="1557" ht="19.5" customHeight="1">
      <c r="A1557" s="111"/>
      <c r="B1557" s="119"/>
      <c r="C1557" s="63"/>
      <c r="D1557" s="69"/>
      <c r="E1557" s="66" t="str">
        <f t="shared" si="2"/>
        <v>-</v>
      </c>
      <c r="F1557" s="65"/>
      <c r="G1557" s="65"/>
      <c r="H1557" s="82"/>
      <c r="I1557" s="83">
        <f t="shared" si="3"/>
        <v>0</v>
      </c>
      <c r="J1557" s="84">
        <f t="shared" si="4"/>
        <v>0</v>
      </c>
      <c r="K1557" s="84">
        <f t="shared" si="5"/>
        <v>0</v>
      </c>
      <c r="L1557" s="84">
        <f t="shared" si="6"/>
        <v>0</v>
      </c>
      <c r="M1557" s="85">
        <f t="shared" si="7"/>
        <v>0</v>
      </c>
      <c r="N1557" s="86">
        <f t="shared" si="8"/>
        <v>0</v>
      </c>
      <c r="O1557" s="84">
        <f t="shared" si="9"/>
        <v>0</v>
      </c>
      <c r="P1557" s="84">
        <f t="shared" si="10"/>
        <v>0</v>
      </c>
      <c r="Q1557" s="84">
        <f t="shared" si="11"/>
        <v>0</v>
      </c>
      <c r="R1557" s="85">
        <f t="shared" si="12"/>
        <v>0</v>
      </c>
      <c r="S1557" s="87" t="str">
        <f t="shared" si="13"/>
        <v>-</v>
      </c>
      <c r="T1557" s="88"/>
      <c r="U1557" s="39"/>
      <c r="V1557" s="40"/>
      <c r="W1557" s="39"/>
      <c r="X1557" s="39"/>
      <c r="Y1557" s="39"/>
      <c r="Z1557" s="39"/>
      <c r="AA1557" s="39"/>
      <c r="AB1557" s="39"/>
      <c r="AC1557" s="39"/>
      <c r="AD1557" s="39"/>
      <c r="AE1557" s="39"/>
      <c r="AF1557" s="39"/>
      <c r="AG1557" s="39"/>
      <c r="AH1557" s="39"/>
    </row>
    <row r="1558" ht="19.5" customHeight="1">
      <c r="A1558" s="111"/>
      <c r="B1558" s="119"/>
      <c r="C1558" s="63"/>
      <c r="D1558" s="69"/>
      <c r="E1558" s="66" t="str">
        <f t="shared" si="2"/>
        <v>-</v>
      </c>
      <c r="F1558" s="65"/>
      <c r="G1558" s="65"/>
      <c r="H1558" s="82"/>
      <c r="I1558" s="83">
        <f t="shared" si="3"/>
        <v>0</v>
      </c>
      <c r="J1558" s="84">
        <f t="shared" si="4"/>
        <v>0</v>
      </c>
      <c r="K1558" s="84">
        <f t="shared" si="5"/>
        <v>0</v>
      </c>
      <c r="L1558" s="84">
        <f t="shared" si="6"/>
        <v>0</v>
      </c>
      <c r="M1558" s="85">
        <f t="shared" si="7"/>
        <v>0</v>
      </c>
      <c r="N1558" s="86">
        <f t="shared" si="8"/>
        <v>0</v>
      </c>
      <c r="O1558" s="84">
        <f t="shared" si="9"/>
        <v>0</v>
      </c>
      <c r="P1558" s="84">
        <f t="shared" si="10"/>
        <v>0</v>
      </c>
      <c r="Q1558" s="84">
        <f t="shared" si="11"/>
        <v>0</v>
      </c>
      <c r="R1558" s="85">
        <f t="shared" si="12"/>
        <v>0</v>
      </c>
      <c r="S1558" s="87" t="str">
        <f t="shared" si="13"/>
        <v>-</v>
      </c>
      <c r="T1558" s="88"/>
      <c r="U1558" s="39"/>
      <c r="V1558" s="40"/>
      <c r="W1558" s="39"/>
      <c r="X1558" s="39"/>
      <c r="Y1558" s="39"/>
      <c r="Z1558" s="39"/>
      <c r="AA1558" s="39"/>
      <c r="AB1558" s="39"/>
      <c r="AC1558" s="39"/>
      <c r="AD1558" s="39"/>
      <c r="AE1558" s="39"/>
      <c r="AF1558" s="39"/>
      <c r="AG1558" s="39"/>
      <c r="AH1558" s="39"/>
    </row>
    <row r="1559" ht="19.5" customHeight="1">
      <c r="A1559" s="111"/>
      <c r="B1559" s="119"/>
      <c r="C1559" s="63"/>
      <c r="D1559" s="69"/>
      <c r="E1559" s="66" t="str">
        <f t="shared" si="2"/>
        <v>-</v>
      </c>
      <c r="F1559" s="65"/>
      <c r="G1559" s="65"/>
      <c r="H1559" s="82"/>
      <c r="I1559" s="83">
        <f t="shared" si="3"/>
        <v>0</v>
      </c>
      <c r="J1559" s="84">
        <f t="shared" si="4"/>
        <v>0</v>
      </c>
      <c r="K1559" s="84">
        <f t="shared" si="5"/>
        <v>0</v>
      </c>
      <c r="L1559" s="84">
        <f t="shared" si="6"/>
        <v>0</v>
      </c>
      <c r="M1559" s="85">
        <f t="shared" si="7"/>
        <v>0</v>
      </c>
      <c r="N1559" s="86">
        <f t="shared" si="8"/>
        <v>0</v>
      </c>
      <c r="O1559" s="84">
        <f t="shared" si="9"/>
        <v>0</v>
      </c>
      <c r="P1559" s="84">
        <f t="shared" si="10"/>
        <v>0</v>
      </c>
      <c r="Q1559" s="84">
        <f t="shared" si="11"/>
        <v>0</v>
      </c>
      <c r="R1559" s="85">
        <f t="shared" si="12"/>
        <v>0</v>
      </c>
      <c r="S1559" s="87" t="str">
        <f t="shared" si="13"/>
        <v>-</v>
      </c>
      <c r="T1559" s="88"/>
      <c r="U1559" s="39"/>
      <c r="V1559" s="40"/>
      <c r="W1559" s="39"/>
      <c r="X1559" s="39"/>
      <c r="Y1559" s="39"/>
      <c r="Z1559" s="39"/>
      <c r="AA1559" s="39"/>
      <c r="AB1559" s="39"/>
      <c r="AC1559" s="39"/>
      <c r="AD1559" s="39"/>
      <c r="AE1559" s="39"/>
      <c r="AF1559" s="39"/>
      <c r="AG1559" s="39"/>
      <c r="AH1559" s="39"/>
    </row>
    <row r="1560" ht="19.5" customHeight="1">
      <c r="A1560" s="111"/>
      <c r="B1560" s="119"/>
      <c r="C1560" s="63"/>
      <c r="D1560" s="69"/>
      <c r="E1560" s="66" t="str">
        <f t="shared" si="2"/>
        <v>-</v>
      </c>
      <c r="F1560" s="65"/>
      <c r="G1560" s="65"/>
      <c r="H1560" s="82"/>
      <c r="I1560" s="83">
        <f t="shared" si="3"/>
        <v>0</v>
      </c>
      <c r="J1560" s="84">
        <f t="shared" si="4"/>
        <v>0</v>
      </c>
      <c r="K1560" s="84">
        <f t="shared" si="5"/>
        <v>0</v>
      </c>
      <c r="L1560" s="84">
        <f t="shared" si="6"/>
        <v>0</v>
      </c>
      <c r="M1560" s="85">
        <f t="shared" si="7"/>
        <v>0</v>
      </c>
      <c r="N1560" s="86">
        <f t="shared" si="8"/>
        <v>0</v>
      </c>
      <c r="O1560" s="84">
        <f t="shared" si="9"/>
        <v>0</v>
      </c>
      <c r="P1560" s="84">
        <f t="shared" si="10"/>
        <v>0</v>
      </c>
      <c r="Q1560" s="84">
        <f t="shared" si="11"/>
        <v>0</v>
      </c>
      <c r="R1560" s="85">
        <f t="shared" si="12"/>
        <v>0</v>
      </c>
      <c r="S1560" s="87" t="str">
        <f t="shared" si="13"/>
        <v>-</v>
      </c>
      <c r="T1560" s="88"/>
      <c r="U1560" s="39"/>
      <c r="V1560" s="40"/>
      <c r="W1560" s="39"/>
      <c r="X1560" s="39"/>
      <c r="Y1560" s="39"/>
      <c r="Z1560" s="39"/>
      <c r="AA1560" s="39"/>
      <c r="AB1560" s="39"/>
      <c r="AC1560" s="39"/>
      <c r="AD1560" s="39"/>
      <c r="AE1560" s="39"/>
      <c r="AF1560" s="39"/>
      <c r="AG1560" s="39"/>
      <c r="AH1560" s="39"/>
    </row>
    <row r="1561" ht="19.5" customHeight="1">
      <c r="A1561" s="111"/>
      <c r="B1561" s="119"/>
      <c r="C1561" s="63"/>
      <c r="D1561" s="69"/>
      <c r="E1561" s="66" t="str">
        <f t="shared" si="2"/>
        <v>-</v>
      </c>
      <c r="F1561" s="65"/>
      <c r="G1561" s="65"/>
      <c r="H1561" s="82"/>
      <c r="I1561" s="83">
        <f t="shared" si="3"/>
        <v>0</v>
      </c>
      <c r="J1561" s="84">
        <f t="shared" si="4"/>
        <v>0</v>
      </c>
      <c r="K1561" s="84">
        <f t="shared" si="5"/>
        <v>0</v>
      </c>
      <c r="L1561" s="84">
        <f t="shared" si="6"/>
        <v>0</v>
      </c>
      <c r="M1561" s="85">
        <f t="shared" si="7"/>
        <v>0</v>
      </c>
      <c r="N1561" s="86">
        <f t="shared" si="8"/>
        <v>0</v>
      </c>
      <c r="O1561" s="84">
        <f t="shared" si="9"/>
        <v>0</v>
      </c>
      <c r="P1561" s="84">
        <f t="shared" si="10"/>
        <v>0</v>
      </c>
      <c r="Q1561" s="84">
        <f t="shared" si="11"/>
        <v>0</v>
      </c>
      <c r="R1561" s="85">
        <f t="shared" si="12"/>
        <v>0</v>
      </c>
      <c r="S1561" s="87" t="str">
        <f t="shared" si="13"/>
        <v>-</v>
      </c>
      <c r="T1561" s="88"/>
      <c r="U1561" s="39"/>
      <c r="V1561" s="40"/>
      <c r="W1561" s="39"/>
      <c r="X1561" s="39"/>
      <c r="Y1561" s="39"/>
      <c r="Z1561" s="39"/>
      <c r="AA1561" s="39"/>
      <c r="AB1561" s="39"/>
      <c r="AC1561" s="39"/>
      <c r="AD1561" s="39"/>
      <c r="AE1561" s="39"/>
      <c r="AF1561" s="39"/>
      <c r="AG1561" s="39"/>
      <c r="AH1561" s="39"/>
    </row>
    <row r="1562" ht="19.5" customHeight="1">
      <c r="A1562" s="111"/>
      <c r="B1562" s="119"/>
      <c r="C1562" s="63"/>
      <c r="D1562" s="69"/>
      <c r="E1562" s="66" t="str">
        <f t="shared" si="2"/>
        <v>-</v>
      </c>
      <c r="F1562" s="65"/>
      <c r="G1562" s="65"/>
      <c r="H1562" s="82"/>
      <c r="I1562" s="83">
        <f t="shared" si="3"/>
        <v>0</v>
      </c>
      <c r="J1562" s="84">
        <f t="shared" si="4"/>
        <v>0</v>
      </c>
      <c r="K1562" s="84">
        <f t="shared" si="5"/>
        <v>0</v>
      </c>
      <c r="L1562" s="84">
        <f t="shared" si="6"/>
        <v>0</v>
      </c>
      <c r="M1562" s="85">
        <f t="shared" si="7"/>
        <v>0</v>
      </c>
      <c r="N1562" s="86">
        <f t="shared" si="8"/>
        <v>0</v>
      </c>
      <c r="O1562" s="84">
        <f t="shared" si="9"/>
        <v>0</v>
      </c>
      <c r="P1562" s="84">
        <f t="shared" si="10"/>
        <v>0</v>
      </c>
      <c r="Q1562" s="84">
        <f t="shared" si="11"/>
        <v>0</v>
      </c>
      <c r="R1562" s="85">
        <f t="shared" si="12"/>
        <v>0</v>
      </c>
      <c r="S1562" s="87" t="str">
        <f t="shared" si="13"/>
        <v>-</v>
      </c>
      <c r="T1562" s="88"/>
      <c r="U1562" s="39"/>
      <c r="V1562" s="40"/>
      <c r="W1562" s="39"/>
      <c r="X1562" s="39"/>
      <c r="Y1562" s="39"/>
      <c r="Z1562" s="39"/>
      <c r="AA1562" s="39"/>
      <c r="AB1562" s="39"/>
      <c r="AC1562" s="39"/>
      <c r="AD1562" s="39"/>
      <c r="AE1562" s="39"/>
      <c r="AF1562" s="39"/>
      <c r="AG1562" s="39"/>
      <c r="AH1562" s="39"/>
    </row>
    <row r="1563" ht="19.5" customHeight="1">
      <c r="A1563" s="111"/>
      <c r="B1563" s="119"/>
      <c r="C1563" s="63"/>
      <c r="D1563" s="69"/>
      <c r="E1563" s="66" t="str">
        <f t="shared" si="2"/>
        <v>-</v>
      </c>
      <c r="F1563" s="65"/>
      <c r="G1563" s="65"/>
      <c r="H1563" s="82"/>
      <c r="I1563" s="83">
        <f t="shared" si="3"/>
        <v>0</v>
      </c>
      <c r="J1563" s="84">
        <f t="shared" si="4"/>
        <v>0</v>
      </c>
      <c r="K1563" s="84">
        <f t="shared" si="5"/>
        <v>0</v>
      </c>
      <c r="L1563" s="84">
        <f t="shared" si="6"/>
        <v>0</v>
      </c>
      <c r="M1563" s="85">
        <f t="shared" si="7"/>
        <v>0</v>
      </c>
      <c r="N1563" s="86">
        <f t="shared" si="8"/>
        <v>0</v>
      </c>
      <c r="O1563" s="84">
        <f t="shared" si="9"/>
        <v>0</v>
      </c>
      <c r="P1563" s="84">
        <f t="shared" si="10"/>
        <v>0</v>
      </c>
      <c r="Q1563" s="84">
        <f t="shared" si="11"/>
        <v>0</v>
      </c>
      <c r="R1563" s="85">
        <f t="shared" si="12"/>
        <v>0</v>
      </c>
      <c r="S1563" s="87" t="str">
        <f t="shared" si="13"/>
        <v>-</v>
      </c>
      <c r="T1563" s="88"/>
      <c r="U1563" s="39"/>
      <c r="V1563" s="40"/>
      <c r="W1563" s="39"/>
      <c r="X1563" s="39"/>
      <c r="Y1563" s="39"/>
      <c r="Z1563" s="39"/>
      <c r="AA1563" s="39"/>
      <c r="AB1563" s="39"/>
      <c r="AC1563" s="39"/>
      <c r="AD1563" s="39"/>
      <c r="AE1563" s="39"/>
      <c r="AF1563" s="39"/>
      <c r="AG1563" s="39"/>
      <c r="AH1563" s="39"/>
    </row>
    <row r="1564" ht="19.5" customHeight="1">
      <c r="A1564" s="111"/>
      <c r="B1564" s="119"/>
      <c r="C1564" s="63"/>
      <c r="D1564" s="69"/>
      <c r="E1564" s="66" t="str">
        <f t="shared" si="2"/>
        <v>-</v>
      </c>
      <c r="F1564" s="65"/>
      <c r="G1564" s="65"/>
      <c r="H1564" s="82"/>
      <c r="I1564" s="83">
        <f t="shared" si="3"/>
        <v>0</v>
      </c>
      <c r="J1564" s="84">
        <f t="shared" si="4"/>
        <v>0</v>
      </c>
      <c r="K1564" s="84">
        <f t="shared" si="5"/>
        <v>0</v>
      </c>
      <c r="L1564" s="84">
        <f t="shared" si="6"/>
        <v>0</v>
      </c>
      <c r="M1564" s="85">
        <f t="shared" si="7"/>
        <v>0</v>
      </c>
      <c r="N1564" s="86">
        <f t="shared" si="8"/>
        <v>0</v>
      </c>
      <c r="O1564" s="84">
        <f t="shared" si="9"/>
        <v>0</v>
      </c>
      <c r="P1564" s="84">
        <f t="shared" si="10"/>
        <v>0</v>
      </c>
      <c r="Q1564" s="84">
        <f t="shared" si="11"/>
        <v>0</v>
      </c>
      <c r="R1564" s="85">
        <f t="shared" si="12"/>
        <v>0</v>
      </c>
      <c r="S1564" s="87" t="str">
        <f t="shared" si="13"/>
        <v>-</v>
      </c>
      <c r="T1564" s="88"/>
      <c r="U1564" s="39"/>
      <c r="V1564" s="40"/>
      <c r="W1564" s="39"/>
      <c r="X1564" s="39"/>
      <c r="Y1564" s="39"/>
      <c r="Z1564" s="39"/>
      <c r="AA1564" s="39"/>
      <c r="AB1564" s="39"/>
      <c r="AC1564" s="39"/>
      <c r="AD1564" s="39"/>
      <c r="AE1564" s="39"/>
      <c r="AF1564" s="39"/>
      <c r="AG1564" s="39"/>
      <c r="AH1564" s="39"/>
    </row>
    <row r="1565" ht="19.5" customHeight="1">
      <c r="A1565" s="111"/>
      <c r="B1565" s="119"/>
      <c r="C1565" s="63"/>
      <c r="D1565" s="69"/>
      <c r="E1565" s="66" t="str">
        <f t="shared" si="2"/>
        <v>-</v>
      </c>
      <c r="F1565" s="65"/>
      <c r="G1565" s="65"/>
      <c r="H1565" s="82"/>
      <c r="I1565" s="83">
        <f t="shared" si="3"/>
        <v>0</v>
      </c>
      <c r="J1565" s="84">
        <f t="shared" si="4"/>
        <v>0</v>
      </c>
      <c r="K1565" s="84">
        <f t="shared" si="5"/>
        <v>0</v>
      </c>
      <c r="L1565" s="84">
        <f t="shared" si="6"/>
        <v>0</v>
      </c>
      <c r="M1565" s="85">
        <f t="shared" si="7"/>
        <v>0</v>
      </c>
      <c r="N1565" s="86">
        <f t="shared" si="8"/>
        <v>0</v>
      </c>
      <c r="O1565" s="84">
        <f t="shared" si="9"/>
        <v>0</v>
      </c>
      <c r="P1565" s="84">
        <f t="shared" si="10"/>
        <v>0</v>
      </c>
      <c r="Q1565" s="84">
        <f t="shared" si="11"/>
        <v>0</v>
      </c>
      <c r="R1565" s="85">
        <f t="shared" si="12"/>
        <v>0</v>
      </c>
      <c r="S1565" s="87" t="str">
        <f t="shared" si="13"/>
        <v>-</v>
      </c>
      <c r="T1565" s="88"/>
      <c r="U1565" s="39"/>
      <c r="V1565" s="40"/>
      <c r="W1565" s="39"/>
      <c r="X1565" s="39"/>
      <c r="Y1565" s="39"/>
      <c r="Z1565" s="39"/>
      <c r="AA1565" s="39"/>
      <c r="AB1565" s="39"/>
      <c r="AC1565" s="39"/>
      <c r="AD1565" s="39"/>
      <c r="AE1565" s="39"/>
      <c r="AF1565" s="39"/>
      <c r="AG1565" s="39"/>
      <c r="AH1565" s="39"/>
    </row>
    <row r="1566" ht="19.5" customHeight="1">
      <c r="A1566" s="111"/>
      <c r="B1566" s="119"/>
      <c r="C1566" s="63"/>
      <c r="D1566" s="69"/>
      <c r="E1566" s="66" t="str">
        <f t="shared" si="2"/>
        <v>-</v>
      </c>
      <c r="F1566" s="65"/>
      <c r="G1566" s="65"/>
      <c r="H1566" s="82"/>
      <c r="I1566" s="83">
        <f t="shared" si="3"/>
        <v>0</v>
      </c>
      <c r="J1566" s="84">
        <f t="shared" si="4"/>
        <v>0</v>
      </c>
      <c r="K1566" s="84">
        <f t="shared" si="5"/>
        <v>0</v>
      </c>
      <c r="L1566" s="84">
        <f t="shared" si="6"/>
        <v>0</v>
      </c>
      <c r="M1566" s="85">
        <f t="shared" si="7"/>
        <v>0</v>
      </c>
      <c r="N1566" s="86">
        <f t="shared" si="8"/>
        <v>0</v>
      </c>
      <c r="O1566" s="84">
        <f t="shared" si="9"/>
        <v>0</v>
      </c>
      <c r="P1566" s="84">
        <f t="shared" si="10"/>
        <v>0</v>
      </c>
      <c r="Q1566" s="84">
        <f t="shared" si="11"/>
        <v>0</v>
      </c>
      <c r="R1566" s="85">
        <f t="shared" si="12"/>
        <v>0</v>
      </c>
      <c r="S1566" s="87" t="str">
        <f t="shared" si="13"/>
        <v>-</v>
      </c>
      <c r="T1566" s="88"/>
      <c r="U1566" s="39"/>
      <c r="V1566" s="40"/>
      <c r="W1566" s="39"/>
      <c r="X1566" s="39"/>
      <c r="Y1566" s="39"/>
      <c r="Z1566" s="39"/>
      <c r="AA1566" s="39"/>
      <c r="AB1566" s="39"/>
      <c r="AC1566" s="39"/>
      <c r="AD1566" s="39"/>
      <c r="AE1566" s="39"/>
      <c r="AF1566" s="39"/>
      <c r="AG1566" s="39"/>
      <c r="AH1566" s="39"/>
    </row>
    <row r="1567" ht="19.5" customHeight="1">
      <c r="A1567" s="111"/>
      <c r="B1567" s="119"/>
      <c r="C1567" s="63"/>
      <c r="D1567" s="69"/>
      <c r="E1567" s="66" t="str">
        <f t="shared" si="2"/>
        <v>-</v>
      </c>
      <c r="F1567" s="65"/>
      <c r="G1567" s="65"/>
      <c r="H1567" s="82"/>
      <c r="I1567" s="83">
        <f t="shared" si="3"/>
        <v>0</v>
      </c>
      <c r="J1567" s="84">
        <f t="shared" si="4"/>
        <v>0</v>
      </c>
      <c r="K1567" s="84">
        <f t="shared" si="5"/>
        <v>0</v>
      </c>
      <c r="L1567" s="84">
        <f t="shared" si="6"/>
        <v>0</v>
      </c>
      <c r="M1567" s="85">
        <f t="shared" si="7"/>
        <v>0</v>
      </c>
      <c r="N1567" s="86">
        <f t="shared" si="8"/>
        <v>0</v>
      </c>
      <c r="O1567" s="84">
        <f t="shared" si="9"/>
        <v>0</v>
      </c>
      <c r="P1567" s="84">
        <f t="shared" si="10"/>
        <v>0</v>
      </c>
      <c r="Q1567" s="84">
        <f t="shared" si="11"/>
        <v>0</v>
      </c>
      <c r="R1567" s="85">
        <f t="shared" si="12"/>
        <v>0</v>
      </c>
      <c r="S1567" s="87" t="str">
        <f t="shared" si="13"/>
        <v>-</v>
      </c>
      <c r="T1567" s="88"/>
      <c r="U1567" s="39"/>
      <c r="V1567" s="40"/>
      <c r="W1567" s="39"/>
      <c r="X1567" s="39"/>
      <c r="Y1567" s="39"/>
      <c r="Z1567" s="39"/>
      <c r="AA1567" s="39"/>
      <c r="AB1567" s="39"/>
      <c r="AC1567" s="39"/>
      <c r="AD1567" s="39"/>
      <c r="AE1567" s="39"/>
      <c r="AF1567" s="39"/>
      <c r="AG1567" s="39"/>
      <c r="AH1567" s="39"/>
    </row>
    <row r="1568" ht="19.5" customHeight="1">
      <c r="A1568" s="111"/>
      <c r="B1568" s="119"/>
      <c r="C1568" s="63"/>
      <c r="D1568" s="69"/>
      <c r="E1568" s="66" t="str">
        <f t="shared" si="2"/>
        <v>-</v>
      </c>
      <c r="F1568" s="65"/>
      <c r="G1568" s="65"/>
      <c r="H1568" s="82"/>
      <c r="I1568" s="83">
        <f t="shared" si="3"/>
        <v>0</v>
      </c>
      <c r="J1568" s="84">
        <f t="shared" si="4"/>
        <v>0</v>
      </c>
      <c r="K1568" s="84">
        <f t="shared" si="5"/>
        <v>0</v>
      </c>
      <c r="L1568" s="84">
        <f t="shared" si="6"/>
        <v>0</v>
      </c>
      <c r="M1568" s="85">
        <f t="shared" si="7"/>
        <v>0</v>
      </c>
      <c r="N1568" s="86">
        <f t="shared" si="8"/>
        <v>0</v>
      </c>
      <c r="O1568" s="84">
        <f t="shared" si="9"/>
        <v>0</v>
      </c>
      <c r="P1568" s="84">
        <f t="shared" si="10"/>
        <v>0</v>
      </c>
      <c r="Q1568" s="84">
        <f t="shared" si="11"/>
        <v>0</v>
      </c>
      <c r="R1568" s="85">
        <f t="shared" si="12"/>
        <v>0</v>
      </c>
      <c r="S1568" s="87" t="str">
        <f t="shared" si="13"/>
        <v>-</v>
      </c>
      <c r="T1568" s="88"/>
      <c r="U1568" s="39"/>
      <c r="V1568" s="40"/>
      <c r="W1568" s="39"/>
      <c r="X1568" s="39"/>
      <c r="Y1568" s="39"/>
      <c r="Z1568" s="39"/>
      <c r="AA1568" s="39"/>
      <c r="AB1568" s="39"/>
      <c r="AC1568" s="39"/>
      <c r="AD1568" s="39"/>
      <c r="AE1568" s="39"/>
      <c r="AF1568" s="39"/>
      <c r="AG1568" s="39"/>
      <c r="AH1568" s="39"/>
    </row>
    <row r="1569" ht="19.5" customHeight="1">
      <c r="A1569" s="111"/>
      <c r="B1569" s="119"/>
      <c r="C1569" s="63"/>
      <c r="D1569" s="69"/>
      <c r="E1569" s="66" t="str">
        <f t="shared" si="2"/>
        <v>-</v>
      </c>
      <c r="F1569" s="65"/>
      <c r="G1569" s="65"/>
      <c r="H1569" s="82"/>
      <c r="I1569" s="83">
        <f t="shared" si="3"/>
        <v>0</v>
      </c>
      <c r="J1569" s="84">
        <f t="shared" si="4"/>
        <v>0</v>
      </c>
      <c r="K1569" s="84">
        <f t="shared" si="5"/>
        <v>0</v>
      </c>
      <c r="L1569" s="84">
        <f t="shared" si="6"/>
        <v>0</v>
      </c>
      <c r="M1569" s="85">
        <f t="shared" si="7"/>
        <v>0</v>
      </c>
      <c r="N1569" s="86">
        <f t="shared" si="8"/>
        <v>0</v>
      </c>
      <c r="O1569" s="84">
        <f t="shared" si="9"/>
        <v>0</v>
      </c>
      <c r="P1569" s="84">
        <f t="shared" si="10"/>
        <v>0</v>
      </c>
      <c r="Q1569" s="84">
        <f t="shared" si="11"/>
        <v>0</v>
      </c>
      <c r="R1569" s="85">
        <f t="shared" si="12"/>
        <v>0</v>
      </c>
      <c r="S1569" s="87" t="str">
        <f t="shared" si="13"/>
        <v>-</v>
      </c>
      <c r="T1569" s="88"/>
      <c r="U1569" s="39"/>
      <c r="V1569" s="40"/>
      <c r="W1569" s="39"/>
      <c r="X1569" s="39"/>
      <c r="Y1569" s="39"/>
      <c r="Z1569" s="39"/>
      <c r="AA1569" s="39"/>
      <c r="AB1569" s="39"/>
      <c r="AC1569" s="39"/>
      <c r="AD1569" s="39"/>
      <c r="AE1569" s="39"/>
      <c r="AF1569" s="39"/>
      <c r="AG1569" s="39"/>
      <c r="AH1569" s="39"/>
    </row>
    <row r="1570" ht="19.5" customHeight="1">
      <c r="A1570" s="111"/>
      <c r="B1570" s="119"/>
      <c r="C1570" s="63"/>
      <c r="D1570" s="69"/>
      <c r="E1570" s="66" t="str">
        <f t="shared" si="2"/>
        <v>-</v>
      </c>
      <c r="F1570" s="65"/>
      <c r="G1570" s="65"/>
      <c r="H1570" s="82"/>
      <c r="I1570" s="83">
        <f t="shared" si="3"/>
        <v>0</v>
      </c>
      <c r="J1570" s="84">
        <f t="shared" si="4"/>
        <v>0</v>
      </c>
      <c r="K1570" s="84">
        <f t="shared" si="5"/>
        <v>0</v>
      </c>
      <c r="L1570" s="84">
        <f t="shared" si="6"/>
        <v>0</v>
      </c>
      <c r="M1570" s="85">
        <f t="shared" si="7"/>
        <v>0</v>
      </c>
      <c r="N1570" s="86">
        <f t="shared" si="8"/>
        <v>0</v>
      </c>
      <c r="O1570" s="84">
        <f t="shared" si="9"/>
        <v>0</v>
      </c>
      <c r="P1570" s="84">
        <f t="shared" si="10"/>
        <v>0</v>
      </c>
      <c r="Q1570" s="84">
        <f t="shared" si="11"/>
        <v>0</v>
      </c>
      <c r="R1570" s="85">
        <f t="shared" si="12"/>
        <v>0</v>
      </c>
      <c r="S1570" s="87" t="str">
        <f t="shared" si="13"/>
        <v>-</v>
      </c>
      <c r="T1570" s="88"/>
      <c r="U1570" s="39"/>
      <c r="V1570" s="40"/>
      <c r="W1570" s="39"/>
      <c r="X1570" s="39"/>
      <c r="Y1570" s="39"/>
      <c r="Z1570" s="39"/>
      <c r="AA1570" s="39"/>
      <c r="AB1570" s="39"/>
      <c r="AC1570" s="39"/>
      <c r="AD1570" s="39"/>
      <c r="AE1570" s="39"/>
      <c r="AF1570" s="39"/>
      <c r="AG1570" s="39"/>
      <c r="AH1570" s="39"/>
    </row>
    <row r="1571" ht="19.5" customHeight="1">
      <c r="A1571" s="111"/>
      <c r="B1571" s="119"/>
      <c r="C1571" s="63"/>
      <c r="D1571" s="69"/>
      <c r="E1571" s="66" t="str">
        <f t="shared" si="2"/>
        <v>-</v>
      </c>
      <c r="F1571" s="65"/>
      <c r="G1571" s="65"/>
      <c r="H1571" s="82"/>
      <c r="I1571" s="83">
        <f t="shared" si="3"/>
        <v>0</v>
      </c>
      <c r="J1571" s="84">
        <f t="shared" si="4"/>
        <v>0</v>
      </c>
      <c r="K1571" s="84">
        <f t="shared" si="5"/>
        <v>0</v>
      </c>
      <c r="L1571" s="84">
        <f t="shared" si="6"/>
        <v>0</v>
      </c>
      <c r="M1571" s="85">
        <f t="shared" si="7"/>
        <v>0</v>
      </c>
      <c r="N1571" s="86">
        <f t="shared" si="8"/>
        <v>0</v>
      </c>
      <c r="O1571" s="84">
        <f t="shared" si="9"/>
        <v>0</v>
      </c>
      <c r="P1571" s="84">
        <f t="shared" si="10"/>
        <v>0</v>
      </c>
      <c r="Q1571" s="84">
        <f t="shared" si="11"/>
        <v>0</v>
      </c>
      <c r="R1571" s="85">
        <f t="shared" si="12"/>
        <v>0</v>
      </c>
      <c r="S1571" s="87" t="str">
        <f t="shared" si="13"/>
        <v>-</v>
      </c>
      <c r="T1571" s="88"/>
      <c r="U1571" s="39"/>
      <c r="V1571" s="40"/>
      <c r="W1571" s="39"/>
      <c r="X1571" s="39"/>
      <c r="Y1571" s="39"/>
      <c r="Z1571" s="39"/>
      <c r="AA1571" s="39"/>
      <c r="AB1571" s="39"/>
      <c r="AC1571" s="39"/>
      <c r="AD1571" s="39"/>
      <c r="AE1571" s="39"/>
      <c r="AF1571" s="39"/>
      <c r="AG1571" s="39"/>
      <c r="AH1571" s="39"/>
    </row>
    <row r="1572" ht="19.5" customHeight="1">
      <c r="A1572" s="111"/>
      <c r="B1572" s="119"/>
      <c r="C1572" s="63"/>
      <c r="D1572" s="69"/>
      <c r="E1572" s="66" t="str">
        <f t="shared" si="2"/>
        <v>-</v>
      </c>
      <c r="F1572" s="65"/>
      <c r="G1572" s="65"/>
      <c r="H1572" s="82"/>
      <c r="I1572" s="83">
        <f t="shared" si="3"/>
        <v>0</v>
      </c>
      <c r="J1572" s="84">
        <f t="shared" si="4"/>
        <v>0</v>
      </c>
      <c r="K1572" s="84">
        <f t="shared" si="5"/>
        <v>0</v>
      </c>
      <c r="L1572" s="84">
        <f t="shared" si="6"/>
        <v>0</v>
      </c>
      <c r="M1572" s="85">
        <f t="shared" si="7"/>
        <v>0</v>
      </c>
      <c r="N1572" s="86">
        <f t="shared" si="8"/>
        <v>0</v>
      </c>
      <c r="O1572" s="84">
        <f t="shared" si="9"/>
        <v>0</v>
      </c>
      <c r="P1572" s="84">
        <f t="shared" si="10"/>
        <v>0</v>
      </c>
      <c r="Q1572" s="84">
        <f t="shared" si="11"/>
        <v>0</v>
      </c>
      <c r="R1572" s="85">
        <f t="shared" si="12"/>
        <v>0</v>
      </c>
      <c r="S1572" s="87" t="str">
        <f t="shared" si="13"/>
        <v>-</v>
      </c>
      <c r="T1572" s="88"/>
      <c r="U1572" s="39"/>
      <c r="V1572" s="40"/>
      <c r="W1572" s="39"/>
      <c r="X1572" s="39"/>
      <c r="Y1572" s="39"/>
      <c r="Z1572" s="39"/>
      <c r="AA1572" s="39"/>
      <c r="AB1572" s="39"/>
      <c r="AC1572" s="39"/>
      <c r="AD1572" s="39"/>
      <c r="AE1572" s="39"/>
      <c r="AF1572" s="39"/>
      <c r="AG1572" s="39"/>
      <c r="AH1572" s="39"/>
    </row>
    <row r="1573" ht="19.5" customHeight="1">
      <c r="A1573" s="111"/>
      <c r="B1573" s="119"/>
      <c r="C1573" s="63"/>
      <c r="D1573" s="69"/>
      <c r="E1573" s="66" t="str">
        <f t="shared" si="2"/>
        <v>-</v>
      </c>
      <c r="F1573" s="65"/>
      <c r="G1573" s="65"/>
      <c r="H1573" s="82"/>
      <c r="I1573" s="83">
        <f t="shared" si="3"/>
        <v>0</v>
      </c>
      <c r="J1573" s="84">
        <f t="shared" si="4"/>
        <v>0</v>
      </c>
      <c r="K1573" s="84">
        <f t="shared" si="5"/>
        <v>0</v>
      </c>
      <c r="L1573" s="84">
        <f t="shared" si="6"/>
        <v>0</v>
      </c>
      <c r="M1573" s="85">
        <f t="shared" si="7"/>
        <v>0</v>
      </c>
      <c r="N1573" s="86">
        <f t="shared" si="8"/>
        <v>0</v>
      </c>
      <c r="O1573" s="84">
        <f t="shared" si="9"/>
        <v>0</v>
      </c>
      <c r="P1573" s="84">
        <f t="shared" si="10"/>
        <v>0</v>
      </c>
      <c r="Q1573" s="84">
        <f t="shared" si="11"/>
        <v>0</v>
      </c>
      <c r="R1573" s="85">
        <f t="shared" si="12"/>
        <v>0</v>
      </c>
      <c r="S1573" s="87" t="str">
        <f t="shared" si="13"/>
        <v>-</v>
      </c>
      <c r="T1573" s="88"/>
      <c r="U1573" s="39"/>
      <c r="V1573" s="40"/>
      <c r="W1573" s="39"/>
      <c r="X1573" s="39"/>
      <c r="Y1573" s="39"/>
      <c r="Z1573" s="39"/>
      <c r="AA1573" s="39"/>
      <c r="AB1573" s="39"/>
      <c r="AC1573" s="39"/>
      <c r="AD1573" s="39"/>
      <c r="AE1573" s="39"/>
      <c r="AF1573" s="39"/>
      <c r="AG1573" s="39"/>
      <c r="AH1573" s="39"/>
    </row>
    <row r="1574" ht="19.5" customHeight="1">
      <c r="A1574" s="111"/>
      <c r="B1574" s="119"/>
      <c r="C1574" s="63"/>
      <c r="D1574" s="69"/>
      <c r="E1574" s="66" t="str">
        <f t="shared" si="2"/>
        <v>-</v>
      </c>
      <c r="F1574" s="65"/>
      <c r="G1574" s="65"/>
      <c r="H1574" s="82"/>
      <c r="I1574" s="83">
        <f t="shared" si="3"/>
        <v>0</v>
      </c>
      <c r="J1574" s="84">
        <f t="shared" si="4"/>
        <v>0</v>
      </c>
      <c r="K1574" s="84">
        <f t="shared" si="5"/>
        <v>0</v>
      </c>
      <c r="L1574" s="84">
        <f t="shared" si="6"/>
        <v>0</v>
      </c>
      <c r="M1574" s="85">
        <f t="shared" si="7"/>
        <v>0</v>
      </c>
      <c r="N1574" s="86">
        <f t="shared" si="8"/>
        <v>0</v>
      </c>
      <c r="O1574" s="84">
        <f t="shared" si="9"/>
        <v>0</v>
      </c>
      <c r="P1574" s="84">
        <f t="shared" si="10"/>
        <v>0</v>
      </c>
      <c r="Q1574" s="84">
        <f t="shared" si="11"/>
        <v>0</v>
      </c>
      <c r="R1574" s="85">
        <f t="shared" si="12"/>
        <v>0</v>
      </c>
      <c r="S1574" s="87" t="str">
        <f t="shared" si="13"/>
        <v>-</v>
      </c>
      <c r="T1574" s="88"/>
      <c r="U1574" s="39"/>
      <c r="V1574" s="40"/>
      <c r="W1574" s="39"/>
      <c r="X1574" s="39"/>
      <c r="Y1574" s="39"/>
      <c r="Z1574" s="39"/>
      <c r="AA1574" s="39"/>
      <c r="AB1574" s="39"/>
      <c r="AC1574" s="39"/>
      <c r="AD1574" s="39"/>
      <c r="AE1574" s="39"/>
      <c r="AF1574" s="39"/>
      <c r="AG1574" s="39"/>
      <c r="AH1574" s="39"/>
    </row>
    <row r="1575" ht="19.5" customHeight="1">
      <c r="A1575" s="111"/>
      <c r="B1575" s="119"/>
      <c r="C1575" s="63"/>
      <c r="D1575" s="69"/>
      <c r="E1575" s="66" t="str">
        <f t="shared" si="2"/>
        <v>-</v>
      </c>
      <c r="F1575" s="65"/>
      <c r="G1575" s="65"/>
      <c r="H1575" s="82"/>
      <c r="I1575" s="83">
        <f t="shared" si="3"/>
        <v>0</v>
      </c>
      <c r="J1575" s="84">
        <f t="shared" si="4"/>
        <v>0</v>
      </c>
      <c r="K1575" s="84">
        <f t="shared" si="5"/>
        <v>0</v>
      </c>
      <c r="L1575" s="84">
        <f t="shared" si="6"/>
        <v>0</v>
      </c>
      <c r="M1575" s="85">
        <f t="shared" si="7"/>
        <v>0</v>
      </c>
      <c r="N1575" s="86">
        <f t="shared" si="8"/>
        <v>0</v>
      </c>
      <c r="O1575" s="84">
        <f t="shared" si="9"/>
        <v>0</v>
      </c>
      <c r="P1575" s="84">
        <f t="shared" si="10"/>
        <v>0</v>
      </c>
      <c r="Q1575" s="84">
        <f t="shared" si="11"/>
        <v>0</v>
      </c>
      <c r="R1575" s="85">
        <f t="shared" si="12"/>
        <v>0</v>
      </c>
      <c r="S1575" s="87" t="str">
        <f t="shared" si="13"/>
        <v>-</v>
      </c>
      <c r="T1575" s="88"/>
      <c r="U1575" s="39"/>
      <c r="V1575" s="40"/>
      <c r="W1575" s="39"/>
      <c r="X1575" s="39"/>
      <c r="Y1575" s="39"/>
      <c r="Z1575" s="39"/>
      <c r="AA1575" s="39"/>
      <c r="AB1575" s="39"/>
      <c r="AC1575" s="39"/>
      <c r="AD1575" s="39"/>
      <c r="AE1575" s="39"/>
      <c r="AF1575" s="39"/>
      <c r="AG1575" s="39"/>
      <c r="AH1575" s="39"/>
    </row>
    <row r="1576" ht="19.5" customHeight="1">
      <c r="A1576" s="111"/>
      <c r="B1576" s="119"/>
      <c r="C1576" s="63"/>
      <c r="D1576" s="69"/>
      <c r="E1576" s="66" t="str">
        <f t="shared" si="2"/>
        <v>-</v>
      </c>
      <c r="F1576" s="65"/>
      <c r="G1576" s="65"/>
      <c r="H1576" s="82"/>
      <c r="I1576" s="83">
        <f t="shared" si="3"/>
        <v>0</v>
      </c>
      <c r="J1576" s="84">
        <f t="shared" si="4"/>
        <v>0</v>
      </c>
      <c r="K1576" s="84">
        <f t="shared" si="5"/>
        <v>0</v>
      </c>
      <c r="L1576" s="84">
        <f t="shared" si="6"/>
        <v>0</v>
      </c>
      <c r="M1576" s="85">
        <f t="shared" si="7"/>
        <v>0</v>
      </c>
      <c r="N1576" s="86">
        <f t="shared" si="8"/>
        <v>0</v>
      </c>
      <c r="O1576" s="84">
        <f t="shared" si="9"/>
        <v>0</v>
      </c>
      <c r="P1576" s="84">
        <f t="shared" si="10"/>
        <v>0</v>
      </c>
      <c r="Q1576" s="84">
        <f t="shared" si="11"/>
        <v>0</v>
      </c>
      <c r="R1576" s="85">
        <f t="shared" si="12"/>
        <v>0</v>
      </c>
      <c r="S1576" s="87" t="str">
        <f t="shared" si="13"/>
        <v>-</v>
      </c>
      <c r="T1576" s="88"/>
      <c r="U1576" s="39"/>
      <c r="V1576" s="40"/>
      <c r="W1576" s="39"/>
      <c r="X1576" s="39"/>
      <c r="Y1576" s="39"/>
      <c r="Z1576" s="39"/>
      <c r="AA1576" s="39"/>
      <c r="AB1576" s="39"/>
      <c r="AC1576" s="39"/>
      <c r="AD1576" s="39"/>
      <c r="AE1576" s="39"/>
      <c r="AF1576" s="39"/>
      <c r="AG1576" s="39"/>
      <c r="AH1576" s="39"/>
    </row>
    <row r="1577" ht="19.5" customHeight="1">
      <c r="A1577" s="111"/>
      <c r="B1577" s="119"/>
      <c r="C1577" s="63"/>
      <c r="D1577" s="69"/>
      <c r="E1577" s="66" t="str">
        <f t="shared" si="2"/>
        <v>-</v>
      </c>
      <c r="F1577" s="65"/>
      <c r="G1577" s="65"/>
      <c r="H1577" s="82"/>
      <c r="I1577" s="83">
        <f t="shared" si="3"/>
        <v>0</v>
      </c>
      <c r="J1577" s="84">
        <f t="shared" si="4"/>
        <v>0</v>
      </c>
      <c r="K1577" s="84">
        <f t="shared" si="5"/>
        <v>0</v>
      </c>
      <c r="L1577" s="84">
        <f t="shared" si="6"/>
        <v>0</v>
      </c>
      <c r="M1577" s="85">
        <f t="shared" si="7"/>
        <v>0</v>
      </c>
      <c r="N1577" s="86">
        <f t="shared" si="8"/>
        <v>0</v>
      </c>
      <c r="O1577" s="84">
        <f t="shared" si="9"/>
        <v>0</v>
      </c>
      <c r="P1577" s="84">
        <f t="shared" si="10"/>
        <v>0</v>
      </c>
      <c r="Q1577" s="84">
        <f t="shared" si="11"/>
        <v>0</v>
      </c>
      <c r="R1577" s="85">
        <f t="shared" si="12"/>
        <v>0</v>
      </c>
      <c r="S1577" s="87" t="str">
        <f t="shared" si="13"/>
        <v>-</v>
      </c>
      <c r="T1577" s="88"/>
      <c r="U1577" s="39"/>
      <c r="V1577" s="40"/>
      <c r="W1577" s="39"/>
      <c r="X1577" s="39"/>
      <c r="Y1577" s="39"/>
      <c r="Z1577" s="39"/>
      <c r="AA1577" s="39"/>
      <c r="AB1577" s="39"/>
      <c r="AC1577" s="39"/>
      <c r="AD1577" s="39"/>
      <c r="AE1577" s="39"/>
      <c r="AF1577" s="39"/>
      <c r="AG1577" s="39"/>
      <c r="AH1577" s="39"/>
    </row>
    <row r="1578" ht="19.5" customHeight="1">
      <c r="A1578" s="111"/>
      <c r="B1578" s="119"/>
      <c r="C1578" s="63"/>
      <c r="D1578" s="69"/>
      <c r="E1578" s="66" t="str">
        <f t="shared" si="2"/>
        <v>-</v>
      </c>
      <c r="F1578" s="65"/>
      <c r="G1578" s="65"/>
      <c r="H1578" s="82"/>
      <c r="I1578" s="83">
        <f t="shared" si="3"/>
        <v>0</v>
      </c>
      <c r="J1578" s="84">
        <f t="shared" si="4"/>
        <v>0</v>
      </c>
      <c r="K1578" s="84">
        <f t="shared" si="5"/>
        <v>0</v>
      </c>
      <c r="L1578" s="84">
        <f t="shared" si="6"/>
        <v>0</v>
      </c>
      <c r="M1578" s="85">
        <f t="shared" si="7"/>
        <v>0</v>
      </c>
      <c r="N1578" s="86">
        <f t="shared" si="8"/>
        <v>0</v>
      </c>
      <c r="O1578" s="84">
        <f t="shared" si="9"/>
        <v>0</v>
      </c>
      <c r="P1578" s="84">
        <f t="shared" si="10"/>
        <v>0</v>
      </c>
      <c r="Q1578" s="84">
        <f t="shared" si="11"/>
        <v>0</v>
      </c>
      <c r="R1578" s="85">
        <f t="shared" si="12"/>
        <v>0</v>
      </c>
      <c r="S1578" s="87" t="str">
        <f t="shared" si="13"/>
        <v>-</v>
      </c>
      <c r="T1578" s="88"/>
      <c r="U1578" s="39"/>
      <c r="V1578" s="40"/>
      <c r="W1578" s="39"/>
      <c r="X1578" s="39"/>
      <c r="Y1578" s="39"/>
      <c r="Z1578" s="39"/>
      <c r="AA1578" s="39"/>
      <c r="AB1578" s="39"/>
      <c r="AC1578" s="39"/>
      <c r="AD1578" s="39"/>
      <c r="AE1578" s="39"/>
      <c r="AF1578" s="39"/>
      <c r="AG1578" s="39"/>
      <c r="AH1578" s="39"/>
    </row>
    <row r="1579" ht="19.5" customHeight="1">
      <c r="A1579" s="111"/>
      <c r="B1579" s="119"/>
      <c r="C1579" s="63"/>
      <c r="D1579" s="69"/>
      <c r="E1579" s="66" t="str">
        <f t="shared" si="2"/>
        <v>-</v>
      </c>
      <c r="F1579" s="65"/>
      <c r="G1579" s="65"/>
      <c r="H1579" s="82"/>
      <c r="I1579" s="83">
        <f t="shared" si="3"/>
        <v>0</v>
      </c>
      <c r="J1579" s="84">
        <f t="shared" si="4"/>
        <v>0</v>
      </c>
      <c r="K1579" s="84">
        <f t="shared" si="5"/>
        <v>0</v>
      </c>
      <c r="L1579" s="84">
        <f t="shared" si="6"/>
        <v>0</v>
      </c>
      <c r="M1579" s="85">
        <f t="shared" si="7"/>
        <v>0</v>
      </c>
      <c r="N1579" s="86">
        <f t="shared" si="8"/>
        <v>0</v>
      </c>
      <c r="O1579" s="84">
        <f t="shared" si="9"/>
        <v>0</v>
      </c>
      <c r="P1579" s="84">
        <f t="shared" si="10"/>
        <v>0</v>
      </c>
      <c r="Q1579" s="84">
        <f t="shared" si="11"/>
        <v>0</v>
      </c>
      <c r="R1579" s="85">
        <f t="shared" si="12"/>
        <v>0</v>
      </c>
      <c r="S1579" s="87" t="str">
        <f t="shared" si="13"/>
        <v>-</v>
      </c>
      <c r="T1579" s="88"/>
      <c r="U1579" s="39"/>
      <c r="V1579" s="40"/>
      <c r="W1579" s="39"/>
      <c r="X1579" s="39"/>
      <c r="Y1579" s="39"/>
      <c r="Z1579" s="39"/>
      <c r="AA1579" s="39"/>
      <c r="AB1579" s="39"/>
      <c r="AC1579" s="39"/>
      <c r="AD1579" s="39"/>
      <c r="AE1579" s="39"/>
      <c r="AF1579" s="39"/>
      <c r="AG1579" s="39"/>
      <c r="AH1579" s="39"/>
    </row>
    <row r="1580" ht="19.5" customHeight="1">
      <c r="A1580" s="111"/>
      <c r="B1580" s="119"/>
      <c r="C1580" s="63"/>
      <c r="D1580" s="69"/>
      <c r="E1580" s="66" t="str">
        <f t="shared" si="2"/>
        <v>-</v>
      </c>
      <c r="F1580" s="65"/>
      <c r="G1580" s="65"/>
      <c r="H1580" s="82"/>
      <c r="I1580" s="83">
        <f t="shared" si="3"/>
        <v>0</v>
      </c>
      <c r="J1580" s="84">
        <f t="shared" si="4"/>
        <v>0</v>
      </c>
      <c r="K1580" s="84">
        <f t="shared" si="5"/>
        <v>0</v>
      </c>
      <c r="L1580" s="84">
        <f t="shared" si="6"/>
        <v>0</v>
      </c>
      <c r="M1580" s="85">
        <f t="shared" si="7"/>
        <v>0</v>
      </c>
      <c r="N1580" s="86">
        <f t="shared" si="8"/>
        <v>0</v>
      </c>
      <c r="O1580" s="84">
        <f t="shared" si="9"/>
        <v>0</v>
      </c>
      <c r="P1580" s="84">
        <f t="shared" si="10"/>
        <v>0</v>
      </c>
      <c r="Q1580" s="84">
        <f t="shared" si="11"/>
        <v>0</v>
      </c>
      <c r="R1580" s="85">
        <f t="shared" si="12"/>
        <v>0</v>
      </c>
      <c r="S1580" s="87" t="str">
        <f t="shared" si="13"/>
        <v>-</v>
      </c>
      <c r="T1580" s="88"/>
      <c r="U1580" s="39"/>
      <c r="V1580" s="40"/>
      <c r="W1580" s="39"/>
      <c r="X1580" s="39"/>
      <c r="Y1580" s="39"/>
      <c r="Z1580" s="39"/>
      <c r="AA1580" s="39"/>
      <c r="AB1580" s="39"/>
      <c r="AC1580" s="39"/>
      <c r="AD1580" s="39"/>
      <c r="AE1580" s="39"/>
      <c r="AF1580" s="39"/>
      <c r="AG1580" s="39"/>
      <c r="AH1580" s="39"/>
    </row>
    <row r="1581" ht="19.5" customHeight="1">
      <c r="A1581" s="111"/>
      <c r="B1581" s="119"/>
      <c r="C1581" s="63"/>
      <c r="D1581" s="69"/>
      <c r="E1581" s="66" t="str">
        <f t="shared" si="2"/>
        <v>-</v>
      </c>
      <c r="F1581" s="65"/>
      <c r="G1581" s="65"/>
      <c r="H1581" s="82"/>
      <c r="I1581" s="83">
        <f t="shared" si="3"/>
        <v>0</v>
      </c>
      <c r="J1581" s="84">
        <f t="shared" si="4"/>
        <v>0</v>
      </c>
      <c r="K1581" s="84">
        <f t="shared" si="5"/>
        <v>0</v>
      </c>
      <c r="L1581" s="84">
        <f t="shared" si="6"/>
        <v>0</v>
      </c>
      <c r="M1581" s="85">
        <f t="shared" si="7"/>
        <v>0</v>
      </c>
      <c r="N1581" s="86">
        <f t="shared" si="8"/>
        <v>0</v>
      </c>
      <c r="O1581" s="84">
        <f t="shared" si="9"/>
        <v>0</v>
      </c>
      <c r="P1581" s="84">
        <f t="shared" si="10"/>
        <v>0</v>
      </c>
      <c r="Q1581" s="84">
        <f t="shared" si="11"/>
        <v>0</v>
      </c>
      <c r="R1581" s="85">
        <f t="shared" si="12"/>
        <v>0</v>
      </c>
      <c r="S1581" s="87" t="str">
        <f t="shared" si="13"/>
        <v>-</v>
      </c>
      <c r="T1581" s="88"/>
      <c r="U1581" s="39"/>
      <c r="V1581" s="40"/>
      <c r="W1581" s="39"/>
      <c r="X1581" s="39"/>
      <c r="Y1581" s="39"/>
      <c r="Z1581" s="39"/>
      <c r="AA1581" s="39"/>
      <c r="AB1581" s="39"/>
      <c r="AC1581" s="39"/>
      <c r="AD1581" s="39"/>
      <c r="AE1581" s="39"/>
      <c r="AF1581" s="39"/>
      <c r="AG1581" s="39"/>
      <c r="AH1581" s="39"/>
    </row>
    <row r="1582" ht="19.5" customHeight="1">
      <c r="A1582" s="111"/>
      <c r="B1582" s="119"/>
      <c r="C1582" s="63"/>
      <c r="D1582" s="69"/>
      <c r="E1582" s="66" t="str">
        <f t="shared" si="2"/>
        <v>-</v>
      </c>
      <c r="F1582" s="65"/>
      <c r="G1582" s="65"/>
      <c r="H1582" s="82"/>
      <c r="I1582" s="83">
        <f t="shared" si="3"/>
        <v>0</v>
      </c>
      <c r="J1582" s="84">
        <f t="shared" si="4"/>
        <v>0</v>
      </c>
      <c r="K1582" s="84">
        <f t="shared" si="5"/>
        <v>0</v>
      </c>
      <c r="L1582" s="84">
        <f t="shared" si="6"/>
        <v>0</v>
      </c>
      <c r="M1582" s="85">
        <f t="shared" si="7"/>
        <v>0</v>
      </c>
      <c r="N1582" s="86">
        <f t="shared" si="8"/>
        <v>0</v>
      </c>
      <c r="O1582" s="84">
        <f t="shared" si="9"/>
        <v>0</v>
      </c>
      <c r="P1582" s="84">
        <f t="shared" si="10"/>
        <v>0</v>
      </c>
      <c r="Q1582" s="84">
        <f t="shared" si="11"/>
        <v>0</v>
      </c>
      <c r="R1582" s="85">
        <f t="shared" si="12"/>
        <v>0</v>
      </c>
      <c r="S1582" s="87" t="str">
        <f t="shared" si="13"/>
        <v>-</v>
      </c>
      <c r="T1582" s="88"/>
      <c r="U1582" s="39"/>
      <c r="V1582" s="40"/>
      <c r="W1582" s="39"/>
      <c r="X1582" s="39"/>
      <c r="Y1582" s="39"/>
      <c r="Z1582" s="39"/>
      <c r="AA1582" s="39"/>
      <c r="AB1582" s="39"/>
      <c r="AC1582" s="39"/>
      <c r="AD1582" s="39"/>
      <c r="AE1582" s="39"/>
      <c r="AF1582" s="39"/>
      <c r="AG1582" s="39"/>
      <c r="AH1582" s="39"/>
    </row>
    <row r="1583" ht="19.5" customHeight="1">
      <c r="A1583" s="111"/>
      <c r="B1583" s="119"/>
      <c r="C1583" s="63"/>
      <c r="D1583" s="69"/>
      <c r="E1583" s="66" t="str">
        <f t="shared" si="2"/>
        <v>-</v>
      </c>
      <c r="F1583" s="65"/>
      <c r="G1583" s="65"/>
      <c r="H1583" s="82"/>
      <c r="I1583" s="83">
        <f t="shared" si="3"/>
        <v>0</v>
      </c>
      <c r="J1583" s="84">
        <f t="shared" si="4"/>
        <v>0</v>
      </c>
      <c r="K1583" s="84">
        <f t="shared" si="5"/>
        <v>0</v>
      </c>
      <c r="L1583" s="84">
        <f t="shared" si="6"/>
        <v>0</v>
      </c>
      <c r="M1583" s="85">
        <f t="shared" si="7"/>
        <v>0</v>
      </c>
      <c r="N1583" s="86">
        <f t="shared" si="8"/>
        <v>0</v>
      </c>
      <c r="O1583" s="84">
        <f t="shared" si="9"/>
        <v>0</v>
      </c>
      <c r="P1583" s="84">
        <f t="shared" si="10"/>
        <v>0</v>
      </c>
      <c r="Q1583" s="84">
        <f t="shared" si="11"/>
        <v>0</v>
      </c>
      <c r="R1583" s="85">
        <f t="shared" si="12"/>
        <v>0</v>
      </c>
      <c r="S1583" s="87" t="str">
        <f t="shared" si="13"/>
        <v>-</v>
      </c>
      <c r="T1583" s="88"/>
      <c r="U1583" s="39"/>
      <c r="V1583" s="40"/>
      <c r="W1583" s="39"/>
      <c r="X1583" s="39"/>
      <c r="Y1583" s="39"/>
      <c r="Z1583" s="39"/>
      <c r="AA1583" s="39"/>
      <c r="AB1583" s="39"/>
      <c r="AC1583" s="39"/>
      <c r="AD1583" s="39"/>
      <c r="AE1583" s="39"/>
      <c r="AF1583" s="39"/>
      <c r="AG1583" s="39"/>
      <c r="AH1583" s="39"/>
    </row>
    <row r="1584" ht="19.5" customHeight="1">
      <c r="A1584" s="111"/>
      <c r="B1584" s="119"/>
      <c r="C1584" s="63"/>
      <c r="D1584" s="69"/>
      <c r="E1584" s="66" t="str">
        <f t="shared" si="2"/>
        <v>-</v>
      </c>
      <c r="F1584" s="65"/>
      <c r="G1584" s="65"/>
      <c r="H1584" s="82"/>
      <c r="I1584" s="83">
        <f t="shared" si="3"/>
        <v>0</v>
      </c>
      <c r="J1584" s="84">
        <f t="shared" si="4"/>
        <v>0</v>
      </c>
      <c r="K1584" s="84">
        <f t="shared" si="5"/>
        <v>0</v>
      </c>
      <c r="L1584" s="84">
        <f t="shared" si="6"/>
        <v>0</v>
      </c>
      <c r="M1584" s="85">
        <f t="shared" si="7"/>
        <v>0</v>
      </c>
      <c r="N1584" s="86">
        <f t="shared" si="8"/>
        <v>0</v>
      </c>
      <c r="O1584" s="84">
        <f t="shared" si="9"/>
        <v>0</v>
      </c>
      <c r="P1584" s="84">
        <f t="shared" si="10"/>
        <v>0</v>
      </c>
      <c r="Q1584" s="84">
        <f t="shared" si="11"/>
        <v>0</v>
      </c>
      <c r="R1584" s="85">
        <f t="shared" si="12"/>
        <v>0</v>
      </c>
      <c r="S1584" s="87" t="str">
        <f t="shared" si="13"/>
        <v>-</v>
      </c>
      <c r="T1584" s="88"/>
      <c r="U1584" s="39"/>
      <c r="V1584" s="40"/>
      <c r="W1584" s="39"/>
      <c r="X1584" s="39"/>
      <c r="Y1584" s="39"/>
      <c r="Z1584" s="39"/>
      <c r="AA1584" s="39"/>
      <c r="AB1584" s="39"/>
      <c r="AC1584" s="39"/>
      <c r="AD1584" s="39"/>
      <c r="AE1584" s="39"/>
      <c r="AF1584" s="39"/>
      <c r="AG1584" s="39"/>
      <c r="AH1584" s="39"/>
    </row>
    <row r="1585" ht="19.5" customHeight="1">
      <c r="A1585" s="111"/>
      <c r="B1585" s="119"/>
      <c r="C1585" s="63"/>
      <c r="D1585" s="69"/>
      <c r="E1585" s="66" t="str">
        <f t="shared" si="2"/>
        <v>-</v>
      </c>
      <c r="F1585" s="65"/>
      <c r="G1585" s="65"/>
      <c r="H1585" s="82"/>
      <c r="I1585" s="83">
        <f t="shared" si="3"/>
        <v>0</v>
      </c>
      <c r="J1585" s="84">
        <f t="shared" si="4"/>
        <v>0</v>
      </c>
      <c r="K1585" s="84">
        <f t="shared" si="5"/>
        <v>0</v>
      </c>
      <c r="L1585" s="84">
        <f t="shared" si="6"/>
        <v>0</v>
      </c>
      <c r="M1585" s="85">
        <f t="shared" si="7"/>
        <v>0</v>
      </c>
      <c r="N1585" s="86">
        <f t="shared" si="8"/>
        <v>0</v>
      </c>
      <c r="O1585" s="84">
        <f t="shared" si="9"/>
        <v>0</v>
      </c>
      <c r="P1585" s="84">
        <f t="shared" si="10"/>
        <v>0</v>
      </c>
      <c r="Q1585" s="84">
        <f t="shared" si="11"/>
        <v>0</v>
      </c>
      <c r="R1585" s="85">
        <f t="shared" si="12"/>
        <v>0</v>
      </c>
      <c r="S1585" s="87" t="str">
        <f t="shared" si="13"/>
        <v>-</v>
      </c>
      <c r="T1585" s="88"/>
      <c r="U1585" s="39"/>
      <c r="V1585" s="40"/>
      <c r="W1585" s="39"/>
      <c r="X1585" s="39"/>
      <c r="Y1585" s="39"/>
      <c r="Z1585" s="39"/>
      <c r="AA1585" s="39"/>
      <c r="AB1585" s="39"/>
      <c r="AC1585" s="39"/>
      <c r="AD1585" s="39"/>
      <c r="AE1585" s="39"/>
      <c r="AF1585" s="39"/>
      <c r="AG1585" s="39"/>
      <c r="AH1585" s="39"/>
    </row>
    <row r="1586" ht="19.5" customHeight="1">
      <c r="A1586" s="111"/>
      <c r="B1586" s="119"/>
      <c r="C1586" s="63"/>
      <c r="D1586" s="69"/>
      <c r="E1586" s="66" t="str">
        <f t="shared" si="2"/>
        <v>-</v>
      </c>
      <c r="F1586" s="65"/>
      <c r="G1586" s="65"/>
      <c r="H1586" s="82"/>
      <c r="I1586" s="83">
        <f t="shared" si="3"/>
        <v>0</v>
      </c>
      <c r="J1586" s="84">
        <f t="shared" si="4"/>
        <v>0</v>
      </c>
      <c r="K1586" s="84">
        <f t="shared" si="5"/>
        <v>0</v>
      </c>
      <c r="L1586" s="84">
        <f t="shared" si="6"/>
        <v>0</v>
      </c>
      <c r="M1586" s="85">
        <f t="shared" si="7"/>
        <v>0</v>
      </c>
      <c r="N1586" s="86">
        <f t="shared" si="8"/>
        <v>0</v>
      </c>
      <c r="O1586" s="84">
        <f t="shared" si="9"/>
        <v>0</v>
      </c>
      <c r="P1586" s="84">
        <f t="shared" si="10"/>
        <v>0</v>
      </c>
      <c r="Q1586" s="84">
        <f t="shared" si="11"/>
        <v>0</v>
      </c>
      <c r="R1586" s="85">
        <f t="shared" si="12"/>
        <v>0</v>
      </c>
      <c r="S1586" s="87" t="str">
        <f t="shared" si="13"/>
        <v>-</v>
      </c>
      <c r="T1586" s="88"/>
      <c r="U1586" s="39"/>
      <c r="V1586" s="40"/>
      <c r="W1586" s="39"/>
      <c r="X1586" s="39"/>
      <c r="Y1586" s="39"/>
      <c r="Z1586" s="39"/>
      <c r="AA1586" s="39"/>
      <c r="AB1586" s="39"/>
      <c r="AC1586" s="39"/>
      <c r="AD1586" s="39"/>
      <c r="AE1586" s="39"/>
      <c r="AF1586" s="39"/>
      <c r="AG1586" s="39"/>
      <c r="AH1586" s="39"/>
    </row>
    <row r="1587" ht="19.5" customHeight="1">
      <c r="A1587" s="111"/>
      <c r="B1587" s="119"/>
      <c r="C1587" s="63"/>
      <c r="D1587" s="69"/>
      <c r="E1587" s="66" t="str">
        <f t="shared" si="2"/>
        <v>-</v>
      </c>
      <c r="F1587" s="65"/>
      <c r="G1587" s="65"/>
      <c r="H1587" s="82"/>
      <c r="I1587" s="83">
        <f t="shared" si="3"/>
        <v>0</v>
      </c>
      <c r="J1587" s="84">
        <f t="shared" si="4"/>
        <v>0</v>
      </c>
      <c r="K1587" s="84">
        <f t="shared" si="5"/>
        <v>0</v>
      </c>
      <c r="L1587" s="84">
        <f t="shared" si="6"/>
        <v>0</v>
      </c>
      <c r="M1587" s="85">
        <f t="shared" si="7"/>
        <v>0</v>
      </c>
      <c r="N1587" s="86">
        <f t="shared" si="8"/>
        <v>0</v>
      </c>
      <c r="O1587" s="84">
        <f t="shared" si="9"/>
        <v>0</v>
      </c>
      <c r="P1587" s="84">
        <f t="shared" si="10"/>
        <v>0</v>
      </c>
      <c r="Q1587" s="84">
        <f t="shared" si="11"/>
        <v>0</v>
      </c>
      <c r="R1587" s="85">
        <f t="shared" si="12"/>
        <v>0</v>
      </c>
      <c r="S1587" s="87" t="str">
        <f t="shared" si="13"/>
        <v>-</v>
      </c>
      <c r="T1587" s="88"/>
      <c r="U1587" s="39"/>
      <c r="V1587" s="40"/>
      <c r="W1587" s="39"/>
      <c r="X1587" s="39"/>
      <c r="Y1587" s="39"/>
      <c r="Z1587" s="39"/>
      <c r="AA1587" s="39"/>
      <c r="AB1587" s="39"/>
      <c r="AC1587" s="39"/>
      <c r="AD1587" s="39"/>
      <c r="AE1587" s="39"/>
      <c r="AF1587" s="39"/>
      <c r="AG1587" s="39"/>
      <c r="AH1587" s="39"/>
    </row>
    <row r="1588" ht="19.5" customHeight="1">
      <c r="A1588" s="111"/>
      <c r="B1588" s="119"/>
      <c r="C1588" s="63"/>
      <c r="D1588" s="69"/>
      <c r="E1588" s="66" t="str">
        <f t="shared" si="2"/>
        <v>-</v>
      </c>
      <c r="F1588" s="65"/>
      <c r="G1588" s="65"/>
      <c r="H1588" s="82"/>
      <c r="I1588" s="83">
        <f t="shared" si="3"/>
        <v>0</v>
      </c>
      <c r="J1588" s="84">
        <f t="shared" si="4"/>
        <v>0</v>
      </c>
      <c r="K1588" s="84">
        <f t="shared" si="5"/>
        <v>0</v>
      </c>
      <c r="L1588" s="84">
        <f t="shared" si="6"/>
        <v>0</v>
      </c>
      <c r="M1588" s="85">
        <f t="shared" si="7"/>
        <v>0</v>
      </c>
      <c r="N1588" s="86">
        <f t="shared" si="8"/>
        <v>0</v>
      </c>
      <c r="O1588" s="84">
        <f t="shared" si="9"/>
        <v>0</v>
      </c>
      <c r="P1588" s="84">
        <f t="shared" si="10"/>
        <v>0</v>
      </c>
      <c r="Q1588" s="84">
        <f t="shared" si="11"/>
        <v>0</v>
      </c>
      <c r="R1588" s="85">
        <f t="shared" si="12"/>
        <v>0</v>
      </c>
      <c r="S1588" s="87" t="str">
        <f t="shared" si="13"/>
        <v>-</v>
      </c>
      <c r="T1588" s="88"/>
      <c r="U1588" s="39"/>
      <c r="V1588" s="40"/>
      <c r="W1588" s="39"/>
      <c r="X1588" s="39"/>
      <c r="Y1588" s="39"/>
      <c r="Z1588" s="39"/>
      <c r="AA1588" s="39"/>
      <c r="AB1588" s="39"/>
      <c r="AC1588" s="39"/>
      <c r="AD1588" s="39"/>
      <c r="AE1588" s="39"/>
      <c r="AF1588" s="39"/>
      <c r="AG1588" s="39"/>
      <c r="AH1588" s="39"/>
    </row>
    <row r="1589" ht="19.5" customHeight="1">
      <c r="A1589" s="111"/>
      <c r="B1589" s="119"/>
      <c r="C1589" s="63"/>
      <c r="D1589" s="69"/>
      <c r="E1589" s="66" t="str">
        <f t="shared" si="2"/>
        <v>-</v>
      </c>
      <c r="F1589" s="65"/>
      <c r="G1589" s="65"/>
      <c r="H1589" s="82"/>
      <c r="I1589" s="83">
        <f t="shared" si="3"/>
        <v>0</v>
      </c>
      <c r="J1589" s="84">
        <f t="shared" si="4"/>
        <v>0</v>
      </c>
      <c r="K1589" s="84">
        <f t="shared" si="5"/>
        <v>0</v>
      </c>
      <c r="L1589" s="84">
        <f t="shared" si="6"/>
        <v>0</v>
      </c>
      <c r="M1589" s="85">
        <f t="shared" si="7"/>
        <v>0</v>
      </c>
      <c r="N1589" s="86">
        <f t="shared" si="8"/>
        <v>0</v>
      </c>
      <c r="O1589" s="84">
        <f t="shared" si="9"/>
        <v>0</v>
      </c>
      <c r="P1589" s="84">
        <f t="shared" si="10"/>
        <v>0</v>
      </c>
      <c r="Q1589" s="84">
        <f t="shared" si="11"/>
        <v>0</v>
      </c>
      <c r="R1589" s="85">
        <f t="shared" si="12"/>
        <v>0</v>
      </c>
      <c r="S1589" s="87" t="str">
        <f t="shared" si="13"/>
        <v>-</v>
      </c>
      <c r="T1589" s="88"/>
      <c r="U1589" s="39"/>
      <c r="V1589" s="40"/>
      <c r="W1589" s="39"/>
      <c r="X1589" s="39"/>
      <c r="Y1589" s="39"/>
      <c r="Z1589" s="39"/>
      <c r="AA1589" s="39"/>
      <c r="AB1589" s="39"/>
      <c r="AC1589" s="39"/>
      <c r="AD1589" s="39"/>
      <c r="AE1589" s="39"/>
      <c r="AF1589" s="39"/>
      <c r="AG1589" s="39"/>
      <c r="AH1589" s="39"/>
    </row>
    <row r="1590" ht="19.5" customHeight="1">
      <c r="A1590" s="111"/>
      <c r="B1590" s="119"/>
      <c r="C1590" s="63"/>
      <c r="D1590" s="69"/>
      <c r="E1590" s="66" t="str">
        <f t="shared" si="2"/>
        <v>-</v>
      </c>
      <c r="F1590" s="65"/>
      <c r="G1590" s="65"/>
      <c r="H1590" s="82"/>
      <c r="I1590" s="83">
        <f t="shared" si="3"/>
        <v>0</v>
      </c>
      <c r="J1590" s="84">
        <f t="shared" si="4"/>
        <v>0</v>
      </c>
      <c r="K1590" s="84">
        <f t="shared" si="5"/>
        <v>0</v>
      </c>
      <c r="L1590" s="84">
        <f t="shared" si="6"/>
        <v>0</v>
      </c>
      <c r="M1590" s="85">
        <f t="shared" si="7"/>
        <v>0</v>
      </c>
      <c r="N1590" s="86">
        <f t="shared" si="8"/>
        <v>0</v>
      </c>
      <c r="O1590" s="84">
        <f t="shared" si="9"/>
        <v>0</v>
      </c>
      <c r="P1590" s="84">
        <f t="shared" si="10"/>
        <v>0</v>
      </c>
      <c r="Q1590" s="84">
        <f t="shared" si="11"/>
        <v>0</v>
      </c>
      <c r="R1590" s="85">
        <f t="shared" si="12"/>
        <v>0</v>
      </c>
      <c r="S1590" s="87" t="str">
        <f t="shared" si="13"/>
        <v>-</v>
      </c>
      <c r="T1590" s="88"/>
      <c r="U1590" s="39"/>
      <c r="V1590" s="40"/>
      <c r="W1590" s="39"/>
      <c r="X1590" s="39"/>
      <c r="Y1590" s="39"/>
      <c r="Z1590" s="39"/>
      <c r="AA1590" s="39"/>
      <c r="AB1590" s="39"/>
      <c r="AC1590" s="39"/>
      <c r="AD1590" s="39"/>
      <c r="AE1590" s="39"/>
      <c r="AF1590" s="39"/>
      <c r="AG1590" s="39"/>
      <c r="AH1590" s="39"/>
    </row>
    <row r="1591" ht="19.5" customHeight="1">
      <c r="A1591" s="111"/>
      <c r="B1591" s="119"/>
      <c r="C1591" s="63"/>
      <c r="D1591" s="69"/>
      <c r="E1591" s="66" t="str">
        <f t="shared" si="2"/>
        <v>-</v>
      </c>
      <c r="F1591" s="65"/>
      <c r="G1591" s="65"/>
      <c r="H1591" s="82"/>
      <c r="I1591" s="83">
        <f t="shared" si="3"/>
        <v>0</v>
      </c>
      <c r="J1591" s="84">
        <f t="shared" si="4"/>
        <v>0</v>
      </c>
      <c r="K1591" s="84">
        <f t="shared" si="5"/>
        <v>0</v>
      </c>
      <c r="L1591" s="84">
        <f t="shared" si="6"/>
        <v>0</v>
      </c>
      <c r="M1591" s="85">
        <f t="shared" si="7"/>
        <v>0</v>
      </c>
      <c r="N1591" s="86">
        <f t="shared" si="8"/>
        <v>0</v>
      </c>
      <c r="O1591" s="84">
        <f t="shared" si="9"/>
        <v>0</v>
      </c>
      <c r="P1591" s="84">
        <f t="shared" si="10"/>
        <v>0</v>
      </c>
      <c r="Q1591" s="84">
        <f t="shared" si="11"/>
        <v>0</v>
      </c>
      <c r="R1591" s="85">
        <f t="shared" si="12"/>
        <v>0</v>
      </c>
      <c r="S1591" s="87" t="str">
        <f t="shared" si="13"/>
        <v>-</v>
      </c>
      <c r="T1591" s="88"/>
      <c r="U1591" s="39"/>
      <c r="V1591" s="40"/>
      <c r="W1591" s="39"/>
      <c r="X1591" s="39"/>
      <c r="Y1591" s="39"/>
      <c r="Z1591" s="39"/>
      <c r="AA1591" s="39"/>
      <c r="AB1591" s="39"/>
      <c r="AC1591" s="39"/>
      <c r="AD1591" s="39"/>
      <c r="AE1591" s="39"/>
      <c r="AF1591" s="39"/>
      <c r="AG1591" s="39"/>
      <c r="AH1591" s="39"/>
    </row>
    <row r="1592" ht="19.5" customHeight="1">
      <c r="A1592" s="111"/>
      <c r="B1592" s="119"/>
      <c r="C1592" s="63"/>
      <c r="D1592" s="69"/>
      <c r="E1592" s="66" t="str">
        <f t="shared" si="2"/>
        <v>-</v>
      </c>
      <c r="F1592" s="65"/>
      <c r="G1592" s="65"/>
      <c r="H1592" s="82"/>
      <c r="I1592" s="83">
        <f t="shared" si="3"/>
        <v>0</v>
      </c>
      <c r="J1592" s="84">
        <f t="shared" si="4"/>
        <v>0</v>
      </c>
      <c r="K1592" s="84">
        <f t="shared" si="5"/>
        <v>0</v>
      </c>
      <c r="L1592" s="84">
        <f t="shared" si="6"/>
        <v>0</v>
      </c>
      <c r="M1592" s="85">
        <f t="shared" si="7"/>
        <v>0</v>
      </c>
      <c r="N1592" s="86">
        <f t="shared" si="8"/>
        <v>0</v>
      </c>
      <c r="O1592" s="84">
        <f t="shared" si="9"/>
        <v>0</v>
      </c>
      <c r="P1592" s="84">
        <f t="shared" si="10"/>
        <v>0</v>
      </c>
      <c r="Q1592" s="84">
        <f t="shared" si="11"/>
        <v>0</v>
      </c>
      <c r="R1592" s="85">
        <f t="shared" si="12"/>
        <v>0</v>
      </c>
      <c r="S1592" s="87" t="str">
        <f t="shared" si="13"/>
        <v>-</v>
      </c>
      <c r="T1592" s="88"/>
      <c r="U1592" s="39"/>
      <c r="V1592" s="40"/>
      <c r="W1592" s="39"/>
      <c r="X1592" s="39"/>
      <c r="Y1592" s="39"/>
      <c r="Z1592" s="39"/>
      <c r="AA1592" s="39"/>
      <c r="AB1592" s="39"/>
      <c r="AC1592" s="39"/>
      <c r="AD1592" s="39"/>
      <c r="AE1592" s="39"/>
      <c r="AF1592" s="39"/>
      <c r="AG1592" s="39"/>
      <c r="AH1592" s="39"/>
    </row>
    <row r="1593" ht="19.5" customHeight="1">
      <c r="A1593" s="111"/>
      <c r="B1593" s="119"/>
      <c r="C1593" s="63"/>
      <c r="D1593" s="69"/>
      <c r="E1593" s="66" t="str">
        <f t="shared" si="2"/>
        <v>-</v>
      </c>
      <c r="F1593" s="65"/>
      <c r="G1593" s="65"/>
      <c r="H1593" s="82"/>
      <c r="I1593" s="83">
        <f t="shared" si="3"/>
        <v>0</v>
      </c>
      <c r="J1593" s="84">
        <f t="shared" si="4"/>
        <v>0</v>
      </c>
      <c r="K1593" s="84">
        <f t="shared" si="5"/>
        <v>0</v>
      </c>
      <c r="L1593" s="84">
        <f t="shared" si="6"/>
        <v>0</v>
      </c>
      <c r="M1593" s="85">
        <f t="shared" si="7"/>
        <v>0</v>
      </c>
      <c r="N1593" s="86">
        <f t="shared" si="8"/>
        <v>0</v>
      </c>
      <c r="O1593" s="84">
        <f t="shared" si="9"/>
        <v>0</v>
      </c>
      <c r="P1593" s="84">
        <f t="shared" si="10"/>
        <v>0</v>
      </c>
      <c r="Q1593" s="84">
        <f t="shared" si="11"/>
        <v>0</v>
      </c>
      <c r="R1593" s="85">
        <f t="shared" si="12"/>
        <v>0</v>
      </c>
      <c r="S1593" s="87" t="str">
        <f t="shared" si="13"/>
        <v>-</v>
      </c>
      <c r="T1593" s="88"/>
      <c r="U1593" s="39"/>
      <c r="V1593" s="40"/>
      <c r="W1593" s="39"/>
      <c r="X1593" s="39"/>
      <c r="Y1593" s="39"/>
      <c r="Z1593" s="39"/>
      <c r="AA1593" s="39"/>
      <c r="AB1593" s="39"/>
      <c r="AC1593" s="39"/>
      <c r="AD1593" s="39"/>
      <c r="AE1593" s="39"/>
      <c r="AF1593" s="39"/>
      <c r="AG1593" s="39"/>
      <c r="AH1593" s="39"/>
    </row>
    <row r="1594" ht="19.5" customHeight="1">
      <c r="A1594" s="111"/>
      <c r="B1594" s="119"/>
      <c r="C1594" s="63"/>
      <c r="D1594" s="69"/>
      <c r="E1594" s="66" t="str">
        <f t="shared" si="2"/>
        <v>-</v>
      </c>
      <c r="F1594" s="65"/>
      <c r="G1594" s="65"/>
      <c r="H1594" s="82"/>
      <c r="I1594" s="83">
        <f t="shared" si="3"/>
        <v>0</v>
      </c>
      <c r="J1594" s="84">
        <f t="shared" si="4"/>
        <v>0</v>
      </c>
      <c r="K1594" s="84">
        <f t="shared" si="5"/>
        <v>0</v>
      </c>
      <c r="L1594" s="84">
        <f t="shared" si="6"/>
        <v>0</v>
      </c>
      <c r="M1594" s="85">
        <f t="shared" si="7"/>
        <v>0</v>
      </c>
      <c r="N1594" s="86">
        <f t="shared" si="8"/>
        <v>0</v>
      </c>
      <c r="O1594" s="84">
        <f t="shared" si="9"/>
        <v>0</v>
      </c>
      <c r="P1594" s="84">
        <f t="shared" si="10"/>
        <v>0</v>
      </c>
      <c r="Q1594" s="84">
        <f t="shared" si="11"/>
        <v>0</v>
      </c>
      <c r="R1594" s="85">
        <f t="shared" si="12"/>
        <v>0</v>
      </c>
      <c r="S1594" s="87" t="str">
        <f t="shared" si="13"/>
        <v>-</v>
      </c>
      <c r="T1594" s="88"/>
      <c r="U1594" s="39"/>
      <c r="V1594" s="40"/>
      <c r="W1594" s="39"/>
      <c r="X1594" s="39"/>
      <c r="Y1594" s="39"/>
      <c r="Z1594" s="39"/>
      <c r="AA1594" s="39"/>
      <c r="AB1594" s="39"/>
      <c r="AC1594" s="39"/>
      <c r="AD1594" s="39"/>
      <c r="AE1594" s="39"/>
      <c r="AF1594" s="39"/>
      <c r="AG1594" s="39"/>
      <c r="AH1594" s="39"/>
    </row>
    <row r="1595" ht="19.5" customHeight="1">
      <c r="A1595" s="111"/>
      <c r="B1595" s="119"/>
      <c r="C1595" s="63"/>
      <c r="D1595" s="69"/>
      <c r="E1595" s="66" t="str">
        <f t="shared" si="2"/>
        <v>-</v>
      </c>
      <c r="F1595" s="65"/>
      <c r="G1595" s="65"/>
      <c r="H1595" s="82"/>
      <c r="I1595" s="83">
        <f t="shared" si="3"/>
        <v>0</v>
      </c>
      <c r="J1595" s="84">
        <f t="shared" si="4"/>
        <v>0</v>
      </c>
      <c r="K1595" s="84">
        <f t="shared" si="5"/>
        <v>0</v>
      </c>
      <c r="L1595" s="84">
        <f t="shared" si="6"/>
        <v>0</v>
      </c>
      <c r="M1595" s="85">
        <f t="shared" si="7"/>
        <v>0</v>
      </c>
      <c r="N1595" s="86">
        <f t="shared" si="8"/>
        <v>0</v>
      </c>
      <c r="O1595" s="84">
        <f t="shared" si="9"/>
        <v>0</v>
      </c>
      <c r="P1595" s="84">
        <f t="shared" si="10"/>
        <v>0</v>
      </c>
      <c r="Q1595" s="84">
        <f t="shared" si="11"/>
        <v>0</v>
      </c>
      <c r="R1595" s="85">
        <f t="shared" si="12"/>
        <v>0</v>
      </c>
      <c r="S1595" s="87" t="str">
        <f t="shared" si="13"/>
        <v>-</v>
      </c>
      <c r="T1595" s="88"/>
      <c r="U1595" s="39"/>
      <c r="V1595" s="40"/>
      <c r="W1595" s="39"/>
      <c r="X1595" s="39"/>
      <c r="Y1595" s="39"/>
      <c r="Z1595" s="39"/>
      <c r="AA1595" s="39"/>
      <c r="AB1595" s="39"/>
      <c r="AC1595" s="39"/>
      <c r="AD1595" s="39"/>
      <c r="AE1595" s="39"/>
      <c r="AF1595" s="39"/>
      <c r="AG1595" s="39"/>
      <c r="AH1595" s="39"/>
    </row>
    <row r="1596" ht="19.5" customHeight="1">
      <c r="A1596" s="111"/>
      <c r="B1596" s="119"/>
      <c r="C1596" s="63"/>
      <c r="D1596" s="69"/>
      <c r="E1596" s="66" t="str">
        <f t="shared" si="2"/>
        <v>-</v>
      </c>
      <c r="F1596" s="65"/>
      <c r="G1596" s="65"/>
      <c r="H1596" s="82"/>
      <c r="I1596" s="83">
        <f t="shared" si="3"/>
        <v>0</v>
      </c>
      <c r="J1596" s="84">
        <f t="shared" si="4"/>
        <v>0</v>
      </c>
      <c r="K1596" s="84">
        <f t="shared" si="5"/>
        <v>0</v>
      </c>
      <c r="L1596" s="84">
        <f t="shared" si="6"/>
        <v>0</v>
      </c>
      <c r="M1596" s="85">
        <f t="shared" si="7"/>
        <v>0</v>
      </c>
      <c r="N1596" s="86">
        <f t="shared" si="8"/>
        <v>0</v>
      </c>
      <c r="O1596" s="84">
        <f t="shared" si="9"/>
        <v>0</v>
      </c>
      <c r="P1596" s="84">
        <f t="shared" si="10"/>
        <v>0</v>
      </c>
      <c r="Q1596" s="84">
        <f t="shared" si="11"/>
        <v>0</v>
      </c>
      <c r="R1596" s="85">
        <f t="shared" si="12"/>
        <v>0</v>
      </c>
      <c r="S1596" s="87" t="str">
        <f t="shared" si="13"/>
        <v>-</v>
      </c>
      <c r="T1596" s="88"/>
      <c r="U1596" s="39"/>
      <c r="V1596" s="40"/>
      <c r="W1596" s="39"/>
      <c r="X1596" s="39"/>
      <c r="Y1596" s="39"/>
      <c r="Z1596" s="39"/>
      <c r="AA1596" s="39"/>
      <c r="AB1596" s="39"/>
      <c r="AC1596" s="39"/>
      <c r="AD1596" s="39"/>
      <c r="AE1596" s="39"/>
      <c r="AF1596" s="39"/>
      <c r="AG1596" s="39"/>
      <c r="AH1596" s="39"/>
    </row>
    <row r="1597" ht="19.5" customHeight="1">
      <c r="A1597" s="111"/>
      <c r="B1597" s="119"/>
      <c r="C1597" s="63"/>
      <c r="D1597" s="69"/>
      <c r="E1597" s="66" t="str">
        <f t="shared" si="2"/>
        <v>-</v>
      </c>
      <c r="F1597" s="65"/>
      <c r="G1597" s="65"/>
      <c r="H1597" s="82"/>
      <c r="I1597" s="83">
        <f t="shared" si="3"/>
        <v>0</v>
      </c>
      <c r="J1597" s="84">
        <f t="shared" si="4"/>
        <v>0</v>
      </c>
      <c r="K1597" s="84">
        <f t="shared" si="5"/>
        <v>0</v>
      </c>
      <c r="L1597" s="84">
        <f t="shared" si="6"/>
        <v>0</v>
      </c>
      <c r="M1597" s="85">
        <f t="shared" si="7"/>
        <v>0</v>
      </c>
      <c r="N1597" s="86">
        <f t="shared" si="8"/>
        <v>0</v>
      </c>
      <c r="O1597" s="84">
        <f t="shared" si="9"/>
        <v>0</v>
      </c>
      <c r="P1597" s="84">
        <f t="shared" si="10"/>
        <v>0</v>
      </c>
      <c r="Q1597" s="84">
        <f t="shared" si="11"/>
        <v>0</v>
      </c>
      <c r="R1597" s="85">
        <f t="shared" si="12"/>
        <v>0</v>
      </c>
      <c r="S1597" s="87" t="str">
        <f t="shared" si="13"/>
        <v>-</v>
      </c>
      <c r="T1597" s="88"/>
      <c r="U1597" s="39"/>
      <c r="V1597" s="40"/>
      <c r="W1597" s="39"/>
      <c r="X1597" s="39"/>
      <c r="Y1597" s="39"/>
      <c r="Z1597" s="39"/>
      <c r="AA1597" s="39"/>
      <c r="AB1597" s="39"/>
      <c r="AC1597" s="39"/>
      <c r="AD1597" s="39"/>
      <c r="AE1597" s="39"/>
      <c r="AF1597" s="39"/>
      <c r="AG1597" s="39"/>
      <c r="AH1597" s="39"/>
    </row>
    <row r="1598" ht="19.5" customHeight="1">
      <c r="A1598" s="111"/>
      <c r="B1598" s="119"/>
      <c r="C1598" s="63"/>
      <c r="D1598" s="69"/>
      <c r="E1598" s="66" t="str">
        <f t="shared" si="2"/>
        <v>-</v>
      </c>
      <c r="F1598" s="65"/>
      <c r="G1598" s="65"/>
      <c r="H1598" s="82"/>
      <c r="I1598" s="83">
        <f t="shared" si="3"/>
        <v>0</v>
      </c>
      <c r="J1598" s="84">
        <f t="shared" si="4"/>
        <v>0</v>
      </c>
      <c r="K1598" s="84">
        <f t="shared" si="5"/>
        <v>0</v>
      </c>
      <c r="L1598" s="84">
        <f t="shared" si="6"/>
        <v>0</v>
      </c>
      <c r="M1598" s="85">
        <f t="shared" si="7"/>
        <v>0</v>
      </c>
      <c r="N1598" s="86">
        <f t="shared" si="8"/>
        <v>0</v>
      </c>
      <c r="O1598" s="84">
        <f t="shared" si="9"/>
        <v>0</v>
      </c>
      <c r="P1598" s="84">
        <f t="shared" si="10"/>
        <v>0</v>
      </c>
      <c r="Q1598" s="84">
        <f t="shared" si="11"/>
        <v>0</v>
      </c>
      <c r="R1598" s="85">
        <f t="shared" si="12"/>
        <v>0</v>
      </c>
      <c r="S1598" s="87" t="str">
        <f t="shared" si="13"/>
        <v>-</v>
      </c>
      <c r="T1598" s="88"/>
      <c r="U1598" s="39"/>
      <c r="V1598" s="40"/>
      <c r="W1598" s="39"/>
      <c r="X1598" s="39"/>
      <c r="Y1598" s="39"/>
      <c r="Z1598" s="39"/>
      <c r="AA1598" s="39"/>
      <c r="AB1598" s="39"/>
      <c r="AC1598" s="39"/>
      <c r="AD1598" s="39"/>
      <c r="AE1598" s="39"/>
      <c r="AF1598" s="39"/>
      <c r="AG1598" s="39"/>
      <c r="AH1598" s="39"/>
    </row>
    <row r="1599" ht="19.5" customHeight="1">
      <c r="A1599" s="111"/>
      <c r="B1599" s="119"/>
      <c r="C1599" s="63"/>
      <c r="D1599" s="69"/>
      <c r="E1599" s="66" t="str">
        <f t="shared" si="2"/>
        <v>-</v>
      </c>
      <c r="F1599" s="65"/>
      <c r="G1599" s="65"/>
      <c r="H1599" s="82"/>
      <c r="I1599" s="83">
        <f t="shared" si="3"/>
        <v>0</v>
      </c>
      <c r="J1599" s="84">
        <f t="shared" si="4"/>
        <v>0</v>
      </c>
      <c r="K1599" s="84">
        <f t="shared" si="5"/>
        <v>0</v>
      </c>
      <c r="L1599" s="84">
        <f t="shared" si="6"/>
        <v>0</v>
      </c>
      <c r="M1599" s="85">
        <f t="shared" si="7"/>
        <v>0</v>
      </c>
      <c r="N1599" s="86">
        <f t="shared" si="8"/>
        <v>0</v>
      </c>
      <c r="O1599" s="84">
        <f t="shared" si="9"/>
        <v>0</v>
      </c>
      <c r="P1599" s="84">
        <f t="shared" si="10"/>
        <v>0</v>
      </c>
      <c r="Q1599" s="84">
        <f t="shared" si="11"/>
        <v>0</v>
      </c>
      <c r="R1599" s="85">
        <f t="shared" si="12"/>
        <v>0</v>
      </c>
      <c r="S1599" s="87" t="str">
        <f t="shared" si="13"/>
        <v>-</v>
      </c>
      <c r="T1599" s="88"/>
      <c r="U1599" s="39"/>
      <c r="V1599" s="40"/>
      <c r="W1599" s="39"/>
      <c r="X1599" s="39"/>
      <c r="Y1599" s="39"/>
      <c r="Z1599" s="39"/>
      <c r="AA1599" s="39"/>
      <c r="AB1599" s="39"/>
      <c r="AC1599" s="39"/>
      <c r="AD1599" s="39"/>
      <c r="AE1599" s="39"/>
      <c r="AF1599" s="39"/>
      <c r="AG1599" s="39"/>
      <c r="AH1599" s="39"/>
    </row>
    <row r="1600" ht="19.5" customHeight="1">
      <c r="A1600" s="111"/>
      <c r="B1600" s="119"/>
      <c r="C1600" s="63"/>
      <c r="D1600" s="69"/>
      <c r="E1600" s="66" t="str">
        <f t="shared" si="2"/>
        <v>-</v>
      </c>
      <c r="F1600" s="65"/>
      <c r="G1600" s="65"/>
      <c r="H1600" s="82"/>
      <c r="I1600" s="83">
        <f t="shared" si="3"/>
        <v>0</v>
      </c>
      <c r="J1600" s="84">
        <f t="shared" si="4"/>
        <v>0</v>
      </c>
      <c r="K1600" s="84">
        <f t="shared" si="5"/>
        <v>0</v>
      </c>
      <c r="L1600" s="84">
        <f t="shared" si="6"/>
        <v>0</v>
      </c>
      <c r="M1600" s="85">
        <f t="shared" si="7"/>
        <v>0</v>
      </c>
      <c r="N1600" s="86">
        <f t="shared" si="8"/>
        <v>0</v>
      </c>
      <c r="O1600" s="84">
        <f t="shared" si="9"/>
        <v>0</v>
      </c>
      <c r="P1600" s="84">
        <f t="shared" si="10"/>
        <v>0</v>
      </c>
      <c r="Q1600" s="84">
        <f t="shared" si="11"/>
        <v>0</v>
      </c>
      <c r="R1600" s="85">
        <f t="shared" si="12"/>
        <v>0</v>
      </c>
      <c r="S1600" s="87" t="str">
        <f t="shared" si="13"/>
        <v>-</v>
      </c>
      <c r="T1600" s="88"/>
      <c r="U1600" s="39"/>
      <c r="V1600" s="40"/>
      <c r="W1600" s="39"/>
      <c r="X1600" s="39"/>
      <c r="Y1600" s="39"/>
      <c r="Z1600" s="39"/>
      <c r="AA1600" s="39"/>
      <c r="AB1600" s="39"/>
      <c r="AC1600" s="39"/>
      <c r="AD1600" s="39"/>
      <c r="AE1600" s="39"/>
      <c r="AF1600" s="39"/>
      <c r="AG1600" s="39"/>
      <c r="AH1600" s="39"/>
    </row>
    <row r="1601" ht="19.5" customHeight="1">
      <c r="A1601" s="111"/>
      <c r="B1601" s="119"/>
      <c r="C1601" s="63"/>
      <c r="D1601" s="69"/>
      <c r="E1601" s="66" t="str">
        <f t="shared" si="2"/>
        <v>-</v>
      </c>
      <c r="F1601" s="65"/>
      <c r="G1601" s="65"/>
      <c r="H1601" s="82"/>
      <c r="I1601" s="83">
        <f t="shared" si="3"/>
        <v>0</v>
      </c>
      <c r="J1601" s="84">
        <f t="shared" si="4"/>
        <v>0</v>
      </c>
      <c r="K1601" s="84">
        <f t="shared" si="5"/>
        <v>0</v>
      </c>
      <c r="L1601" s="84">
        <f t="shared" si="6"/>
        <v>0</v>
      </c>
      <c r="M1601" s="85">
        <f t="shared" si="7"/>
        <v>0</v>
      </c>
      <c r="N1601" s="86">
        <f t="shared" si="8"/>
        <v>0</v>
      </c>
      <c r="O1601" s="84">
        <f t="shared" si="9"/>
        <v>0</v>
      </c>
      <c r="P1601" s="84">
        <f t="shared" si="10"/>
        <v>0</v>
      </c>
      <c r="Q1601" s="84">
        <f t="shared" si="11"/>
        <v>0</v>
      </c>
      <c r="R1601" s="85">
        <f t="shared" si="12"/>
        <v>0</v>
      </c>
      <c r="S1601" s="87" t="str">
        <f t="shared" si="13"/>
        <v>-</v>
      </c>
      <c r="T1601" s="88"/>
      <c r="U1601" s="39"/>
      <c r="V1601" s="40"/>
      <c r="W1601" s="39"/>
      <c r="X1601" s="39"/>
      <c r="Y1601" s="39"/>
      <c r="Z1601" s="39"/>
      <c r="AA1601" s="39"/>
      <c r="AB1601" s="39"/>
      <c r="AC1601" s="39"/>
      <c r="AD1601" s="39"/>
      <c r="AE1601" s="39"/>
      <c r="AF1601" s="39"/>
      <c r="AG1601" s="39"/>
      <c r="AH1601" s="39"/>
    </row>
    <row r="1602" ht="19.5" customHeight="1">
      <c r="A1602" s="111"/>
      <c r="B1602" s="119"/>
      <c r="C1602" s="63"/>
      <c r="D1602" s="69"/>
      <c r="E1602" s="66" t="str">
        <f t="shared" si="2"/>
        <v>-</v>
      </c>
      <c r="F1602" s="65"/>
      <c r="G1602" s="65"/>
      <c r="H1602" s="82"/>
      <c r="I1602" s="83">
        <f t="shared" si="3"/>
        <v>0</v>
      </c>
      <c r="J1602" s="84">
        <f t="shared" si="4"/>
        <v>0</v>
      </c>
      <c r="K1602" s="84">
        <f t="shared" si="5"/>
        <v>0</v>
      </c>
      <c r="L1602" s="84">
        <f t="shared" si="6"/>
        <v>0</v>
      </c>
      <c r="M1602" s="85">
        <f t="shared" si="7"/>
        <v>0</v>
      </c>
      <c r="N1602" s="86">
        <f t="shared" si="8"/>
        <v>0</v>
      </c>
      <c r="O1602" s="84">
        <f t="shared" si="9"/>
        <v>0</v>
      </c>
      <c r="P1602" s="84">
        <f t="shared" si="10"/>
        <v>0</v>
      </c>
      <c r="Q1602" s="84">
        <f t="shared" si="11"/>
        <v>0</v>
      </c>
      <c r="R1602" s="85">
        <f t="shared" si="12"/>
        <v>0</v>
      </c>
      <c r="S1602" s="87" t="str">
        <f t="shared" si="13"/>
        <v>-</v>
      </c>
      <c r="T1602" s="88"/>
      <c r="U1602" s="39"/>
      <c r="V1602" s="40"/>
      <c r="W1602" s="39"/>
      <c r="X1602" s="39"/>
      <c r="Y1602" s="39"/>
      <c r="Z1602" s="39"/>
      <c r="AA1602" s="39"/>
      <c r="AB1602" s="39"/>
      <c r="AC1602" s="39"/>
      <c r="AD1602" s="39"/>
      <c r="AE1602" s="39"/>
      <c r="AF1602" s="39"/>
      <c r="AG1602" s="39"/>
      <c r="AH1602" s="39"/>
    </row>
    <row r="1603" ht="19.5" customHeight="1">
      <c r="A1603" s="111"/>
      <c r="B1603" s="119"/>
      <c r="C1603" s="63"/>
      <c r="D1603" s="69"/>
      <c r="E1603" s="66" t="str">
        <f t="shared" si="2"/>
        <v>-</v>
      </c>
      <c r="F1603" s="65"/>
      <c r="G1603" s="65"/>
      <c r="H1603" s="82"/>
      <c r="I1603" s="83">
        <f t="shared" si="3"/>
        <v>0</v>
      </c>
      <c r="J1603" s="84">
        <f t="shared" si="4"/>
        <v>0</v>
      </c>
      <c r="K1603" s="84">
        <f t="shared" si="5"/>
        <v>0</v>
      </c>
      <c r="L1603" s="84">
        <f t="shared" si="6"/>
        <v>0</v>
      </c>
      <c r="M1603" s="85">
        <f t="shared" si="7"/>
        <v>0</v>
      </c>
      <c r="N1603" s="86">
        <f t="shared" si="8"/>
        <v>0</v>
      </c>
      <c r="O1603" s="84">
        <f t="shared" si="9"/>
        <v>0</v>
      </c>
      <c r="P1603" s="84">
        <f t="shared" si="10"/>
        <v>0</v>
      </c>
      <c r="Q1603" s="84">
        <f t="shared" si="11"/>
        <v>0</v>
      </c>
      <c r="R1603" s="85">
        <f t="shared" si="12"/>
        <v>0</v>
      </c>
      <c r="S1603" s="87" t="str">
        <f t="shared" si="13"/>
        <v>-</v>
      </c>
      <c r="T1603" s="88"/>
      <c r="U1603" s="39"/>
      <c r="V1603" s="40"/>
      <c r="W1603" s="39"/>
      <c r="X1603" s="39"/>
      <c r="Y1603" s="39"/>
      <c r="Z1603" s="39"/>
      <c r="AA1603" s="39"/>
      <c r="AB1603" s="39"/>
      <c r="AC1603" s="39"/>
      <c r="AD1603" s="39"/>
      <c r="AE1603" s="39"/>
      <c r="AF1603" s="39"/>
      <c r="AG1603" s="39"/>
      <c r="AH1603" s="39"/>
    </row>
    <row r="1604" ht="19.5" customHeight="1">
      <c r="A1604" s="111"/>
      <c r="B1604" s="119"/>
      <c r="C1604" s="63"/>
      <c r="D1604" s="69"/>
      <c r="E1604" s="66" t="str">
        <f t="shared" si="2"/>
        <v>-</v>
      </c>
      <c r="F1604" s="65"/>
      <c r="G1604" s="65"/>
      <c r="H1604" s="82"/>
      <c r="I1604" s="83">
        <f t="shared" si="3"/>
        <v>0</v>
      </c>
      <c r="J1604" s="84">
        <f t="shared" si="4"/>
        <v>0</v>
      </c>
      <c r="K1604" s="84">
        <f t="shared" si="5"/>
        <v>0</v>
      </c>
      <c r="L1604" s="84">
        <f t="shared" si="6"/>
        <v>0</v>
      </c>
      <c r="M1604" s="85">
        <f t="shared" si="7"/>
        <v>0</v>
      </c>
      <c r="N1604" s="86">
        <f t="shared" si="8"/>
        <v>0</v>
      </c>
      <c r="O1604" s="84">
        <f t="shared" si="9"/>
        <v>0</v>
      </c>
      <c r="P1604" s="84">
        <f t="shared" si="10"/>
        <v>0</v>
      </c>
      <c r="Q1604" s="84">
        <f t="shared" si="11"/>
        <v>0</v>
      </c>
      <c r="R1604" s="85">
        <f t="shared" si="12"/>
        <v>0</v>
      </c>
      <c r="S1604" s="87" t="str">
        <f t="shared" si="13"/>
        <v>-</v>
      </c>
      <c r="T1604" s="88"/>
      <c r="U1604" s="39"/>
      <c r="V1604" s="40"/>
      <c r="W1604" s="39"/>
      <c r="X1604" s="39"/>
      <c r="Y1604" s="39"/>
      <c r="Z1604" s="39"/>
      <c r="AA1604" s="39"/>
      <c r="AB1604" s="39"/>
      <c r="AC1604" s="39"/>
      <c r="AD1604" s="39"/>
      <c r="AE1604" s="39"/>
      <c r="AF1604" s="39"/>
      <c r="AG1604" s="39"/>
      <c r="AH1604" s="39"/>
    </row>
    <row r="1605" ht="19.5" customHeight="1">
      <c r="A1605" s="111"/>
      <c r="B1605" s="119"/>
      <c r="C1605" s="63"/>
      <c r="D1605" s="69"/>
      <c r="E1605" s="66" t="str">
        <f t="shared" si="2"/>
        <v>-</v>
      </c>
      <c r="F1605" s="65"/>
      <c r="G1605" s="65"/>
      <c r="H1605" s="82"/>
      <c r="I1605" s="83">
        <f t="shared" si="3"/>
        <v>0</v>
      </c>
      <c r="J1605" s="84">
        <f t="shared" si="4"/>
        <v>0</v>
      </c>
      <c r="K1605" s="84">
        <f t="shared" si="5"/>
        <v>0</v>
      </c>
      <c r="L1605" s="84">
        <f t="shared" si="6"/>
        <v>0</v>
      </c>
      <c r="M1605" s="85">
        <f t="shared" si="7"/>
        <v>0</v>
      </c>
      <c r="N1605" s="86">
        <f t="shared" si="8"/>
        <v>0</v>
      </c>
      <c r="O1605" s="84">
        <f t="shared" si="9"/>
        <v>0</v>
      </c>
      <c r="P1605" s="84">
        <f t="shared" si="10"/>
        <v>0</v>
      </c>
      <c r="Q1605" s="84">
        <f t="shared" si="11"/>
        <v>0</v>
      </c>
      <c r="R1605" s="85">
        <f t="shared" si="12"/>
        <v>0</v>
      </c>
      <c r="S1605" s="87" t="str">
        <f t="shared" si="13"/>
        <v>-</v>
      </c>
      <c r="T1605" s="88"/>
      <c r="U1605" s="39"/>
      <c r="V1605" s="40"/>
      <c r="W1605" s="39"/>
      <c r="X1605" s="39"/>
      <c r="Y1605" s="39"/>
      <c r="Z1605" s="39"/>
      <c r="AA1605" s="39"/>
      <c r="AB1605" s="39"/>
      <c r="AC1605" s="39"/>
      <c r="AD1605" s="39"/>
      <c r="AE1605" s="39"/>
      <c r="AF1605" s="39"/>
      <c r="AG1605" s="39"/>
      <c r="AH1605" s="39"/>
    </row>
    <row r="1606" ht="19.5" customHeight="1">
      <c r="A1606" s="111"/>
      <c r="B1606" s="119"/>
      <c r="C1606" s="63"/>
      <c r="D1606" s="69"/>
      <c r="E1606" s="66" t="str">
        <f t="shared" si="2"/>
        <v>-</v>
      </c>
      <c r="F1606" s="65"/>
      <c r="G1606" s="65"/>
      <c r="H1606" s="82"/>
      <c r="I1606" s="83">
        <f t="shared" si="3"/>
        <v>0</v>
      </c>
      <c r="J1606" s="84">
        <f t="shared" si="4"/>
        <v>0</v>
      </c>
      <c r="K1606" s="84">
        <f t="shared" si="5"/>
        <v>0</v>
      </c>
      <c r="L1606" s="84">
        <f t="shared" si="6"/>
        <v>0</v>
      </c>
      <c r="M1606" s="85">
        <f t="shared" si="7"/>
        <v>0</v>
      </c>
      <c r="N1606" s="86">
        <f t="shared" si="8"/>
        <v>0</v>
      </c>
      <c r="O1606" s="84">
        <f t="shared" si="9"/>
        <v>0</v>
      </c>
      <c r="P1606" s="84">
        <f t="shared" si="10"/>
        <v>0</v>
      </c>
      <c r="Q1606" s="84">
        <f t="shared" si="11"/>
        <v>0</v>
      </c>
      <c r="R1606" s="85">
        <f t="shared" si="12"/>
        <v>0</v>
      </c>
      <c r="S1606" s="87" t="str">
        <f t="shared" si="13"/>
        <v>-</v>
      </c>
      <c r="T1606" s="88"/>
      <c r="U1606" s="39"/>
      <c r="V1606" s="40"/>
      <c r="W1606" s="39"/>
      <c r="X1606" s="39"/>
      <c r="Y1606" s="39"/>
      <c r="Z1606" s="39"/>
      <c r="AA1606" s="39"/>
      <c r="AB1606" s="39"/>
      <c r="AC1606" s="39"/>
      <c r="AD1606" s="39"/>
      <c r="AE1606" s="39"/>
      <c r="AF1606" s="39"/>
      <c r="AG1606" s="39"/>
      <c r="AH1606" s="39"/>
    </row>
    <row r="1607" ht="19.5" customHeight="1">
      <c r="A1607" s="111"/>
      <c r="B1607" s="119"/>
      <c r="C1607" s="63"/>
      <c r="D1607" s="69"/>
      <c r="E1607" s="66" t="str">
        <f t="shared" si="2"/>
        <v>-</v>
      </c>
      <c r="F1607" s="65"/>
      <c r="G1607" s="65"/>
      <c r="H1607" s="82"/>
      <c r="I1607" s="83">
        <f t="shared" si="3"/>
        <v>0</v>
      </c>
      <c r="J1607" s="84">
        <f t="shared" si="4"/>
        <v>0</v>
      </c>
      <c r="K1607" s="84">
        <f t="shared" si="5"/>
        <v>0</v>
      </c>
      <c r="L1607" s="84">
        <f t="shared" si="6"/>
        <v>0</v>
      </c>
      <c r="M1607" s="85">
        <f t="shared" si="7"/>
        <v>0</v>
      </c>
      <c r="N1607" s="86">
        <f t="shared" si="8"/>
        <v>0</v>
      </c>
      <c r="O1607" s="84">
        <f t="shared" si="9"/>
        <v>0</v>
      </c>
      <c r="P1607" s="84">
        <f t="shared" si="10"/>
        <v>0</v>
      </c>
      <c r="Q1607" s="84">
        <f t="shared" si="11"/>
        <v>0</v>
      </c>
      <c r="R1607" s="85">
        <f t="shared" si="12"/>
        <v>0</v>
      </c>
      <c r="S1607" s="87" t="str">
        <f t="shared" si="13"/>
        <v>-</v>
      </c>
      <c r="T1607" s="88"/>
      <c r="U1607" s="39"/>
      <c r="V1607" s="40"/>
      <c r="W1607" s="39"/>
      <c r="X1607" s="39"/>
      <c r="Y1607" s="39"/>
      <c r="Z1607" s="39"/>
      <c r="AA1607" s="39"/>
      <c r="AB1607" s="39"/>
      <c r="AC1607" s="39"/>
      <c r="AD1607" s="39"/>
      <c r="AE1607" s="39"/>
      <c r="AF1607" s="39"/>
      <c r="AG1607" s="39"/>
      <c r="AH1607" s="39"/>
    </row>
    <row r="1608" ht="19.5" customHeight="1">
      <c r="A1608" s="111"/>
      <c r="B1608" s="119"/>
      <c r="C1608" s="63"/>
      <c r="D1608" s="69"/>
      <c r="E1608" s="66" t="str">
        <f t="shared" si="2"/>
        <v>-</v>
      </c>
      <c r="F1608" s="65"/>
      <c r="G1608" s="65"/>
      <c r="H1608" s="82"/>
      <c r="I1608" s="83">
        <f t="shared" si="3"/>
        <v>0</v>
      </c>
      <c r="J1608" s="84">
        <f t="shared" si="4"/>
        <v>0</v>
      </c>
      <c r="K1608" s="84">
        <f t="shared" si="5"/>
        <v>0</v>
      </c>
      <c r="L1608" s="84">
        <f t="shared" si="6"/>
        <v>0</v>
      </c>
      <c r="M1608" s="85">
        <f t="shared" si="7"/>
        <v>0</v>
      </c>
      <c r="N1608" s="86">
        <f t="shared" si="8"/>
        <v>0</v>
      </c>
      <c r="O1608" s="84">
        <f t="shared" si="9"/>
        <v>0</v>
      </c>
      <c r="P1608" s="84">
        <f t="shared" si="10"/>
        <v>0</v>
      </c>
      <c r="Q1608" s="84">
        <f t="shared" si="11"/>
        <v>0</v>
      </c>
      <c r="R1608" s="85">
        <f t="shared" si="12"/>
        <v>0</v>
      </c>
      <c r="S1608" s="87" t="str">
        <f t="shared" si="13"/>
        <v>-</v>
      </c>
      <c r="T1608" s="88"/>
      <c r="U1608" s="39"/>
      <c r="V1608" s="40"/>
      <c r="W1608" s="39"/>
      <c r="X1608" s="39"/>
      <c r="Y1608" s="39"/>
      <c r="Z1608" s="39"/>
      <c r="AA1608" s="39"/>
      <c r="AB1608" s="39"/>
      <c r="AC1608" s="39"/>
      <c r="AD1608" s="39"/>
      <c r="AE1608" s="39"/>
      <c r="AF1608" s="39"/>
      <c r="AG1608" s="39"/>
      <c r="AH1608" s="39"/>
    </row>
    <row r="1609" ht="19.5" customHeight="1">
      <c r="A1609" s="111"/>
      <c r="B1609" s="119"/>
      <c r="C1609" s="63"/>
      <c r="D1609" s="69"/>
      <c r="E1609" s="66" t="str">
        <f t="shared" si="2"/>
        <v>-</v>
      </c>
      <c r="F1609" s="65"/>
      <c r="G1609" s="65"/>
      <c r="H1609" s="82"/>
      <c r="I1609" s="83">
        <f t="shared" si="3"/>
        <v>0</v>
      </c>
      <c r="J1609" s="84">
        <f t="shared" si="4"/>
        <v>0</v>
      </c>
      <c r="K1609" s="84">
        <f t="shared" si="5"/>
        <v>0</v>
      </c>
      <c r="L1609" s="84">
        <f t="shared" si="6"/>
        <v>0</v>
      </c>
      <c r="M1609" s="85">
        <f t="shared" si="7"/>
        <v>0</v>
      </c>
      <c r="N1609" s="86">
        <f t="shared" si="8"/>
        <v>0</v>
      </c>
      <c r="O1609" s="84">
        <f t="shared" si="9"/>
        <v>0</v>
      </c>
      <c r="P1609" s="84">
        <f t="shared" si="10"/>
        <v>0</v>
      </c>
      <c r="Q1609" s="84">
        <f t="shared" si="11"/>
        <v>0</v>
      </c>
      <c r="R1609" s="85">
        <f t="shared" si="12"/>
        <v>0</v>
      </c>
      <c r="S1609" s="87" t="str">
        <f t="shared" si="13"/>
        <v>-</v>
      </c>
      <c r="T1609" s="88"/>
      <c r="U1609" s="39"/>
      <c r="V1609" s="40"/>
      <c r="W1609" s="39"/>
      <c r="X1609" s="39"/>
      <c r="Y1609" s="39"/>
      <c r="Z1609" s="39"/>
      <c r="AA1609" s="39"/>
      <c r="AB1609" s="39"/>
      <c r="AC1609" s="39"/>
      <c r="AD1609" s="39"/>
      <c r="AE1609" s="39"/>
      <c r="AF1609" s="39"/>
      <c r="AG1609" s="39"/>
      <c r="AH1609" s="39"/>
    </row>
    <row r="1610" ht="19.5" customHeight="1">
      <c r="A1610" s="111"/>
      <c r="B1610" s="119"/>
      <c r="C1610" s="63"/>
      <c r="D1610" s="69"/>
      <c r="E1610" s="66" t="str">
        <f t="shared" si="2"/>
        <v>-</v>
      </c>
      <c r="F1610" s="65"/>
      <c r="G1610" s="65"/>
      <c r="H1610" s="82"/>
      <c r="I1610" s="83">
        <f t="shared" si="3"/>
        <v>0</v>
      </c>
      <c r="J1610" s="84">
        <f t="shared" si="4"/>
        <v>0</v>
      </c>
      <c r="K1610" s="84">
        <f t="shared" si="5"/>
        <v>0</v>
      </c>
      <c r="L1610" s="84">
        <f t="shared" si="6"/>
        <v>0</v>
      </c>
      <c r="M1610" s="85">
        <f t="shared" si="7"/>
        <v>0</v>
      </c>
      <c r="N1610" s="86">
        <f t="shared" si="8"/>
        <v>0</v>
      </c>
      <c r="O1610" s="84">
        <f t="shared" si="9"/>
        <v>0</v>
      </c>
      <c r="P1610" s="84">
        <f t="shared" si="10"/>
        <v>0</v>
      </c>
      <c r="Q1610" s="84">
        <f t="shared" si="11"/>
        <v>0</v>
      </c>
      <c r="R1610" s="85">
        <f t="shared" si="12"/>
        <v>0</v>
      </c>
      <c r="S1610" s="87" t="str">
        <f t="shared" si="13"/>
        <v>-</v>
      </c>
      <c r="T1610" s="88"/>
      <c r="U1610" s="39"/>
      <c r="V1610" s="40"/>
      <c r="W1610" s="39"/>
      <c r="X1610" s="39"/>
      <c r="Y1610" s="39"/>
      <c r="Z1610" s="39"/>
      <c r="AA1610" s="39"/>
      <c r="AB1610" s="39"/>
      <c r="AC1610" s="39"/>
      <c r="AD1610" s="39"/>
      <c r="AE1610" s="39"/>
      <c r="AF1610" s="39"/>
      <c r="AG1610" s="39"/>
      <c r="AH1610" s="39"/>
    </row>
    <row r="1611" ht="19.5" customHeight="1">
      <c r="A1611" s="111"/>
      <c r="B1611" s="119"/>
      <c r="C1611" s="63"/>
      <c r="D1611" s="69"/>
      <c r="E1611" s="66" t="str">
        <f t="shared" si="2"/>
        <v>-</v>
      </c>
      <c r="F1611" s="65"/>
      <c r="G1611" s="65"/>
      <c r="H1611" s="82"/>
      <c r="I1611" s="83">
        <f t="shared" si="3"/>
        <v>0</v>
      </c>
      <c r="J1611" s="84">
        <f t="shared" si="4"/>
        <v>0</v>
      </c>
      <c r="K1611" s="84">
        <f t="shared" si="5"/>
        <v>0</v>
      </c>
      <c r="L1611" s="84">
        <f t="shared" si="6"/>
        <v>0</v>
      </c>
      <c r="M1611" s="85">
        <f t="shared" si="7"/>
        <v>0</v>
      </c>
      <c r="N1611" s="86">
        <f t="shared" si="8"/>
        <v>0</v>
      </c>
      <c r="O1611" s="84">
        <f t="shared" si="9"/>
        <v>0</v>
      </c>
      <c r="P1611" s="84">
        <f t="shared" si="10"/>
        <v>0</v>
      </c>
      <c r="Q1611" s="84">
        <f t="shared" si="11"/>
        <v>0</v>
      </c>
      <c r="R1611" s="85">
        <f t="shared" si="12"/>
        <v>0</v>
      </c>
      <c r="S1611" s="87" t="str">
        <f t="shared" si="13"/>
        <v>-</v>
      </c>
      <c r="T1611" s="88"/>
      <c r="U1611" s="39"/>
      <c r="V1611" s="40"/>
      <c r="W1611" s="39"/>
      <c r="X1611" s="39"/>
      <c r="Y1611" s="39"/>
      <c r="Z1611" s="39"/>
      <c r="AA1611" s="39"/>
      <c r="AB1611" s="39"/>
      <c r="AC1611" s="39"/>
      <c r="AD1611" s="39"/>
      <c r="AE1611" s="39"/>
      <c r="AF1611" s="39"/>
      <c r="AG1611" s="39"/>
      <c r="AH1611" s="39"/>
    </row>
    <row r="1612" ht="19.5" customHeight="1">
      <c r="A1612" s="111"/>
      <c r="B1612" s="119"/>
      <c r="C1612" s="63"/>
      <c r="D1612" s="69"/>
      <c r="E1612" s="66" t="str">
        <f t="shared" si="2"/>
        <v>-</v>
      </c>
      <c r="F1612" s="65"/>
      <c r="G1612" s="65"/>
      <c r="H1612" s="82"/>
      <c r="I1612" s="83">
        <f t="shared" si="3"/>
        <v>0</v>
      </c>
      <c r="J1612" s="84">
        <f t="shared" si="4"/>
        <v>0</v>
      </c>
      <c r="K1612" s="84">
        <f t="shared" si="5"/>
        <v>0</v>
      </c>
      <c r="L1612" s="84">
        <f t="shared" si="6"/>
        <v>0</v>
      </c>
      <c r="M1612" s="85">
        <f t="shared" si="7"/>
        <v>0</v>
      </c>
      <c r="N1612" s="86">
        <f t="shared" si="8"/>
        <v>0</v>
      </c>
      <c r="O1612" s="84">
        <f t="shared" si="9"/>
        <v>0</v>
      </c>
      <c r="P1612" s="84">
        <f t="shared" si="10"/>
        <v>0</v>
      </c>
      <c r="Q1612" s="84">
        <f t="shared" si="11"/>
        <v>0</v>
      </c>
      <c r="R1612" s="85">
        <f t="shared" si="12"/>
        <v>0</v>
      </c>
      <c r="S1612" s="87" t="str">
        <f t="shared" si="13"/>
        <v>-</v>
      </c>
      <c r="T1612" s="88"/>
      <c r="U1612" s="39"/>
      <c r="V1612" s="40"/>
      <c r="W1612" s="39"/>
      <c r="X1612" s="39"/>
      <c r="Y1612" s="39"/>
      <c r="Z1612" s="39"/>
      <c r="AA1612" s="39"/>
      <c r="AB1612" s="39"/>
      <c r="AC1612" s="39"/>
      <c r="AD1612" s="39"/>
      <c r="AE1612" s="39"/>
      <c r="AF1612" s="39"/>
      <c r="AG1612" s="39"/>
      <c r="AH1612" s="39"/>
    </row>
    <row r="1613" ht="19.5" customHeight="1">
      <c r="A1613" s="111"/>
      <c r="B1613" s="119"/>
      <c r="C1613" s="63"/>
      <c r="D1613" s="69"/>
      <c r="E1613" s="66" t="str">
        <f t="shared" si="2"/>
        <v>-</v>
      </c>
      <c r="F1613" s="65"/>
      <c r="G1613" s="65"/>
      <c r="H1613" s="82"/>
      <c r="I1613" s="83">
        <f t="shared" si="3"/>
        <v>0</v>
      </c>
      <c r="J1613" s="84">
        <f t="shared" si="4"/>
        <v>0</v>
      </c>
      <c r="K1613" s="84">
        <f t="shared" si="5"/>
        <v>0</v>
      </c>
      <c r="L1613" s="84">
        <f t="shared" si="6"/>
        <v>0</v>
      </c>
      <c r="M1613" s="85">
        <f t="shared" si="7"/>
        <v>0</v>
      </c>
      <c r="N1613" s="86">
        <f t="shared" si="8"/>
        <v>0</v>
      </c>
      <c r="O1613" s="84">
        <f t="shared" si="9"/>
        <v>0</v>
      </c>
      <c r="P1613" s="84">
        <f t="shared" si="10"/>
        <v>0</v>
      </c>
      <c r="Q1613" s="84">
        <f t="shared" si="11"/>
        <v>0</v>
      </c>
      <c r="R1613" s="85">
        <f t="shared" si="12"/>
        <v>0</v>
      </c>
      <c r="S1613" s="87" t="str">
        <f t="shared" si="13"/>
        <v>-</v>
      </c>
      <c r="T1613" s="88"/>
      <c r="U1613" s="39"/>
      <c r="V1613" s="40"/>
      <c r="W1613" s="39"/>
      <c r="X1613" s="39"/>
      <c r="Y1613" s="39"/>
      <c r="Z1613" s="39"/>
      <c r="AA1613" s="39"/>
      <c r="AB1613" s="39"/>
      <c r="AC1613" s="39"/>
      <c r="AD1613" s="39"/>
      <c r="AE1613" s="39"/>
      <c r="AF1613" s="39"/>
      <c r="AG1613" s="39"/>
      <c r="AH1613" s="39"/>
    </row>
    <row r="1614" ht="19.5" customHeight="1">
      <c r="A1614" s="111"/>
      <c r="B1614" s="119"/>
      <c r="C1614" s="63"/>
      <c r="D1614" s="69"/>
      <c r="E1614" s="66" t="str">
        <f t="shared" si="2"/>
        <v>-</v>
      </c>
      <c r="F1614" s="65"/>
      <c r="G1614" s="65"/>
      <c r="H1614" s="82"/>
      <c r="I1614" s="83">
        <f t="shared" si="3"/>
        <v>0</v>
      </c>
      <c r="J1614" s="84">
        <f t="shared" si="4"/>
        <v>0</v>
      </c>
      <c r="K1614" s="84">
        <f t="shared" si="5"/>
        <v>0</v>
      </c>
      <c r="L1614" s="84">
        <f t="shared" si="6"/>
        <v>0</v>
      </c>
      <c r="M1614" s="85">
        <f t="shared" si="7"/>
        <v>0</v>
      </c>
      <c r="N1614" s="86">
        <f t="shared" si="8"/>
        <v>0</v>
      </c>
      <c r="O1614" s="84">
        <f t="shared" si="9"/>
        <v>0</v>
      </c>
      <c r="P1614" s="84">
        <f t="shared" si="10"/>
        <v>0</v>
      </c>
      <c r="Q1614" s="84">
        <f t="shared" si="11"/>
        <v>0</v>
      </c>
      <c r="R1614" s="85">
        <f t="shared" si="12"/>
        <v>0</v>
      </c>
      <c r="S1614" s="87" t="str">
        <f t="shared" si="13"/>
        <v>-</v>
      </c>
      <c r="T1614" s="88"/>
      <c r="U1614" s="39"/>
      <c r="V1614" s="40"/>
      <c r="W1614" s="39"/>
      <c r="X1614" s="39"/>
      <c r="Y1614" s="39"/>
      <c r="Z1614" s="39"/>
      <c r="AA1614" s="39"/>
      <c r="AB1614" s="39"/>
      <c r="AC1614" s="39"/>
      <c r="AD1614" s="39"/>
      <c r="AE1614" s="39"/>
      <c r="AF1614" s="39"/>
      <c r="AG1614" s="39"/>
      <c r="AH1614" s="39"/>
    </row>
    <row r="1615" ht="19.5" customHeight="1">
      <c r="A1615" s="111"/>
      <c r="B1615" s="119"/>
      <c r="C1615" s="63"/>
      <c r="D1615" s="69"/>
      <c r="E1615" s="66" t="str">
        <f t="shared" si="2"/>
        <v>-</v>
      </c>
      <c r="F1615" s="65"/>
      <c r="G1615" s="65"/>
      <c r="H1615" s="82"/>
      <c r="I1615" s="83">
        <f t="shared" si="3"/>
        <v>0</v>
      </c>
      <c r="J1615" s="84">
        <f t="shared" si="4"/>
        <v>0</v>
      </c>
      <c r="K1615" s="84">
        <f t="shared" si="5"/>
        <v>0</v>
      </c>
      <c r="L1615" s="84">
        <f t="shared" si="6"/>
        <v>0</v>
      </c>
      <c r="M1615" s="85">
        <f t="shared" si="7"/>
        <v>0</v>
      </c>
      <c r="N1615" s="86">
        <f t="shared" si="8"/>
        <v>0</v>
      </c>
      <c r="O1615" s="84">
        <f t="shared" si="9"/>
        <v>0</v>
      </c>
      <c r="P1615" s="84">
        <f t="shared" si="10"/>
        <v>0</v>
      </c>
      <c r="Q1615" s="84">
        <f t="shared" si="11"/>
        <v>0</v>
      </c>
      <c r="R1615" s="85">
        <f t="shared" si="12"/>
        <v>0</v>
      </c>
      <c r="S1615" s="87" t="str">
        <f t="shared" si="13"/>
        <v>-</v>
      </c>
      <c r="T1615" s="88"/>
      <c r="U1615" s="39"/>
      <c r="V1615" s="40"/>
      <c r="W1615" s="39"/>
      <c r="X1615" s="39"/>
      <c r="Y1615" s="39"/>
      <c r="Z1615" s="39"/>
      <c r="AA1615" s="39"/>
      <c r="AB1615" s="39"/>
      <c r="AC1615" s="39"/>
      <c r="AD1615" s="39"/>
      <c r="AE1615" s="39"/>
      <c r="AF1615" s="39"/>
      <c r="AG1615" s="39"/>
      <c r="AH1615" s="39"/>
    </row>
    <row r="1616" ht="19.5" customHeight="1">
      <c r="A1616" s="111"/>
      <c r="B1616" s="119"/>
      <c r="C1616" s="63"/>
      <c r="D1616" s="69"/>
      <c r="E1616" s="66" t="str">
        <f t="shared" si="2"/>
        <v>-</v>
      </c>
      <c r="F1616" s="65"/>
      <c r="G1616" s="65"/>
      <c r="H1616" s="82"/>
      <c r="I1616" s="83">
        <f t="shared" si="3"/>
        <v>0</v>
      </c>
      <c r="J1616" s="84">
        <f t="shared" si="4"/>
        <v>0</v>
      </c>
      <c r="K1616" s="84">
        <f t="shared" si="5"/>
        <v>0</v>
      </c>
      <c r="L1616" s="84">
        <f t="shared" si="6"/>
        <v>0</v>
      </c>
      <c r="M1616" s="85">
        <f t="shared" si="7"/>
        <v>0</v>
      </c>
      <c r="N1616" s="86">
        <f t="shared" si="8"/>
        <v>0</v>
      </c>
      <c r="O1616" s="84">
        <f t="shared" si="9"/>
        <v>0</v>
      </c>
      <c r="P1616" s="84">
        <f t="shared" si="10"/>
        <v>0</v>
      </c>
      <c r="Q1616" s="84">
        <f t="shared" si="11"/>
        <v>0</v>
      </c>
      <c r="R1616" s="85">
        <f t="shared" si="12"/>
        <v>0</v>
      </c>
      <c r="S1616" s="87" t="str">
        <f t="shared" si="13"/>
        <v>-</v>
      </c>
      <c r="T1616" s="88"/>
      <c r="U1616" s="39"/>
      <c r="V1616" s="40"/>
      <c r="W1616" s="39"/>
      <c r="X1616" s="39"/>
      <c r="Y1616" s="39"/>
      <c r="Z1616" s="39"/>
      <c r="AA1616" s="39"/>
      <c r="AB1616" s="39"/>
      <c r="AC1616" s="39"/>
      <c r="AD1616" s="39"/>
      <c r="AE1616" s="39"/>
      <c r="AF1616" s="39"/>
      <c r="AG1616" s="39"/>
      <c r="AH1616" s="39"/>
    </row>
    <row r="1617" ht="19.5" customHeight="1">
      <c r="A1617" s="111"/>
      <c r="B1617" s="119"/>
      <c r="C1617" s="63"/>
      <c r="D1617" s="69"/>
      <c r="E1617" s="66" t="str">
        <f t="shared" si="2"/>
        <v>-</v>
      </c>
      <c r="F1617" s="65"/>
      <c r="G1617" s="65"/>
      <c r="H1617" s="82"/>
      <c r="I1617" s="83">
        <f t="shared" si="3"/>
        <v>0</v>
      </c>
      <c r="J1617" s="84">
        <f t="shared" si="4"/>
        <v>0</v>
      </c>
      <c r="K1617" s="84">
        <f t="shared" si="5"/>
        <v>0</v>
      </c>
      <c r="L1617" s="84">
        <f t="shared" si="6"/>
        <v>0</v>
      </c>
      <c r="M1617" s="85">
        <f t="shared" si="7"/>
        <v>0</v>
      </c>
      <c r="N1617" s="86">
        <f t="shared" si="8"/>
        <v>0</v>
      </c>
      <c r="O1617" s="84">
        <f t="shared" si="9"/>
        <v>0</v>
      </c>
      <c r="P1617" s="84">
        <f t="shared" si="10"/>
        <v>0</v>
      </c>
      <c r="Q1617" s="84">
        <f t="shared" si="11"/>
        <v>0</v>
      </c>
      <c r="R1617" s="85">
        <f t="shared" si="12"/>
        <v>0</v>
      </c>
      <c r="S1617" s="87" t="str">
        <f t="shared" si="13"/>
        <v>-</v>
      </c>
      <c r="T1617" s="88"/>
      <c r="U1617" s="39"/>
      <c r="V1617" s="40"/>
      <c r="W1617" s="39"/>
      <c r="X1617" s="39"/>
      <c r="Y1617" s="39"/>
      <c r="Z1617" s="39"/>
      <c r="AA1617" s="39"/>
      <c r="AB1617" s="39"/>
      <c r="AC1617" s="39"/>
      <c r="AD1617" s="39"/>
      <c r="AE1617" s="39"/>
      <c r="AF1617" s="39"/>
      <c r="AG1617" s="39"/>
      <c r="AH1617" s="39"/>
    </row>
    <row r="1618" ht="19.5" customHeight="1">
      <c r="A1618" s="111"/>
      <c r="B1618" s="119"/>
      <c r="C1618" s="63"/>
      <c r="D1618" s="69"/>
      <c r="E1618" s="66" t="str">
        <f t="shared" si="2"/>
        <v>-</v>
      </c>
      <c r="F1618" s="65"/>
      <c r="G1618" s="65"/>
      <c r="H1618" s="82"/>
      <c r="I1618" s="83">
        <f t="shared" si="3"/>
        <v>0</v>
      </c>
      <c r="J1618" s="84">
        <f t="shared" si="4"/>
        <v>0</v>
      </c>
      <c r="K1618" s="84">
        <f t="shared" si="5"/>
        <v>0</v>
      </c>
      <c r="L1618" s="84">
        <f t="shared" si="6"/>
        <v>0</v>
      </c>
      <c r="M1618" s="85">
        <f t="shared" si="7"/>
        <v>0</v>
      </c>
      <c r="N1618" s="86">
        <f t="shared" si="8"/>
        <v>0</v>
      </c>
      <c r="O1618" s="84">
        <f t="shared" si="9"/>
        <v>0</v>
      </c>
      <c r="P1618" s="84">
        <f t="shared" si="10"/>
        <v>0</v>
      </c>
      <c r="Q1618" s="84">
        <f t="shared" si="11"/>
        <v>0</v>
      </c>
      <c r="R1618" s="85">
        <f t="shared" si="12"/>
        <v>0</v>
      </c>
      <c r="S1618" s="87" t="str">
        <f t="shared" si="13"/>
        <v>-</v>
      </c>
      <c r="T1618" s="88"/>
      <c r="U1618" s="39"/>
      <c r="V1618" s="40"/>
      <c r="W1618" s="39"/>
      <c r="X1618" s="39"/>
      <c r="Y1618" s="39"/>
      <c r="Z1618" s="39"/>
      <c r="AA1618" s="39"/>
      <c r="AB1618" s="39"/>
      <c r="AC1618" s="39"/>
      <c r="AD1618" s="39"/>
      <c r="AE1618" s="39"/>
      <c r="AF1618" s="39"/>
      <c r="AG1618" s="39"/>
      <c r="AH1618" s="39"/>
    </row>
    <row r="1619" ht="19.5" customHeight="1">
      <c r="A1619" s="111"/>
      <c r="B1619" s="119"/>
      <c r="C1619" s="63"/>
      <c r="D1619" s="69"/>
      <c r="E1619" s="66" t="str">
        <f t="shared" si="2"/>
        <v>-</v>
      </c>
      <c r="F1619" s="65"/>
      <c r="G1619" s="65"/>
      <c r="H1619" s="82"/>
      <c r="I1619" s="83">
        <f t="shared" si="3"/>
        <v>0</v>
      </c>
      <c r="J1619" s="84">
        <f t="shared" si="4"/>
        <v>0</v>
      </c>
      <c r="K1619" s="84">
        <f t="shared" si="5"/>
        <v>0</v>
      </c>
      <c r="L1619" s="84">
        <f t="shared" si="6"/>
        <v>0</v>
      </c>
      <c r="M1619" s="85">
        <f t="shared" si="7"/>
        <v>0</v>
      </c>
      <c r="N1619" s="86">
        <f t="shared" si="8"/>
        <v>0</v>
      </c>
      <c r="O1619" s="84">
        <f t="shared" si="9"/>
        <v>0</v>
      </c>
      <c r="P1619" s="84">
        <f t="shared" si="10"/>
        <v>0</v>
      </c>
      <c r="Q1619" s="84">
        <f t="shared" si="11"/>
        <v>0</v>
      </c>
      <c r="R1619" s="85">
        <f t="shared" si="12"/>
        <v>0</v>
      </c>
      <c r="S1619" s="87" t="str">
        <f t="shared" si="13"/>
        <v>-</v>
      </c>
      <c r="T1619" s="88"/>
      <c r="U1619" s="39"/>
      <c r="V1619" s="40"/>
      <c r="W1619" s="39"/>
      <c r="X1619" s="39"/>
      <c r="Y1619" s="39"/>
      <c r="Z1619" s="39"/>
      <c r="AA1619" s="39"/>
      <c r="AB1619" s="39"/>
      <c r="AC1619" s="39"/>
      <c r="AD1619" s="39"/>
      <c r="AE1619" s="39"/>
      <c r="AF1619" s="39"/>
      <c r="AG1619" s="39"/>
      <c r="AH1619" s="39"/>
    </row>
    <row r="1620" ht="19.5" customHeight="1">
      <c r="A1620" s="111"/>
      <c r="B1620" s="119"/>
      <c r="C1620" s="63"/>
      <c r="D1620" s="69"/>
      <c r="E1620" s="66" t="str">
        <f t="shared" si="2"/>
        <v>-</v>
      </c>
      <c r="F1620" s="65"/>
      <c r="G1620" s="65"/>
      <c r="H1620" s="82"/>
      <c r="I1620" s="83">
        <f t="shared" si="3"/>
        <v>0</v>
      </c>
      <c r="J1620" s="84">
        <f t="shared" si="4"/>
        <v>0</v>
      </c>
      <c r="K1620" s="84">
        <f t="shared" si="5"/>
        <v>0</v>
      </c>
      <c r="L1620" s="84">
        <f t="shared" si="6"/>
        <v>0</v>
      </c>
      <c r="M1620" s="85">
        <f t="shared" si="7"/>
        <v>0</v>
      </c>
      <c r="N1620" s="86">
        <f t="shared" si="8"/>
        <v>0</v>
      </c>
      <c r="O1620" s="84">
        <f t="shared" si="9"/>
        <v>0</v>
      </c>
      <c r="P1620" s="84">
        <f t="shared" si="10"/>
        <v>0</v>
      </c>
      <c r="Q1620" s="84">
        <f t="shared" si="11"/>
        <v>0</v>
      </c>
      <c r="R1620" s="85">
        <f t="shared" si="12"/>
        <v>0</v>
      </c>
      <c r="S1620" s="87" t="str">
        <f t="shared" si="13"/>
        <v>-</v>
      </c>
      <c r="T1620" s="88"/>
      <c r="U1620" s="39"/>
      <c r="V1620" s="40"/>
      <c r="W1620" s="39"/>
      <c r="X1620" s="39"/>
      <c r="Y1620" s="39"/>
      <c r="Z1620" s="39"/>
      <c r="AA1620" s="39"/>
      <c r="AB1620" s="39"/>
      <c r="AC1620" s="39"/>
      <c r="AD1620" s="39"/>
      <c r="AE1620" s="39"/>
      <c r="AF1620" s="39"/>
      <c r="AG1620" s="39"/>
      <c r="AH1620" s="39"/>
    </row>
    <row r="1621" ht="19.5" customHeight="1">
      <c r="A1621" s="111"/>
      <c r="B1621" s="119"/>
      <c r="C1621" s="63"/>
      <c r="D1621" s="69"/>
      <c r="E1621" s="66" t="str">
        <f t="shared" si="2"/>
        <v>-</v>
      </c>
      <c r="F1621" s="65"/>
      <c r="G1621" s="65"/>
      <c r="H1621" s="82"/>
      <c r="I1621" s="83">
        <f t="shared" si="3"/>
        <v>0</v>
      </c>
      <c r="J1621" s="84">
        <f t="shared" si="4"/>
        <v>0</v>
      </c>
      <c r="K1621" s="84">
        <f t="shared" si="5"/>
        <v>0</v>
      </c>
      <c r="L1621" s="84">
        <f t="shared" si="6"/>
        <v>0</v>
      </c>
      <c r="M1621" s="85">
        <f t="shared" si="7"/>
        <v>0</v>
      </c>
      <c r="N1621" s="86">
        <f t="shared" si="8"/>
        <v>0</v>
      </c>
      <c r="O1621" s="84">
        <f t="shared" si="9"/>
        <v>0</v>
      </c>
      <c r="P1621" s="84">
        <f t="shared" si="10"/>
        <v>0</v>
      </c>
      <c r="Q1621" s="84">
        <f t="shared" si="11"/>
        <v>0</v>
      </c>
      <c r="R1621" s="85">
        <f t="shared" si="12"/>
        <v>0</v>
      </c>
      <c r="S1621" s="87" t="str">
        <f t="shared" si="13"/>
        <v>-</v>
      </c>
      <c r="T1621" s="88"/>
      <c r="U1621" s="39"/>
      <c r="V1621" s="40"/>
      <c r="W1621" s="39"/>
      <c r="X1621" s="39"/>
      <c r="Y1621" s="39"/>
      <c r="Z1621" s="39"/>
      <c r="AA1621" s="39"/>
      <c r="AB1621" s="39"/>
      <c r="AC1621" s="39"/>
      <c r="AD1621" s="39"/>
      <c r="AE1621" s="39"/>
      <c r="AF1621" s="39"/>
      <c r="AG1621" s="39"/>
      <c r="AH1621" s="39"/>
    </row>
    <row r="1622" ht="19.5" customHeight="1">
      <c r="A1622" s="111"/>
      <c r="B1622" s="119"/>
      <c r="C1622" s="63"/>
      <c r="D1622" s="69"/>
      <c r="E1622" s="66" t="str">
        <f t="shared" si="2"/>
        <v>-</v>
      </c>
      <c r="F1622" s="65"/>
      <c r="G1622" s="65"/>
      <c r="H1622" s="82"/>
      <c r="I1622" s="83">
        <f t="shared" si="3"/>
        <v>0</v>
      </c>
      <c r="J1622" s="84">
        <f t="shared" si="4"/>
        <v>0</v>
      </c>
      <c r="K1622" s="84">
        <f t="shared" si="5"/>
        <v>0</v>
      </c>
      <c r="L1622" s="84">
        <f t="shared" si="6"/>
        <v>0</v>
      </c>
      <c r="M1622" s="85">
        <f t="shared" si="7"/>
        <v>0</v>
      </c>
      <c r="N1622" s="86">
        <f t="shared" si="8"/>
        <v>0</v>
      </c>
      <c r="O1622" s="84">
        <f t="shared" si="9"/>
        <v>0</v>
      </c>
      <c r="P1622" s="84">
        <f t="shared" si="10"/>
        <v>0</v>
      </c>
      <c r="Q1622" s="84">
        <f t="shared" si="11"/>
        <v>0</v>
      </c>
      <c r="R1622" s="85">
        <f t="shared" si="12"/>
        <v>0</v>
      </c>
      <c r="S1622" s="87" t="str">
        <f t="shared" si="13"/>
        <v>-</v>
      </c>
      <c r="T1622" s="88"/>
      <c r="U1622" s="39"/>
      <c r="V1622" s="40"/>
      <c r="W1622" s="39"/>
      <c r="X1622" s="39"/>
      <c r="Y1622" s="39"/>
      <c r="Z1622" s="39"/>
      <c r="AA1622" s="39"/>
      <c r="AB1622" s="39"/>
      <c r="AC1622" s="39"/>
      <c r="AD1622" s="39"/>
      <c r="AE1622" s="39"/>
      <c r="AF1622" s="39"/>
      <c r="AG1622" s="39"/>
      <c r="AH1622" s="39"/>
    </row>
    <row r="1623" ht="19.5" customHeight="1">
      <c r="A1623" s="111"/>
      <c r="B1623" s="119"/>
      <c r="C1623" s="63"/>
      <c r="D1623" s="69"/>
      <c r="E1623" s="66" t="str">
        <f t="shared" si="2"/>
        <v>-</v>
      </c>
      <c r="F1623" s="65"/>
      <c r="G1623" s="65"/>
      <c r="H1623" s="82"/>
      <c r="I1623" s="83">
        <f t="shared" si="3"/>
        <v>0</v>
      </c>
      <c r="J1623" s="84">
        <f t="shared" si="4"/>
        <v>0</v>
      </c>
      <c r="K1623" s="84">
        <f t="shared" si="5"/>
        <v>0</v>
      </c>
      <c r="L1623" s="84">
        <f t="shared" si="6"/>
        <v>0</v>
      </c>
      <c r="M1623" s="85">
        <f t="shared" si="7"/>
        <v>0</v>
      </c>
      <c r="N1623" s="86">
        <f t="shared" si="8"/>
        <v>0</v>
      </c>
      <c r="O1623" s="84">
        <f t="shared" si="9"/>
        <v>0</v>
      </c>
      <c r="P1623" s="84">
        <f t="shared" si="10"/>
        <v>0</v>
      </c>
      <c r="Q1623" s="84">
        <f t="shared" si="11"/>
        <v>0</v>
      </c>
      <c r="R1623" s="85">
        <f t="shared" si="12"/>
        <v>0</v>
      </c>
      <c r="S1623" s="87" t="str">
        <f t="shared" si="13"/>
        <v>-</v>
      </c>
      <c r="T1623" s="88"/>
      <c r="U1623" s="39"/>
      <c r="V1623" s="40"/>
      <c r="W1623" s="39"/>
      <c r="X1623" s="39"/>
      <c r="Y1623" s="39"/>
      <c r="Z1623" s="39"/>
      <c r="AA1623" s="39"/>
      <c r="AB1623" s="39"/>
      <c r="AC1623" s="39"/>
      <c r="AD1623" s="39"/>
      <c r="AE1623" s="39"/>
      <c r="AF1623" s="39"/>
      <c r="AG1623" s="39"/>
      <c r="AH1623" s="39"/>
    </row>
    <row r="1624" ht="19.5" customHeight="1">
      <c r="A1624" s="111"/>
      <c r="B1624" s="119"/>
      <c r="C1624" s="63"/>
      <c r="D1624" s="69"/>
      <c r="E1624" s="66" t="str">
        <f t="shared" si="2"/>
        <v>-</v>
      </c>
      <c r="F1624" s="65"/>
      <c r="G1624" s="65"/>
      <c r="H1624" s="82"/>
      <c r="I1624" s="83">
        <f t="shared" si="3"/>
        <v>0</v>
      </c>
      <c r="J1624" s="84">
        <f t="shared" si="4"/>
        <v>0</v>
      </c>
      <c r="K1624" s="84">
        <f t="shared" si="5"/>
        <v>0</v>
      </c>
      <c r="L1624" s="84">
        <f t="shared" si="6"/>
        <v>0</v>
      </c>
      <c r="M1624" s="85">
        <f t="shared" si="7"/>
        <v>0</v>
      </c>
      <c r="N1624" s="86">
        <f t="shared" si="8"/>
        <v>0</v>
      </c>
      <c r="O1624" s="84">
        <f t="shared" si="9"/>
        <v>0</v>
      </c>
      <c r="P1624" s="84">
        <f t="shared" si="10"/>
        <v>0</v>
      </c>
      <c r="Q1624" s="84">
        <f t="shared" si="11"/>
        <v>0</v>
      </c>
      <c r="R1624" s="85">
        <f t="shared" si="12"/>
        <v>0</v>
      </c>
      <c r="S1624" s="87" t="str">
        <f t="shared" si="13"/>
        <v>-</v>
      </c>
      <c r="T1624" s="88"/>
      <c r="U1624" s="39"/>
      <c r="V1624" s="40"/>
      <c r="W1624" s="39"/>
      <c r="X1624" s="39"/>
      <c r="Y1624" s="39"/>
      <c r="Z1624" s="39"/>
      <c r="AA1624" s="39"/>
      <c r="AB1624" s="39"/>
      <c r="AC1624" s="39"/>
      <c r="AD1624" s="39"/>
      <c r="AE1624" s="39"/>
      <c r="AF1624" s="39"/>
      <c r="AG1624" s="39"/>
      <c r="AH1624" s="39"/>
    </row>
    <row r="1625" ht="19.5" customHeight="1">
      <c r="A1625" s="111"/>
      <c r="B1625" s="119"/>
      <c r="C1625" s="63"/>
      <c r="D1625" s="69"/>
      <c r="E1625" s="66" t="str">
        <f t="shared" si="2"/>
        <v>-</v>
      </c>
      <c r="F1625" s="65"/>
      <c r="G1625" s="65"/>
      <c r="H1625" s="82"/>
      <c r="I1625" s="83">
        <f t="shared" si="3"/>
        <v>0</v>
      </c>
      <c r="J1625" s="84">
        <f t="shared" si="4"/>
        <v>0</v>
      </c>
      <c r="K1625" s="84">
        <f t="shared" si="5"/>
        <v>0</v>
      </c>
      <c r="L1625" s="84">
        <f t="shared" si="6"/>
        <v>0</v>
      </c>
      <c r="M1625" s="85">
        <f t="shared" si="7"/>
        <v>0</v>
      </c>
      <c r="N1625" s="86">
        <f t="shared" si="8"/>
        <v>0</v>
      </c>
      <c r="O1625" s="84">
        <f t="shared" si="9"/>
        <v>0</v>
      </c>
      <c r="P1625" s="84">
        <f t="shared" si="10"/>
        <v>0</v>
      </c>
      <c r="Q1625" s="84">
        <f t="shared" si="11"/>
        <v>0</v>
      </c>
      <c r="R1625" s="85">
        <f t="shared" si="12"/>
        <v>0</v>
      </c>
      <c r="S1625" s="87" t="str">
        <f t="shared" si="13"/>
        <v>-</v>
      </c>
      <c r="T1625" s="88"/>
      <c r="U1625" s="39"/>
      <c r="V1625" s="40"/>
      <c r="W1625" s="39"/>
      <c r="X1625" s="39"/>
      <c r="Y1625" s="39"/>
      <c r="Z1625" s="39"/>
      <c r="AA1625" s="39"/>
      <c r="AB1625" s="39"/>
      <c r="AC1625" s="39"/>
      <c r="AD1625" s="39"/>
      <c r="AE1625" s="39"/>
      <c r="AF1625" s="39"/>
      <c r="AG1625" s="39"/>
      <c r="AH1625" s="39"/>
    </row>
    <row r="1626" ht="19.5" customHeight="1">
      <c r="A1626" s="111"/>
      <c r="B1626" s="119"/>
      <c r="C1626" s="63"/>
      <c r="D1626" s="69"/>
      <c r="E1626" s="66" t="str">
        <f t="shared" si="2"/>
        <v>-</v>
      </c>
      <c r="F1626" s="65"/>
      <c r="G1626" s="65"/>
      <c r="H1626" s="82"/>
      <c r="I1626" s="83">
        <f t="shared" si="3"/>
        <v>0</v>
      </c>
      <c r="J1626" s="84">
        <f t="shared" si="4"/>
        <v>0</v>
      </c>
      <c r="K1626" s="84">
        <f t="shared" si="5"/>
        <v>0</v>
      </c>
      <c r="L1626" s="84">
        <f t="shared" si="6"/>
        <v>0</v>
      </c>
      <c r="M1626" s="85">
        <f t="shared" si="7"/>
        <v>0</v>
      </c>
      <c r="N1626" s="86">
        <f t="shared" si="8"/>
        <v>0</v>
      </c>
      <c r="O1626" s="84">
        <f t="shared" si="9"/>
        <v>0</v>
      </c>
      <c r="P1626" s="84">
        <f t="shared" si="10"/>
        <v>0</v>
      </c>
      <c r="Q1626" s="84">
        <f t="shared" si="11"/>
        <v>0</v>
      </c>
      <c r="R1626" s="85">
        <f t="shared" si="12"/>
        <v>0</v>
      </c>
      <c r="S1626" s="87" t="str">
        <f t="shared" si="13"/>
        <v>-</v>
      </c>
      <c r="T1626" s="88"/>
      <c r="U1626" s="39"/>
      <c r="V1626" s="40"/>
      <c r="W1626" s="39"/>
      <c r="X1626" s="39"/>
      <c r="Y1626" s="39"/>
      <c r="Z1626" s="39"/>
      <c r="AA1626" s="39"/>
      <c r="AB1626" s="39"/>
      <c r="AC1626" s="39"/>
      <c r="AD1626" s="39"/>
      <c r="AE1626" s="39"/>
      <c r="AF1626" s="39"/>
      <c r="AG1626" s="39"/>
      <c r="AH1626" s="39"/>
    </row>
    <row r="1627" ht="19.5" customHeight="1">
      <c r="A1627" s="111"/>
      <c r="B1627" s="119"/>
      <c r="C1627" s="63"/>
      <c r="D1627" s="69"/>
      <c r="E1627" s="66" t="str">
        <f t="shared" si="2"/>
        <v>-</v>
      </c>
      <c r="F1627" s="65"/>
      <c r="G1627" s="65"/>
      <c r="H1627" s="82"/>
      <c r="I1627" s="83">
        <f t="shared" si="3"/>
        <v>0</v>
      </c>
      <c r="J1627" s="84">
        <f t="shared" si="4"/>
        <v>0</v>
      </c>
      <c r="K1627" s="84">
        <f t="shared" si="5"/>
        <v>0</v>
      </c>
      <c r="L1627" s="84">
        <f t="shared" si="6"/>
        <v>0</v>
      </c>
      <c r="M1627" s="85">
        <f t="shared" si="7"/>
        <v>0</v>
      </c>
      <c r="N1627" s="86">
        <f t="shared" si="8"/>
        <v>0</v>
      </c>
      <c r="O1627" s="84">
        <f t="shared" si="9"/>
        <v>0</v>
      </c>
      <c r="P1627" s="84">
        <f t="shared" si="10"/>
        <v>0</v>
      </c>
      <c r="Q1627" s="84">
        <f t="shared" si="11"/>
        <v>0</v>
      </c>
      <c r="R1627" s="85">
        <f t="shared" si="12"/>
        <v>0</v>
      </c>
      <c r="S1627" s="87" t="str">
        <f t="shared" si="13"/>
        <v>-</v>
      </c>
      <c r="T1627" s="88"/>
      <c r="U1627" s="39"/>
      <c r="V1627" s="40"/>
      <c r="W1627" s="39"/>
      <c r="X1627" s="39"/>
      <c r="Y1627" s="39"/>
      <c r="Z1627" s="39"/>
      <c r="AA1627" s="39"/>
      <c r="AB1627" s="39"/>
      <c r="AC1627" s="39"/>
      <c r="AD1627" s="39"/>
      <c r="AE1627" s="39"/>
      <c r="AF1627" s="39"/>
      <c r="AG1627" s="39"/>
      <c r="AH1627" s="39"/>
    </row>
    <row r="1628" ht="19.5" customHeight="1">
      <c r="A1628" s="111"/>
      <c r="B1628" s="119"/>
      <c r="C1628" s="63"/>
      <c r="D1628" s="69"/>
      <c r="E1628" s="66" t="str">
        <f t="shared" si="2"/>
        <v>-</v>
      </c>
      <c r="F1628" s="65"/>
      <c r="G1628" s="65"/>
      <c r="H1628" s="82"/>
      <c r="I1628" s="83">
        <f t="shared" si="3"/>
        <v>0</v>
      </c>
      <c r="J1628" s="84">
        <f t="shared" si="4"/>
        <v>0</v>
      </c>
      <c r="K1628" s="84">
        <f t="shared" si="5"/>
        <v>0</v>
      </c>
      <c r="L1628" s="84">
        <f t="shared" si="6"/>
        <v>0</v>
      </c>
      <c r="M1628" s="85">
        <f t="shared" si="7"/>
        <v>0</v>
      </c>
      <c r="N1628" s="86">
        <f t="shared" si="8"/>
        <v>0</v>
      </c>
      <c r="O1628" s="84">
        <f t="shared" si="9"/>
        <v>0</v>
      </c>
      <c r="P1628" s="84">
        <f t="shared" si="10"/>
        <v>0</v>
      </c>
      <c r="Q1628" s="84">
        <f t="shared" si="11"/>
        <v>0</v>
      </c>
      <c r="R1628" s="85">
        <f t="shared" si="12"/>
        <v>0</v>
      </c>
      <c r="S1628" s="87" t="str">
        <f t="shared" si="13"/>
        <v>-</v>
      </c>
      <c r="T1628" s="88"/>
      <c r="U1628" s="39"/>
      <c r="V1628" s="40"/>
      <c r="W1628" s="39"/>
      <c r="X1628" s="39"/>
      <c r="Y1628" s="39"/>
      <c r="Z1628" s="39"/>
      <c r="AA1628" s="39"/>
      <c r="AB1628" s="39"/>
      <c r="AC1628" s="39"/>
      <c r="AD1628" s="39"/>
      <c r="AE1628" s="39"/>
      <c r="AF1628" s="39"/>
      <c r="AG1628" s="39"/>
      <c r="AH1628" s="39"/>
    </row>
    <row r="1629" ht="19.5" customHeight="1">
      <c r="A1629" s="111"/>
      <c r="B1629" s="119"/>
      <c r="C1629" s="63"/>
      <c r="D1629" s="69"/>
      <c r="E1629" s="66" t="str">
        <f t="shared" si="2"/>
        <v>-</v>
      </c>
      <c r="F1629" s="65"/>
      <c r="G1629" s="65"/>
      <c r="H1629" s="82"/>
      <c r="I1629" s="83">
        <f t="shared" si="3"/>
        <v>0</v>
      </c>
      <c r="J1629" s="84">
        <f t="shared" si="4"/>
        <v>0</v>
      </c>
      <c r="K1629" s="84">
        <f t="shared" si="5"/>
        <v>0</v>
      </c>
      <c r="L1629" s="84">
        <f t="shared" si="6"/>
        <v>0</v>
      </c>
      <c r="M1629" s="85">
        <f t="shared" si="7"/>
        <v>0</v>
      </c>
      <c r="N1629" s="86">
        <f t="shared" si="8"/>
        <v>0</v>
      </c>
      <c r="O1629" s="84">
        <f t="shared" si="9"/>
        <v>0</v>
      </c>
      <c r="P1629" s="84">
        <f t="shared" si="10"/>
        <v>0</v>
      </c>
      <c r="Q1629" s="84">
        <f t="shared" si="11"/>
        <v>0</v>
      </c>
      <c r="R1629" s="85">
        <f t="shared" si="12"/>
        <v>0</v>
      </c>
      <c r="S1629" s="87" t="str">
        <f t="shared" si="13"/>
        <v>-</v>
      </c>
      <c r="T1629" s="88"/>
      <c r="U1629" s="39"/>
      <c r="V1629" s="40"/>
      <c r="W1629" s="39"/>
      <c r="X1629" s="39"/>
      <c r="Y1629" s="39"/>
      <c r="Z1629" s="39"/>
      <c r="AA1629" s="39"/>
      <c r="AB1629" s="39"/>
      <c r="AC1629" s="39"/>
      <c r="AD1629" s="39"/>
      <c r="AE1629" s="39"/>
      <c r="AF1629" s="39"/>
      <c r="AG1629" s="39"/>
      <c r="AH1629" s="39"/>
    </row>
    <row r="1630" ht="19.5" customHeight="1">
      <c r="A1630" s="111"/>
      <c r="B1630" s="119"/>
      <c r="C1630" s="63"/>
      <c r="D1630" s="69"/>
      <c r="E1630" s="66" t="str">
        <f t="shared" si="2"/>
        <v>-</v>
      </c>
      <c r="F1630" s="65"/>
      <c r="G1630" s="65"/>
      <c r="H1630" s="82"/>
      <c r="I1630" s="83">
        <f t="shared" si="3"/>
        <v>0</v>
      </c>
      <c r="J1630" s="84">
        <f t="shared" si="4"/>
        <v>0</v>
      </c>
      <c r="K1630" s="84">
        <f t="shared" si="5"/>
        <v>0</v>
      </c>
      <c r="L1630" s="84">
        <f t="shared" si="6"/>
        <v>0</v>
      </c>
      <c r="M1630" s="85">
        <f t="shared" si="7"/>
        <v>0</v>
      </c>
      <c r="N1630" s="86">
        <f t="shared" si="8"/>
        <v>0</v>
      </c>
      <c r="O1630" s="84">
        <f t="shared" si="9"/>
        <v>0</v>
      </c>
      <c r="P1630" s="84">
        <f t="shared" si="10"/>
        <v>0</v>
      </c>
      <c r="Q1630" s="84">
        <f t="shared" si="11"/>
        <v>0</v>
      </c>
      <c r="R1630" s="85">
        <f t="shared" si="12"/>
        <v>0</v>
      </c>
      <c r="S1630" s="87" t="str">
        <f t="shared" si="13"/>
        <v>-</v>
      </c>
      <c r="T1630" s="88"/>
      <c r="U1630" s="39"/>
      <c r="V1630" s="40"/>
      <c r="W1630" s="39"/>
      <c r="X1630" s="39"/>
      <c r="Y1630" s="39"/>
      <c r="Z1630" s="39"/>
      <c r="AA1630" s="39"/>
      <c r="AB1630" s="39"/>
      <c r="AC1630" s="39"/>
      <c r="AD1630" s="39"/>
      <c r="AE1630" s="39"/>
      <c r="AF1630" s="39"/>
      <c r="AG1630" s="39"/>
      <c r="AH1630" s="39"/>
    </row>
    <row r="1631" ht="19.5" customHeight="1">
      <c r="A1631" s="111"/>
      <c r="B1631" s="119"/>
      <c r="C1631" s="63"/>
      <c r="D1631" s="69"/>
      <c r="E1631" s="66" t="str">
        <f t="shared" si="2"/>
        <v>-</v>
      </c>
      <c r="F1631" s="65"/>
      <c r="G1631" s="65"/>
      <c r="H1631" s="82"/>
      <c r="I1631" s="83">
        <f t="shared" si="3"/>
        <v>0</v>
      </c>
      <c r="J1631" s="84">
        <f t="shared" si="4"/>
        <v>0</v>
      </c>
      <c r="K1631" s="84">
        <f t="shared" si="5"/>
        <v>0</v>
      </c>
      <c r="L1631" s="84">
        <f t="shared" si="6"/>
        <v>0</v>
      </c>
      <c r="M1631" s="85">
        <f t="shared" si="7"/>
        <v>0</v>
      </c>
      <c r="N1631" s="86">
        <f t="shared" si="8"/>
        <v>0</v>
      </c>
      <c r="O1631" s="84">
        <f t="shared" si="9"/>
        <v>0</v>
      </c>
      <c r="P1631" s="84">
        <f t="shared" si="10"/>
        <v>0</v>
      </c>
      <c r="Q1631" s="84">
        <f t="shared" si="11"/>
        <v>0</v>
      </c>
      <c r="R1631" s="85">
        <f t="shared" si="12"/>
        <v>0</v>
      </c>
      <c r="S1631" s="87" t="str">
        <f t="shared" si="13"/>
        <v>-</v>
      </c>
      <c r="T1631" s="88"/>
      <c r="U1631" s="39"/>
      <c r="V1631" s="40"/>
      <c r="W1631" s="39"/>
      <c r="X1631" s="39"/>
      <c r="Y1631" s="39"/>
      <c r="Z1631" s="39"/>
      <c r="AA1631" s="39"/>
      <c r="AB1631" s="39"/>
      <c r="AC1631" s="39"/>
      <c r="AD1631" s="39"/>
      <c r="AE1631" s="39"/>
      <c r="AF1631" s="39"/>
      <c r="AG1631" s="39"/>
      <c r="AH1631" s="39"/>
    </row>
    <row r="1632" ht="19.5" customHeight="1">
      <c r="A1632" s="111"/>
      <c r="B1632" s="119"/>
      <c r="C1632" s="63"/>
      <c r="D1632" s="69"/>
      <c r="E1632" s="66" t="str">
        <f t="shared" si="2"/>
        <v>-</v>
      </c>
      <c r="F1632" s="65"/>
      <c r="G1632" s="65"/>
      <c r="H1632" s="82"/>
      <c r="I1632" s="83">
        <f t="shared" si="3"/>
        <v>0</v>
      </c>
      <c r="J1632" s="84">
        <f t="shared" si="4"/>
        <v>0</v>
      </c>
      <c r="K1632" s="84">
        <f t="shared" si="5"/>
        <v>0</v>
      </c>
      <c r="L1632" s="84">
        <f t="shared" si="6"/>
        <v>0</v>
      </c>
      <c r="M1632" s="85">
        <f t="shared" si="7"/>
        <v>0</v>
      </c>
      <c r="N1632" s="86">
        <f t="shared" si="8"/>
        <v>0</v>
      </c>
      <c r="O1632" s="84">
        <f t="shared" si="9"/>
        <v>0</v>
      </c>
      <c r="P1632" s="84">
        <f t="shared" si="10"/>
        <v>0</v>
      </c>
      <c r="Q1632" s="84">
        <f t="shared" si="11"/>
        <v>0</v>
      </c>
      <c r="R1632" s="85">
        <f t="shared" si="12"/>
        <v>0</v>
      </c>
      <c r="S1632" s="87" t="str">
        <f t="shared" si="13"/>
        <v>-</v>
      </c>
      <c r="T1632" s="88"/>
      <c r="U1632" s="39"/>
      <c r="V1632" s="40"/>
      <c r="W1632" s="39"/>
      <c r="X1632" s="39"/>
      <c r="Y1632" s="39"/>
      <c r="Z1632" s="39"/>
      <c r="AA1632" s="39"/>
      <c r="AB1632" s="39"/>
      <c r="AC1632" s="39"/>
      <c r="AD1632" s="39"/>
      <c r="AE1632" s="39"/>
      <c r="AF1632" s="39"/>
      <c r="AG1632" s="39"/>
      <c r="AH1632" s="39"/>
    </row>
    <row r="1633" ht="19.5" customHeight="1">
      <c r="A1633" s="111"/>
      <c r="B1633" s="119"/>
      <c r="C1633" s="63"/>
      <c r="D1633" s="69"/>
      <c r="E1633" s="66" t="str">
        <f t="shared" si="2"/>
        <v>-</v>
      </c>
      <c r="F1633" s="65"/>
      <c r="G1633" s="65"/>
      <c r="H1633" s="82"/>
      <c r="I1633" s="83">
        <f t="shared" si="3"/>
        <v>0</v>
      </c>
      <c r="J1633" s="84">
        <f t="shared" si="4"/>
        <v>0</v>
      </c>
      <c r="K1633" s="84">
        <f t="shared" si="5"/>
        <v>0</v>
      </c>
      <c r="L1633" s="84">
        <f t="shared" si="6"/>
        <v>0</v>
      </c>
      <c r="M1633" s="85">
        <f t="shared" si="7"/>
        <v>0</v>
      </c>
      <c r="N1633" s="86">
        <f t="shared" si="8"/>
        <v>0</v>
      </c>
      <c r="O1633" s="84">
        <f t="shared" si="9"/>
        <v>0</v>
      </c>
      <c r="P1633" s="84">
        <f t="shared" si="10"/>
        <v>0</v>
      </c>
      <c r="Q1633" s="84">
        <f t="shared" si="11"/>
        <v>0</v>
      </c>
      <c r="R1633" s="85">
        <f t="shared" si="12"/>
        <v>0</v>
      </c>
      <c r="S1633" s="87" t="str">
        <f t="shared" si="13"/>
        <v>-</v>
      </c>
      <c r="T1633" s="88"/>
      <c r="U1633" s="39"/>
      <c r="V1633" s="40"/>
      <c r="W1633" s="39"/>
      <c r="X1633" s="39"/>
      <c r="Y1633" s="39"/>
      <c r="Z1633" s="39"/>
      <c r="AA1633" s="39"/>
      <c r="AB1633" s="39"/>
      <c r="AC1633" s="39"/>
      <c r="AD1633" s="39"/>
      <c r="AE1633" s="39"/>
      <c r="AF1633" s="39"/>
      <c r="AG1633" s="39"/>
      <c r="AH1633" s="39"/>
    </row>
    <row r="1634" ht="19.5" customHeight="1">
      <c r="A1634" s="111"/>
      <c r="B1634" s="119"/>
      <c r="C1634" s="63"/>
      <c r="D1634" s="69"/>
      <c r="E1634" s="66" t="str">
        <f t="shared" si="2"/>
        <v>-</v>
      </c>
      <c r="F1634" s="65"/>
      <c r="G1634" s="65"/>
      <c r="H1634" s="82"/>
      <c r="I1634" s="83">
        <f t="shared" si="3"/>
        <v>0</v>
      </c>
      <c r="J1634" s="84">
        <f t="shared" si="4"/>
        <v>0</v>
      </c>
      <c r="K1634" s="84">
        <f t="shared" si="5"/>
        <v>0</v>
      </c>
      <c r="L1634" s="84">
        <f t="shared" si="6"/>
        <v>0</v>
      </c>
      <c r="M1634" s="85">
        <f t="shared" si="7"/>
        <v>0</v>
      </c>
      <c r="N1634" s="86">
        <f t="shared" si="8"/>
        <v>0</v>
      </c>
      <c r="O1634" s="84">
        <f t="shared" si="9"/>
        <v>0</v>
      </c>
      <c r="P1634" s="84">
        <f t="shared" si="10"/>
        <v>0</v>
      </c>
      <c r="Q1634" s="84">
        <f t="shared" si="11"/>
        <v>0</v>
      </c>
      <c r="R1634" s="85">
        <f t="shared" si="12"/>
        <v>0</v>
      </c>
      <c r="S1634" s="87" t="str">
        <f t="shared" si="13"/>
        <v>-</v>
      </c>
      <c r="T1634" s="88"/>
      <c r="U1634" s="39"/>
      <c r="V1634" s="40"/>
      <c r="W1634" s="39"/>
      <c r="X1634" s="39"/>
      <c r="Y1634" s="39"/>
      <c r="Z1634" s="39"/>
      <c r="AA1634" s="39"/>
      <c r="AB1634" s="39"/>
      <c r="AC1634" s="39"/>
      <c r="AD1634" s="39"/>
      <c r="AE1634" s="39"/>
      <c r="AF1634" s="39"/>
      <c r="AG1634" s="39"/>
      <c r="AH1634" s="39"/>
    </row>
    <row r="1635" ht="19.5" customHeight="1">
      <c r="A1635" s="111"/>
      <c r="B1635" s="119"/>
      <c r="C1635" s="63"/>
      <c r="D1635" s="69"/>
      <c r="E1635" s="66" t="str">
        <f t="shared" si="2"/>
        <v>-</v>
      </c>
      <c r="F1635" s="65"/>
      <c r="G1635" s="65"/>
      <c r="H1635" s="82"/>
      <c r="I1635" s="83">
        <f t="shared" si="3"/>
        <v>0</v>
      </c>
      <c r="J1635" s="84">
        <f t="shared" si="4"/>
        <v>0</v>
      </c>
      <c r="K1635" s="84">
        <f t="shared" si="5"/>
        <v>0</v>
      </c>
      <c r="L1635" s="84">
        <f t="shared" si="6"/>
        <v>0</v>
      </c>
      <c r="M1635" s="85">
        <f t="shared" si="7"/>
        <v>0</v>
      </c>
      <c r="N1635" s="86">
        <f t="shared" si="8"/>
        <v>0</v>
      </c>
      <c r="O1635" s="84">
        <f t="shared" si="9"/>
        <v>0</v>
      </c>
      <c r="P1635" s="84">
        <f t="shared" si="10"/>
        <v>0</v>
      </c>
      <c r="Q1635" s="84">
        <f t="shared" si="11"/>
        <v>0</v>
      </c>
      <c r="R1635" s="85">
        <f t="shared" si="12"/>
        <v>0</v>
      </c>
      <c r="S1635" s="87" t="str">
        <f t="shared" si="13"/>
        <v>-</v>
      </c>
      <c r="T1635" s="88"/>
      <c r="U1635" s="39"/>
      <c r="V1635" s="40"/>
      <c r="W1635" s="39"/>
      <c r="X1635" s="39"/>
      <c r="Y1635" s="39"/>
      <c r="Z1635" s="39"/>
      <c r="AA1635" s="39"/>
      <c r="AB1635" s="39"/>
      <c r="AC1635" s="39"/>
      <c r="AD1635" s="39"/>
      <c r="AE1635" s="39"/>
      <c r="AF1635" s="39"/>
      <c r="AG1635" s="39"/>
      <c r="AH1635" s="39"/>
    </row>
    <row r="1636" ht="19.5" customHeight="1">
      <c r="A1636" s="111"/>
      <c r="B1636" s="119"/>
      <c r="C1636" s="63"/>
      <c r="D1636" s="69"/>
      <c r="E1636" s="66" t="str">
        <f t="shared" si="2"/>
        <v>-</v>
      </c>
      <c r="F1636" s="65"/>
      <c r="G1636" s="65"/>
      <c r="H1636" s="82"/>
      <c r="I1636" s="83">
        <f t="shared" si="3"/>
        <v>0</v>
      </c>
      <c r="J1636" s="84">
        <f t="shared" si="4"/>
        <v>0</v>
      </c>
      <c r="K1636" s="84">
        <f t="shared" si="5"/>
        <v>0</v>
      </c>
      <c r="L1636" s="84">
        <f t="shared" si="6"/>
        <v>0</v>
      </c>
      <c r="M1636" s="85">
        <f t="shared" si="7"/>
        <v>0</v>
      </c>
      <c r="N1636" s="86">
        <f t="shared" si="8"/>
        <v>0</v>
      </c>
      <c r="O1636" s="84">
        <f t="shared" si="9"/>
        <v>0</v>
      </c>
      <c r="P1636" s="84">
        <f t="shared" si="10"/>
        <v>0</v>
      </c>
      <c r="Q1636" s="84">
        <f t="shared" si="11"/>
        <v>0</v>
      </c>
      <c r="R1636" s="85">
        <f t="shared" si="12"/>
        <v>0</v>
      </c>
      <c r="S1636" s="87" t="str">
        <f t="shared" si="13"/>
        <v>-</v>
      </c>
      <c r="T1636" s="88"/>
      <c r="U1636" s="39"/>
      <c r="V1636" s="40"/>
      <c r="W1636" s="39"/>
      <c r="X1636" s="39"/>
      <c r="Y1636" s="39"/>
      <c r="Z1636" s="39"/>
      <c r="AA1636" s="39"/>
      <c r="AB1636" s="39"/>
      <c r="AC1636" s="39"/>
      <c r="AD1636" s="39"/>
      <c r="AE1636" s="39"/>
      <c r="AF1636" s="39"/>
      <c r="AG1636" s="39"/>
      <c r="AH1636" s="39"/>
    </row>
    <row r="1637" ht="19.5" customHeight="1">
      <c r="A1637" s="111"/>
      <c r="B1637" s="119"/>
      <c r="C1637" s="63"/>
      <c r="D1637" s="69"/>
      <c r="E1637" s="66" t="str">
        <f t="shared" si="2"/>
        <v>-</v>
      </c>
      <c r="F1637" s="65"/>
      <c r="G1637" s="65"/>
      <c r="H1637" s="82"/>
      <c r="I1637" s="83">
        <f t="shared" si="3"/>
        <v>0</v>
      </c>
      <c r="J1637" s="84">
        <f t="shared" si="4"/>
        <v>0</v>
      </c>
      <c r="K1637" s="84">
        <f t="shared" si="5"/>
        <v>0</v>
      </c>
      <c r="L1637" s="84">
        <f t="shared" si="6"/>
        <v>0</v>
      </c>
      <c r="M1637" s="85">
        <f t="shared" si="7"/>
        <v>0</v>
      </c>
      <c r="N1637" s="86">
        <f t="shared" si="8"/>
        <v>0</v>
      </c>
      <c r="O1637" s="84">
        <f t="shared" si="9"/>
        <v>0</v>
      </c>
      <c r="P1637" s="84">
        <f t="shared" si="10"/>
        <v>0</v>
      </c>
      <c r="Q1637" s="84">
        <f t="shared" si="11"/>
        <v>0</v>
      </c>
      <c r="R1637" s="85">
        <f t="shared" si="12"/>
        <v>0</v>
      </c>
      <c r="S1637" s="87" t="str">
        <f t="shared" si="13"/>
        <v>-</v>
      </c>
      <c r="T1637" s="88"/>
      <c r="U1637" s="39"/>
      <c r="V1637" s="40"/>
      <c r="W1637" s="39"/>
      <c r="X1637" s="39"/>
      <c r="Y1637" s="39"/>
      <c r="Z1637" s="39"/>
      <c r="AA1637" s="39"/>
      <c r="AB1637" s="39"/>
      <c r="AC1637" s="39"/>
      <c r="AD1637" s="39"/>
      <c r="AE1637" s="39"/>
      <c r="AF1637" s="39"/>
      <c r="AG1637" s="39"/>
      <c r="AH1637" s="39"/>
    </row>
    <row r="1638" ht="19.5" customHeight="1">
      <c r="A1638" s="111"/>
      <c r="B1638" s="119"/>
      <c r="C1638" s="63"/>
      <c r="D1638" s="69"/>
      <c r="E1638" s="66" t="str">
        <f t="shared" si="2"/>
        <v>-</v>
      </c>
      <c r="F1638" s="65"/>
      <c r="G1638" s="65"/>
      <c r="H1638" s="82"/>
      <c r="I1638" s="83">
        <f t="shared" si="3"/>
        <v>0</v>
      </c>
      <c r="J1638" s="84">
        <f t="shared" si="4"/>
        <v>0</v>
      </c>
      <c r="K1638" s="84">
        <f t="shared" si="5"/>
        <v>0</v>
      </c>
      <c r="L1638" s="84">
        <f t="shared" si="6"/>
        <v>0</v>
      </c>
      <c r="M1638" s="85">
        <f t="shared" si="7"/>
        <v>0</v>
      </c>
      <c r="N1638" s="86">
        <f t="shared" si="8"/>
        <v>0</v>
      </c>
      <c r="O1638" s="84">
        <f t="shared" si="9"/>
        <v>0</v>
      </c>
      <c r="P1638" s="84">
        <f t="shared" si="10"/>
        <v>0</v>
      </c>
      <c r="Q1638" s="84">
        <f t="shared" si="11"/>
        <v>0</v>
      </c>
      <c r="R1638" s="85">
        <f t="shared" si="12"/>
        <v>0</v>
      </c>
      <c r="S1638" s="87" t="str">
        <f t="shared" si="13"/>
        <v>-</v>
      </c>
      <c r="T1638" s="88"/>
      <c r="U1638" s="39"/>
      <c r="V1638" s="40"/>
      <c r="W1638" s="39"/>
      <c r="X1638" s="39"/>
      <c r="Y1638" s="39"/>
      <c r="Z1638" s="39"/>
      <c r="AA1638" s="39"/>
      <c r="AB1638" s="39"/>
      <c r="AC1638" s="39"/>
      <c r="AD1638" s="39"/>
      <c r="AE1638" s="39"/>
      <c r="AF1638" s="39"/>
      <c r="AG1638" s="39"/>
      <c r="AH1638" s="39"/>
    </row>
    <row r="1639" ht="19.5" customHeight="1">
      <c r="A1639" s="111"/>
      <c r="B1639" s="119"/>
      <c r="C1639" s="63"/>
      <c r="D1639" s="69"/>
      <c r="E1639" s="66" t="str">
        <f t="shared" si="2"/>
        <v>-</v>
      </c>
      <c r="F1639" s="65"/>
      <c r="G1639" s="65"/>
      <c r="H1639" s="82"/>
      <c r="I1639" s="83">
        <f t="shared" si="3"/>
        <v>0</v>
      </c>
      <c r="J1639" s="84">
        <f t="shared" si="4"/>
        <v>0</v>
      </c>
      <c r="K1639" s="84">
        <f t="shared" si="5"/>
        <v>0</v>
      </c>
      <c r="L1639" s="84">
        <f t="shared" si="6"/>
        <v>0</v>
      </c>
      <c r="M1639" s="85">
        <f t="shared" si="7"/>
        <v>0</v>
      </c>
      <c r="N1639" s="86">
        <f t="shared" si="8"/>
        <v>0</v>
      </c>
      <c r="O1639" s="84">
        <f t="shared" si="9"/>
        <v>0</v>
      </c>
      <c r="P1639" s="84">
        <f t="shared" si="10"/>
        <v>0</v>
      </c>
      <c r="Q1639" s="84">
        <f t="shared" si="11"/>
        <v>0</v>
      </c>
      <c r="R1639" s="85">
        <f t="shared" si="12"/>
        <v>0</v>
      </c>
      <c r="S1639" s="87" t="str">
        <f t="shared" si="13"/>
        <v>-</v>
      </c>
      <c r="T1639" s="88"/>
      <c r="U1639" s="39"/>
      <c r="V1639" s="40"/>
      <c r="W1639" s="39"/>
      <c r="X1639" s="39"/>
      <c r="Y1639" s="39"/>
      <c r="Z1639" s="39"/>
      <c r="AA1639" s="39"/>
      <c r="AB1639" s="39"/>
      <c r="AC1639" s="39"/>
      <c r="AD1639" s="39"/>
      <c r="AE1639" s="39"/>
      <c r="AF1639" s="39"/>
      <c r="AG1639" s="39"/>
      <c r="AH1639" s="39"/>
    </row>
    <row r="1640" ht="19.5" customHeight="1">
      <c r="A1640" s="111"/>
      <c r="B1640" s="119"/>
      <c r="C1640" s="63"/>
      <c r="D1640" s="69"/>
      <c r="E1640" s="66" t="str">
        <f t="shared" si="2"/>
        <v>-</v>
      </c>
      <c r="F1640" s="65"/>
      <c r="G1640" s="65"/>
      <c r="H1640" s="82"/>
      <c r="I1640" s="83">
        <f t="shared" si="3"/>
        <v>0</v>
      </c>
      <c r="J1640" s="84">
        <f t="shared" si="4"/>
        <v>0</v>
      </c>
      <c r="K1640" s="84">
        <f t="shared" si="5"/>
        <v>0</v>
      </c>
      <c r="L1640" s="84">
        <f t="shared" si="6"/>
        <v>0</v>
      </c>
      <c r="M1640" s="85">
        <f t="shared" si="7"/>
        <v>0</v>
      </c>
      <c r="N1640" s="86">
        <f t="shared" si="8"/>
        <v>0</v>
      </c>
      <c r="O1640" s="84">
        <f t="shared" si="9"/>
        <v>0</v>
      </c>
      <c r="P1640" s="84">
        <f t="shared" si="10"/>
        <v>0</v>
      </c>
      <c r="Q1640" s="84">
        <f t="shared" si="11"/>
        <v>0</v>
      </c>
      <c r="R1640" s="85">
        <f t="shared" si="12"/>
        <v>0</v>
      </c>
      <c r="S1640" s="87" t="str">
        <f t="shared" si="13"/>
        <v>-</v>
      </c>
      <c r="T1640" s="88"/>
      <c r="U1640" s="39"/>
      <c r="V1640" s="40"/>
      <c r="W1640" s="39"/>
      <c r="X1640" s="39"/>
      <c r="Y1640" s="39"/>
      <c r="Z1640" s="39"/>
      <c r="AA1640" s="39"/>
      <c r="AB1640" s="39"/>
      <c r="AC1640" s="39"/>
      <c r="AD1640" s="39"/>
      <c r="AE1640" s="39"/>
      <c r="AF1640" s="39"/>
      <c r="AG1640" s="39"/>
      <c r="AH1640" s="39"/>
    </row>
    <row r="1641" ht="19.5" customHeight="1">
      <c r="A1641" s="111"/>
      <c r="B1641" s="119"/>
      <c r="C1641" s="63"/>
      <c r="D1641" s="69"/>
      <c r="E1641" s="66" t="str">
        <f t="shared" si="2"/>
        <v>-</v>
      </c>
      <c r="F1641" s="65"/>
      <c r="G1641" s="65"/>
      <c r="H1641" s="82"/>
      <c r="I1641" s="83">
        <f t="shared" si="3"/>
        <v>0</v>
      </c>
      <c r="J1641" s="84">
        <f t="shared" si="4"/>
        <v>0</v>
      </c>
      <c r="K1641" s="84">
        <f t="shared" si="5"/>
        <v>0</v>
      </c>
      <c r="L1641" s="84">
        <f t="shared" si="6"/>
        <v>0</v>
      </c>
      <c r="M1641" s="85">
        <f t="shared" si="7"/>
        <v>0</v>
      </c>
      <c r="N1641" s="86">
        <f t="shared" si="8"/>
        <v>0</v>
      </c>
      <c r="O1641" s="84">
        <f t="shared" si="9"/>
        <v>0</v>
      </c>
      <c r="P1641" s="84">
        <f t="shared" si="10"/>
        <v>0</v>
      </c>
      <c r="Q1641" s="84">
        <f t="shared" si="11"/>
        <v>0</v>
      </c>
      <c r="R1641" s="85">
        <f t="shared" si="12"/>
        <v>0</v>
      </c>
      <c r="S1641" s="87" t="str">
        <f t="shared" si="13"/>
        <v>-</v>
      </c>
      <c r="T1641" s="88"/>
      <c r="U1641" s="39"/>
      <c r="V1641" s="40"/>
      <c r="W1641" s="39"/>
      <c r="X1641" s="39"/>
      <c r="Y1641" s="39"/>
      <c r="Z1641" s="39"/>
      <c r="AA1641" s="39"/>
      <c r="AB1641" s="39"/>
      <c r="AC1641" s="39"/>
      <c r="AD1641" s="39"/>
      <c r="AE1641" s="39"/>
      <c r="AF1641" s="39"/>
      <c r="AG1641" s="39"/>
      <c r="AH1641" s="39"/>
    </row>
    <row r="1642" ht="19.5" customHeight="1">
      <c r="A1642" s="111"/>
      <c r="B1642" s="119"/>
      <c r="C1642" s="63"/>
      <c r="D1642" s="69"/>
      <c r="E1642" s="66" t="str">
        <f t="shared" si="2"/>
        <v>-</v>
      </c>
      <c r="F1642" s="65"/>
      <c r="G1642" s="65"/>
      <c r="H1642" s="82"/>
      <c r="I1642" s="83">
        <f t="shared" si="3"/>
        <v>0</v>
      </c>
      <c r="J1642" s="84">
        <f t="shared" si="4"/>
        <v>0</v>
      </c>
      <c r="K1642" s="84">
        <f t="shared" si="5"/>
        <v>0</v>
      </c>
      <c r="L1642" s="84">
        <f t="shared" si="6"/>
        <v>0</v>
      </c>
      <c r="M1642" s="85">
        <f t="shared" si="7"/>
        <v>0</v>
      </c>
      <c r="N1642" s="86">
        <f t="shared" si="8"/>
        <v>0</v>
      </c>
      <c r="O1642" s="84">
        <f t="shared" si="9"/>
        <v>0</v>
      </c>
      <c r="P1642" s="84">
        <f t="shared" si="10"/>
        <v>0</v>
      </c>
      <c r="Q1642" s="84">
        <f t="shared" si="11"/>
        <v>0</v>
      </c>
      <c r="R1642" s="85">
        <f t="shared" si="12"/>
        <v>0</v>
      </c>
      <c r="S1642" s="87" t="str">
        <f t="shared" si="13"/>
        <v>-</v>
      </c>
      <c r="T1642" s="88"/>
      <c r="U1642" s="39"/>
      <c r="V1642" s="40"/>
      <c r="W1642" s="39"/>
      <c r="X1642" s="39"/>
      <c r="Y1642" s="39"/>
      <c r="Z1642" s="39"/>
      <c r="AA1642" s="39"/>
      <c r="AB1642" s="39"/>
      <c r="AC1642" s="39"/>
      <c r="AD1642" s="39"/>
      <c r="AE1642" s="39"/>
      <c r="AF1642" s="39"/>
      <c r="AG1642" s="39"/>
      <c r="AH1642" s="39"/>
    </row>
    <row r="1643" ht="19.5" customHeight="1">
      <c r="A1643" s="111"/>
      <c r="B1643" s="119"/>
      <c r="C1643" s="63"/>
      <c r="D1643" s="69"/>
      <c r="E1643" s="66" t="str">
        <f t="shared" si="2"/>
        <v>-</v>
      </c>
      <c r="F1643" s="65"/>
      <c r="G1643" s="65"/>
      <c r="H1643" s="82"/>
      <c r="I1643" s="83">
        <f t="shared" si="3"/>
        <v>0</v>
      </c>
      <c r="J1643" s="84">
        <f t="shared" si="4"/>
        <v>0</v>
      </c>
      <c r="K1643" s="84">
        <f t="shared" si="5"/>
        <v>0</v>
      </c>
      <c r="L1643" s="84">
        <f t="shared" si="6"/>
        <v>0</v>
      </c>
      <c r="M1643" s="85">
        <f t="shared" si="7"/>
        <v>0</v>
      </c>
      <c r="N1643" s="86">
        <f t="shared" si="8"/>
        <v>0</v>
      </c>
      <c r="O1643" s="84">
        <f t="shared" si="9"/>
        <v>0</v>
      </c>
      <c r="P1643" s="84">
        <f t="shared" si="10"/>
        <v>0</v>
      </c>
      <c r="Q1643" s="84">
        <f t="shared" si="11"/>
        <v>0</v>
      </c>
      <c r="R1643" s="85">
        <f t="shared" si="12"/>
        <v>0</v>
      </c>
      <c r="S1643" s="87" t="str">
        <f t="shared" si="13"/>
        <v>-</v>
      </c>
      <c r="T1643" s="88"/>
      <c r="U1643" s="39"/>
      <c r="V1643" s="40"/>
      <c r="W1643" s="39"/>
      <c r="X1643" s="39"/>
      <c r="Y1643" s="39"/>
      <c r="Z1643" s="39"/>
      <c r="AA1643" s="39"/>
      <c r="AB1643" s="39"/>
      <c r="AC1643" s="39"/>
      <c r="AD1643" s="39"/>
      <c r="AE1643" s="39"/>
      <c r="AF1643" s="39"/>
      <c r="AG1643" s="39"/>
      <c r="AH1643" s="39"/>
    </row>
    <row r="1644" ht="19.5" customHeight="1">
      <c r="A1644" s="111"/>
      <c r="B1644" s="119"/>
      <c r="C1644" s="63"/>
      <c r="D1644" s="69"/>
      <c r="E1644" s="66" t="str">
        <f t="shared" si="2"/>
        <v>-</v>
      </c>
      <c r="F1644" s="65"/>
      <c r="G1644" s="65"/>
      <c r="H1644" s="82"/>
      <c r="I1644" s="83">
        <f t="shared" si="3"/>
        <v>0</v>
      </c>
      <c r="J1644" s="84">
        <f t="shared" si="4"/>
        <v>0</v>
      </c>
      <c r="K1644" s="84">
        <f t="shared" si="5"/>
        <v>0</v>
      </c>
      <c r="L1644" s="84">
        <f t="shared" si="6"/>
        <v>0</v>
      </c>
      <c r="M1644" s="85">
        <f t="shared" si="7"/>
        <v>0</v>
      </c>
      <c r="N1644" s="86">
        <f t="shared" si="8"/>
        <v>0</v>
      </c>
      <c r="O1644" s="84">
        <f t="shared" si="9"/>
        <v>0</v>
      </c>
      <c r="P1644" s="84">
        <f t="shared" si="10"/>
        <v>0</v>
      </c>
      <c r="Q1644" s="84">
        <f t="shared" si="11"/>
        <v>0</v>
      </c>
      <c r="R1644" s="85">
        <f t="shared" si="12"/>
        <v>0</v>
      </c>
      <c r="S1644" s="87" t="str">
        <f t="shared" si="13"/>
        <v>-</v>
      </c>
      <c r="T1644" s="88"/>
      <c r="U1644" s="39"/>
      <c r="V1644" s="40"/>
      <c r="W1644" s="39"/>
      <c r="X1644" s="39"/>
      <c r="Y1644" s="39"/>
      <c r="Z1644" s="39"/>
      <c r="AA1644" s="39"/>
      <c r="AB1644" s="39"/>
      <c r="AC1644" s="39"/>
      <c r="AD1644" s="39"/>
      <c r="AE1644" s="39"/>
      <c r="AF1644" s="39"/>
      <c r="AG1644" s="39"/>
      <c r="AH1644" s="39"/>
    </row>
    <row r="1645" ht="19.5" customHeight="1">
      <c r="A1645" s="111"/>
      <c r="B1645" s="119"/>
      <c r="C1645" s="63"/>
      <c r="D1645" s="69"/>
      <c r="E1645" s="66" t="str">
        <f t="shared" si="2"/>
        <v>-</v>
      </c>
      <c r="F1645" s="65"/>
      <c r="G1645" s="65"/>
      <c r="H1645" s="82"/>
      <c r="I1645" s="83">
        <f t="shared" si="3"/>
        <v>0</v>
      </c>
      <c r="J1645" s="84">
        <f t="shared" si="4"/>
        <v>0</v>
      </c>
      <c r="K1645" s="84">
        <f t="shared" si="5"/>
        <v>0</v>
      </c>
      <c r="L1645" s="84">
        <f t="shared" si="6"/>
        <v>0</v>
      </c>
      <c r="M1645" s="85">
        <f t="shared" si="7"/>
        <v>0</v>
      </c>
      <c r="N1645" s="86">
        <f t="shared" si="8"/>
        <v>0</v>
      </c>
      <c r="O1645" s="84">
        <f t="shared" si="9"/>
        <v>0</v>
      </c>
      <c r="P1645" s="84">
        <f t="shared" si="10"/>
        <v>0</v>
      </c>
      <c r="Q1645" s="84">
        <f t="shared" si="11"/>
        <v>0</v>
      </c>
      <c r="R1645" s="85">
        <f t="shared" si="12"/>
        <v>0</v>
      </c>
      <c r="S1645" s="87" t="str">
        <f t="shared" si="13"/>
        <v>-</v>
      </c>
      <c r="T1645" s="88"/>
      <c r="U1645" s="39"/>
      <c r="V1645" s="40"/>
      <c r="W1645" s="39"/>
      <c r="X1645" s="39"/>
      <c r="Y1645" s="39"/>
      <c r="Z1645" s="39"/>
      <c r="AA1645" s="39"/>
      <c r="AB1645" s="39"/>
      <c r="AC1645" s="39"/>
      <c r="AD1645" s="39"/>
      <c r="AE1645" s="39"/>
      <c r="AF1645" s="39"/>
      <c r="AG1645" s="39"/>
      <c r="AH1645" s="39"/>
    </row>
    <row r="1646" ht="19.5" customHeight="1">
      <c r="A1646" s="111"/>
      <c r="B1646" s="119"/>
      <c r="C1646" s="63"/>
      <c r="D1646" s="69"/>
      <c r="E1646" s="66" t="str">
        <f t="shared" si="2"/>
        <v>-</v>
      </c>
      <c r="F1646" s="65"/>
      <c r="G1646" s="65"/>
      <c r="H1646" s="82"/>
      <c r="I1646" s="83">
        <f t="shared" si="3"/>
        <v>0</v>
      </c>
      <c r="J1646" s="84">
        <f t="shared" si="4"/>
        <v>0</v>
      </c>
      <c r="K1646" s="84">
        <f t="shared" si="5"/>
        <v>0</v>
      </c>
      <c r="L1646" s="84">
        <f t="shared" si="6"/>
        <v>0</v>
      </c>
      <c r="M1646" s="85">
        <f t="shared" si="7"/>
        <v>0</v>
      </c>
      <c r="N1646" s="86">
        <f t="shared" si="8"/>
        <v>0</v>
      </c>
      <c r="O1646" s="84">
        <f t="shared" si="9"/>
        <v>0</v>
      </c>
      <c r="P1646" s="84">
        <f t="shared" si="10"/>
        <v>0</v>
      </c>
      <c r="Q1646" s="84">
        <f t="shared" si="11"/>
        <v>0</v>
      </c>
      <c r="R1646" s="85">
        <f t="shared" si="12"/>
        <v>0</v>
      </c>
      <c r="S1646" s="87" t="str">
        <f t="shared" si="13"/>
        <v>-</v>
      </c>
      <c r="T1646" s="88"/>
      <c r="U1646" s="39"/>
      <c r="V1646" s="40"/>
      <c r="W1646" s="39"/>
      <c r="X1646" s="39"/>
      <c r="Y1646" s="39"/>
      <c r="Z1646" s="39"/>
      <c r="AA1646" s="39"/>
      <c r="AB1646" s="39"/>
      <c r="AC1646" s="39"/>
      <c r="AD1646" s="39"/>
      <c r="AE1646" s="39"/>
      <c r="AF1646" s="39"/>
      <c r="AG1646" s="39"/>
      <c r="AH1646" s="39"/>
    </row>
    <row r="1647" ht="19.5" customHeight="1">
      <c r="A1647" s="111"/>
      <c r="B1647" s="119"/>
      <c r="C1647" s="63"/>
      <c r="D1647" s="69"/>
      <c r="E1647" s="66" t="str">
        <f t="shared" si="2"/>
        <v>-</v>
      </c>
      <c r="F1647" s="65"/>
      <c r="G1647" s="65"/>
      <c r="H1647" s="82"/>
      <c r="I1647" s="83">
        <f t="shared" si="3"/>
        <v>0</v>
      </c>
      <c r="J1647" s="84">
        <f t="shared" si="4"/>
        <v>0</v>
      </c>
      <c r="K1647" s="84">
        <f t="shared" si="5"/>
        <v>0</v>
      </c>
      <c r="L1647" s="84">
        <f t="shared" si="6"/>
        <v>0</v>
      </c>
      <c r="M1647" s="85">
        <f t="shared" si="7"/>
        <v>0</v>
      </c>
      <c r="N1647" s="86">
        <f t="shared" si="8"/>
        <v>0</v>
      </c>
      <c r="O1647" s="84">
        <f t="shared" si="9"/>
        <v>0</v>
      </c>
      <c r="P1647" s="84">
        <f t="shared" si="10"/>
        <v>0</v>
      </c>
      <c r="Q1647" s="84">
        <f t="shared" si="11"/>
        <v>0</v>
      </c>
      <c r="R1647" s="85">
        <f t="shared" si="12"/>
        <v>0</v>
      </c>
      <c r="S1647" s="87" t="str">
        <f t="shared" si="13"/>
        <v>-</v>
      </c>
      <c r="T1647" s="88"/>
      <c r="U1647" s="39"/>
      <c r="V1647" s="40"/>
      <c r="W1647" s="39"/>
      <c r="X1647" s="39"/>
      <c r="Y1647" s="39"/>
      <c r="Z1647" s="39"/>
      <c r="AA1647" s="39"/>
      <c r="AB1647" s="39"/>
      <c r="AC1647" s="39"/>
      <c r="AD1647" s="39"/>
      <c r="AE1647" s="39"/>
      <c r="AF1647" s="39"/>
      <c r="AG1647" s="39"/>
      <c r="AH1647" s="39"/>
    </row>
    <row r="1648" ht="19.5" customHeight="1">
      <c r="A1648" s="111"/>
      <c r="B1648" s="119"/>
      <c r="C1648" s="63"/>
      <c r="D1648" s="69"/>
      <c r="E1648" s="66" t="str">
        <f t="shared" si="2"/>
        <v>-</v>
      </c>
      <c r="F1648" s="65"/>
      <c r="G1648" s="65"/>
      <c r="H1648" s="82"/>
      <c r="I1648" s="83">
        <f t="shared" si="3"/>
        <v>0</v>
      </c>
      <c r="J1648" s="84">
        <f t="shared" si="4"/>
        <v>0</v>
      </c>
      <c r="K1648" s="84">
        <f t="shared" si="5"/>
        <v>0</v>
      </c>
      <c r="L1648" s="84">
        <f t="shared" si="6"/>
        <v>0</v>
      </c>
      <c r="M1648" s="85">
        <f t="shared" si="7"/>
        <v>0</v>
      </c>
      <c r="N1648" s="86">
        <f t="shared" si="8"/>
        <v>0</v>
      </c>
      <c r="O1648" s="84">
        <f t="shared" si="9"/>
        <v>0</v>
      </c>
      <c r="P1648" s="84">
        <f t="shared" si="10"/>
        <v>0</v>
      </c>
      <c r="Q1648" s="84">
        <f t="shared" si="11"/>
        <v>0</v>
      </c>
      <c r="R1648" s="85">
        <f t="shared" si="12"/>
        <v>0</v>
      </c>
      <c r="S1648" s="87" t="str">
        <f t="shared" si="13"/>
        <v>-</v>
      </c>
      <c r="T1648" s="88"/>
      <c r="U1648" s="39"/>
      <c r="V1648" s="40"/>
      <c r="W1648" s="39"/>
      <c r="X1648" s="39"/>
      <c r="Y1648" s="39"/>
      <c r="Z1648" s="39"/>
      <c r="AA1648" s="39"/>
      <c r="AB1648" s="39"/>
      <c r="AC1648" s="39"/>
      <c r="AD1648" s="39"/>
      <c r="AE1648" s="39"/>
      <c r="AF1648" s="39"/>
      <c r="AG1648" s="39"/>
      <c r="AH1648" s="39"/>
    </row>
    <row r="1649" ht="19.5" customHeight="1">
      <c r="A1649" s="111"/>
      <c r="B1649" s="119"/>
      <c r="C1649" s="63"/>
      <c r="D1649" s="69"/>
      <c r="E1649" s="66" t="str">
        <f t="shared" si="2"/>
        <v>-</v>
      </c>
      <c r="F1649" s="65"/>
      <c r="G1649" s="65"/>
      <c r="H1649" s="82"/>
      <c r="I1649" s="83">
        <f t="shared" si="3"/>
        <v>0</v>
      </c>
      <c r="J1649" s="84">
        <f t="shared" si="4"/>
        <v>0</v>
      </c>
      <c r="K1649" s="84">
        <f t="shared" si="5"/>
        <v>0</v>
      </c>
      <c r="L1649" s="84">
        <f t="shared" si="6"/>
        <v>0</v>
      </c>
      <c r="M1649" s="85">
        <f t="shared" si="7"/>
        <v>0</v>
      </c>
      <c r="N1649" s="86">
        <f t="shared" si="8"/>
        <v>0</v>
      </c>
      <c r="O1649" s="84">
        <f t="shared" si="9"/>
        <v>0</v>
      </c>
      <c r="P1649" s="84">
        <f t="shared" si="10"/>
        <v>0</v>
      </c>
      <c r="Q1649" s="84">
        <f t="shared" si="11"/>
        <v>0</v>
      </c>
      <c r="R1649" s="85">
        <f t="shared" si="12"/>
        <v>0</v>
      </c>
      <c r="S1649" s="87" t="str">
        <f t="shared" si="13"/>
        <v>-</v>
      </c>
      <c r="T1649" s="88"/>
      <c r="U1649" s="39"/>
      <c r="V1649" s="40"/>
      <c r="W1649" s="39"/>
      <c r="X1649" s="39"/>
      <c r="Y1649" s="39"/>
      <c r="Z1649" s="39"/>
      <c r="AA1649" s="39"/>
      <c r="AB1649" s="39"/>
      <c r="AC1649" s="39"/>
      <c r="AD1649" s="39"/>
      <c r="AE1649" s="39"/>
      <c r="AF1649" s="39"/>
      <c r="AG1649" s="39"/>
      <c r="AH1649" s="39"/>
    </row>
    <row r="1650" ht="19.5" customHeight="1">
      <c r="A1650" s="111"/>
      <c r="B1650" s="119"/>
      <c r="C1650" s="63"/>
      <c r="D1650" s="69"/>
      <c r="E1650" s="66" t="str">
        <f t="shared" si="2"/>
        <v>-</v>
      </c>
      <c r="F1650" s="65"/>
      <c r="G1650" s="65"/>
      <c r="H1650" s="82"/>
      <c r="I1650" s="83">
        <f t="shared" si="3"/>
        <v>0</v>
      </c>
      <c r="J1650" s="84">
        <f t="shared" si="4"/>
        <v>0</v>
      </c>
      <c r="K1650" s="84">
        <f t="shared" si="5"/>
        <v>0</v>
      </c>
      <c r="L1650" s="84">
        <f t="shared" si="6"/>
        <v>0</v>
      </c>
      <c r="M1650" s="85">
        <f t="shared" si="7"/>
        <v>0</v>
      </c>
      <c r="N1650" s="86">
        <f t="shared" si="8"/>
        <v>0</v>
      </c>
      <c r="O1650" s="84">
        <f t="shared" si="9"/>
        <v>0</v>
      </c>
      <c r="P1650" s="84">
        <f t="shared" si="10"/>
        <v>0</v>
      </c>
      <c r="Q1650" s="84">
        <f t="shared" si="11"/>
        <v>0</v>
      </c>
      <c r="R1650" s="85">
        <f t="shared" si="12"/>
        <v>0</v>
      </c>
      <c r="S1650" s="87" t="str">
        <f t="shared" si="13"/>
        <v>-</v>
      </c>
      <c r="T1650" s="88"/>
      <c r="U1650" s="39"/>
      <c r="V1650" s="40"/>
      <c r="W1650" s="39"/>
      <c r="X1650" s="39"/>
      <c r="Y1650" s="39"/>
      <c r="Z1650" s="39"/>
      <c r="AA1650" s="39"/>
      <c r="AB1650" s="39"/>
      <c r="AC1650" s="39"/>
      <c r="AD1650" s="39"/>
      <c r="AE1650" s="39"/>
      <c r="AF1650" s="39"/>
      <c r="AG1650" s="39"/>
      <c r="AH1650" s="39"/>
    </row>
    <row r="1651" ht="19.5" customHeight="1">
      <c r="A1651" s="111"/>
      <c r="B1651" s="119"/>
      <c r="C1651" s="63"/>
      <c r="D1651" s="69"/>
      <c r="E1651" s="66" t="str">
        <f t="shared" si="2"/>
        <v>-</v>
      </c>
      <c r="F1651" s="65"/>
      <c r="G1651" s="65"/>
      <c r="H1651" s="82"/>
      <c r="I1651" s="83">
        <f t="shared" si="3"/>
        <v>0</v>
      </c>
      <c r="J1651" s="84">
        <f t="shared" si="4"/>
        <v>0</v>
      </c>
      <c r="K1651" s="84">
        <f t="shared" si="5"/>
        <v>0</v>
      </c>
      <c r="L1651" s="84">
        <f t="shared" si="6"/>
        <v>0</v>
      </c>
      <c r="M1651" s="85">
        <f t="shared" si="7"/>
        <v>0</v>
      </c>
      <c r="N1651" s="86">
        <f t="shared" si="8"/>
        <v>0</v>
      </c>
      <c r="O1651" s="84">
        <f t="shared" si="9"/>
        <v>0</v>
      </c>
      <c r="P1651" s="84">
        <f t="shared" si="10"/>
        <v>0</v>
      </c>
      <c r="Q1651" s="84">
        <f t="shared" si="11"/>
        <v>0</v>
      </c>
      <c r="R1651" s="85">
        <f t="shared" si="12"/>
        <v>0</v>
      </c>
      <c r="S1651" s="87" t="str">
        <f t="shared" si="13"/>
        <v>-</v>
      </c>
      <c r="T1651" s="88"/>
      <c r="U1651" s="39"/>
      <c r="V1651" s="40"/>
      <c r="W1651" s="39"/>
      <c r="X1651" s="39"/>
      <c r="Y1651" s="39"/>
      <c r="Z1651" s="39"/>
      <c r="AA1651" s="39"/>
      <c r="AB1651" s="39"/>
      <c r="AC1651" s="39"/>
      <c r="AD1651" s="39"/>
      <c r="AE1651" s="39"/>
      <c r="AF1651" s="39"/>
      <c r="AG1651" s="39"/>
      <c r="AH1651" s="39"/>
    </row>
    <row r="1652" ht="19.5" customHeight="1">
      <c r="A1652" s="111"/>
      <c r="B1652" s="119"/>
      <c r="C1652" s="63"/>
      <c r="D1652" s="69"/>
      <c r="E1652" s="66" t="str">
        <f t="shared" si="2"/>
        <v>-</v>
      </c>
      <c r="F1652" s="65"/>
      <c r="G1652" s="65"/>
      <c r="H1652" s="82"/>
      <c r="I1652" s="83">
        <f t="shared" si="3"/>
        <v>0</v>
      </c>
      <c r="J1652" s="84">
        <f t="shared" si="4"/>
        <v>0</v>
      </c>
      <c r="K1652" s="84">
        <f t="shared" si="5"/>
        <v>0</v>
      </c>
      <c r="L1652" s="84">
        <f t="shared" si="6"/>
        <v>0</v>
      </c>
      <c r="M1652" s="85">
        <f t="shared" si="7"/>
        <v>0</v>
      </c>
      <c r="N1652" s="86">
        <f t="shared" si="8"/>
        <v>0</v>
      </c>
      <c r="O1652" s="84">
        <f t="shared" si="9"/>
        <v>0</v>
      </c>
      <c r="P1652" s="84">
        <f t="shared" si="10"/>
        <v>0</v>
      </c>
      <c r="Q1652" s="84">
        <f t="shared" si="11"/>
        <v>0</v>
      </c>
      <c r="R1652" s="85">
        <f t="shared" si="12"/>
        <v>0</v>
      </c>
      <c r="S1652" s="87" t="str">
        <f t="shared" si="13"/>
        <v>-</v>
      </c>
      <c r="T1652" s="88"/>
      <c r="U1652" s="39"/>
      <c r="V1652" s="40"/>
      <c r="W1652" s="39"/>
      <c r="X1652" s="39"/>
      <c r="Y1652" s="39"/>
      <c r="Z1652" s="39"/>
      <c r="AA1652" s="39"/>
      <c r="AB1652" s="39"/>
      <c r="AC1652" s="39"/>
      <c r="AD1652" s="39"/>
      <c r="AE1652" s="39"/>
      <c r="AF1652" s="39"/>
      <c r="AG1652" s="39"/>
      <c r="AH1652" s="39"/>
    </row>
    <row r="1653" ht="19.5" customHeight="1">
      <c r="A1653" s="111"/>
      <c r="B1653" s="119"/>
      <c r="C1653" s="63"/>
      <c r="D1653" s="69"/>
      <c r="E1653" s="66" t="str">
        <f t="shared" si="2"/>
        <v>-</v>
      </c>
      <c r="F1653" s="65"/>
      <c r="G1653" s="65"/>
      <c r="H1653" s="82"/>
      <c r="I1653" s="83">
        <f t="shared" si="3"/>
        <v>0</v>
      </c>
      <c r="J1653" s="84">
        <f t="shared" si="4"/>
        <v>0</v>
      </c>
      <c r="K1653" s="84">
        <f t="shared" si="5"/>
        <v>0</v>
      </c>
      <c r="L1653" s="84">
        <f t="shared" si="6"/>
        <v>0</v>
      </c>
      <c r="M1653" s="85">
        <f t="shared" si="7"/>
        <v>0</v>
      </c>
      <c r="N1653" s="86">
        <f t="shared" si="8"/>
        <v>0</v>
      </c>
      <c r="O1653" s="84">
        <f t="shared" si="9"/>
        <v>0</v>
      </c>
      <c r="P1653" s="84">
        <f t="shared" si="10"/>
        <v>0</v>
      </c>
      <c r="Q1653" s="84">
        <f t="shared" si="11"/>
        <v>0</v>
      </c>
      <c r="R1653" s="85">
        <f t="shared" si="12"/>
        <v>0</v>
      </c>
      <c r="S1653" s="87" t="str">
        <f t="shared" si="13"/>
        <v>-</v>
      </c>
      <c r="T1653" s="88"/>
      <c r="U1653" s="39"/>
      <c r="V1653" s="40"/>
      <c r="W1653" s="39"/>
      <c r="X1653" s="39"/>
      <c r="Y1653" s="39"/>
      <c r="Z1653" s="39"/>
      <c r="AA1653" s="39"/>
      <c r="AB1653" s="39"/>
      <c r="AC1653" s="39"/>
      <c r="AD1653" s="39"/>
      <c r="AE1653" s="39"/>
      <c r="AF1653" s="39"/>
      <c r="AG1653" s="39"/>
      <c r="AH1653" s="39"/>
    </row>
    <row r="1654" ht="19.5" customHeight="1">
      <c r="A1654" s="111"/>
      <c r="B1654" s="119"/>
      <c r="C1654" s="63"/>
      <c r="D1654" s="69"/>
      <c r="E1654" s="66" t="str">
        <f t="shared" si="2"/>
        <v>-</v>
      </c>
      <c r="F1654" s="65"/>
      <c r="G1654" s="65"/>
      <c r="H1654" s="82"/>
      <c r="I1654" s="83">
        <f t="shared" si="3"/>
        <v>0</v>
      </c>
      <c r="J1654" s="84">
        <f t="shared" si="4"/>
        <v>0</v>
      </c>
      <c r="K1654" s="84">
        <f t="shared" si="5"/>
        <v>0</v>
      </c>
      <c r="L1654" s="84">
        <f t="shared" si="6"/>
        <v>0</v>
      </c>
      <c r="M1654" s="85">
        <f t="shared" si="7"/>
        <v>0</v>
      </c>
      <c r="N1654" s="86">
        <f t="shared" si="8"/>
        <v>0</v>
      </c>
      <c r="O1654" s="84">
        <f t="shared" si="9"/>
        <v>0</v>
      </c>
      <c r="P1654" s="84">
        <f t="shared" si="10"/>
        <v>0</v>
      </c>
      <c r="Q1654" s="84">
        <f t="shared" si="11"/>
        <v>0</v>
      </c>
      <c r="R1654" s="85">
        <f t="shared" si="12"/>
        <v>0</v>
      </c>
      <c r="S1654" s="87" t="str">
        <f t="shared" si="13"/>
        <v>-</v>
      </c>
      <c r="T1654" s="88"/>
      <c r="U1654" s="39"/>
      <c r="V1654" s="40"/>
      <c r="W1654" s="39"/>
      <c r="X1654" s="39"/>
      <c r="Y1654" s="39"/>
      <c r="Z1654" s="39"/>
      <c r="AA1654" s="39"/>
      <c r="AB1654" s="39"/>
      <c r="AC1654" s="39"/>
      <c r="AD1654" s="39"/>
      <c r="AE1654" s="39"/>
      <c r="AF1654" s="39"/>
      <c r="AG1654" s="39"/>
      <c r="AH1654" s="39"/>
    </row>
    <row r="1655" ht="19.5" customHeight="1">
      <c r="A1655" s="111"/>
      <c r="B1655" s="119"/>
      <c r="C1655" s="63"/>
      <c r="D1655" s="69"/>
      <c r="E1655" s="66" t="str">
        <f t="shared" si="2"/>
        <v>-</v>
      </c>
      <c r="F1655" s="65"/>
      <c r="G1655" s="65"/>
      <c r="H1655" s="82"/>
      <c r="I1655" s="83">
        <f t="shared" si="3"/>
        <v>0</v>
      </c>
      <c r="J1655" s="84">
        <f t="shared" si="4"/>
        <v>0</v>
      </c>
      <c r="K1655" s="84">
        <f t="shared" si="5"/>
        <v>0</v>
      </c>
      <c r="L1655" s="84">
        <f t="shared" si="6"/>
        <v>0</v>
      </c>
      <c r="M1655" s="85">
        <f t="shared" si="7"/>
        <v>0</v>
      </c>
      <c r="N1655" s="86">
        <f t="shared" si="8"/>
        <v>0</v>
      </c>
      <c r="O1655" s="84">
        <f t="shared" si="9"/>
        <v>0</v>
      </c>
      <c r="P1655" s="84">
        <f t="shared" si="10"/>
        <v>0</v>
      </c>
      <c r="Q1655" s="84">
        <f t="shared" si="11"/>
        <v>0</v>
      </c>
      <c r="R1655" s="85">
        <f t="shared" si="12"/>
        <v>0</v>
      </c>
      <c r="S1655" s="87" t="str">
        <f t="shared" si="13"/>
        <v>-</v>
      </c>
      <c r="T1655" s="88"/>
      <c r="U1655" s="39"/>
      <c r="V1655" s="40"/>
      <c r="W1655" s="39"/>
      <c r="X1655" s="39"/>
      <c r="Y1655" s="39"/>
      <c r="Z1655" s="39"/>
      <c r="AA1655" s="39"/>
      <c r="AB1655" s="39"/>
      <c r="AC1655" s="39"/>
      <c r="AD1655" s="39"/>
      <c r="AE1655" s="39"/>
      <c r="AF1655" s="39"/>
      <c r="AG1655" s="39"/>
      <c r="AH1655" s="39"/>
    </row>
    <row r="1656" ht="19.5" customHeight="1">
      <c r="A1656" s="111"/>
      <c r="B1656" s="119"/>
      <c r="C1656" s="63"/>
      <c r="D1656" s="69"/>
      <c r="E1656" s="66" t="str">
        <f t="shared" si="2"/>
        <v>-</v>
      </c>
      <c r="F1656" s="65"/>
      <c r="G1656" s="65"/>
      <c r="H1656" s="82"/>
      <c r="I1656" s="83">
        <f t="shared" si="3"/>
        <v>0</v>
      </c>
      <c r="J1656" s="84">
        <f t="shared" si="4"/>
        <v>0</v>
      </c>
      <c r="K1656" s="84">
        <f t="shared" si="5"/>
        <v>0</v>
      </c>
      <c r="L1656" s="84">
        <f t="shared" si="6"/>
        <v>0</v>
      </c>
      <c r="M1656" s="85">
        <f t="shared" si="7"/>
        <v>0</v>
      </c>
      <c r="N1656" s="86">
        <f t="shared" si="8"/>
        <v>0</v>
      </c>
      <c r="O1656" s="84">
        <f t="shared" si="9"/>
        <v>0</v>
      </c>
      <c r="P1656" s="84">
        <f t="shared" si="10"/>
        <v>0</v>
      </c>
      <c r="Q1656" s="84">
        <f t="shared" si="11"/>
        <v>0</v>
      </c>
      <c r="R1656" s="85">
        <f t="shared" si="12"/>
        <v>0</v>
      </c>
      <c r="S1656" s="87" t="str">
        <f t="shared" si="13"/>
        <v>-</v>
      </c>
      <c r="T1656" s="88"/>
      <c r="U1656" s="39"/>
      <c r="V1656" s="40"/>
      <c r="W1656" s="39"/>
      <c r="X1656" s="39"/>
      <c r="Y1656" s="39"/>
      <c r="Z1656" s="39"/>
      <c r="AA1656" s="39"/>
      <c r="AB1656" s="39"/>
      <c r="AC1656" s="39"/>
      <c r="AD1656" s="39"/>
      <c r="AE1656" s="39"/>
      <c r="AF1656" s="39"/>
      <c r="AG1656" s="39"/>
      <c r="AH1656" s="39"/>
    </row>
    <row r="1657" ht="19.5" customHeight="1">
      <c r="A1657" s="111"/>
      <c r="B1657" s="119"/>
      <c r="C1657" s="63"/>
      <c r="D1657" s="69"/>
      <c r="E1657" s="66" t="str">
        <f t="shared" si="2"/>
        <v>-</v>
      </c>
      <c r="F1657" s="65"/>
      <c r="G1657" s="65"/>
      <c r="H1657" s="82"/>
      <c r="I1657" s="83">
        <f t="shared" si="3"/>
        <v>0</v>
      </c>
      <c r="J1657" s="84">
        <f t="shared" si="4"/>
        <v>0</v>
      </c>
      <c r="K1657" s="84">
        <f t="shared" si="5"/>
        <v>0</v>
      </c>
      <c r="L1657" s="84">
        <f t="shared" si="6"/>
        <v>0</v>
      </c>
      <c r="M1657" s="85">
        <f t="shared" si="7"/>
        <v>0</v>
      </c>
      <c r="N1657" s="86">
        <f t="shared" si="8"/>
        <v>0</v>
      </c>
      <c r="O1657" s="84">
        <f t="shared" si="9"/>
        <v>0</v>
      </c>
      <c r="P1657" s="84">
        <f t="shared" si="10"/>
        <v>0</v>
      </c>
      <c r="Q1657" s="84">
        <f t="shared" si="11"/>
        <v>0</v>
      </c>
      <c r="R1657" s="85">
        <f t="shared" si="12"/>
        <v>0</v>
      </c>
      <c r="S1657" s="87" t="str">
        <f t="shared" si="13"/>
        <v>-</v>
      </c>
      <c r="T1657" s="88"/>
      <c r="U1657" s="39"/>
      <c r="V1657" s="40"/>
      <c r="W1657" s="39"/>
      <c r="X1657" s="39"/>
      <c r="Y1657" s="39"/>
      <c r="Z1657" s="39"/>
      <c r="AA1657" s="39"/>
      <c r="AB1657" s="39"/>
      <c r="AC1657" s="39"/>
      <c r="AD1657" s="39"/>
      <c r="AE1657" s="39"/>
      <c r="AF1657" s="39"/>
      <c r="AG1657" s="39"/>
      <c r="AH1657" s="39"/>
    </row>
    <row r="1658" ht="19.5" customHeight="1">
      <c r="A1658" s="111"/>
      <c r="B1658" s="119"/>
      <c r="C1658" s="63"/>
      <c r="D1658" s="69"/>
      <c r="E1658" s="66" t="str">
        <f t="shared" si="2"/>
        <v>-</v>
      </c>
      <c r="F1658" s="65"/>
      <c r="G1658" s="65"/>
      <c r="H1658" s="82"/>
      <c r="I1658" s="83">
        <f t="shared" si="3"/>
        <v>0</v>
      </c>
      <c r="J1658" s="84">
        <f t="shared" si="4"/>
        <v>0</v>
      </c>
      <c r="K1658" s="84">
        <f t="shared" si="5"/>
        <v>0</v>
      </c>
      <c r="L1658" s="84">
        <f t="shared" si="6"/>
        <v>0</v>
      </c>
      <c r="M1658" s="85">
        <f t="shared" si="7"/>
        <v>0</v>
      </c>
      <c r="N1658" s="86">
        <f t="shared" si="8"/>
        <v>0</v>
      </c>
      <c r="O1658" s="84">
        <f t="shared" si="9"/>
        <v>0</v>
      </c>
      <c r="P1658" s="84">
        <f t="shared" si="10"/>
        <v>0</v>
      </c>
      <c r="Q1658" s="84">
        <f t="shared" si="11"/>
        <v>0</v>
      </c>
      <c r="R1658" s="85">
        <f t="shared" si="12"/>
        <v>0</v>
      </c>
      <c r="S1658" s="87" t="str">
        <f t="shared" si="13"/>
        <v>-</v>
      </c>
      <c r="T1658" s="88"/>
      <c r="U1658" s="39"/>
      <c r="V1658" s="40"/>
      <c r="W1658" s="39"/>
      <c r="X1658" s="39"/>
      <c r="Y1658" s="39"/>
      <c r="Z1658" s="39"/>
      <c r="AA1658" s="39"/>
      <c r="AB1658" s="39"/>
      <c r="AC1658" s="39"/>
      <c r="AD1658" s="39"/>
      <c r="AE1658" s="39"/>
      <c r="AF1658" s="39"/>
      <c r="AG1658" s="39"/>
      <c r="AH1658" s="39"/>
    </row>
    <row r="1659" ht="19.5" customHeight="1">
      <c r="A1659" s="111"/>
      <c r="B1659" s="119"/>
      <c r="C1659" s="63"/>
      <c r="D1659" s="69"/>
      <c r="E1659" s="66" t="str">
        <f t="shared" si="2"/>
        <v>-</v>
      </c>
      <c r="F1659" s="65"/>
      <c r="G1659" s="65"/>
      <c r="H1659" s="82"/>
      <c r="I1659" s="83">
        <f t="shared" si="3"/>
        <v>0</v>
      </c>
      <c r="J1659" s="84">
        <f t="shared" si="4"/>
        <v>0</v>
      </c>
      <c r="K1659" s="84">
        <f t="shared" si="5"/>
        <v>0</v>
      </c>
      <c r="L1659" s="84">
        <f t="shared" si="6"/>
        <v>0</v>
      </c>
      <c r="M1659" s="85">
        <f t="shared" si="7"/>
        <v>0</v>
      </c>
      <c r="N1659" s="86">
        <f t="shared" si="8"/>
        <v>0</v>
      </c>
      <c r="O1659" s="84">
        <f t="shared" si="9"/>
        <v>0</v>
      </c>
      <c r="P1659" s="84">
        <f t="shared" si="10"/>
        <v>0</v>
      </c>
      <c r="Q1659" s="84">
        <f t="shared" si="11"/>
        <v>0</v>
      </c>
      <c r="R1659" s="85">
        <f t="shared" si="12"/>
        <v>0</v>
      </c>
      <c r="S1659" s="87" t="str">
        <f t="shared" si="13"/>
        <v>-</v>
      </c>
      <c r="T1659" s="88"/>
      <c r="U1659" s="39"/>
      <c r="V1659" s="40"/>
      <c r="W1659" s="39"/>
      <c r="X1659" s="39"/>
      <c r="Y1659" s="39"/>
      <c r="Z1659" s="39"/>
      <c r="AA1659" s="39"/>
      <c r="AB1659" s="39"/>
      <c r="AC1659" s="39"/>
      <c r="AD1659" s="39"/>
      <c r="AE1659" s="39"/>
      <c r="AF1659" s="39"/>
      <c r="AG1659" s="39"/>
      <c r="AH1659" s="39"/>
    </row>
    <row r="1660" ht="19.5" customHeight="1">
      <c r="A1660" s="111"/>
      <c r="B1660" s="119"/>
      <c r="C1660" s="63"/>
      <c r="D1660" s="69"/>
      <c r="E1660" s="66" t="str">
        <f t="shared" si="2"/>
        <v>-</v>
      </c>
      <c r="F1660" s="65"/>
      <c r="G1660" s="65"/>
      <c r="H1660" s="82"/>
      <c r="I1660" s="83">
        <f t="shared" si="3"/>
        <v>0</v>
      </c>
      <c r="J1660" s="84">
        <f t="shared" si="4"/>
        <v>0</v>
      </c>
      <c r="K1660" s="84">
        <f t="shared" si="5"/>
        <v>0</v>
      </c>
      <c r="L1660" s="84">
        <f t="shared" si="6"/>
        <v>0</v>
      </c>
      <c r="M1660" s="85">
        <f t="shared" si="7"/>
        <v>0</v>
      </c>
      <c r="N1660" s="86">
        <f t="shared" si="8"/>
        <v>0</v>
      </c>
      <c r="O1660" s="84">
        <f t="shared" si="9"/>
        <v>0</v>
      </c>
      <c r="P1660" s="84">
        <f t="shared" si="10"/>
        <v>0</v>
      </c>
      <c r="Q1660" s="84">
        <f t="shared" si="11"/>
        <v>0</v>
      </c>
      <c r="R1660" s="85">
        <f t="shared" si="12"/>
        <v>0</v>
      </c>
      <c r="S1660" s="87" t="str">
        <f t="shared" si="13"/>
        <v>-</v>
      </c>
      <c r="T1660" s="88"/>
      <c r="U1660" s="39"/>
      <c r="V1660" s="40"/>
      <c r="W1660" s="39"/>
      <c r="X1660" s="39"/>
      <c r="Y1660" s="39"/>
      <c r="Z1660" s="39"/>
      <c r="AA1660" s="39"/>
      <c r="AB1660" s="39"/>
      <c r="AC1660" s="39"/>
      <c r="AD1660" s="39"/>
      <c r="AE1660" s="39"/>
      <c r="AF1660" s="39"/>
      <c r="AG1660" s="39"/>
      <c r="AH1660" s="39"/>
    </row>
    <row r="1661" ht="19.5" customHeight="1">
      <c r="A1661" s="111"/>
      <c r="B1661" s="119"/>
      <c r="C1661" s="63"/>
      <c r="D1661" s="69"/>
      <c r="E1661" s="66" t="str">
        <f t="shared" si="2"/>
        <v>-</v>
      </c>
      <c r="F1661" s="65"/>
      <c r="G1661" s="65"/>
      <c r="H1661" s="82"/>
      <c r="I1661" s="83">
        <f t="shared" si="3"/>
        <v>0</v>
      </c>
      <c r="J1661" s="84">
        <f t="shared" si="4"/>
        <v>0</v>
      </c>
      <c r="K1661" s="84">
        <f t="shared" si="5"/>
        <v>0</v>
      </c>
      <c r="L1661" s="84">
        <f t="shared" si="6"/>
        <v>0</v>
      </c>
      <c r="M1661" s="85">
        <f t="shared" si="7"/>
        <v>0</v>
      </c>
      <c r="N1661" s="86">
        <f t="shared" si="8"/>
        <v>0</v>
      </c>
      <c r="O1661" s="84">
        <f t="shared" si="9"/>
        <v>0</v>
      </c>
      <c r="P1661" s="84">
        <f t="shared" si="10"/>
        <v>0</v>
      </c>
      <c r="Q1661" s="84">
        <f t="shared" si="11"/>
        <v>0</v>
      </c>
      <c r="R1661" s="85">
        <f t="shared" si="12"/>
        <v>0</v>
      </c>
      <c r="S1661" s="87" t="str">
        <f t="shared" si="13"/>
        <v>-</v>
      </c>
      <c r="T1661" s="88"/>
      <c r="U1661" s="39"/>
      <c r="V1661" s="40"/>
      <c r="W1661" s="39"/>
      <c r="X1661" s="39"/>
      <c r="Y1661" s="39"/>
      <c r="Z1661" s="39"/>
      <c r="AA1661" s="39"/>
      <c r="AB1661" s="39"/>
      <c r="AC1661" s="39"/>
      <c r="AD1661" s="39"/>
      <c r="AE1661" s="39"/>
      <c r="AF1661" s="39"/>
      <c r="AG1661" s="39"/>
      <c r="AH1661" s="39"/>
    </row>
    <row r="1662" ht="19.5" customHeight="1">
      <c r="A1662" s="111"/>
      <c r="B1662" s="119"/>
      <c r="C1662" s="63"/>
      <c r="D1662" s="69"/>
      <c r="E1662" s="66" t="str">
        <f t="shared" si="2"/>
        <v>-</v>
      </c>
      <c r="F1662" s="65"/>
      <c r="G1662" s="65"/>
      <c r="H1662" s="82"/>
      <c r="I1662" s="83">
        <f t="shared" si="3"/>
        <v>0</v>
      </c>
      <c r="J1662" s="84">
        <f t="shared" si="4"/>
        <v>0</v>
      </c>
      <c r="K1662" s="84">
        <f t="shared" si="5"/>
        <v>0</v>
      </c>
      <c r="L1662" s="84">
        <f t="shared" si="6"/>
        <v>0</v>
      </c>
      <c r="M1662" s="85">
        <f t="shared" si="7"/>
        <v>0</v>
      </c>
      <c r="N1662" s="86">
        <f t="shared" si="8"/>
        <v>0</v>
      </c>
      <c r="O1662" s="84">
        <f t="shared" si="9"/>
        <v>0</v>
      </c>
      <c r="P1662" s="84">
        <f t="shared" si="10"/>
        <v>0</v>
      </c>
      <c r="Q1662" s="84">
        <f t="shared" si="11"/>
        <v>0</v>
      </c>
      <c r="R1662" s="85">
        <f t="shared" si="12"/>
        <v>0</v>
      </c>
      <c r="S1662" s="87" t="str">
        <f t="shared" si="13"/>
        <v>-</v>
      </c>
      <c r="T1662" s="88"/>
      <c r="U1662" s="39"/>
      <c r="V1662" s="40"/>
      <c r="W1662" s="39"/>
      <c r="X1662" s="39"/>
      <c r="Y1662" s="39"/>
      <c r="Z1662" s="39"/>
      <c r="AA1662" s="39"/>
      <c r="AB1662" s="39"/>
      <c r="AC1662" s="39"/>
      <c r="AD1662" s="39"/>
      <c r="AE1662" s="39"/>
      <c r="AF1662" s="39"/>
      <c r="AG1662" s="39"/>
      <c r="AH1662" s="39"/>
    </row>
    <row r="1663" ht="19.5" customHeight="1">
      <c r="A1663" s="111"/>
      <c r="B1663" s="119"/>
      <c r="C1663" s="63"/>
      <c r="D1663" s="69"/>
      <c r="E1663" s="66" t="str">
        <f t="shared" si="2"/>
        <v>-</v>
      </c>
      <c r="F1663" s="65"/>
      <c r="G1663" s="65"/>
      <c r="H1663" s="82"/>
      <c r="I1663" s="83">
        <f t="shared" si="3"/>
        <v>0</v>
      </c>
      <c r="J1663" s="84">
        <f t="shared" si="4"/>
        <v>0</v>
      </c>
      <c r="K1663" s="84">
        <f t="shared" si="5"/>
        <v>0</v>
      </c>
      <c r="L1663" s="84">
        <f t="shared" si="6"/>
        <v>0</v>
      </c>
      <c r="M1663" s="85">
        <f t="shared" si="7"/>
        <v>0</v>
      </c>
      <c r="N1663" s="86">
        <f t="shared" si="8"/>
        <v>0</v>
      </c>
      <c r="O1663" s="84">
        <f t="shared" si="9"/>
        <v>0</v>
      </c>
      <c r="P1663" s="84">
        <f t="shared" si="10"/>
        <v>0</v>
      </c>
      <c r="Q1663" s="84">
        <f t="shared" si="11"/>
        <v>0</v>
      </c>
      <c r="R1663" s="85">
        <f t="shared" si="12"/>
        <v>0</v>
      </c>
      <c r="S1663" s="87" t="str">
        <f t="shared" si="13"/>
        <v>-</v>
      </c>
      <c r="T1663" s="88"/>
      <c r="U1663" s="39"/>
      <c r="V1663" s="40"/>
      <c r="W1663" s="39"/>
      <c r="X1663" s="39"/>
      <c r="Y1663" s="39"/>
      <c r="Z1663" s="39"/>
      <c r="AA1663" s="39"/>
      <c r="AB1663" s="39"/>
      <c r="AC1663" s="39"/>
      <c r="AD1663" s="39"/>
      <c r="AE1663" s="39"/>
      <c r="AF1663" s="39"/>
      <c r="AG1663" s="39"/>
      <c r="AH1663" s="39"/>
    </row>
    <row r="1664" ht="19.5" customHeight="1">
      <c r="A1664" s="111"/>
      <c r="B1664" s="119"/>
      <c r="C1664" s="63"/>
      <c r="D1664" s="69"/>
      <c r="E1664" s="66" t="str">
        <f t="shared" si="2"/>
        <v>-</v>
      </c>
      <c r="F1664" s="65"/>
      <c r="G1664" s="65"/>
      <c r="H1664" s="82"/>
      <c r="I1664" s="83">
        <f t="shared" si="3"/>
        <v>0</v>
      </c>
      <c r="J1664" s="84">
        <f t="shared" si="4"/>
        <v>0</v>
      </c>
      <c r="K1664" s="84">
        <f t="shared" si="5"/>
        <v>0</v>
      </c>
      <c r="L1664" s="84">
        <f t="shared" si="6"/>
        <v>0</v>
      </c>
      <c r="M1664" s="85">
        <f t="shared" si="7"/>
        <v>0</v>
      </c>
      <c r="N1664" s="86">
        <f t="shared" si="8"/>
        <v>0</v>
      </c>
      <c r="O1664" s="84">
        <f t="shared" si="9"/>
        <v>0</v>
      </c>
      <c r="P1664" s="84">
        <f t="shared" si="10"/>
        <v>0</v>
      </c>
      <c r="Q1664" s="84">
        <f t="shared" si="11"/>
        <v>0</v>
      </c>
      <c r="R1664" s="85">
        <f t="shared" si="12"/>
        <v>0</v>
      </c>
      <c r="S1664" s="87" t="str">
        <f t="shared" si="13"/>
        <v>-</v>
      </c>
      <c r="T1664" s="88"/>
      <c r="U1664" s="39"/>
      <c r="V1664" s="40"/>
      <c r="W1664" s="39"/>
      <c r="X1664" s="39"/>
      <c r="Y1664" s="39"/>
      <c r="Z1664" s="39"/>
      <c r="AA1664" s="39"/>
      <c r="AB1664" s="39"/>
      <c r="AC1664" s="39"/>
      <c r="AD1664" s="39"/>
      <c r="AE1664" s="39"/>
      <c r="AF1664" s="39"/>
      <c r="AG1664" s="39"/>
      <c r="AH1664" s="39"/>
    </row>
    <row r="1665" ht="19.5" customHeight="1">
      <c r="A1665" s="111"/>
      <c r="B1665" s="119"/>
      <c r="C1665" s="63"/>
      <c r="D1665" s="69"/>
      <c r="E1665" s="66" t="str">
        <f t="shared" si="2"/>
        <v>-</v>
      </c>
      <c r="F1665" s="65"/>
      <c r="G1665" s="65"/>
      <c r="H1665" s="82"/>
      <c r="I1665" s="83">
        <f t="shared" si="3"/>
        <v>0</v>
      </c>
      <c r="J1665" s="84">
        <f t="shared" si="4"/>
        <v>0</v>
      </c>
      <c r="K1665" s="84">
        <f t="shared" si="5"/>
        <v>0</v>
      </c>
      <c r="L1665" s="84">
        <f t="shared" si="6"/>
        <v>0</v>
      </c>
      <c r="M1665" s="85">
        <f t="shared" si="7"/>
        <v>0</v>
      </c>
      <c r="N1665" s="86">
        <f t="shared" si="8"/>
        <v>0</v>
      </c>
      <c r="O1665" s="84">
        <f t="shared" si="9"/>
        <v>0</v>
      </c>
      <c r="P1665" s="84">
        <f t="shared" si="10"/>
        <v>0</v>
      </c>
      <c r="Q1665" s="84">
        <f t="shared" si="11"/>
        <v>0</v>
      </c>
      <c r="R1665" s="85">
        <f t="shared" si="12"/>
        <v>0</v>
      </c>
      <c r="S1665" s="87" t="str">
        <f t="shared" si="13"/>
        <v>-</v>
      </c>
      <c r="T1665" s="88"/>
      <c r="U1665" s="39"/>
      <c r="V1665" s="40"/>
      <c r="W1665" s="39"/>
      <c r="X1665" s="39"/>
      <c r="Y1665" s="39"/>
      <c r="Z1665" s="39"/>
      <c r="AA1665" s="39"/>
      <c r="AB1665" s="39"/>
      <c r="AC1665" s="39"/>
      <c r="AD1665" s="39"/>
      <c r="AE1665" s="39"/>
      <c r="AF1665" s="39"/>
      <c r="AG1665" s="39"/>
      <c r="AH1665" s="39"/>
    </row>
    <row r="1666" ht="19.5" customHeight="1">
      <c r="A1666" s="111"/>
      <c r="B1666" s="119"/>
      <c r="C1666" s="63"/>
      <c r="D1666" s="69"/>
      <c r="E1666" s="66" t="str">
        <f t="shared" si="2"/>
        <v>-</v>
      </c>
      <c r="F1666" s="65"/>
      <c r="G1666" s="65"/>
      <c r="H1666" s="82"/>
      <c r="I1666" s="83">
        <f t="shared" si="3"/>
        <v>0</v>
      </c>
      <c r="J1666" s="84">
        <f t="shared" si="4"/>
        <v>0</v>
      </c>
      <c r="K1666" s="84">
        <f t="shared" si="5"/>
        <v>0</v>
      </c>
      <c r="L1666" s="84">
        <f t="shared" si="6"/>
        <v>0</v>
      </c>
      <c r="M1666" s="85">
        <f t="shared" si="7"/>
        <v>0</v>
      </c>
      <c r="N1666" s="86">
        <f t="shared" si="8"/>
        <v>0</v>
      </c>
      <c r="O1666" s="84">
        <f t="shared" si="9"/>
        <v>0</v>
      </c>
      <c r="P1666" s="84">
        <f t="shared" si="10"/>
        <v>0</v>
      </c>
      <c r="Q1666" s="84">
        <f t="shared" si="11"/>
        <v>0</v>
      </c>
      <c r="R1666" s="85">
        <f t="shared" si="12"/>
        <v>0</v>
      </c>
      <c r="S1666" s="87" t="str">
        <f t="shared" si="13"/>
        <v>-</v>
      </c>
      <c r="T1666" s="88"/>
      <c r="U1666" s="39"/>
      <c r="V1666" s="40"/>
      <c r="W1666" s="39"/>
      <c r="X1666" s="39"/>
      <c r="Y1666" s="39"/>
      <c r="Z1666" s="39"/>
      <c r="AA1666" s="39"/>
      <c r="AB1666" s="39"/>
      <c r="AC1666" s="39"/>
      <c r="AD1666" s="39"/>
      <c r="AE1666" s="39"/>
      <c r="AF1666" s="39"/>
      <c r="AG1666" s="39"/>
      <c r="AH1666" s="39"/>
    </row>
    <row r="1667" ht="19.5" customHeight="1">
      <c r="A1667" s="111"/>
      <c r="B1667" s="119"/>
      <c r="C1667" s="63"/>
      <c r="D1667" s="69"/>
      <c r="E1667" s="66" t="str">
        <f t="shared" si="2"/>
        <v>-</v>
      </c>
      <c r="F1667" s="65"/>
      <c r="G1667" s="65"/>
      <c r="H1667" s="82"/>
      <c r="I1667" s="83">
        <f t="shared" si="3"/>
        <v>0</v>
      </c>
      <c r="J1667" s="84">
        <f t="shared" si="4"/>
        <v>0</v>
      </c>
      <c r="K1667" s="84">
        <f t="shared" si="5"/>
        <v>0</v>
      </c>
      <c r="L1667" s="84">
        <f t="shared" si="6"/>
        <v>0</v>
      </c>
      <c r="M1667" s="85">
        <f t="shared" si="7"/>
        <v>0</v>
      </c>
      <c r="N1667" s="86">
        <f t="shared" si="8"/>
        <v>0</v>
      </c>
      <c r="O1667" s="84">
        <f t="shared" si="9"/>
        <v>0</v>
      </c>
      <c r="P1667" s="84">
        <f t="shared" si="10"/>
        <v>0</v>
      </c>
      <c r="Q1667" s="84">
        <f t="shared" si="11"/>
        <v>0</v>
      </c>
      <c r="R1667" s="85">
        <f t="shared" si="12"/>
        <v>0</v>
      </c>
      <c r="S1667" s="87" t="str">
        <f t="shared" si="13"/>
        <v>-</v>
      </c>
      <c r="T1667" s="88"/>
      <c r="U1667" s="39"/>
      <c r="V1667" s="40"/>
      <c r="W1667" s="39"/>
      <c r="X1667" s="39"/>
      <c r="Y1667" s="39"/>
      <c r="Z1667" s="39"/>
      <c r="AA1667" s="39"/>
      <c r="AB1667" s="39"/>
      <c r="AC1667" s="39"/>
      <c r="AD1667" s="39"/>
      <c r="AE1667" s="39"/>
      <c r="AF1667" s="39"/>
      <c r="AG1667" s="39"/>
      <c r="AH1667" s="39"/>
    </row>
    <row r="1668" ht="19.5" customHeight="1">
      <c r="A1668" s="111"/>
      <c r="B1668" s="119"/>
      <c r="C1668" s="63"/>
      <c r="D1668" s="69"/>
      <c r="E1668" s="66" t="str">
        <f t="shared" si="2"/>
        <v>-</v>
      </c>
      <c r="F1668" s="65"/>
      <c r="G1668" s="65"/>
      <c r="H1668" s="82"/>
      <c r="I1668" s="83">
        <f t="shared" si="3"/>
        <v>0</v>
      </c>
      <c r="J1668" s="84">
        <f t="shared" si="4"/>
        <v>0</v>
      </c>
      <c r="K1668" s="84">
        <f t="shared" si="5"/>
        <v>0</v>
      </c>
      <c r="L1668" s="84">
        <f t="shared" si="6"/>
        <v>0</v>
      </c>
      <c r="M1668" s="85">
        <f t="shared" si="7"/>
        <v>0</v>
      </c>
      <c r="N1668" s="86">
        <f t="shared" si="8"/>
        <v>0</v>
      </c>
      <c r="O1668" s="84">
        <f t="shared" si="9"/>
        <v>0</v>
      </c>
      <c r="P1668" s="84">
        <f t="shared" si="10"/>
        <v>0</v>
      </c>
      <c r="Q1668" s="84">
        <f t="shared" si="11"/>
        <v>0</v>
      </c>
      <c r="R1668" s="85">
        <f t="shared" si="12"/>
        <v>0</v>
      </c>
      <c r="S1668" s="87" t="str">
        <f t="shared" si="13"/>
        <v>-</v>
      </c>
      <c r="T1668" s="88"/>
      <c r="U1668" s="39"/>
      <c r="V1668" s="40"/>
      <c r="W1668" s="39"/>
      <c r="X1668" s="39"/>
      <c r="Y1668" s="39"/>
      <c r="Z1668" s="39"/>
      <c r="AA1668" s="39"/>
      <c r="AB1668" s="39"/>
      <c r="AC1668" s="39"/>
      <c r="AD1668" s="39"/>
      <c r="AE1668" s="39"/>
      <c r="AF1668" s="39"/>
      <c r="AG1668" s="39"/>
      <c r="AH1668" s="39"/>
    </row>
    <row r="1669" ht="19.5" customHeight="1">
      <c r="A1669" s="111"/>
      <c r="B1669" s="119"/>
      <c r="C1669" s="63"/>
      <c r="D1669" s="69"/>
      <c r="E1669" s="66" t="str">
        <f t="shared" si="2"/>
        <v>-</v>
      </c>
      <c r="F1669" s="65"/>
      <c r="G1669" s="65"/>
      <c r="H1669" s="82"/>
      <c r="I1669" s="83">
        <f t="shared" si="3"/>
        <v>0</v>
      </c>
      <c r="J1669" s="84">
        <f t="shared" si="4"/>
        <v>0</v>
      </c>
      <c r="K1669" s="84">
        <f t="shared" si="5"/>
        <v>0</v>
      </c>
      <c r="L1669" s="84">
        <f t="shared" si="6"/>
        <v>0</v>
      </c>
      <c r="M1669" s="85">
        <f t="shared" si="7"/>
        <v>0</v>
      </c>
      <c r="N1669" s="86">
        <f t="shared" si="8"/>
        <v>0</v>
      </c>
      <c r="O1669" s="84">
        <f t="shared" si="9"/>
        <v>0</v>
      </c>
      <c r="P1669" s="84">
        <f t="shared" si="10"/>
        <v>0</v>
      </c>
      <c r="Q1669" s="84">
        <f t="shared" si="11"/>
        <v>0</v>
      </c>
      <c r="R1669" s="85">
        <f t="shared" si="12"/>
        <v>0</v>
      </c>
      <c r="S1669" s="87" t="str">
        <f t="shared" si="13"/>
        <v>-</v>
      </c>
      <c r="T1669" s="88"/>
      <c r="U1669" s="39"/>
      <c r="V1669" s="40"/>
      <c r="W1669" s="39"/>
      <c r="X1669" s="39"/>
      <c r="Y1669" s="39"/>
      <c r="Z1669" s="39"/>
      <c r="AA1669" s="39"/>
      <c r="AB1669" s="39"/>
      <c r="AC1669" s="39"/>
      <c r="AD1669" s="39"/>
      <c r="AE1669" s="39"/>
      <c r="AF1669" s="39"/>
      <c r="AG1669" s="39"/>
      <c r="AH1669" s="39"/>
    </row>
    <row r="1670" ht="19.5" customHeight="1">
      <c r="A1670" s="111"/>
      <c r="B1670" s="119"/>
      <c r="C1670" s="63"/>
      <c r="D1670" s="69"/>
      <c r="E1670" s="66" t="str">
        <f t="shared" si="2"/>
        <v>-</v>
      </c>
      <c r="F1670" s="65"/>
      <c r="G1670" s="65"/>
      <c r="H1670" s="82"/>
      <c r="I1670" s="83">
        <f t="shared" si="3"/>
        <v>0</v>
      </c>
      <c r="J1670" s="84">
        <f t="shared" si="4"/>
        <v>0</v>
      </c>
      <c r="K1670" s="84">
        <f t="shared" si="5"/>
        <v>0</v>
      </c>
      <c r="L1670" s="84">
        <f t="shared" si="6"/>
        <v>0</v>
      </c>
      <c r="M1670" s="85">
        <f t="shared" si="7"/>
        <v>0</v>
      </c>
      <c r="N1670" s="86">
        <f t="shared" si="8"/>
        <v>0</v>
      </c>
      <c r="O1670" s="84">
        <f t="shared" si="9"/>
        <v>0</v>
      </c>
      <c r="P1670" s="84">
        <f t="shared" si="10"/>
        <v>0</v>
      </c>
      <c r="Q1670" s="84">
        <f t="shared" si="11"/>
        <v>0</v>
      </c>
      <c r="R1670" s="85">
        <f t="shared" si="12"/>
        <v>0</v>
      </c>
      <c r="S1670" s="87" t="str">
        <f t="shared" si="13"/>
        <v>-</v>
      </c>
      <c r="T1670" s="88"/>
      <c r="U1670" s="39"/>
      <c r="V1670" s="40"/>
      <c r="W1670" s="39"/>
      <c r="X1670" s="39"/>
      <c r="Y1670" s="39"/>
      <c r="Z1670" s="39"/>
      <c r="AA1670" s="39"/>
      <c r="AB1670" s="39"/>
      <c r="AC1670" s="39"/>
      <c r="AD1670" s="39"/>
      <c r="AE1670" s="39"/>
      <c r="AF1670" s="39"/>
      <c r="AG1670" s="39"/>
      <c r="AH1670" s="39"/>
    </row>
    <row r="1671" ht="19.5" customHeight="1">
      <c r="A1671" s="111"/>
      <c r="B1671" s="119"/>
      <c r="C1671" s="63"/>
      <c r="D1671" s="69"/>
      <c r="E1671" s="66" t="str">
        <f t="shared" si="2"/>
        <v>-</v>
      </c>
      <c r="F1671" s="65"/>
      <c r="G1671" s="65"/>
      <c r="H1671" s="82"/>
      <c r="I1671" s="83">
        <f t="shared" si="3"/>
        <v>0</v>
      </c>
      <c r="J1671" s="84">
        <f t="shared" si="4"/>
        <v>0</v>
      </c>
      <c r="K1671" s="84">
        <f t="shared" si="5"/>
        <v>0</v>
      </c>
      <c r="L1671" s="84">
        <f t="shared" si="6"/>
        <v>0</v>
      </c>
      <c r="M1671" s="85">
        <f t="shared" si="7"/>
        <v>0</v>
      </c>
      <c r="N1671" s="86">
        <f t="shared" si="8"/>
        <v>0</v>
      </c>
      <c r="O1671" s="84">
        <f t="shared" si="9"/>
        <v>0</v>
      </c>
      <c r="P1671" s="84">
        <f t="shared" si="10"/>
        <v>0</v>
      </c>
      <c r="Q1671" s="84">
        <f t="shared" si="11"/>
        <v>0</v>
      </c>
      <c r="R1671" s="85">
        <f t="shared" si="12"/>
        <v>0</v>
      </c>
      <c r="S1671" s="87" t="str">
        <f t="shared" si="13"/>
        <v>-</v>
      </c>
      <c r="T1671" s="88"/>
      <c r="U1671" s="39"/>
      <c r="V1671" s="40"/>
      <c r="W1671" s="39"/>
      <c r="X1671" s="39"/>
      <c r="Y1671" s="39"/>
      <c r="Z1671" s="39"/>
      <c r="AA1671" s="39"/>
      <c r="AB1671" s="39"/>
      <c r="AC1671" s="39"/>
      <c r="AD1671" s="39"/>
      <c r="AE1671" s="39"/>
      <c r="AF1671" s="39"/>
      <c r="AG1671" s="39"/>
      <c r="AH1671" s="39"/>
    </row>
    <row r="1672" ht="19.5" customHeight="1">
      <c r="A1672" s="111"/>
      <c r="B1672" s="119"/>
      <c r="C1672" s="63"/>
      <c r="D1672" s="69"/>
      <c r="E1672" s="66" t="str">
        <f t="shared" si="2"/>
        <v>-</v>
      </c>
      <c r="F1672" s="65"/>
      <c r="G1672" s="65"/>
      <c r="H1672" s="82"/>
      <c r="I1672" s="83">
        <f t="shared" si="3"/>
        <v>0</v>
      </c>
      <c r="J1672" s="84">
        <f t="shared" si="4"/>
        <v>0</v>
      </c>
      <c r="K1672" s="84">
        <f t="shared" si="5"/>
        <v>0</v>
      </c>
      <c r="L1672" s="84">
        <f t="shared" si="6"/>
        <v>0</v>
      </c>
      <c r="M1672" s="85">
        <f t="shared" si="7"/>
        <v>0</v>
      </c>
      <c r="N1672" s="86">
        <f t="shared" si="8"/>
        <v>0</v>
      </c>
      <c r="O1672" s="84">
        <f t="shared" si="9"/>
        <v>0</v>
      </c>
      <c r="P1672" s="84">
        <f t="shared" si="10"/>
        <v>0</v>
      </c>
      <c r="Q1672" s="84">
        <f t="shared" si="11"/>
        <v>0</v>
      </c>
      <c r="R1672" s="85">
        <f t="shared" si="12"/>
        <v>0</v>
      </c>
      <c r="S1672" s="87" t="str">
        <f t="shared" si="13"/>
        <v>-</v>
      </c>
      <c r="T1672" s="88"/>
      <c r="U1672" s="39"/>
      <c r="V1672" s="40"/>
      <c r="W1672" s="39"/>
      <c r="X1672" s="39"/>
      <c r="Y1672" s="39"/>
      <c r="Z1672" s="39"/>
      <c r="AA1672" s="39"/>
      <c r="AB1672" s="39"/>
      <c r="AC1672" s="39"/>
      <c r="AD1672" s="39"/>
      <c r="AE1672" s="39"/>
      <c r="AF1672" s="39"/>
      <c r="AG1672" s="39"/>
      <c r="AH1672" s="39"/>
    </row>
    <row r="1673" ht="19.5" customHeight="1">
      <c r="A1673" s="111"/>
      <c r="B1673" s="119"/>
      <c r="C1673" s="63"/>
      <c r="D1673" s="69"/>
      <c r="E1673" s="66" t="str">
        <f t="shared" si="2"/>
        <v>-</v>
      </c>
      <c r="F1673" s="65"/>
      <c r="G1673" s="65"/>
      <c r="H1673" s="82"/>
      <c r="I1673" s="83">
        <f t="shared" si="3"/>
        <v>0</v>
      </c>
      <c r="J1673" s="84">
        <f t="shared" si="4"/>
        <v>0</v>
      </c>
      <c r="K1673" s="84">
        <f t="shared" si="5"/>
        <v>0</v>
      </c>
      <c r="L1673" s="84">
        <f t="shared" si="6"/>
        <v>0</v>
      </c>
      <c r="M1673" s="85">
        <f t="shared" si="7"/>
        <v>0</v>
      </c>
      <c r="N1673" s="86">
        <f t="shared" si="8"/>
        <v>0</v>
      </c>
      <c r="O1673" s="84">
        <f t="shared" si="9"/>
        <v>0</v>
      </c>
      <c r="P1673" s="84">
        <f t="shared" si="10"/>
        <v>0</v>
      </c>
      <c r="Q1673" s="84">
        <f t="shared" si="11"/>
        <v>0</v>
      </c>
      <c r="R1673" s="85">
        <f t="shared" si="12"/>
        <v>0</v>
      </c>
      <c r="S1673" s="87" t="str">
        <f t="shared" si="13"/>
        <v>-</v>
      </c>
      <c r="T1673" s="88"/>
      <c r="U1673" s="39"/>
      <c r="V1673" s="40"/>
      <c r="W1673" s="39"/>
      <c r="X1673" s="39"/>
      <c r="Y1673" s="39"/>
      <c r="Z1673" s="39"/>
      <c r="AA1673" s="39"/>
      <c r="AB1673" s="39"/>
      <c r="AC1673" s="39"/>
      <c r="AD1673" s="39"/>
      <c r="AE1673" s="39"/>
      <c r="AF1673" s="39"/>
      <c r="AG1673" s="39"/>
      <c r="AH1673" s="39"/>
    </row>
    <row r="1674" ht="19.5" customHeight="1">
      <c r="A1674" s="111"/>
      <c r="B1674" s="119"/>
      <c r="C1674" s="63"/>
      <c r="D1674" s="69"/>
      <c r="E1674" s="66" t="str">
        <f t="shared" si="2"/>
        <v>-</v>
      </c>
      <c r="F1674" s="65"/>
      <c r="G1674" s="65"/>
      <c r="H1674" s="82"/>
      <c r="I1674" s="83">
        <f t="shared" si="3"/>
        <v>0</v>
      </c>
      <c r="J1674" s="84">
        <f t="shared" si="4"/>
        <v>0</v>
      </c>
      <c r="K1674" s="84">
        <f t="shared" si="5"/>
        <v>0</v>
      </c>
      <c r="L1674" s="84">
        <f t="shared" si="6"/>
        <v>0</v>
      </c>
      <c r="M1674" s="85">
        <f t="shared" si="7"/>
        <v>0</v>
      </c>
      <c r="N1674" s="86">
        <f t="shared" si="8"/>
        <v>0</v>
      </c>
      <c r="O1674" s="84">
        <f t="shared" si="9"/>
        <v>0</v>
      </c>
      <c r="P1674" s="84">
        <f t="shared" si="10"/>
        <v>0</v>
      </c>
      <c r="Q1674" s="84">
        <f t="shared" si="11"/>
        <v>0</v>
      </c>
      <c r="R1674" s="85">
        <f t="shared" si="12"/>
        <v>0</v>
      </c>
      <c r="S1674" s="87" t="str">
        <f t="shared" si="13"/>
        <v>-</v>
      </c>
      <c r="T1674" s="88"/>
      <c r="U1674" s="39"/>
      <c r="V1674" s="40"/>
      <c r="W1674" s="39"/>
      <c r="X1674" s="39"/>
      <c r="Y1674" s="39"/>
      <c r="Z1674" s="39"/>
      <c r="AA1674" s="39"/>
      <c r="AB1674" s="39"/>
      <c r="AC1674" s="39"/>
      <c r="AD1674" s="39"/>
      <c r="AE1674" s="39"/>
      <c r="AF1674" s="39"/>
      <c r="AG1674" s="39"/>
      <c r="AH1674" s="39"/>
    </row>
    <row r="1675" ht="19.5" customHeight="1">
      <c r="A1675" s="111"/>
      <c r="B1675" s="119"/>
      <c r="C1675" s="63"/>
      <c r="D1675" s="69"/>
      <c r="E1675" s="66" t="str">
        <f t="shared" si="2"/>
        <v>-</v>
      </c>
      <c r="F1675" s="65"/>
      <c r="G1675" s="65"/>
      <c r="H1675" s="82"/>
      <c r="I1675" s="83">
        <f t="shared" si="3"/>
        <v>0</v>
      </c>
      <c r="J1675" s="84">
        <f t="shared" si="4"/>
        <v>0</v>
      </c>
      <c r="K1675" s="84">
        <f t="shared" si="5"/>
        <v>0</v>
      </c>
      <c r="L1675" s="84">
        <f t="shared" si="6"/>
        <v>0</v>
      </c>
      <c r="M1675" s="85">
        <f t="shared" si="7"/>
        <v>0</v>
      </c>
      <c r="N1675" s="86">
        <f t="shared" si="8"/>
        <v>0</v>
      </c>
      <c r="O1675" s="84">
        <f t="shared" si="9"/>
        <v>0</v>
      </c>
      <c r="P1675" s="84">
        <f t="shared" si="10"/>
        <v>0</v>
      </c>
      <c r="Q1675" s="84">
        <f t="shared" si="11"/>
        <v>0</v>
      </c>
      <c r="R1675" s="85">
        <f t="shared" si="12"/>
        <v>0</v>
      </c>
      <c r="S1675" s="87" t="str">
        <f t="shared" si="13"/>
        <v>-</v>
      </c>
      <c r="T1675" s="88"/>
      <c r="U1675" s="39"/>
      <c r="V1675" s="40"/>
      <c r="W1675" s="39"/>
      <c r="X1675" s="39"/>
      <c r="Y1675" s="39"/>
      <c r="Z1675" s="39"/>
      <c r="AA1675" s="39"/>
      <c r="AB1675" s="39"/>
      <c r="AC1675" s="39"/>
      <c r="AD1675" s="39"/>
      <c r="AE1675" s="39"/>
      <c r="AF1675" s="39"/>
      <c r="AG1675" s="39"/>
      <c r="AH1675" s="39"/>
    </row>
    <row r="1676" ht="19.5" customHeight="1">
      <c r="A1676" s="111"/>
      <c r="B1676" s="119"/>
      <c r="C1676" s="63"/>
      <c r="D1676" s="69"/>
      <c r="E1676" s="66" t="str">
        <f t="shared" si="2"/>
        <v>-</v>
      </c>
      <c r="F1676" s="65"/>
      <c r="G1676" s="65"/>
      <c r="H1676" s="82"/>
      <c r="I1676" s="83">
        <f t="shared" si="3"/>
        <v>0</v>
      </c>
      <c r="J1676" s="84">
        <f t="shared" si="4"/>
        <v>0</v>
      </c>
      <c r="K1676" s="84">
        <f t="shared" si="5"/>
        <v>0</v>
      </c>
      <c r="L1676" s="84">
        <f t="shared" si="6"/>
        <v>0</v>
      </c>
      <c r="M1676" s="85">
        <f t="shared" si="7"/>
        <v>0</v>
      </c>
      <c r="N1676" s="86">
        <f t="shared" si="8"/>
        <v>0</v>
      </c>
      <c r="O1676" s="84">
        <f t="shared" si="9"/>
        <v>0</v>
      </c>
      <c r="P1676" s="84">
        <f t="shared" si="10"/>
        <v>0</v>
      </c>
      <c r="Q1676" s="84">
        <f t="shared" si="11"/>
        <v>0</v>
      </c>
      <c r="R1676" s="85">
        <f t="shared" si="12"/>
        <v>0</v>
      </c>
      <c r="S1676" s="87" t="str">
        <f t="shared" si="13"/>
        <v>-</v>
      </c>
      <c r="T1676" s="88"/>
      <c r="U1676" s="39"/>
      <c r="V1676" s="40"/>
      <c r="W1676" s="39"/>
      <c r="X1676" s="39"/>
      <c r="Y1676" s="39"/>
      <c r="Z1676" s="39"/>
      <c r="AA1676" s="39"/>
      <c r="AB1676" s="39"/>
      <c r="AC1676" s="39"/>
      <c r="AD1676" s="39"/>
      <c r="AE1676" s="39"/>
      <c r="AF1676" s="39"/>
      <c r="AG1676" s="39"/>
      <c r="AH1676" s="39"/>
    </row>
    <row r="1677" ht="19.5" customHeight="1">
      <c r="A1677" s="111"/>
      <c r="B1677" s="119"/>
      <c r="C1677" s="63"/>
      <c r="D1677" s="69"/>
      <c r="E1677" s="66" t="str">
        <f t="shared" si="2"/>
        <v>-</v>
      </c>
      <c r="F1677" s="65"/>
      <c r="G1677" s="65"/>
      <c r="H1677" s="82"/>
      <c r="I1677" s="83">
        <f t="shared" si="3"/>
        <v>0</v>
      </c>
      <c r="J1677" s="84">
        <f t="shared" si="4"/>
        <v>0</v>
      </c>
      <c r="K1677" s="84">
        <f t="shared" si="5"/>
        <v>0</v>
      </c>
      <c r="L1677" s="84">
        <f t="shared" si="6"/>
        <v>0</v>
      </c>
      <c r="M1677" s="85">
        <f t="shared" si="7"/>
        <v>0</v>
      </c>
      <c r="N1677" s="86">
        <f t="shared" si="8"/>
        <v>0</v>
      </c>
      <c r="O1677" s="84">
        <f t="shared" si="9"/>
        <v>0</v>
      </c>
      <c r="P1677" s="84">
        <f t="shared" si="10"/>
        <v>0</v>
      </c>
      <c r="Q1677" s="84">
        <f t="shared" si="11"/>
        <v>0</v>
      </c>
      <c r="R1677" s="85">
        <f t="shared" si="12"/>
        <v>0</v>
      </c>
      <c r="S1677" s="87" t="str">
        <f t="shared" si="13"/>
        <v>-</v>
      </c>
      <c r="T1677" s="88"/>
      <c r="U1677" s="39"/>
      <c r="V1677" s="40"/>
      <c r="W1677" s="39"/>
      <c r="X1677" s="39"/>
      <c r="Y1677" s="39"/>
      <c r="Z1677" s="39"/>
      <c r="AA1677" s="39"/>
      <c r="AB1677" s="39"/>
      <c r="AC1677" s="39"/>
      <c r="AD1677" s="39"/>
      <c r="AE1677" s="39"/>
      <c r="AF1677" s="39"/>
      <c r="AG1677" s="39"/>
      <c r="AH1677" s="39"/>
    </row>
    <row r="1678" ht="19.5" customHeight="1">
      <c r="A1678" s="111"/>
      <c r="B1678" s="119"/>
      <c r="C1678" s="63"/>
      <c r="D1678" s="69"/>
      <c r="E1678" s="66" t="str">
        <f t="shared" si="2"/>
        <v>-</v>
      </c>
      <c r="F1678" s="65"/>
      <c r="G1678" s="65"/>
      <c r="H1678" s="82"/>
      <c r="I1678" s="83">
        <f t="shared" si="3"/>
        <v>0</v>
      </c>
      <c r="J1678" s="84">
        <f t="shared" si="4"/>
        <v>0</v>
      </c>
      <c r="K1678" s="84">
        <f t="shared" si="5"/>
        <v>0</v>
      </c>
      <c r="L1678" s="84">
        <f t="shared" si="6"/>
        <v>0</v>
      </c>
      <c r="M1678" s="85">
        <f t="shared" si="7"/>
        <v>0</v>
      </c>
      <c r="N1678" s="86">
        <f t="shared" si="8"/>
        <v>0</v>
      </c>
      <c r="O1678" s="84">
        <f t="shared" si="9"/>
        <v>0</v>
      </c>
      <c r="P1678" s="84">
        <f t="shared" si="10"/>
        <v>0</v>
      </c>
      <c r="Q1678" s="84">
        <f t="shared" si="11"/>
        <v>0</v>
      </c>
      <c r="R1678" s="85">
        <f t="shared" si="12"/>
        <v>0</v>
      </c>
      <c r="S1678" s="87" t="str">
        <f t="shared" si="13"/>
        <v>-</v>
      </c>
      <c r="T1678" s="88"/>
      <c r="U1678" s="39"/>
      <c r="V1678" s="40"/>
      <c r="W1678" s="39"/>
      <c r="X1678" s="39"/>
      <c r="Y1678" s="39"/>
      <c r="Z1678" s="39"/>
      <c r="AA1678" s="39"/>
      <c r="AB1678" s="39"/>
      <c r="AC1678" s="39"/>
      <c r="AD1678" s="39"/>
      <c r="AE1678" s="39"/>
      <c r="AF1678" s="39"/>
      <c r="AG1678" s="39"/>
      <c r="AH1678" s="39"/>
    </row>
    <row r="1679" ht="19.5" customHeight="1">
      <c r="A1679" s="111"/>
      <c r="B1679" s="119"/>
      <c r="C1679" s="63"/>
      <c r="D1679" s="69"/>
      <c r="E1679" s="66" t="str">
        <f t="shared" si="2"/>
        <v>-</v>
      </c>
      <c r="F1679" s="65"/>
      <c r="G1679" s="65"/>
      <c r="H1679" s="82"/>
      <c r="I1679" s="83">
        <f t="shared" si="3"/>
        <v>0</v>
      </c>
      <c r="J1679" s="84">
        <f t="shared" si="4"/>
        <v>0</v>
      </c>
      <c r="K1679" s="84">
        <f t="shared" si="5"/>
        <v>0</v>
      </c>
      <c r="L1679" s="84">
        <f t="shared" si="6"/>
        <v>0</v>
      </c>
      <c r="M1679" s="85">
        <f t="shared" si="7"/>
        <v>0</v>
      </c>
      <c r="N1679" s="86">
        <f t="shared" si="8"/>
        <v>0</v>
      </c>
      <c r="O1679" s="84">
        <f t="shared" si="9"/>
        <v>0</v>
      </c>
      <c r="P1679" s="84">
        <f t="shared" si="10"/>
        <v>0</v>
      </c>
      <c r="Q1679" s="84">
        <f t="shared" si="11"/>
        <v>0</v>
      </c>
      <c r="R1679" s="85">
        <f t="shared" si="12"/>
        <v>0</v>
      </c>
      <c r="S1679" s="87" t="str">
        <f t="shared" si="13"/>
        <v>-</v>
      </c>
      <c r="T1679" s="88"/>
      <c r="U1679" s="39"/>
      <c r="V1679" s="40"/>
      <c r="W1679" s="39"/>
      <c r="X1679" s="39"/>
      <c r="Y1679" s="39"/>
      <c r="Z1679" s="39"/>
      <c r="AA1679" s="39"/>
      <c r="AB1679" s="39"/>
      <c r="AC1679" s="39"/>
      <c r="AD1679" s="39"/>
      <c r="AE1679" s="39"/>
      <c r="AF1679" s="39"/>
      <c r="AG1679" s="39"/>
      <c r="AH1679" s="39"/>
    </row>
    <row r="1680" ht="19.5" customHeight="1">
      <c r="A1680" s="111"/>
      <c r="B1680" s="119"/>
      <c r="C1680" s="63"/>
      <c r="D1680" s="69"/>
      <c r="E1680" s="66" t="str">
        <f t="shared" si="2"/>
        <v>-</v>
      </c>
      <c r="F1680" s="65"/>
      <c r="G1680" s="65"/>
      <c r="H1680" s="82"/>
      <c r="I1680" s="83">
        <f t="shared" si="3"/>
        <v>0</v>
      </c>
      <c r="J1680" s="84">
        <f t="shared" si="4"/>
        <v>0</v>
      </c>
      <c r="K1680" s="84">
        <f t="shared" si="5"/>
        <v>0</v>
      </c>
      <c r="L1680" s="84">
        <f t="shared" si="6"/>
        <v>0</v>
      </c>
      <c r="M1680" s="85">
        <f t="shared" si="7"/>
        <v>0</v>
      </c>
      <c r="N1680" s="86">
        <f t="shared" si="8"/>
        <v>0</v>
      </c>
      <c r="O1680" s="84">
        <f t="shared" si="9"/>
        <v>0</v>
      </c>
      <c r="P1680" s="84">
        <f t="shared" si="10"/>
        <v>0</v>
      </c>
      <c r="Q1680" s="84">
        <f t="shared" si="11"/>
        <v>0</v>
      </c>
      <c r="R1680" s="85">
        <f t="shared" si="12"/>
        <v>0</v>
      </c>
      <c r="S1680" s="87" t="str">
        <f t="shared" si="13"/>
        <v>-</v>
      </c>
      <c r="T1680" s="88"/>
      <c r="U1680" s="39"/>
      <c r="V1680" s="40"/>
      <c r="W1680" s="39"/>
      <c r="X1680" s="39"/>
      <c r="Y1680" s="39"/>
      <c r="Z1680" s="39"/>
      <c r="AA1680" s="39"/>
      <c r="AB1680" s="39"/>
      <c r="AC1680" s="39"/>
      <c r="AD1680" s="39"/>
      <c r="AE1680" s="39"/>
      <c r="AF1680" s="39"/>
      <c r="AG1680" s="39"/>
      <c r="AH1680" s="39"/>
    </row>
    <row r="1681" ht="19.5" customHeight="1">
      <c r="A1681" s="111"/>
      <c r="B1681" s="119"/>
      <c r="C1681" s="63"/>
      <c r="D1681" s="69"/>
      <c r="E1681" s="66" t="str">
        <f t="shared" si="2"/>
        <v>-</v>
      </c>
      <c r="F1681" s="65"/>
      <c r="G1681" s="65"/>
      <c r="H1681" s="82"/>
      <c r="I1681" s="83">
        <f t="shared" si="3"/>
        <v>0</v>
      </c>
      <c r="J1681" s="84">
        <f t="shared" si="4"/>
        <v>0</v>
      </c>
      <c r="K1681" s="84">
        <f t="shared" si="5"/>
        <v>0</v>
      </c>
      <c r="L1681" s="84">
        <f t="shared" si="6"/>
        <v>0</v>
      </c>
      <c r="M1681" s="85">
        <f t="shared" si="7"/>
        <v>0</v>
      </c>
      <c r="N1681" s="86">
        <f t="shared" si="8"/>
        <v>0</v>
      </c>
      <c r="O1681" s="84">
        <f t="shared" si="9"/>
        <v>0</v>
      </c>
      <c r="P1681" s="84">
        <f t="shared" si="10"/>
        <v>0</v>
      </c>
      <c r="Q1681" s="84">
        <f t="shared" si="11"/>
        <v>0</v>
      </c>
      <c r="R1681" s="85">
        <f t="shared" si="12"/>
        <v>0</v>
      </c>
      <c r="S1681" s="87" t="str">
        <f t="shared" si="13"/>
        <v>-</v>
      </c>
      <c r="T1681" s="88"/>
      <c r="U1681" s="39"/>
      <c r="V1681" s="40"/>
      <c r="W1681" s="39"/>
      <c r="X1681" s="39"/>
      <c r="Y1681" s="39"/>
      <c r="Z1681" s="39"/>
      <c r="AA1681" s="39"/>
      <c r="AB1681" s="39"/>
      <c r="AC1681" s="39"/>
      <c r="AD1681" s="39"/>
      <c r="AE1681" s="39"/>
      <c r="AF1681" s="39"/>
      <c r="AG1681" s="39"/>
      <c r="AH1681" s="39"/>
    </row>
    <row r="1682" ht="19.5" customHeight="1">
      <c r="A1682" s="111"/>
      <c r="B1682" s="119"/>
      <c r="C1682" s="63"/>
      <c r="D1682" s="69"/>
      <c r="E1682" s="66" t="str">
        <f t="shared" si="2"/>
        <v>-</v>
      </c>
      <c r="F1682" s="65"/>
      <c r="G1682" s="65"/>
      <c r="H1682" s="82"/>
      <c r="I1682" s="83">
        <f t="shared" si="3"/>
        <v>0</v>
      </c>
      <c r="J1682" s="84">
        <f t="shared" si="4"/>
        <v>0</v>
      </c>
      <c r="K1682" s="84">
        <f t="shared" si="5"/>
        <v>0</v>
      </c>
      <c r="L1682" s="84">
        <f t="shared" si="6"/>
        <v>0</v>
      </c>
      <c r="M1682" s="85">
        <f t="shared" si="7"/>
        <v>0</v>
      </c>
      <c r="N1682" s="86">
        <f t="shared" si="8"/>
        <v>0</v>
      </c>
      <c r="O1682" s="84">
        <f t="shared" si="9"/>
        <v>0</v>
      </c>
      <c r="P1682" s="84">
        <f t="shared" si="10"/>
        <v>0</v>
      </c>
      <c r="Q1682" s="84">
        <f t="shared" si="11"/>
        <v>0</v>
      </c>
      <c r="R1682" s="85">
        <f t="shared" si="12"/>
        <v>0</v>
      </c>
      <c r="S1682" s="87" t="str">
        <f t="shared" si="13"/>
        <v>-</v>
      </c>
      <c r="T1682" s="88"/>
      <c r="U1682" s="39"/>
      <c r="V1682" s="40"/>
      <c r="W1682" s="39"/>
      <c r="X1682" s="39"/>
      <c r="Y1682" s="39"/>
      <c r="Z1682" s="39"/>
      <c r="AA1682" s="39"/>
      <c r="AB1682" s="39"/>
      <c r="AC1682" s="39"/>
      <c r="AD1682" s="39"/>
      <c r="AE1682" s="39"/>
      <c r="AF1682" s="39"/>
      <c r="AG1682" s="39"/>
      <c r="AH1682" s="39"/>
    </row>
    <row r="1683" ht="19.5" customHeight="1">
      <c r="A1683" s="111"/>
      <c r="B1683" s="119"/>
      <c r="C1683" s="63"/>
      <c r="D1683" s="69"/>
      <c r="E1683" s="66" t="str">
        <f t="shared" si="2"/>
        <v>-</v>
      </c>
      <c r="F1683" s="65"/>
      <c r="G1683" s="65"/>
      <c r="H1683" s="82"/>
      <c r="I1683" s="83">
        <f t="shared" si="3"/>
        <v>0</v>
      </c>
      <c r="J1683" s="84">
        <f t="shared" si="4"/>
        <v>0</v>
      </c>
      <c r="K1683" s="84">
        <f t="shared" si="5"/>
        <v>0</v>
      </c>
      <c r="L1683" s="84">
        <f t="shared" si="6"/>
        <v>0</v>
      </c>
      <c r="M1683" s="85">
        <f t="shared" si="7"/>
        <v>0</v>
      </c>
      <c r="N1683" s="86">
        <f t="shared" si="8"/>
        <v>0</v>
      </c>
      <c r="O1683" s="84">
        <f t="shared" si="9"/>
        <v>0</v>
      </c>
      <c r="P1683" s="84">
        <f t="shared" si="10"/>
        <v>0</v>
      </c>
      <c r="Q1683" s="84">
        <f t="shared" si="11"/>
        <v>0</v>
      </c>
      <c r="R1683" s="85">
        <f t="shared" si="12"/>
        <v>0</v>
      </c>
      <c r="S1683" s="87" t="str">
        <f t="shared" si="13"/>
        <v>-</v>
      </c>
      <c r="T1683" s="88"/>
      <c r="U1683" s="39"/>
      <c r="V1683" s="40"/>
      <c r="W1683" s="39"/>
      <c r="X1683" s="39"/>
      <c r="Y1683" s="39"/>
      <c r="Z1683" s="39"/>
      <c r="AA1683" s="39"/>
      <c r="AB1683" s="39"/>
      <c r="AC1683" s="39"/>
      <c r="AD1683" s="39"/>
      <c r="AE1683" s="39"/>
      <c r="AF1683" s="39"/>
      <c r="AG1683" s="39"/>
      <c r="AH1683" s="39"/>
    </row>
    <row r="1684" ht="19.5" customHeight="1">
      <c r="A1684" s="111"/>
      <c r="B1684" s="119"/>
      <c r="C1684" s="63"/>
      <c r="D1684" s="69"/>
      <c r="E1684" s="66" t="str">
        <f t="shared" si="2"/>
        <v>-</v>
      </c>
      <c r="F1684" s="65"/>
      <c r="G1684" s="65"/>
      <c r="H1684" s="82"/>
      <c r="I1684" s="83">
        <f t="shared" si="3"/>
        <v>0</v>
      </c>
      <c r="J1684" s="84">
        <f t="shared" si="4"/>
        <v>0</v>
      </c>
      <c r="K1684" s="84">
        <f t="shared" si="5"/>
        <v>0</v>
      </c>
      <c r="L1684" s="84">
        <f t="shared" si="6"/>
        <v>0</v>
      </c>
      <c r="M1684" s="85">
        <f t="shared" si="7"/>
        <v>0</v>
      </c>
      <c r="N1684" s="86">
        <f t="shared" si="8"/>
        <v>0</v>
      </c>
      <c r="O1684" s="84">
        <f t="shared" si="9"/>
        <v>0</v>
      </c>
      <c r="P1684" s="84">
        <f t="shared" si="10"/>
        <v>0</v>
      </c>
      <c r="Q1684" s="84">
        <f t="shared" si="11"/>
        <v>0</v>
      </c>
      <c r="R1684" s="85">
        <f t="shared" si="12"/>
        <v>0</v>
      </c>
      <c r="S1684" s="87" t="str">
        <f t="shared" si="13"/>
        <v>-</v>
      </c>
      <c r="T1684" s="88"/>
      <c r="U1684" s="39"/>
      <c r="V1684" s="40"/>
      <c r="W1684" s="39"/>
      <c r="X1684" s="39"/>
      <c r="Y1684" s="39"/>
      <c r="Z1684" s="39"/>
      <c r="AA1684" s="39"/>
      <c r="AB1684" s="39"/>
      <c r="AC1684" s="39"/>
      <c r="AD1684" s="39"/>
      <c r="AE1684" s="39"/>
      <c r="AF1684" s="39"/>
      <c r="AG1684" s="39"/>
      <c r="AH1684" s="39"/>
    </row>
    <row r="1685" ht="19.5" customHeight="1">
      <c r="A1685" s="111"/>
      <c r="B1685" s="119"/>
      <c r="C1685" s="63"/>
      <c r="D1685" s="69"/>
      <c r="E1685" s="66" t="str">
        <f t="shared" si="2"/>
        <v>-</v>
      </c>
      <c r="F1685" s="65"/>
      <c r="G1685" s="65"/>
      <c r="H1685" s="82"/>
      <c r="I1685" s="83">
        <f t="shared" si="3"/>
        <v>0</v>
      </c>
      <c r="J1685" s="84">
        <f t="shared" si="4"/>
        <v>0</v>
      </c>
      <c r="K1685" s="84">
        <f t="shared" si="5"/>
        <v>0</v>
      </c>
      <c r="L1685" s="84">
        <f t="shared" si="6"/>
        <v>0</v>
      </c>
      <c r="M1685" s="85">
        <f t="shared" si="7"/>
        <v>0</v>
      </c>
      <c r="N1685" s="86">
        <f t="shared" si="8"/>
        <v>0</v>
      </c>
      <c r="O1685" s="84">
        <f t="shared" si="9"/>
        <v>0</v>
      </c>
      <c r="P1685" s="84">
        <f t="shared" si="10"/>
        <v>0</v>
      </c>
      <c r="Q1685" s="84">
        <f t="shared" si="11"/>
        <v>0</v>
      </c>
      <c r="R1685" s="85">
        <f t="shared" si="12"/>
        <v>0</v>
      </c>
      <c r="S1685" s="87" t="str">
        <f t="shared" si="13"/>
        <v>-</v>
      </c>
      <c r="T1685" s="88"/>
      <c r="U1685" s="39"/>
      <c r="V1685" s="40"/>
      <c r="W1685" s="39"/>
      <c r="X1685" s="39"/>
      <c r="Y1685" s="39"/>
      <c r="Z1685" s="39"/>
      <c r="AA1685" s="39"/>
      <c r="AB1685" s="39"/>
      <c r="AC1685" s="39"/>
      <c r="AD1685" s="39"/>
      <c r="AE1685" s="39"/>
      <c r="AF1685" s="39"/>
      <c r="AG1685" s="39"/>
      <c r="AH1685" s="39"/>
    </row>
    <row r="1686" ht="19.5" customHeight="1">
      <c r="A1686" s="111"/>
      <c r="B1686" s="119"/>
      <c r="C1686" s="63"/>
      <c r="D1686" s="69"/>
      <c r="E1686" s="66" t="str">
        <f t="shared" si="2"/>
        <v>-</v>
      </c>
      <c r="F1686" s="65"/>
      <c r="G1686" s="65"/>
      <c r="H1686" s="82"/>
      <c r="I1686" s="83">
        <f t="shared" si="3"/>
        <v>0</v>
      </c>
      <c r="J1686" s="84">
        <f t="shared" si="4"/>
        <v>0</v>
      </c>
      <c r="K1686" s="84">
        <f t="shared" si="5"/>
        <v>0</v>
      </c>
      <c r="L1686" s="84">
        <f t="shared" si="6"/>
        <v>0</v>
      </c>
      <c r="M1686" s="85">
        <f t="shared" si="7"/>
        <v>0</v>
      </c>
      <c r="N1686" s="86">
        <f t="shared" si="8"/>
        <v>0</v>
      </c>
      <c r="O1686" s="84">
        <f t="shared" si="9"/>
        <v>0</v>
      </c>
      <c r="P1686" s="84">
        <f t="shared" si="10"/>
        <v>0</v>
      </c>
      <c r="Q1686" s="84">
        <f t="shared" si="11"/>
        <v>0</v>
      </c>
      <c r="R1686" s="85">
        <f t="shared" si="12"/>
        <v>0</v>
      </c>
      <c r="S1686" s="87" t="str">
        <f t="shared" si="13"/>
        <v>-</v>
      </c>
      <c r="T1686" s="88"/>
      <c r="U1686" s="39"/>
      <c r="V1686" s="40"/>
      <c r="W1686" s="39"/>
      <c r="X1686" s="39"/>
      <c r="Y1686" s="39"/>
      <c r="Z1686" s="39"/>
      <c r="AA1686" s="39"/>
      <c r="AB1686" s="39"/>
      <c r="AC1686" s="39"/>
      <c r="AD1686" s="39"/>
      <c r="AE1686" s="39"/>
      <c r="AF1686" s="39"/>
      <c r="AG1686" s="39"/>
      <c r="AH1686" s="39"/>
    </row>
    <row r="1687" ht="19.5" customHeight="1">
      <c r="A1687" s="111"/>
      <c r="B1687" s="119"/>
      <c r="C1687" s="63"/>
      <c r="D1687" s="69"/>
      <c r="E1687" s="66" t="str">
        <f t="shared" si="2"/>
        <v>-</v>
      </c>
      <c r="F1687" s="65"/>
      <c r="G1687" s="65"/>
      <c r="H1687" s="82"/>
      <c r="I1687" s="83">
        <f t="shared" si="3"/>
        <v>0</v>
      </c>
      <c r="J1687" s="84">
        <f t="shared" si="4"/>
        <v>0</v>
      </c>
      <c r="K1687" s="84">
        <f t="shared" si="5"/>
        <v>0</v>
      </c>
      <c r="L1687" s="84">
        <f t="shared" si="6"/>
        <v>0</v>
      </c>
      <c r="M1687" s="85">
        <f t="shared" si="7"/>
        <v>0</v>
      </c>
      <c r="N1687" s="86">
        <f t="shared" si="8"/>
        <v>0</v>
      </c>
      <c r="O1687" s="84">
        <f t="shared" si="9"/>
        <v>0</v>
      </c>
      <c r="P1687" s="84">
        <f t="shared" si="10"/>
        <v>0</v>
      </c>
      <c r="Q1687" s="84">
        <f t="shared" si="11"/>
        <v>0</v>
      </c>
      <c r="R1687" s="85">
        <f t="shared" si="12"/>
        <v>0</v>
      </c>
      <c r="S1687" s="87" t="str">
        <f t="shared" si="13"/>
        <v>-</v>
      </c>
      <c r="T1687" s="88"/>
      <c r="U1687" s="39"/>
      <c r="V1687" s="40"/>
      <c r="W1687" s="39"/>
      <c r="X1687" s="39"/>
      <c r="Y1687" s="39"/>
      <c r="Z1687" s="39"/>
      <c r="AA1687" s="39"/>
      <c r="AB1687" s="39"/>
      <c r="AC1687" s="39"/>
      <c r="AD1687" s="39"/>
      <c r="AE1687" s="39"/>
      <c r="AF1687" s="39"/>
      <c r="AG1687" s="39"/>
      <c r="AH1687" s="39"/>
    </row>
    <row r="1688" ht="19.5" customHeight="1">
      <c r="A1688" s="111"/>
      <c r="B1688" s="119"/>
      <c r="C1688" s="63"/>
      <c r="D1688" s="69"/>
      <c r="E1688" s="66" t="str">
        <f t="shared" si="2"/>
        <v>-</v>
      </c>
      <c r="F1688" s="65"/>
      <c r="G1688" s="65"/>
      <c r="H1688" s="82"/>
      <c r="I1688" s="83">
        <f t="shared" si="3"/>
        <v>0</v>
      </c>
      <c r="J1688" s="84">
        <f t="shared" si="4"/>
        <v>0</v>
      </c>
      <c r="K1688" s="84">
        <f t="shared" si="5"/>
        <v>0</v>
      </c>
      <c r="L1688" s="84">
        <f t="shared" si="6"/>
        <v>0</v>
      </c>
      <c r="M1688" s="85">
        <f t="shared" si="7"/>
        <v>0</v>
      </c>
      <c r="N1688" s="86">
        <f t="shared" si="8"/>
        <v>0</v>
      </c>
      <c r="O1688" s="84">
        <f t="shared" si="9"/>
        <v>0</v>
      </c>
      <c r="P1688" s="84">
        <f t="shared" si="10"/>
        <v>0</v>
      </c>
      <c r="Q1688" s="84">
        <f t="shared" si="11"/>
        <v>0</v>
      </c>
      <c r="R1688" s="85">
        <f t="shared" si="12"/>
        <v>0</v>
      </c>
      <c r="S1688" s="87" t="str">
        <f t="shared" si="13"/>
        <v>-</v>
      </c>
      <c r="T1688" s="88"/>
      <c r="U1688" s="39"/>
      <c r="V1688" s="40"/>
      <c r="W1688" s="39"/>
      <c r="X1688" s="39"/>
      <c r="Y1688" s="39"/>
      <c r="Z1688" s="39"/>
      <c r="AA1688" s="39"/>
      <c r="AB1688" s="39"/>
      <c r="AC1688" s="39"/>
      <c r="AD1688" s="39"/>
      <c r="AE1688" s="39"/>
      <c r="AF1688" s="39"/>
      <c r="AG1688" s="39"/>
      <c r="AH1688" s="39"/>
    </row>
    <row r="1689" ht="19.5" customHeight="1">
      <c r="A1689" s="111"/>
      <c r="B1689" s="119"/>
      <c r="C1689" s="63"/>
      <c r="D1689" s="69"/>
      <c r="E1689" s="66" t="str">
        <f t="shared" si="2"/>
        <v>-</v>
      </c>
      <c r="F1689" s="65"/>
      <c r="G1689" s="65"/>
      <c r="H1689" s="82"/>
      <c r="I1689" s="83">
        <f t="shared" si="3"/>
        <v>0</v>
      </c>
      <c r="J1689" s="84">
        <f t="shared" si="4"/>
        <v>0</v>
      </c>
      <c r="K1689" s="84">
        <f t="shared" si="5"/>
        <v>0</v>
      </c>
      <c r="L1689" s="84">
        <f t="shared" si="6"/>
        <v>0</v>
      </c>
      <c r="M1689" s="85">
        <f t="shared" si="7"/>
        <v>0</v>
      </c>
      <c r="N1689" s="86">
        <f t="shared" si="8"/>
        <v>0</v>
      </c>
      <c r="O1689" s="84">
        <f t="shared" si="9"/>
        <v>0</v>
      </c>
      <c r="P1689" s="84">
        <f t="shared" si="10"/>
        <v>0</v>
      </c>
      <c r="Q1689" s="84">
        <f t="shared" si="11"/>
        <v>0</v>
      </c>
      <c r="R1689" s="85">
        <f t="shared" si="12"/>
        <v>0</v>
      </c>
      <c r="S1689" s="87" t="str">
        <f t="shared" si="13"/>
        <v>-</v>
      </c>
      <c r="T1689" s="88"/>
      <c r="U1689" s="39"/>
      <c r="V1689" s="40"/>
      <c r="W1689" s="39"/>
      <c r="X1689" s="39"/>
      <c r="Y1689" s="39"/>
      <c r="Z1689" s="39"/>
      <c r="AA1689" s="39"/>
      <c r="AB1689" s="39"/>
      <c r="AC1689" s="39"/>
      <c r="AD1689" s="39"/>
      <c r="AE1689" s="39"/>
      <c r="AF1689" s="39"/>
      <c r="AG1689" s="39"/>
      <c r="AH1689" s="39"/>
    </row>
    <row r="1690" ht="19.5" customHeight="1">
      <c r="A1690" s="111"/>
      <c r="B1690" s="119"/>
      <c r="C1690" s="63"/>
      <c r="D1690" s="69"/>
      <c r="E1690" s="66" t="str">
        <f t="shared" si="2"/>
        <v>-</v>
      </c>
      <c r="F1690" s="65"/>
      <c r="G1690" s="65"/>
      <c r="H1690" s="82"/>
      <c r="I1690" s="83">
        <f t="shared" si="3"/>
        <v>0</v>
      </c>
      <c r="J1690" s="84">
        <f t="shared" si="4"/>
        <v>0</v>
      </c>
      <c r="K1690" s="84">
        <f t="shared" si="5"/>
        <v>0</v>
      </c>
      <c r="L1690" s="84">
        <f t="shared" si="6"/>
        <v>0</v>
      </c>
      <c r="M1690" s="85">
        <f t="shared" si="7"/>
        <v>0</v>
      </c>
      <c r="N1690" s="86">
        <f t="shared" si="8"/>
        <v>0</v>
      </c>
      <c r="O1690" s="84">
        <f t="shared" si="9"/>
        <v>0</v>
      </c>
      <c r="P1690" s="84">
        <f t="shared" si="10"/>
        <v>0</v>
      </c>
      <c r="Q1690" s="84">
        <f t="shared" si="11"/>
        <v>0</v>
      </c>
      <c r="R1690" s="85">
        <f t="shared" si="12"/>
        <v>0</v>
      </c>
      <c r="S1690" s="87" t="str">
        <f t="shared" si="13"/>
        <v>-</v>
      </c>
      <c r="T1690" s="88"/>
      <c r="U1690" s="39"/>
      <c r="V1690" s="40"/>
      <c r="W1690" s="39"/>
      <c r="X1690" s="39"/>
      <c r="Y1690" s="39"/>
      <c r="Z1690" s="39"/>
      <c r="AA1690" s="39"/>
      <c r="AB1690" s="39"/>
      <c r="AC1690" s="39"/>
      <c r="AD1690" s="39"/>
      <c r="AE1690" s="39"/>
      <c r="AF1690" s="39"/>
      <c r="AG1690" s="39"/>
      <c r="AH1690" s="39"/>
    </row>
    <row r="1691" ht="19.5" customHeight="1">
      <c r="A1691" s="111"/>
      <c r="B1691" s="119"/>
      <c r="C1691" s="63"/>
      <c r="D1691" s="69"/>
      <c r="E1691" s="66" t="str">
        <f t="shared" si="2"/>
        <v>-</v>
      </c>
      <c r="F1691" s="65"/>
      <c r="G1691" s="65"/>
      <c r="H1691" s="82"/>
      <c r="I1691" s="83">
        <f t="shared" si="3"/>
        <v>0</v>
      </c>
      <c r="J1691" s="84">
        <f t="shared" si="4"/>
        <v>0</v>
      </c>
      <c r="K1691" s="84">
        <f t="shared" si="5"/>
        <v>0</v>
      </c>
      <c r="L1691" s="84">
        <f t="shared" si="6"/>
        <v>0</v>
      </c>
      <c r="M1691" s="85">
        <f t="shared" si="7"/>
        <v>0</v>
      </c>
      <c r="N1691" s="86">
        <f t="shared" si="8"/>
        <v>0</v>
      </c>
      <c r="O1691" s="84">
        <f t="shared" si="9"/>
        <v>0</v>
      </c>
      <c r="P1691" s="84">
        <f t="shared" si="10"/>
        <v>0</v>
      </c>
      <c r="Q1691" s="84">
        <f t="shared" si="11"/>
        <v>0</v>
      </c>
      <c r="R1691" s="85">
        <f t="shared" si="12"/>
        <v>0</v>
      </c>
      <c r="S1691" s="87" t="str">
        <f t="shared" si="13"/>
        <v>-</v>
      </c>
      <c r="T1691" s="88"/>
      <c r="U1691" s="39"/>
      <c r="V1691" s="40"/>
      <c r="W1691" s="39"/>
      <c r="X1691" s="39"/>
      <c r="Y1691" s="39"/>
      <c r="Z1691" s="39"/>
      <c r="AA1691" s="39"/>
      <c r="AB1691" s="39"/>
      <c r="AC1691" s="39"/>
      <c r="AD1691" s="39"/>
      <c r="AE1691" s="39"/>
      <c r="AF1691" s="39"/>
      <c r="AG1691" s="39"/>
      <c r="AH1691" s="39"/>
    </row>
    <row r="1692" ht="19.5" customHeight="1">
      <c r="A1692" s="111"/>
      <c r="B1692" s="119"/>
      <c r="C1692" s="63"/>
      <c r="D1692" s="69"/>
      <c r="E1692" s="66" t="str">
        <f t="shared" si="2"/>
        <v>-</v>
      </c>
      <c r="F1692" s="65"/>
      <c r="G1692" s="65"/>
      <c r="H1692" s="82"/>
      <c r="I1692" s="83">
        <f t="shared" si="3"/>
        <v>0</v>
      </c>
      <c r="J1692" s="84">
        <f t="shared" si="4"/>
        <v>0</v>
      </c>
      <c r="K1692" s="84">
        <f t="shared" si="5"/>
        <v>0</v>
      </c>
      <c r="L1692" s="84">
        <f t="shared" si="6"/>
        <v>0</v>
      </c>
      <c r="M1692" s="85">
        <f t="shared" si="7"/>
        <v>0</v>
      </c>
      <c r="N1692" s="86">
        <f t="shared" si="8"/>
        <v>0</v>
      </c>
      <c r="O1692" s="84">
        <f t="shared" si="9"/>
        <v>0</v>
      </c>
      <c r="P1692" s="84">
        <f t="shared" si="10"/>
        <v>0</v>
      </c>
      <c r="Q1692" s="84">
        <f t="shared" si="11"/>
        <v>0</v>
      </c>
      <c r="R1692" s="85">
        <f t="shared" si="12"/>
        <v>0</v>
      </c>
      <c r="S1692" s="87" t="str">
        <f t="shared" si="13"/>
        <v>-</v>
      </c>
      <c r="T1692" s="88"/>
      <c r="U1692" s="39"/>
      <c r="V1692" s="40"/>
      <c r="W1692" s="39"/>
      <c r="X1692" s="39"/>
      <c r="Y1692" s="39"/>
      <c r="Z1692" s="39"/>
      <c r="AA1692" s="39"/>
      <c r="AB1692" s="39"/>
      <c r="AC1692" s="39"/>
      <c r="AD1692" s="39"/>
      <c r="AE1692" s="39"/>
      <c r="AF1692" s="39"/>
      <c r="AG1692" s="39"/>
      <c r="AH1692" s="39"/>
    </row>
    <row r="1693" ht="19.5" customHeight="1">
      <c r="A1693" s="111"/>
      <c r="B1693" s="119"/>
      <c r="C1693" s="63"/>
      <c r="D1693" s="69"/>
      <c r="E1693" s="66" t="str">
        <f t="shared" si="2"/>
        <v>-</v>
      </c>
      <c r="F1693" s="65"/>
      <c r="G1693" s="65"/>
      <c r="H1693" s="82"/>
      <c r="I1693" s="83">
        <f t="shared" si="3"/>
        <v>0</v>
      </c>
      <c r="J1693" s="84">
        <f t="shared" si="4"/>
        <v>0</v>
      </c>
      <c r="K1693" s="84">
        <f t="shared" si="5"/>
        <v>0</v>
      </c>
      <c r="L1693" s="84">
        <f t="shared" si="6"/>
        <v>0</v>
      </c>
      <c r="M1693" s="85">
        <f t="shared" si="7"/>
        <v>0</v>
      </c>
      <c r="N1693" s="86">
        <f t="shared" si="8"/>
        <v>0</v>
      </c>
      <c r="O1693" s="84">
        <f t="shared" si="9"/>
        <v>0</v>
      </c>
      <c r="P1693" s="84">
        <f t="shared" si="10"/>
        <v>0</v>
      </c>
      <c r="Q1693" s="84">
        <f t="shared" si="11"/>
        <v>0</v>
      </c>
      <c r="R1693" s="85">
        <f t="shared" si="12"/>
        <v>0</v>
      </c>
      <c r="S1693" s="87" t="str">
        <f t="shared" si="13"/>
        <v>-</v>
      </c>
      <c r="T1693" s="88"/>
      <c r="U1693" s="39"/>
      <c r="V1693" s="40"/>
      <c r="W1693" s="39"/>
      <c r="X1693" s="39"/>
      <c r="Y1693" s="39"/>
      <c r="Z1693" s="39"/>
      <c r="AA1693" s="39"/>
      <c r="AB1693" s="39"/>
      <c r="AC1693" s="39"/>
      <c r="AD1693" s="39"/>
      <c r="AE1693" s="39"/>
      <c r="AF1693" s="39"/>
      <c r="AG1693" s="39"/>
      <c r="AH1693" s="39"/>
    </row>
    <row r="1694" ht="19.5" customHeight="1">
      <c r="A1694" s="111"/>
      <c r="B1694" s="119"/>
      <c r="C1694" s="63"/>
      <c r="D1694" s="69"/>
      <c r="E1694" s="66" t="str">
        <f t="shared" si="2"/>
        <v>-</v>
      </c>
      <c r="F1694" s="65"/>
      <c r="G1694" s="65"/>
      <c r="H1694" s="82"/>
      <c r="I1694" s="83">
        <f t="shared" si="3"/>
        <v>0</v>
      </c>
      <c r="J1694" s="84">
        <f t="shared" si="4"/>
        <v>0</v>
      </c>
      <c r="K1694" s="84">
        <f t="shared" si="5"/>
        <v>0</v>
      </c>
      <c r="L1694" s="84">
        <f t="shared" si="6"/>
        <v>0</v>
      </c>
      <c r="M1694" s="85">
        <f t="shared" si="7"/>
        <v>0</v>
      </c>
      <c r="N1694" s="86">
        <f t="shared" si="8"/>
        <v>0</v>
      </c>
      <c r="O1694" s="84">
        <f t="shared" si="9"/>
        <v>0</v>
      </c>
      <c r="P1694" s="84">
        <f t="shared" si="10"/>
        <v>0</v>
      </c>
      <c r="Q1694" s="84">
        <f t="shared" si="11"/>
        <v>0</v>
      </c>
      <c r="R1694" s="85">
        <f t="shared" si="12"/>
        <v>0</v>
      </c>
      <c r="S1694" s="87" t="str">
        <f t="shared" si="13"/>
        <v>-</v>
      </c>
      <c r="T1694" s="88"/>
      <c r="U1694" s="39"/>
      <c r="V1694" s="40"/>
      <c r="W1694" s="39"/>
      <c r="X1694" s="39"/>
      <c r="Y1694" s="39"/>
      <c r="Z1694" s="39"/>
      <c r="AA1694" s="39"/>
      <c r="AB1694" s="39"/>
      <c r="AC1694" s="39"/>
      <c r="AD1694" s="39"/>
      <c r="AE1694" s="39"/>
      <c r="AF1694" s="39"/>
      <c r="AG1694" s="39"/>
      <c r="AH1694" s="39"/>
    </row>
    <row r="1695" ht="19.5" customHeight="1">
      <c r="A1695" s="111"/>
      <c r="B1695" s="119"/>
      <c r="C1695" s="63"/>
      <c r="D1695" s="69"/>
      <c r="E1695" s="66" t="str">
        <f t="shared" si="2"/>
        <v>-</v>
      </c>
      <c r="F1695" s="65"/>
      <c r="G1695" s="65"/>
      <c r="H1695" s="82"/>
      <c r="I1695" s="83">
        <f t="shared" si="3"/>
        <v>0</v>
      </c>
      <c r="J1695" s="84">
        <f t="shared" si="4"/>
        <v>0</v>
      </c>
      <c r="K1695" s="84">
        <f t="shared" si="5"/>
        <v>0</v>
      </c>
      <c r="L1695" s="84">
        <f t="shared" si="6"/>
        <v>0</v>
      </c>
      <c r="M1695" s="85">
        <f t="shared" si="7"/>
        <v>0</v>
      </c>
      <c r="N1695" s="86">
        <f t="shared" si="8"/>
        <v>0</v>
      </c>
      <c r="O1695" s="84">
        <f t="shared" si="9"/>
        <v>0</v>
      </c>
      <c r="P1695" s="84">
        <f t="shared" si="10"/>
        <v>0</v>
      </c>
      <c r="Q1695" s="84">
        <f t="shared" si="11"/>
        <v>0</v>
      </c>
      <c r="R1695" s="85">
        <f t="shared" si="12"/>
        <v>0</v>
      </c>
      <c r="S1695" s="87" t="str">
        <f t="shared" si="13"/>
        <v>-</v>
      </c>
      <c r="T1695" s="88"/>
      <c r="U1695" s="39"/>
      <c r="V1695" s="40"/>
      <c r="W1695" s="39"/>
      <c r="X1695" s="39"/>
      <c r="Y1695" s="39"/>
      <c r="Z1695" s="39"/>
      <c r="AA1695" s="39"/>
      <c r="AB1695" s="39"/>
      <c r="AC1695" s="39"/>
      <c r="AD1695" s="39"/>
      <c r="AE1695" s="39"/>
      <c r="AF1695" s="39"/>
      <c r="AG1695" s="39"/>
      <c r="AH1695" s="39"/>
    </row>
    <row r="1696" ht="19.5" customHeight="1">
      <c r="A1696" s="111"/>
      <c r="B1696" s="119"/>
      <c r="C1696" s="63"/>
      <c r="D1696" s="69"/>
      <c r="E1696" s="66" t="str">
        <f t="shared" si="2"/>
        <v>-</v>
      </c>
      <c r="F1696" s="65"/>
      <c r="G1696" s="65"/>
      <c r="H1696" s="82"/>
      <c r="I1696" s="83">
        <f t="shared" si="3"/>
        <v>0</v>
      </c>
      <c r="J1696" s="84">
        <f t="shared" si="4"/>
        <v>0</v>
      </c>
      <c r="K1696" s="84">
        <f t="shared" si="5"/>
        <v>0</v>
      </c>
      <c r="L1696" s="84">
        <f t="shared" si="6"/>
        <v>0</v>
      </c>
      <c r="M1696" s="85">
        <f t="shared" si="7"/>
        <v>0</v>
      </c>
      <c r="N1696" s="86">
        <f t="shared" si="8"/>
        <v>0</v>
      </c>
      <c r="O1696" s="84">
        <f t="shared" si="9"/>
        <v>0</v>
      </c>
      <c r="P1696" s="84">
        <f t="shared" si="10"/>
        <v>0</v>
      </c>
      <c r="Q1696" s="84">
        <f t="shared" si="11"/>
        <v>0</v>
      </c>
      <c r="R1696" s="85">
        <f t="shared" si="12"/>
        <v>0</v>
      </c>
      <c r="S1696" s="87" t="str">
        <f t="shared" si="13"/>
        <v>-</v>
      </c>
      <c r="T1696" s="88"/>
      <c r="U1696" s="39"/>
      <c r="V1696" s="40"/>
      <c r="W1696" s="39"/>
      <c r="X1696" s="39"/>
      <c r="Y1696" s="39"/>
      <c r="Z1696" s="39"/>
      <c r="AA1696" s="39"/>
      <c r="AB1696" s="39"/>
      <c r="AC1696" s="39"/>
      <c r="AD1696" s="39"/>
      <c r="AE1696" s="39"/>
      <c r="AF1696" s="39"/>
      <c r="AG1696" s="39"/>
      <c r="AH1696" s="39"/>
    </row>
    <row r="1697" ht="19.5" customHeight="1">
      <c r="A1697" s="111"/>
      <c r="B1697" s="119"/>
      <c r="C1697" s="63"/>
      <c r="D1697" s="69"/>
      <c r="E1697" s="66" t="str">
        <f t="shared" si="2"/>
        <v>-</v>
      </c>
      <c r="F1697" s="65"/>
      <c r="G1697" s="65"/>
      <c r="H1697" s="82"/>
      <c r="I1697" s="83">
        <f t="shared" si="3"/>
        <v>0</v>
      </c>
      <c r="J1697" s="84">
        <f t="shared" si="4"/>
        <v>0</v>
      </c>
      <c r="K1697" s="84">
        <f t="shared" si="5"/>
        <v>0</v>
      </c>
      <c r="L1697" s="84">
        <f t="shared" si="6"/>
        <v>0</v>
      </c>
      <c r="M1697" s="85">
        <f t="shared" si="7"/>
        <v>0</v>
      </c>
      <c r="N1697" s="86">
        <f t="shared" si="8"/>
        <v>0</v>
      </c>
      <c r="O1697" s="84">
        <f t="shared" si="9"/>
        <v>0</v>
      </c>
      <c r="P1697" s="84">
        <f t="shared" si="10"/>
        <v>0</v>
      </c>
      <c r="Q1697" s="84">
        <f t="shared" si="11"/>
        <v>0</v>
      </c>
      <c r="R1697" s="85">
        <f t="shared" si="12"/>
        <v>0</v>
      </c>
      <c r="S1697" s="87" t="str">
        <f t="shared" si="13"/>
        <v>-</v>
      </c>
      <c r="T1697" s="88"/>
      <c r="U1697" s="39"/>
      <c r="V1697" s="40"/>
      <c r="W1697" s="39"/>
      <c r="X1697" s="39"/>
      <c r="Y1697" s="39"/>
      <c r="Z1697" s="39"/>
      <c r="AA1697" s="39"/>
      <c r="AB1697" s="39"/>
      <c r="AC1697" s="39"/>
      <c r="AD1697" s="39"/>
      <c r="AE1697" s="39"/>
      <c r="AF1697" s="39"/>
      <c r="AG1697" s="39"/>
      <c r="AH1697" s="39"/>
    </row>
    <row r="1698" ht="19.5" customHeight="1">
      <c r="A1698" s="111"/>
      <c r="B1698" s="119"/>
      <c r="C1698" s="63"/>
      <c r="D1698" s="69"/>
      <c r="E1698" s="66" t="str">
        <f t="shared" si="2"/>
        <v>-</v>
      </c>
      <c r="F1698" s="65"/>
      <c r="G1698" s="65"/>
      <c r="H1698" s="82"/>
      <c r="I1698" s="83">
        <f t="shared" si="3"/>
        <v>0</v>
      </c>
      <c r="J1698" s="84">
        <f t="shared" si="4"/>
        <v>0</v>
      </c>
      <c r="K1698" s="84">
        <f t="shared" si="5"/>
        <v>0</v>
      </c>
      <c r="L1698" s="84">
        <f t="shared" si="6"/>
        <v>0</v>
      </c>
      <c r="M1698" s="85">
        <f t="shared" si="7"/>
        <v>0</v>
      </c>
      <c r="N1698" s="86">
        <f t="shared" si="8"/>
        <v>0</v>
      </c>
      <c r="O1698" s="84">
        <f t="shared" si="9"/>
        <v>0</v>
      </c>
      <c r="P1698" s="84">
        <f t="shared" si="10"/>
        <v>0</v>
      </c>
      <c r="Q1698" s="84">
        <f t="shared" si="11"/>
        <v>0</v>
      </c>
      <c r="R1698" s="85">
        <f t="shared" si="12"/>
        <v>0</v>
      </c>
      <c r="S1698" s="87" t="str">
        <f t="shared" si="13"/>
        <v>-</v>
      </c>
      <c r="T1698" s="88"/>
      <c r="U1698" s="39"/>
      <c r="V1698" s="40"/>
      <c r="W1698" s="39"/>
      <c r="X1698" s="39"/>
      <c r="Y1698" s="39"/>
      <c r="Z1698" s="39"/>
      <c r="AA1698" s="39"/>
      <c r="AB1698" s="39"/>
      <c r="AC1698" s="39"/>
      <c r="AD1698" s="39"/>
      <c r="AE1698" s="39"/>
      <c r="AF1698" s="39"/>
      <c r="AG1698" s="39"/>
      <c r="AH1698" s="39"/>
    </row>
    <row r="1699" ht="19.5" customHeight="1">
      <c r="A1699" s="111"/>
      <c r="B1699" s="119"/>
      <c r="C1699" s="63"/>
      <c r="D1699" s="69"/>
      <c r="E1699" s="66" t="str">
        <f t="shared" si="2"/>
        <v>-</v>
      </c>
      <c r="F1699" s="65"/>
      <c r="G1699" s="65"/>
      <c r="H1699" s="82"/>
      <c r="I1699" s="83">
        <f t="shared" si="3"/>
        <v>0</v>
      </c>
      <c r="J1699" s="84">
        <f t="shared" si="4"/>
        <v>0</v>
      </c>
      <c r="K1699" s="84">
        <f t="shared" si="5"/>
        <v>0</v>
      </c>
      <c r="L1699" s="84">
        <f t="shared" si="6"/>
        <v>0</v>
      </c>
      <c r="M1699" s="85">
        <f t="shared" si="7"/>
        <v>0</v>
      </c>
      <c r="N1699" s="86">
        <f t="shared" si="8"/>
        <v>0</v>
      </c>
      <c r="O1699" s="84">
        <f t="shared" si="9"/>
        <v>0</v>
      </c>
      <c r="P1699" s="84">
        <f t="shared" si="10"/>
        <v>0</v>
      </c>
      <c r="Q1699" s="84">
        <f t="shared" si="11"/>
        <v>0</v>
      </c>
      <c r="R1699" s="85">
        <f t="shared" si="12"/>
        <v>0</v>
      </c>
      <c r="S1699" s="87" t="str">
        <f t="shared" si="13"/>
        <v>-</v>
      </c>
      <c r="T1699" s="88"/>
      <c r="U1699" s="39"/>
      <c r="V1699" s="40"/>
      <c r="W1699" s="39"/>
      <c r="X1699" s="39"/>
      <c r="Y1699" s="39"/>
      <c r="Z1699" s="39"/>
      <c r="AA1699" s="39"/>
      <c r="AB1699" s="39"/>
      <c r="AC1699" s="39"/>
      <c r="AD1699" s="39"/>
      <c r="AE1699" s="39"/>
      <c r="AF1699" s="39"/>
      <c r="AG1699" s="39"/>
      <c r="AH1699" s="39"/>
    </row>
    <row r="1700" ht="19.5" customHeight="1">
      <c r="A1700" s="111"/>
      <c r="B1700" s="119"/>
      <c r="C1700" s="63"/>
      <c r="D1700" s="69"/>
      <c r="E1700" s="66" t="str">
        <f t="shared" si="2"/>
        <v>-</v>
      </c>
      <c r="F1700" s="65"/>
      <c r="G1700" s="65"/>
      <c r="H1700" s="82"/>
      <c r="I1700" s="83">
        <f t="shared" si="3"/>
        <v>0</v>
      </c>
      <c r="J1700" s="84">
        <f t="shared" si="4"/>
        <v>0</v>
      </c>
      <c r="K1700" s="84">
        <f t="shared" si="5"/>
        <v>0</v>
      </c>
      <c r="L1700" s="84">
        <f t="shared" si="6"/>
        <v>0</v>
      </c>
      <c r="M1700" s="85">
        <f t="shared" si="7"/>
        <v>0</v>
      </c>
      <c r="N1700" s="86">
        <f t="shared" si="8"/>
        <v>0</v>
      </c>
      <c r="O1700" s="84">
        <f t="shared" si="9"/>
        <v>0</v>
      </c>
      <c r="P1700" s="84">
        <f t="shared" si="10"/>
        <v>0</v>
      </c>
      <c r="Q1700" s="84">
        <f t="shared" si="11"/>
        <v>0</v>
      </c>
      <c r="R1700" s="85">
        <f t="shared" si="12"/>
        <v>0</v>
      </c>
      <c r="S1700" s="87" t="str">
        <f t="shared" si="13"/>
        <v>-</v>
      </c>
      <c r="T1700" s="88"/>
      <c r="U1700" s="39"/>
      <c r="V1700" s="40"/>
      <c r="W1700" s="39"/>
      <c r="X1700" s="39"/>
      <c r="Y1700" s="39"/>
      <c r="Z1700" s="39"/>
      <c r="AA1700" s="39"/>
      <c r="AB1700" s="39"/>
      <c r="AC1700" s="39"/>
      <c r="AD1700" s="39"/>
      <c r="AE1700" s="39"/>
      <c r="AF1700" s="39"/>
      <c r="AG1700" s="39"/>
      <c r="AH1700" s="39"/>
    </row>
    <row r="1701" ht="19.5" customHeight="1">
      <c r="A1701" s="111"/>
      <c r="B1701" s="119"/>
      <c r="C1701" s="63"/>
      <c r="D1701" s="69"/>
      <c r="E1701" s="66" t="str">
        <f t="shared" si="2"/>
        <v>-</v>
      </c>
      <c r="F1701" s="65"/>
      <c r="G1701" s="65"/>
      <c r="H1701" s="82"/>
      <c r="I1701" s="83">
        <f t="shared" si="3"/>
        <v>0</v>
      </c>
      <c r="J1701" s="84">
        <f t="shared" si="4"/>
        <v>0</v>
      </c>
      <c r="K1701" s="84">
        <f t="shared" si="5"/>
        <v>0</v>
      </c>
      <c r="L1701" s="84">
        <f t="shared" si="6"/>
        <v>0</v>
      </c>
      <c r="M1701" s="85">
        <f t="shared" si="7"/>
        <v>0</v>
      </c>
      <c r="N1701" s="86">
        <f t="shared" si="8"/>
        <v>0</v>
      </c>
      <c r="O1701" s="84">
        <f t="shared" si="9"/>
        <v>0</v>
      </c>
      <c r="P1701" s="84">
        <f t="shared" si="10"/>
        <v>0</v>
      </c>
      <c r="Q1701" s="84">
        <f t="shared" si="11"/>
        <v>0</v>
      </c>
      <c r="R1701" s="85">
        <f t="shared" si="12"/>
        <v>0</v>
      </c>
      <c r="S1701" s="87" t="str">
        <f t="shared" si="13"/>
        <v>-</v>
      </c>
      <c r="T1701" s="88"/>
      <c r="U1701" s="39"/>
      <c r="V1701" s="40"/>
      <c r="W1701" s="39"/>
      <c r="X1701" s="39"/>
      <c r="Y1701" s="39"/>
      <c r="Z1701" s="39"/>
      <c r="AA1701" s="39"/>
      <c r="AB1701" s="39"/>
      <c r="AC1701" s="39"/>
      <c r="AD1701" s="39"/>
      <c r="AE1701" s="39"/>
      <c r="AF1701" s="39"/>
      <c r="AG1701" s="39"/>
      <c r="AH1701" s="39"/>
    </row>
    <row r="1702" ht="19.5" customHeight="1">
      <c r="A1702" s="111"/>
      <c r="B1702" s="119"/>
      <c r="C1702" s="63"/>
      <c r="D1702" s="69"/>
      <c r="E1702" s="66" t="str">
        <f t="shared" si="2"/>
        <v>-</v>
      </c>
      <c r="F1702" s="65"/>
      <c r="G1702" s="65"/>
      <c r="H1702" s="82"/>
      <c r="I1702" s="83">
        <f t="shared" si="3"/>
        <v>0</v>
      </c>
      <c r="J1702" s="84">
        <f t="shared" si="4"/>
        <v>0</v>
      </c>
      <c r="K1702" s="84">
        <f t="shared" si="5"/>
        <v>0</v>
      </c>
      <c r="L1702" s="84">
        <f t="shared" si="6"/>
        <v>0</v>
      </c>
      <c r="M1702" s="85">
        <f t="shared" si="7"/>
        <v>0</v>
      </c>
      <c r="N1702" s="86">
        <f t="shared" si="8"/>
        <v>0</v>
      </c>
      <c r="O1702" s="84">
        <f t="shared" si="9"/>
        <v>0</v>
      </c>
      <c r="P1702" s="84">
        <f t="shared" si="10"/>
        <v>0</v>
      </c>
      <c r="Q1702" s="84">
        <f t="shared" si="11"/>
        <v>0</v>
      </c>
      <c r="R1702" s="85">
        <f t="shared" si="12"/>
        <v>0</v>
      </c>
      <c r="S1702" s="87" t="str">
        <f t="shared" si="13"/>
        <v>-</v>
      </c>
      <c r="T1702" s="88"/>
      <c r="U1702" s="39"/>
      <c r="V1702" s="40"/>
      <c r="W1702" s="39"/>
      <c r="X1702" s="39"/>
      <c r="Y1702" s="39"/>
      <c r="Z1702" s="39"/>
      <c r="AA1702" s="39"/>
      <c r="AB1702" s="39"/>
      <c r="AC1702" s="39"/>
      <c r="AD1702" s="39"/>
      <c r="AE1702" s="39"/>
      <c r="AF1702" s="39"/>
      <c r="AG1702" s="39"/>
      <c r="AH1702" s="39"/>
    </row>
    <row r="1703" ht="19.5" customHeight="1">
      <c r="A1703" s="111"/>
      <c r="B1703" s="119"/>
      <c r="C1703" s="63"/>
      <c r="D1703" s="69"/>
      <c r="E1703" s="66" t="str">
        <f t="shared" si="2"/>
        <v>-</v>
      </c>
      <c r="F1703" s="65"/>
      <c r="G1703" s="65"/>
      <c r="H1703" s="82"/>
      <c r="I1703" s="83">
        <f t="shared" si="3"/>
        <v>0</v>
      </c>
      <c r="J1703" s="84">
        <f t="shared" si="4"/>
        <v>0</v>
      </c>
      <c r="K1703" s="84">
        <f t="shared" si="5"/>
        <v>0</v>
      </c>
      <c r="L1703" s="84">
        <f t="shared" si="6"/>
        <v>0</v>
      </c>
      <c r="M1703" s="85">
        <f t="shared" si="7"/>
        <v>0</v>
      </c>
      <c r="N1703" s="86">
        <f t="shared" si="8"/>
        <v>0</v>
      </c>
      <c r="O1703" s="84">
        <f t="shared" si="9"/>
        <v>0</v>
      </c>
      <c r="P1703" s="84">
        <f t="shared" si="10"/>
        <v>0</v>
      </c>
      <c r="Q1703" s="84">
        <f t="shared" si="11"/>
        <v>0</v>
      </c>
      <c r="R1703" s="85">
        <f t="shared" si="12"/>
        <v>0</v>
      </c>
      <c r="S1703" s="87" t="str">
        <f t="shared" si="13"/>
        <v>-</v>
      </c>
      <c r="T1703" s="88"/>
      <c r="U1703" s="39"/>
      <c r="V1703" s="40"/>
      <c r="W1703" s="39"/>
      <c r="X1703" s="39"/>
      <c r="Y1703" s="39"/>
      <c r="Z1703" s="39"/>
      <c r="AA1703" s="39"/>
      <c r="AB1703" s="39"/>
      <c r="AC1703" s="39"/>
      <c r="AD1703" s="39"/>
      <c r="AE1703" s="39"/>
      <c r="AF1703" s="39"/>
      <c r="AG1703" s="39"/>
      <c r="AH1703" s="39"/>
    </row>
    <row r="1704" ht="19.5" customHeight="1">
      <c r="A1704" s="111"/>
      <c r="B1704" s="119"/>
      <c r="C1704" s="63"/>
      <c r="D1704" s="69"/>
      <c r="E1704" s="66" t="str">
        <f t="shared" si="2"/>
        <v>-</v>
      </c>
      <c r="F1704" s="65"/>
      <c r="G1704" s="65"/>
      <c r="H1704" s="82"/>
      <c r="I1704" s="83">
        <f t="shared" si="3"/>
        <v>0</v>
      </c>
      <c r="J1704" s="84">
        <f t="shared" si="4"/>
        <v>0</v>
      </c>
      <c r="K1704" s="84">
        <f t="shared" si="5"/>
        <v>0</v>
      </c>
      <c r="L1704" s="84">
        <f t="shared" si="6"/>
        <v>0</v>
      </c>
      <c r="M1704" s="85">
        <f t="shared" si="7"/>
        <v>0</v>
      </c>
      <c r="N1704" s="86">
        <f t="shared" si="8"/>
        <v>0</v>
      </c>
      <c r="O1704" s="84">
        <f t="shared" si="9"/>
        <v>0</v>
      </c>
      <c r="P1704" s="84">
        <f t="shared" si="10"/>
        <v>0</v>
      </c>
      <c r="Q1704" s="84">
        <f t="shared" si="11"/>
        <v>0</v>
      </c>
      <c r="R1704" s="85">
        <f t="shared" si="12"/>
        <v>0</v>
      </c>
      <c r="S1704" s="87" t="str">
        <f t="shared" si="13"/>
        <v>-</v>
      </c>
      <c r="T1704" s="88"/>
      <c r="U1704" s="39"/>
      <c r="V1704" s="40"/>
      <c r="W1704" s="39"/>
      <c r="X1704" s="39"/>
      <c r="Y1704" s="39"/>
      <c r="Z1704" s="39"/>
      <c r="AA1704" s="39"/>
      <c r="AB1704" s="39"/>
      <c r="AC1704" s="39"/>
      <c r="AD1704" s="39"/>
      <c r="AE1704" s="39"/>
      <c r="AF1704" s="39"/>
      <c r="AG1704" s="39"/>
      <c r="AH1704" s="39"/>
    </row>
    <row r="1705" ht="19.5" customHeight="1">
      <c r="A1705" s="111"/>
      <c r="B1705" s="119"/>
      <c r="C1705" s="63"/>
      <c r="D1705" s="69"/>
      <c r="E1705" s="66" t="str">
        <f t="shared" si="2"/>
        <v>-</v>
      </c>
      <c r="F1705" s="65"/>
      <c r="G1705" s="65"/>
      <c r="H1705" s="82"/>
      <c r="I1705" s="83">
        <f t="shared" si="3"/>
        <v>0</v>
      </c>
      <c r="J1705" s="84">
        <f t="shared" si="4"/>
        <v>0</v>
      </c>
      <c r="K1705" s="84">
        <f t="shared" si="5"/>
        <v>0</v>
      </c>
      <c r="L1705" s="84">
        <f t="shared" si="6"/>
        <v>0</v>
      </c>
      <c r="M1705" s="85">
        <f t="shared" si="7"/>
        <v>0</v>
      </c>
      <c r="N1705" s="86">
        <f t="shared" si="8"/>
        <v>0</v>
      </c>
      <c r="O1705" s="84">
        <f t="shared" si="9"/>
        <v>0</v>
      </c>
      <c r="P1705" s="84">
        <f t="shared" si="10"/>
        <v>0</v>
      </c>
      <c r="Q1705" s="84">
        <f t="shared" si="11"/>
        <v>0</v>
      </c>
      <c r="R1705" s="85">
        <f t="shared" si="12"/>
        <v>0</v>
      </c>
      <c r="S1705" s="87" t="str">
        <f t="shared" si="13"/>
        <v>-</v>
      </c>
      <c r="T1705" s="88"/>
      <c r="U1705" s="39"/>
      <c r="V1705" s="40"/>
      <c r="W1705" s="39"/>
      <c r="X1705" s="39"/>
      <c r="Y1705" s="39"/>
      <c r="Z1705" s="39"/>
      <c r="AA1705" s="39"/>
      <c r="AB1705" s="39"/>
      <c r="AC1705" s="39"/>
      <c r="AD1705" s="39"/>
      <c r="AE1705" s="39"/>
      <c r="AF1705" s="39"/>
      <c r="AG1705" s="39"/>
      <c r="AH1705" s="39"/>
    </row>
    <row r="1706" ht="19.5" customHeight="1">
      <c r="A1706" s="111"/>
      <c r="B1706" s="119"/>
      <c r="C1706" s="63"/>
      <c r="D1706" s="69"/>
      <c r="E1706" s="66" t="str">
        <f t="shared" si="2"/>
        <v>-</v>
      </c>
      <c r="F1706" s="65"/>
      <c r="G1706" s="65"/>
      <c r="H1706" s="82"/>
      <c r="I1706" s="83">
        <f t="shared" si="3"/>
        <v>0</v>
      </c>
      <c r="J1706" s="84">
        <f t="shared" si="4"/>
        <v>0</v>
      </c>
      <c r="K1706" s="84">
        <f t="shared" si="5"/>
        <v>0</v>
      </c>
      <c r="L1706" s="84">
        <f t="shared" si="6"/>
        <v>0</v>
      </c>
      <c r="M1706" s="85">
        <f t="shared" si="7"/>
        <v>0</v>
      </c>
      <c r="N1706" s="86">
        <f t="shared" si="8"/>
        <v>0</v>
      </c>
      <c r="O1706" s="84">
        <f t="shared" si="9"/>
        <v>0</v>
      </c>
      <c r="P1706" s="84">
        <f t="shared" si="10"/>
        <v>0</v>
      </c>
      <c r="Q1706" s="84">
        <f t="shared" si="11"/>
        <v>0</v>
      </c>
      <c r="R1706" s="85">
        <f t="shared" si="12"/>
        <v>0</v>
      </c>
      <c r="S1706" s="87" t="str">
        <f t="shared" si="13"/>
        <v>-</v>
      </c>
      <c r="T1706" s="88"/>
      <c r="U1706" s="39"/>
      <c r="V1706" s="40"/>
      <c r="W1706" s="39"/>
      <c r="X1706" s="39"/>
      <c r="Y1706" s="39"/>
      <c r="Z1706" s="39"/>
      <c r="AA1706" s="39"/>
      <c r="AB1706" s="39"/>
      <c r="AC1706" s="39"/>
      <c r="AD1706" s="39"/>
      <c r="AE1706" s="39"/>
      <c r="AF1706" s="39"/>
      <c r="AG1706" s="39"/>
      <c r="AH1706" s="39"/>
    </row>
    <row r="1707" ht="19.5" customHeight="1">
      <c r="A1707" s="111"/>
      <c r="B1707" s="119"/>
      <c r="C1707" s="63"/>
      <c r="D1707" s="69"/>
      <c r="E1707" s="66" t="str">
        <f t="shared" si="2"/>
        <v>-</v>
      </c>
      <c r="F1707" s="65"/>
      <c r="G1707" s="65"/>
      <c r="H1707" s="82"/>
      <c r="I1707" s="83">
        <f t="shared" si="3"/>
        <v>0</v>
      </c>
      <c r="J1707" s="84">
        <f t="shared" si="4"/>
        <v>0</v>
      </c>
      <c r="K1707" s="84">
        <f t="shared" si="5"/>
        <v>0</v>
      </c>
      <c r="L1707" s="84">
        <f t="shared" si="6"/>
        <v>0</v>
      </c>
      <c r="M1707" s="85">
        <f t="shared" si="7"/>
        <v>0</v>
      </c>
      <c r="N1707" s="86">
        <f t="shared" si="8"/>
        <v>0</v>
      </c>
      <c r="O1707" s="84">
        <f t="shared" si="9"/>
        <v>0</v>
      </c>
      <c r="P1707" s="84">
        <f t="shared" si="10"/>
        <v>0</v>
      </c>
      <c r="Q1707" s="84">
        <f t="shared" si="11"/>
        <v>0</v>
      </c>
      <c r="R1707" s="85">
        <f t="shared" si="12"/>
        <v>0</v>
      </c>
      <c r="S1707" s="87" t="str">
        <f t="shared" si="13"/>
        <v>-</v>
      </c>
      <c r="T1707" s="88"/>
      <c r="U1707" s="39"/>
      <c r="V1707" s="40"/>
      <c r="W1707" s="39"/>
      <c r="X1707" s="39"/>
      <c r="Y1707" s="39"/>
      <c r="Z1707" s="39"/>
      <c r="AA1707" s="39"/>
      <c r="AB1707" s="39"/>
      <c r="AC1707" s="39"/>
      <c r="AD1707" s="39"/>
      <c r="AE1707" s="39"/>
      <c r="AF1707" s="39"/>
      <c r="AG1707" s="39"/>
      <c r="AH1707" s="39"/>
    </row>
    <row r="1708" ht="19.5" customHeight="1">
      <c r="A1708" s="111"/>
      <c r="B1708" s="119"/>
      <c r="C1708" s="63"/>
      <c r="D1708" s="69"/>
      <c r="E1708" s="66" t="str">
        <f t="shared" si="2"/>
        <v>-</v>
      </c>
      <c r="F1708" s="65"/>
      <c r="G1708" s="65"/>
      <c r="H1708" s="82"/>
      <c r="I1708" s="83">
        <f t="shared" si="3"/>
        <v>0</v>
      </c>
      <c r="J1708" s="84">
        <f t="shared" si="4"/>
        <v>0</v>
      </c>
      <c r="K1708" s="84">
        <f t="shared" si="5"/>
        <v>0</v>
      </c>
      <c r="L1708" s="84">
        <f t="shared" si="6"/>
        <v>0</v>
      </c>
      <c r="M1708" s="85">
        <f t="shared" si="7"/>
        <v>0</v>
      </c>
      <c r="N1708" s="86">
        <f t="shared" si="8"/>
        <v>0</v>
      </c>
      <c r="O1708" s="84">
        <f t="shared" si="9"/>
        <v>0</v>
      </c>
      <c r="P1708" s="84">
        <f t="shared" si="10"/>
        <v>0</v>
      </c>
      <c r="Q1708" s="84">
        <f t="shared" si="11"/>
        <v>0</v>
      </c>
      <c r="R1708" s="85">
        <f t="shared" si="12"/>
        <v>0</v>
      </c>
      <c r="S1708" s="87" t="str">
        <f t="shared" si="13"/>
        <v>-</v>
      </c>
      <c r="T1708" s="88"/>
      <c r="U1708" s="39"/>
      <c r="V1708" s="40"/>
      <c r="W1708" s="39"/>
      <c r="X1708" s="39"/>
      <c r="Y1708" s="39"/>
      <c r="Z1708" s="39"/>
      <c r="AA1708" s="39"/>
      <c r="AB1708" s="39"/>
      <c r="AC1708" s="39"/>
      <c r="AD1708" s="39"/>
      <c r="AE1708" s="39"/>
      <c r="AF1708" s="39"/>
      <c r="AG1708" s="39"/>
      <c r="AH1708" s="39"/>
    </row>
    <row r="1709" ht="19.5" customHeight="1">
      <c r="A1709" s="111"/>
      <c r="B1709" s="119"/>
      <c r="C1709" s="63"/>
      <c r="D1709" s="69"/>
      <c r="E1709" s="66" t="str">
        <f t="shared" si="2"/>
        <v>-</v>
      </c>
      <c r="F1709" s="65"/>
      <c r="G1709" s="65"/>
      <c r="H1709" s="82"/>
      <c r="I1709" s="83">
        <f t="shared" si="3"/>
        <v>0</v>
      </c>
      <c r="J1709" s="84">
        <f t="shared" si="4"/>
        <v>0</v>
      </c>
      <c r="K1709" s="84">
        <f t="shared" si="5"/>
        <v>0</v>
      </c>
      <c r="L1709" s="84">
        <f t="shared" si="6"/>
        <v>0</v>
      </c>
      <c r="M1709" s="85">
        <f t="shared" si="7"/>
        <v>0</v>
      </c>
      <c r="N1709" s="86">
        <f t="shared" si="8"/>
        <v>0</v>
      </c>
      <c r="O1709" s="84">
        <f t="shared" si="9"/>
        <v>0</v>
      </c>
      <c r="P1709" s="84">
        <f t="shared" si="10"/>
        <v>0</v>
      </c>
      <c r="Q1709" s="84">
        <f t="shared" si="11"/>
        <v>0</v>
      </c>
      <c r="R1709" s="85">
        <f t="shared" si="12"/>
        <v>0</v>
      </c>
      <c r="S1709" s="87" t="str">
        <f t="shared" si="13"/>
        <v>-</v>
      </c>
      <c r="T1709" s="88"/>
      <c r="U1709" s="39"/>
      <c r="V1709" s="40"/>
      <c r="W1709" s="39"/>
      <c r="X1709" s="39"/>
      <c r="Y1709" s="39"/>
      <c r="Z1709" s="39"/>
      <c r="AA1709" s="39"/>
      <c r="AB1709" s="39"/>
      <c r="AC1709" s="39"/>
      <c r="AD1709" s="39"/>
      <c r="AE1709" s="39"/>
      <c r="AF1709" s="39"/>
      <c r="AG1709" s="39"/>
      <c r="AH1709" s="39"/>
    </row>
    <row r="1710" ht="19.5" customHeight="1">
      <c r="A1710" s="111"/>
      <c r="B1710" s="119"/>
      <c r="C1710" s="63"/>
      <c r="D1710" s="69"/>
      <c r="E1710" s="66" t="str">
        <f t="shared" si="2"/>
        <v>-</v>
      </c>
      <c r="F1710" s="65"/>
      <c r="G1710" s="65"/>
      <c r="H1710" s="82"/>
      <c r="I1710" s="83">
        <f t="shared" si="3"/>
        <v>0</v>
      </c>
      <c r="J1710" s="84">
        <f t="shared" si="4"/>
        <v>0</v>
      </c>
      <c r="K1710" s="84">
        <f t="shared" si="5"/>
        <v>0</v>
      </c>
      <c r="L1710" s="84">
        <f t="shared" si="6"/>
        <v>0</v>
      </c>
      <c r="M1710" s="85">
        <f t="shared" si="7"/>
        <v>0</v>
      </c>
      <c r="N1710" s="86">
        <f t="shared" si="8"/>
        <v>0</v>
      </c>
      <c r="O1710" s="84">
        <f t="shared" si="9"/>
        <v>0</v>
      </c>
      <c r="P1710" s="84">
        <f t="shared" si="10"/>
        <v>0</v>
      </c>
      <c r="Q1710" s="84">
        <f t="shared" si="11"/>
        <v>0</v>
      </c>
      <c r="R1710" s="85">
        <f t="shared" si="12"/>
        <v>0</v>
      </c>
      <c r="S1710" s="87" t="str">
        <f t="shared" si="13"/>
        <v>-</v>
      </c>
      <c r="T1710" s="88"/>
      <c r="U1710" s="39"/>
      <c r="V1710" s="40"/>
      <c r="W1710" s="39"/>
      <c r="X1710" s="39"/>
      <c r="Y1710" s="39"/>
      <c r="Z1710" s="39"/>
      <c r="AA1710" s="39"/>
      <c r="AB1710" s="39"/>
      <c r="AC1710" s="39"/>
      <c r="AD1710" s="39"/>
      <c r="AE1710" s="39"/>
      <c r="AF1710" s="39"/>
      <c r="AG1710" s="39"/>
      <c r="AH1710" s="39"/>
    </row>
    <row r="1711" ht="19.5" customHeight="1">
      <c r="A1711" s="111"/>
      <c r="B1711" s="119"/>
      <c r="C1711" s="63"/>
      <c r="D1711" s="69"/>
      <c r="E1711" s="66" t="str">
        <f t="shared" si="2"/>
        <v>-</v>
      </c>
      <c r="F1711" s="65"/>
      <c r="G1711" s="65"/>
      <c r="H1711" s="82"/>
      <c r="I1711" s="83">
        <f t="shared" si="3"/>
        <v>0</v>
      </c>
      <c r="J1711" s="84">
        <f t="shared" si="4"/>
        <v>0</v>
      </c>
      <c r="K1711" s="84">
        <f t="shared" si="5"/>
        <v>0</v>
      </c>
      <c r="L1711" s="84">
        <f t="shared" si="6"/>
        <v>0</v>
      </c>
      <c r="M1711" s="85">
        <f t="shared" si="7"/>
        <v>0</v>
      </c>
      <c r="N1711" s="86">
        <f t="shared" si="8"/>
        <v>0</v>
      </c>
      <c r="O1711" s="84">
        <f t="shared" si="9"/>
        <v>0</v>
      </c>
      <c r="P1711" s="84">
        <f t="shared" si="10"/>
        <v>0</v>
      </c>
      <c r="Q1711" s="84">
        <f t="shared" si="11"/>
        <v>0</v>
      </c>
      <c r="R1711" s="85">
        <f t="shared" si="12"/>
        <v>0</v>
      </c>
      <c r="S1711" s="87" t="str">
        <f t="shared" si="13"/>
        <v>-</v>
      </c>
      <c r="T1711" s="88"/>
      <c r="U1711" s="39"/>
      <c r="V1711" s="40"/>
      <c r="W1711" s="39"/>
      <c r="X1711" s="39"/>
      <c r="Y1711" s="39"/>
      <c r="Z1711" s="39"/>
      <c r="AA1711" s="39"/>
      <c r="AB1711" s="39"/>
      <c r="AC1711" s="39"/>
      <c r="AD1711" s="39"/>
      <c r="AE1711" s="39"/>
      <c r="AF1711" s="39"/>
      <c r="AG1711" s="39"/>
      <c r="AH1711" s="39"/>
    </row>
    <row r="1712" ht="19.5" customHeight="1">
      <c r="A1712" s="111"/>
      <c r="B1712" s="119"/>
      <c r="C1712" s="63"/>
      <c r="D1712" s="69"/>
      <c r="E1712" s="66" t="str">
        <f t="shared" si="2"/>
        <v>-</v>
      </c>
      <c r="F1712" s="65"/>
      <c r="G1712" s="65"/>
      <c r="H1712" s="82"/>
      <c r="I1712" s="83">
        <f t="shared" si="3"/>
        <v>0</v>
      </c>
      <c r="J1712" s="84">
        <f t="shared" si="4"/>
        <v>0</v>
      </c>
      <c r="K1712" s="84">
        <f t="shared" si="5"/>
        <v>0</v>
      </c>
      <c r="L1712" s="84">
        <f t="shared" si="6"/>
        <v>0</v>
      </c>
      <c r="M1712" s="85">
        <f t="shared" si="7"/>
        <v>0</v>
      </c>
      <c r="N1712" s="86">
        <f t="shared" si="8"/>
        <v>0</v>
      </c>
      <c r="O1712" s="84">
        <f t="shared" si="9"/>
        <v>0</v>
      </c>
      <c r="P1712" s="84">
        <f t="shared" si="10"/>
        <v>0</v>
      </c>
      <c r="Q1712" s="84">
        <f t="shared" si="11"/>
        <v>0</v>
      </c>
      <c r="R1712" s="85">
        <f t="shared" si="12"/>
        <v>0</v>
      </c>
      <c r="S1712" s="87" t="str">
        <f t="shared" si="13"/>
        <v>-</v>
      </c>
      <c r="T1712" s="88"/>
      <c r="U1712" s="39"/>
      <c r="V1712" s="40"/>
      <c r="W1712" s="39"/>
      <c r="X1712" s="39"/>
      <c r="Y1712" s="39"/>
      <c r="Z1712" s="39"/>
      <c r="AA1712" s="39"/>
      <c r="AB1712" s="39"/>
      <c r="AC1712" s="39"/>
      <c r="AD1712" s="39"/>
      <c r="AE1712" s="39"/>
      <c r="AF1712" s="39"/>
      <c r="AG1712" s="39"/>
      <c r="AH1712" s="39"/>
    </row>
    <row r="1713" ht="19.5" customHeight="1">
      <c r="A1713" s="111"/>
      <c r="B1713" s="119"/>
      <c r="C1713" s="63"/>
      <c r="D1713" s="69"/>
      <c r="E1713" s="66" t="str">
        <f t="shared" si="2"/>
        <v>-</v>
      </c>
      <c r="F1713" s="65"/>
      <c r="G1713" s="65"/>
      <c r="H1713" s="82"/>
      <c r="I1713" s="83">
        <f t="shared" si="3"/>
        <v>0</v>
      </c>
      <c r="J1713" s="84">
        <f t="shared" si="4"/>
        <v>0</v>
      </c>
      <c r="K1713" s="84">
        <f t="shared" si="5"/>
        <v>0</v>
      </c>
      <c r="L1713" s="84">
        <f t="shared" si="6"/>
        <v>0</v>
      </c>
      <c r="M1713" s="85">
        <f t="shared" si="7"/>
        <v>0</v>
      </c>
      <c r="N1713" s="86">
        <f t="shared" si="8"/>
        <v>0</v>
      </c>
      <c r="O1713" s="84">
        <f t="shared" si="9"/>
        <v>0</v>
      </c>
      <c r="P1713" s="84">
        <f t="shared" si="10"/>
        <v>0</v>
      </c>
      <c r="Q1713" s="84">
        <f t="shared" si="11"/>
        <v>0</v>
      </c>
      <c r="R1713" s="85">
        <f t="shared" si="12"/>
        <v>0</v>
      </c>
      <c r="S1713" s="87" t="str">
        <f t="shared" si="13"/>
        <v>-</v>
      </c>
      <c r="T1713" s="88"/>
      <c r="U1713" s="39"/>
      <c r="V1713" s="40"/>
      <c r="W1713" s="39"/>
      <c r="X1713" s="39"/>
      <c r="Y1713" s="39"/>
      <c r="Z1713" s="39"/>
      <c r="AA1713" s="39"/>
      <c r="AB1713" s="39"/>
      <c r="AC1713" s="39"/>
      <c r="AD1713" s="39"/>
      <c r="AE1713" s="39"/>
      <c r="AF1713" s="39"/>
      <c r="AG1713" s="39"/>
      <c r="AH1713" s="39"/>
    </row>
    <row r="1714" ht="19.5" customHeight="1">
      <c r="A1714" s="111"/>
      <c r="B1714" s="119"/>
      <c r="C1714" s="63"/>
      <c r="D1714" s="69"/>
      <c r="E1714" s="66" t="str">
        <f t="shared" si="2"/>
        <v>-</v>
      </c>
      <c r="F1714" s="65"/>
      <c r="G1714" s="65"/>
      <c r="H1714" s="82"/>
      <c r="I1714" s="83">
        <f t="shared" si="3"/>
        <v>0</v>
      </c>
      <c r="J1714" s="84">
        <f t="shared" si="4"/>
        <v>0</v>
      </c>
      <c r="K1714" s="84">
        <f t="shared" si="5"/>
        <v>0</v>
      </c>
      <c r="L1714" s="84">
        <f t="shared" si="6"/>
        <v>0</v>
      </c>
      <c r="M1714" s="85">
        <f t="shared" si="7"/>
        <v>0</v>
      </c>
      <c r="N1714" s="86">
        <f t="shared" si="8"/>
        <v>0</v>
      </c>
      <c r="O1714" s="84">
        <f t="shared" si="9"/>
        <v>0</v>
      </c>
      <c r="P1714" s="84">
        <f t="shared" si="10"/>
        <v>0</v>
      </c>
      <c r="Q1714" s="84">
        <f t="shared" si="11"/>
        <v>0</v>
      </c>
      <c r="R1714" s="85">
        <f t="shared" si="12"/>
        <v>0</v>
      </c>
      <c r="S1714" s="87" t="str">
        <f t="shared" si="13"/>
        <v>-</v>
      </c>
      <c r="T1714" s="88"/>
      <c r="U1714" s="39"/>
      <c r="V1714" s="40"/>
      <c r="W1714" s="39"/>
      <c r="X1714" s="39"/>
      <c r="Y1714" s="39"/>
      <c r="Z1714" s="39"/>
      <c r="AA1714" s="39"/>
      <c r="AB1714" s="39"/>
      <c r="AC1714" s="39"/>
      <c r="AD1714" s="39"/>
      <c r="AE1714" s="39"/>
      <c r="AF1714" s="39"/>
      <c r="AG1714" s="39"/>
      <c r="AH1714" s="39"/>
    </row>
    <row r="1715" ht="19.5" customHeight="1">
      <c r="A1715" s="111"/>
      <c r="B1715" s="119"/>
      <c r="C1715" s="63"/>
      <c r="D1715" s="69"/>
      <c r="E1715" s="66" t="str">
        <f t="shared" si="2"/>
        <v>-</v>
      </c>
      <c r="F1715" s="65"/>
      <c r="G1715" s="65"/>
      <c r="H1715" s="82"/>
      <c r="I1715" s="83">
        <f t="shared" si="3"/>
        <v>0</v>
      </c>
      <c r="J1715" s="84">
        <f t="shared" si="4"/>
        <v>0</v>
      </c>
      <c r="K1715" s="84">
        <f t="shared" si="5"/>
        <v>0</v>
      </c>
      <c r="L1715" s="84">
        <f t="shared" si="6"/>
        <v>0</v>
      </c>
      <c r="M1715" s="85">
        <f t="shared" si="7"/>
        <v>0</v>
      </c>
      <c r="N1715" s="86">
        <f t="shared" si="8"/>
        <v>0</v>
      </c>
      <c r="O1715" s="84">
        <f t="shared" si="9"/>
        <v>0</v>
      </c>
      <c r="P1715" s="84">
        <f t="shared" si="10"/>
        <v>0</v>
      </c>
      <c r="Q1715" s="84">
        <f t="shared" si="11"/>
        <v>0</v>
      </c>
      <c r="R1715" s="85">
        <f t="shared" si="12"/>
        <v>0</v>
      </c>
      <c r="S1715" s="87" t="str">
        <f t="shared" si="13"/>
        <v>-</v>
      </c>
      <c r="T1715" s="88"/>
      <c r="U1715" s="39"/>
      <c r="V1715" s="40"/>
      <c r="W1715" s="39"/>
      <c r="X1715" s="39"/>
      <c r="Y1715" s="39"/>
      <c r="Z1715" s="39"/>
      <c r="AA1715" s="39"/>
      <c r="AB1715" s="39"/>
      <c r="AC1715" s="39"/>
      <c r="AD1715" s="39"/>
      <c r="AE1715" s="39"/>
      <c r="AF1715" s="39"/>
      <c r="AG1715" s="39"/>
      <c r="AH1715" s="39"/>
    </row>
    <row r="1716" ht="19.5" customHeight="1">
      <c r="A1716" s="111"/>
      <c r="B1716" s="119"/>
      <c r="C1716" s="63"/>
      <c r="D1716" s="69"/>
      <c r="E1716" s="66" t="str">
        <f t="shared" si="2"/>
        <v>-</v>
      </c>
      <c r="F1716" s="65"/>
      <c r="G1716" s="65"/>
      <c r="H1716" s="82"/>
      <c r="I1716" s="83">
        <f t="shared" si="3"/>
        <v>0</v>
      </c>
      <c r="J1716" s="84">
        <f t="shared" si="4"/>
        <v>0</v>
      </c>
      <c r="K1716" s="84">
        <f t="shared" si="5"/>
        <v>0</v>
      </c>
      <c r="L1716" s="84">
        <f t="shared" si="6"/>
        <v>0</v>
      </c>
      <c r="M1716" s="85">
        <f t="shared" si="7"/>
        <v>0</v>
      </c>
      <c r="N1716" s="86">
        <f t="shared" si="8"/>
        <v>0</v>
      </c>
      <c r="O1716" s="84">
        <f t="shared" si="9"/>
        <v>0</v>
      </c>
      <c r="P1716" s="84">
        <f t="shared" si="10"/>
        <v>0</v>
      </c>
      <c r="Q1716" s="84">
        <f t="shared" si="11"/>
        <v>0</v>
      </c>
      <c r="R1716" s="85">
        <f t="shared" si="12"/>
        <v>0</v>
      </c>
      <c r="S1716" s="87" t="str">
        <f t="shared" si="13"/>
        <v>-</v>
      </c>
      <c r="T1716" s="88"/>
      <c r="U1716" s="39"/>
      <c r="V1716" s="40"/>
      <c r="W1716" s="39"/>
      <c r="X1716" s="39"/>
      <c r="Y1716" s="39"/>
      <c r="Z1716" s="39"/>
      <c r="AA1716" s="39"/>
      <c r="AB1716" s="39"/>
      <c r="AC1716" s="39"/>
      <c r="AD1716" s="39"/>
      <c r="AE1716" s="39"/>
      <c r="AF1716" s="39"/>
      <c r="AG1716" s="39"/>
      <c r="AH1716" s="39"/>
    </row>
    <row r="1717" ht="19.5" customHeight="1">
      <c r="A1717" s="111"/>
      <c r="B1717" s="119"/>
      <c r="C1717" s="63"/>
      <c r="D1717" s="69"/>
      <c r="E1717" s="66" t="str">
        <f t="shared" si="2"/>
        <v>-</v>
      </c>
      <c r="F1717" s="65"/>
      <c r="G1717" s="65"/>
      <c r="H1717" s="82"/>
      <c r="I1717" s="83">
        <f t="shared" si="3"/>
        <v>0</v>
      </c>
      <c r="J1717" s="84">
        <f t="shared" si="4"/>
        <v>0</v>
      </c>
      <c r="K1717" s="84">
        <f t="shared" si="5"/>
        <v>0</v>
      </c>
      <c r="L1717" s="84">
        <f t="shared" si="6"/>
        <v>0</v>
      </c>
      <c r="M1717" s="85">
        <f t="shared" si="7"/>
        <v>0</v>
      </c>
      <c r="N1717" s="86">
        <f t="shared" si="8"/>
        <v>0</v>
      </c>
      <c r="O1717" s="84">
        <f t="shared" si="9"/>
        <v>0</v>
      </c>
      <c r="P1717" s="84">
        <f t="shared" si="10"/>
        <v>0</v>
      </c>
      <c r="Q1717" s="84">
        <f t="shared" si="11"/>
        <v>0</v>
      </c>
      <c r="R1717" s="85">
        <f t="shared" si="12"/>
        <v>0</v>
      </c>
      <c r="S1717" s="87" t="str">
        <f t="shared" si="13"/>
        <v>-</v>
      </c>
      <c r="T1717" s="88"/>
      <c r="U1717" s="39"/>
      <c r="V1717" s="40"/>
      <c r="W1717" s="39"/>
      <c r="X1717" s="39"/>
      <c r="Y1717" s="39"/>
      <c r="Z1717" s="39"/>
      <c r="AA1717" s="39"/>
      <c r="AB1717" s="39"/>
      <c r="AC1717" s="39"/>
      <c r="AD1717" s="39"/>
      <c r="AE1717" s="39"/>
      <c r="AF1717" s="39"/>
      <c r="AG1717" s="39"/>
      <c r="AH1717" s="39"/>
    </row>
    <row r="1718" ht="19.5" customHeight="1">
      <c r="A1718" s="111"/>
      <c r="B1718" s="119"/>
      <c r="C1718" s="63"/>
      <c r="D1718" s="69"/>
      <c r="E1718" s="66" t="str">
        <f t="shared" si="2"/>
        <v>-</v>
      </c>
      <c r="F1718" s="65"/>
      <c r="G1718" s="65"/>
      <c r="H1718" s="82"/>
      <c r="I1718" s="83">
        <f t="shared" si="3"/>
        <v>0</v>
      </c>
      <c r="J1718" s="84">
        <f t="shared" si="4"/>
        <v>0</v>
      </c>
      <c r="K1718" s="84">
        <f t="shared" si="5"/>
        <v>0</v>
      </c>
      <c r="L1718" s="84">
        <f t="shared" si="6"/>
        <v>0</v>
      </c>
      <c r="M1718" s="85">
        <f t="shared" si="7"/>
        <v>0</v>
      </c>
      <c r="N1718" s="86">
        <f t="shared" si="8"/>
        <v>0</v>
      </c>
      <c r="O1718" s="84">
        <f t="shared" si="9"/>
        <v>0</v>
      </c>
      <c r="P1718" s="84">
        <f t="shared" si="10"/>
        <v>0</v>
      </c>
      <c r="Q1718" s="84">
        <f t="shared" si="11"/>
        <v>0</v>
      </c>
      <c r="R1718" s="85">
        <f t="shared" si="12"/>
        <v>0</v>
      </c>
      <c r="S1718" s="87" t="str">
        <f t="shared" si="13"/>
        <v>-</v>
      </c>
      <c r="T1718" s="88"/>
      <c r="U1718" s="39"/>
      <c r="V1718" s="40"/>
      <c r="W1718" s="39"/>
      <c r="X1718" s="39"/>
      <c r="Y1718" s="39"/>
      <c r="Z1718" s="39"/>
      <c r="AA1718" s="39"/>
      <c r="AB1718" s="39"/>
      <c r="AC1718" s="39"/>
      <c r="AD1718" s="39"/>
      <c r="AE1718" s="39"/>
      <c r="AF1718" s="39"/>
      <c r="AG1718" s="39"/>
      <c r="AH1718" s="39"/>
    </row>
    <row r="1719" ht="19.5" customHeight="1">
      <c r="A1719" s="111"/>
      <c r="B1719" s="119"/>
      <c r="C1719" s="63"/>
      <c r="D1719" s="69"/>
      <c r="E1719" s="66" t="str">
        <f t="shared" si="2"/>
        <v>-</v>
      </c>
      <c r="F1719" s="65"/>
      <c r="G1719" s="65"/>
      <c r="H1719" s="82"/>
      <c r="I1719" s="83">
        <f t="shared" si="3"/>
        <v>0</v>
      </c>
      <c r="J1719" s="84">
        <f t="shared" si="4"/>
        <v>0</v>
      </c>
      <c r="K1719" s="84">
        <f t="shared" si="5"/>
        <v>0</v>
      </c>
      <c r="L1719" s="84">
        <f t="shared" si="6"/>
        <v>0</v>
      </c>
      <c r="M1719" s="85">
        <f t="shared" si="7"/>
        <v>0</v>
      </c>
      <c r="N1719" s="86">
        <f t="shared" si="8"/>
        <v>0</v>
      </c>
      <c r="O1719" s="84">
        <f t="shared" si="9"/>
        <v>0</v>
      </c>
      <c r="P1719" s="84">
        <f t="shared" si="10"/>
        <v>0</v>
      </c>
      <c r="Q1719" s="84">
        <f t="shared" si="11"/>
        <v>0</v>
      </c>
      <c r="R1719" s="85">
        <f t="shared" si="12"/>
        <v>0</v>
      </c>
      <c r="S1719" s="87" t="str">
        <f t="shared" si="13"/>
        <v>-</v>
      </c>
      <c r="T1719" s="88"/>
      <c r="U1719" s="39"/>
      <c r="V1719" s="40"/>
      <c r="W1719" s="39"/>
      <c r="X1719" s="39"/>
      <c r="Y1719" s="39"/>
      <c r="Z1719" s="39"/>
      <c r="AA1719" s="39"/>
      <c r="AB1719" s="39"/>
      <c r="AC1719" s="39"/>
      <c r="AD1719" s="39"/>
      <c r="AE1719" s="39"/>
      <c r="AF1719" s="39"/>
      <c r="AG1719" s="39"/>
      <c r="AH1719" s="39"/>
    </row>
    <row r="1720" ht="19.5" customHeight="1">
      <c r="A1720" s="111"/>
      <c r="B1720" s="119"/>
      <c r="C1720" s="63"/>
      <c r="D1720" s="69"/>
      <c r="E1720" s="66" t="str">
        <f t="shared" si="2"/>
        <v>-</v>
      </c>
      <c r="F1720" s="65"/>
      <c r="G1720" s="65"/>
      <c r="H1720" s="82"/>
      <c r="I1720" s="83">
        <f t="shared" si="3"/>
        <v>0</v>
      </c>
      <c r="J1720" s="84">
        <f t="shared" si="4"/>
        <v>0</v>
      </c>
      <c r="K1720" s="84">
        <f t="shared" si="5"/>
        <v>0</v>
      </c>
      <c r="L1720" s="84">
        <f t="shared" si="6"/>
        <v>0</v>
      </c>
      <c r="M1720" s="85">
        <f t="shared" si="7"/>
        <v>0</v>
      </c>
      <c r="N1720" s="86">
        <f t="shared" si="8"/>
        <v>0</v>
      </c>
      <c r="O1720" s="84">
        <f t="shared" si="9"/>
        <v>0</v>
      </c>
      <c r="P1720" s="84">
        <f t="shared" si="10"/>
        <v>0</v>
      </c>
      <c r="Q1720" s="84">
        <f t="shared" si="11"/>
        <v>0</v>
      </c>
      <c r="R1720" s="85">
        <f t="shared" si="12"/>
        <v>0</v>
      </c>
      <c r="S1720" s="87" t="str">
        <f t="shared" si="13"/>
        <v>-</v>
      </c>
      <c r="T1720" s="88"/>
      <c r="U1720" s="39"/>
      <c r="V1720" s="40"/>
      <c r="W1720" s="39"/>
      <c r="X1720" s="39"/>
      <c r="Y1720" s="39"/>
      <c r="Z1720" s="39"/>
      <c r="AA1720" s="39"/>
      <c r="AB1720" s="39"/>
      <c r="AC1720" s="39"/>
      <c r="AD1720" s="39"/>
      <c r="AE1720" s="39"/>
      <c r="AF1720" s="39"/>
      <c r="AG1720" s="39"/>
      <c r="AH1720" s="39"/>
    </row>
    <row r="1721" ht="19.5" customHeight="1">
      <c r="A1721" s="111"/>
      <c r="B1721" s="119"/>
      <c r="C1721" s="63"/>
      <c r="D1721" s="69"/>
      <c r="E1721" s="66" t="str">
        <f t="shared" si="2"/>
        <v>-</v>
      </c>
      <c r="F1721" s="65"/>
      <c r="G1721" s="65"/>
      <c r="H1721" s="82"/>
      <c r="I1721" s="83">
        <f t="shared" si="3"/>
        <v>0</v>
      </c>
      <c r="J1721" s="84">
        <f t="shared" si="4"/>
        <v>0</v>
      </c>
      <c r="K1721" s="84">
        <f t="shared" si="5"/>
        <v>0</v>
      </c>
      <c r="L1721" s="84">
        <f t="shared" si="6"/>
        <v>0</v>
      </c>
      <c r="M1721" s="85">
        <f t="shared" si="7"/>
        <v>0</v>
      </c>
      <c r="N1721" s="86">
        <f t="shared" si="8"/>
        <v>0</v>
      </c>
      <c r="O1721" s="84">
        <f t="shared" si="9"/>
        <v>0</v>
      </c>
      <c r="P1721" s="84">
        <f t="shared" si="10"/>
        <v>0</v>
      </c>
      <c r="Q1721" s="84">
        <f t="shared" si="11"/>
        <v>0</v>
      </c>
      <c r="R1721" s="85">
        <f t="shared" si="12"/>
        <v>0</v>
      </c>
      <c r="S1721" s="87" t="str">
        <f t="shared" si="13"/>
        <v>-</v>
      </c>
      <c r="T1721" s="88"/>
      <c r="U1721" s="39"/>
      <c r="V1721" s="40"/>
      <c r="W1721" s="39"/>
      <c r="X1721" s="39"/>
      <c r="Y1721" s="39"/>
      <c r="Z1721" s="39"/>
      <c r="AA1721" s="39"/>
      <c r="AB1721" s="39"/>
      <c r="AC1721" s="39"/>
      <c r="AD1721" s="39"/>
      <c r="AE1721" s="39"/>
      <c r="AF1721" s="39"/>
      <c r="AG1721" s="39"/>
      <c r="AH1721" s="39"/>
    </row>
    <row r="1722" ht="19.5" customHeight="1">
      <c r="A1722" s="111"/>
      <c r="B1722" s="119"/>
      <c r="C1722" s="63"/>
      <c r="D1722" s="69"/>
      <c r="E1722" s="66" t="str">
        <f t="shared" si="2"/>
        <v>-</v>
      </c>
      <c r="F1722" s="65"/>
      <c r="G1722" s="65"/>
      <c r="H1722" s="82"/>
      <c r="I1722" s="83">
        <f t="shared" si="3"/>
        <v>0</v>
      </c>
      <c r="J1722" s="84">
        <f t="shared" si="4"/>
        <v>0</v>
      </c>
      <c r="K1722" s="84">
        <f t="shared" si="5"/>
        <v>0</v>
      </c>
      <c r="L1722" s="84">
        <f t="shared" si="6"/>
        <v>0</v>
      </c>
      <c r="M1722" s="85">
        <f t="shared" si="7"/>
        <v>0</v>
      </c>
      <c r="N1722" s="86">
        <f t="shared" si="8"/>
        <v>0</v>
      </c>
      <c r="O1722" s="84">
        <f t="shared" si="9"/>
        <v>0</v>
      </c>
      <c r="P1722" s="84">
        <f t="shared" si="10"/>
        <v>0</v>
      </c>
      <c r="Q1722" s="84">
        <f t="shared" si="11"/>
        <v>0</v>
      </c>
      <c r="R1722" s="85">
        <f t="shared" si="12"/>
        <v>0</v>
      </c>
      <c r="S1722" s="87" t="str">
        <f t="shared" si="13"/>
        <v>-</v>
      </c>
      <c r="T1722" s="88"/>
      <c r="U1722" s="39"/>
      <c r="V1722" s="40"/>
      <c r="W1722" s="39"/>
      <c r="X1722" s="39"/>
      <c r="Y1722" s="39"/>
      <c r="Z1722" s="39"/>
      <c r="AA1722" s="39"/>
      <c r="AB1722" s="39"/>
      <c r="AC1722" s="39"/>
      <c r="AD1722" s="39"/>
      <c r="AE1722" s="39"/>
      <c r="AF1722" s="39"/>
      <c r="AG1722" s="39"/>
      <c r="AH1722" s="39"/>
    </row>
    <row r="1723" ht="19.5" customHeight="1">
      <c r="A1723" s="111"/>
      <c r="B1723" s="119"/>
      <c r="C1723" s="63"/>
      <c r="D1723" s="69"/>
      <c r="E1723" s="66" t="str">
        <f t="shared" si="2"/>
        <v>-</v>
      </c>
      <c r="F1723" s="65"/>
      <c r="G1723" s="65"/>
      <c r="H1723" s="82"/>
      <c r="I1723" s="83">
        <f t="shared" si="3"/>
        <v>0</v>
      </c>
      <c r="J1723" s="84">
        <f t="shared" si="4"/>
        <v>0</v>
      </c>
      <c r="K1723" s="84">
        <f t="shared" si="5"/>
        <v>0</v>
      </c>
      <c r="L1723" s="84">
        <f t="shared" si="6"/>
        <v>0</v>
      </c>
      <c r="M1723" s="85">
        <f t="shared" si="7"/>
        <v>0</v>
      </c>
      <c r="N1723" s="86">
        <f t="shared" si="8"/>
        <v>0</v>
      </c>
      <c r="O1723" s="84">
        <f t="shared" si="9"/>
        <v>0</v>
      </c>
      <c r="P1723" s="84">
        <f t="shared" si="10"/>
        <v>0</v>
      </c>
      <c r="Q1723" s="84">
        <f t="shared" si="11"/>
        <v>0</v>
      </c>
      <c r="R1723" s="85">
        <f t="shared" si="12"/>
        <v>0</v>
      </c>
      <c r="S1723" s="87" t="str">
        <f t="shared" si="13"/>
        <v>-</v>
      </c>
      <c r="T1723" s="88"/>
      <c r="U1723" s="39"/>
      <c r="V1723" s="40"/>
      <c r="W1723" s="39"/>
      <c r="X1723" s="39"/>
      <c r="Y1723" s="39"/>
      <c r="Z1723" s="39"/>
      <c r="AA1723" s="39"/>
      <c r="AB1723" s="39"/>
      <c r="AC1723" s="39"/>
      <c r="AD1723" s="39"/>
      <c r="AE1723" s="39"/>
      <c r="AF1723" s="39"/>
      <c r="AG1723" s="39"/>
      <c r="AH1723" s="39"/>
    </row>
    <row r="1724" ht="19.5" customHeight="1">
      <c r="A1724" s="111"/>
      <c r="B1724" s="119"/>
      <c r="C1724" s="63"/>
      <c r="D1724" s="69"/>
      <c r="E1724" s="66" t="str">
        <f t="shared" si="2"/>
        <v>-</v>
      </c>
      <c r="F1724" s="65"/>
      <c r="G1724" s="65"/>
      <c r="H1724" s="82"/>
      <c r="I1724" s="83">
        <f t="shared" si="3"/>
        <v>0</v>
      </c>
      <c r="J1724" s="84">
        <f t="shared" si="4"/>
        <v>0</v>
      </c>
      <c r="K1724" s="84">
        <f t="shared" si="5"/>
        <v>0</v>
      </c>
      <c r="L1724" s="84">
        <f t="shared" si="6"/>
        <v>0</v>
      </c>
      <c r="M1724" s="85">
        <f t="shared" si="7"/>
        <v>0</v>
      </c>
      <c r="N1724" s="86">
        <f t="shared" si="8"/>
        <v>0</v>
      </c>
      <c r="O1724" s="84">
        <f t="shared" si="9"/>
        <v>0</v>
      </c>
      <c r="P1724" s="84">
        <f t="shared" si="10"/>
        <v>0</v>
      </c>
      <c r="Q1724" s="84">
        <f t="shared" si="11"/>
        <v>0</v>
      </c>
      <c r="R1724" s="85">
        <f t="shared" si="12"/>
        <v>0</v>
      </c>
      <c r="S1724" s="87" t="str">
        <f t="shared" si="13"/>
        <v>-</v>
      </c>
      <c r="T1724" s="88"/>
      <c r="U1724" s="39"/>
      <c r="V1724" s="40"/>
      <c r="W1724" s="39"/>
      <c r="X1724" s="39"/>
      <c r="Y1724" s="39"/>
      <c r="Z1724" s="39"/>
      <c r="AA1724" s="39"/>
      <c r="AB1724" s="39"/>
      <c r="AC1724" s="39"/>
      <c r="AD1724" s="39"/>
      <c r="AE1724" s="39"/>
      <c r="AF1724" s="39"/>
      <c r="AG1724" s="39"/>
      <c r="AH1724" s="39"/>
    </row>
    <row r="1725" ht="19.5" customHeight="1">
      <c r="A1725" s="111"/>
      <c r="B1725" s="119"/>
      <c r="C1725" s="63"/>
      <c r="D1725" s="69"/>
      <c r="E1725" s="66" t="str">
        <f t="shared" si="2"/>
        <v>-</v>
      </c>
      <c r="F1725" s="65"/>
      <c r="G1725" s="65"/>
      <c r="H1725" s="82"/>
      <c r="I1725" s="83">
        <f t="shared" si="3"/>
        <v>0</v>
      </c>
      <c r="J1725" s="84">
        <f t="shared" si="4"/>
        <v>0</v>
      </c>
      <c r="K1725" s="84">
        <f t="shared" si="5"/>
        <v>0</v>
      </c>
      <c r="L1725" s="84">
        <f t="shared" si="6"/>
        <v>0</v>
      </c>
      <c r="M1725" s="85">
        <f t="shared" si="7"/>
        <v>0</v>
      </c>
      <c r="N1725" s="86">
        <f t="shared" si="8"/>
        <v>0</v>
      </c>
      <c r="O1725" s="84">
        <f t="shared" si="9"/>
        <v>0</v>
      </c>
      <c r="P1725" s="84">
        <f t="shared" si="10"/>
        <v>0</v>
      </c>
      <c r="Q1725" s="84">
        <f t="shared" si="11"/>
        <v>0</v>
      </c>
      <c r="R1725" s="85">
        <f t="shared" si="12"/>
        <v>0</v>
      </c>
      <c r="S1725" s="87" t="str">
        <f t="shared" si="13"/>
        <v>-</v>
      </c>
      <c r="T1725" s="88"/>
      <c r="U1725" s="39"/>
      <c r="V1725" s="40"/>
      <c r="W1725" s="39"/>
      <c r="X1725" s="39"/>
      <c r="Y1725" s="39"/>
      <c r="Z1725" s="39"/>
      <c r="AA1725" s="39"/>
      <c r="AB1725" s="39"/>
      <c r="AC1725" s="39"/>
      <c r="AD1725" s="39"/>
      <c r="AE1725" s="39"/>
      <c r="AF1725" s="39"/>
      <c r="AG1725" s="39"/>
      <c r="AH1725" s="39"/>
    </row>
    <row r="1726" ht="19.5" customHeight="1">
      <c r="A1726" s="111"/>
      <c r="B1726" s="119"/>
      <c r="C1726" s="63"/>
      <c r="D1726" s="69"/>
      <c r="E1726" s="66" t="str">
        <f t="shared" si="2"/>
        <v>-</v>
      </c>
      <c r="F1726" s="65"/>
      <c r="G1726" s="65"/>
      <c r="H1726" s="82"/>
      <c r="I1726" s="83">
        <f t="shared" si="3"/>
        <v>0</v>
      </c>
      <c r="J1726" s="84">
        <f t="shared" si="4"/>
        <v>0</v>
      </c>
      <c r="K1726" s="84">
        <f t="shared" si="5"/>
        <v>0</v>
      </c>
      <c r="L1726" s="84">
        <f t="shared" si="6"/>
        <v>0</v>
      </c>
      <c r="M1726" s="85">
        <f t="shared" si="7"/>
        <v>0</v>
      </c>
      <c r="N1726" s="86">
        <f t="shared" si="8"/>
        <v>0</v>
      </c>
      <c r="O1726" s="84">
        <f t="shared" si="9"/>
        <v>0</v>
      </c>
      <c r="P1726" s="84">
        <f t="shared" si="10"/>
        <v>0</v>
      </c>
      <c r="Q1726" s="84">
        <f t="shared" si="11"/>
        <v>0</v>
      </c>
      <c r="R1726" s="85">
        <f t="shared" si="12"/>
        <v>0</v>
      </c>
      <c r="S1726" s="87" t="str">
        <f t="shared" si="13"/>
        <v>-</v>
      </c>
      <c r="T1726" s="88"/>
      <c r="U1726" s="39"/>
      <c r="V1726" s="40"/>
      <c r="W1726" s="39"/>
      <c r="X1726" s="39"/>
      <c r="Y1726" s="39"/>
      <c r="Z1726" s="39"/>
      <c r="AA1726" s="39"/>
      <c r="AB1726" s="39"/>
      <c r="AC1726" s="39"/>
      <c r="AD1726" s="39"/>
      <c r="AE1726" s="39"/>
      <c r="AF1726" s="39"/>
      <c r="AG1726" s="39"/>
      <c r="AH1726" s="39"/>
    </row>
    <row r="1727" ht="19.5" customHeight="1">
      <c r="A1727" s="111"/>
      <c r="B1727" s="119"/>
      <c r="C1727" s="63"/>
      <c r="D1727" s="69"/>
      <c r="E1727" s="66" t="str">
        <f t="shared" si="2"/>
        <v>-</v>
      </c>
      <c r="F1727" s="65"/>
      <c r="G1727" s="65"/>
      <c r="H1727" s="82"/>
      <c r="I1727" s="83">
        <f t="shared" si="3"/>
        <v>0</v>
      </c>
      <c r="J1727" s="84">
        <f t="shared" si="4"/>
        <v>0</v>
      </c>
      <c r="K1727" s="84">
        <f t="shared" si="5"/>
        <v>0</v>
      </c>
      <c r="L1727" s="84">
        <f t="shared" si="6"/>
        <v>0</v>
      </c>
      <c r="M1727" s="85">
        <f t="shared" si="7"/>
        <v>0</v>
      </c>
      <c r="N1727" s="86">
        <f t="shared" si="8"/>
        <v>0</v>
      </c>
      <c r="O1727" s="84">
        <f t="shared" si="9"/>
        <v>0</v>
      </c>
      <c r="P1727" s="84">
        <f t="shared" si="10"/>
        <v>0</v>
      </c>
      <c r="Q1727" s="84">
        <f t="shared" si="11"/>
        <v>0</v>
      </c>
      <c r="R1727" s="85">
        <f t="shared" si="12"/>
        <v>0</v>
      </c>
      <c r="S1727" s="87" t="str">
        <f t="shared" si="13"/>
        <v>-</v>
      </c>
      <c r="T1727" s="88"/>
      <c r="U1727" s="39"/>
      <c r="V1727" s="40"/>
      <c r="W1727" s="39"/>
      <c r="X1727" s="39"/>
      <c r="Y1727" s="39"/>
      <c r="Z1727" s="39"/>
      <c r="AA1727" s="39"/>
      <c r="AB1727" s="39"/>
      <c r="AC1727" s="39"/>
      <c r="AD1727" s="39"/>
      <c r="AE1727" s="39"/>
      <c r="AF1727" s="39"/>
      <c r="AG1727" s="39"/>
      <c r="AH1727" s="39"/>
    </row>
    <row r="1728" ht="19.5" customHeight="1">
      <c r="A1728" s="111"/>
      <c r="B1728" s="119"/>
      <c r="C1728" s="63"/>
      <c r="D1728" s="69"/>
      <c r="E1728" s="66" t="str">
        <f t="shared" si="2"/>
        <v>-</v>
      </c>
      <c r="F1728" s="65"/>
      <c r="G1728" s="65"/>
      <c r="H1728" s="82"/>
      <c r="I1728" s="83">
        <f t="shared" si="3"/>
        <v>0</v>
      </c>
      <c r="J1728" s="84">
        <f t="shared" si="4"/>
        <v>0</v>
      </c>
      <c r="K1728" s="84">
        <f t="shared" si="5"/>
        <v>0</v>
      </c>
      <c r="L1728" s="84">
        <f t="shared" si="6"/>
        <v>0</v>
      </c>
      <c r="M1728" s="85">
        <f t="shared" si="7"/>
        <v>0</v>
      </c>
      <c r="N1728" s="86">
        <f t="shared" si="8"/>
        <v>0</v>
      </c>
      <c r="O1728" s="84">
        <f t="shared" si="9"/>
        <v>0</v>
      </c>
      <c r="P1728" s="84">
        <f t="shared" si="10"/>
        <v>0</v>
      </c>
      <c r="Q1728" s="84">
        <f t="shared" si="11"/>
        <v>0</v>
      </c>
      <c r="R1728" s="85">
        <f t="shared" si="12"/>
        <v>0</v>
      </c>
      <c r="S1728" s="87" t="str">
        <f t="shared" si="13"/>
        <v>-</v>
      </c>
      <c r="T1728" s="88"/>
      <c r="U1728" s="39"/>
      <c r="V1728" s="40"/>
      <c r="W1728" s="39"/>
      <c r="X1728" s="39"/>
      <c r="Y1728" s="39"/>
      <c r="Z1728" s="39"/>
      <c r="AA1728" s="39"/>
      <c r="AB1728" s="39"/>
      <c r="AC1728" s="39"/>
      <c r="AD1728" s="39"/>
      <c r="AE1728" s="39"/>
      <c r="AF1728" s="39"/>
      <c r="AG1728" s="39"/>
      <c r="AH1728" s="39"/>
    </row>
    <row r="1729" ht="19.5" customHeight="1">
      <c r="A1729" s="111"/>
      <c r="B1729" s="119"/>
      <c r="C1729" s="63"/>
      <c r="D1729" s="69"/>
      <c r="E1729" s="66" t="str">
        <f t="shared" si="2"/>
        <v>-</v>
      </c>
      <c r="F1729" s="65"/>
      <c r="G1729" s="65"/>
      <c r="H1729" s="82"/>
      <c r="I1729" s="83">
        <f t="shared" si="3"/>
        <v>0</v>
      </c>
      <c r="J1729" s="84">
        <f t="shared" si="4"/>
        <v>0</v>
      </c>
      <c r="K1729" s="84">
        <f t="shared" si="5"/>
        <v>0</v>
      </c>
      <c r="L1729" s="84">
        <f t="shared" si="6"/>
        <v>0</v>
      </c>
      <c r="M1729" s="85">
        <f t="shared" si="7"/>
        <v>0</v>
      </c>
      <c r="N1729" s="86">
        <f t="shared" si="8"/>
        <v>0</v>
      </c>
      <c r="O1729" s="84">
        <f t="shared" si="9"/>
        <v>0</v>
      </c>
      <c r="P1729" s="84">
        <f t="shared" si="10"/>
        <v>0</v>
      </c>
      <c r="Q1729" s="84">
        <f t="shared" si="11"/>
        <v>0</v>
      </c>
      <c r="R1729" s="85">
        <f t="shared" si="12"/>
        <v>0</v>
      </c>
      <c r="S1729" s="87" t="str">
        <f t="shared" si="13"/>
        <v>-</v>
      </c>
      <c r="T1729" s="88"/>
      <c r="U1729" s="39"/>
      <c r="V1729" s="40"/>
      <c r="W1729" s="39"/>
      <c r="X1729" s="39"/>
      <c r="Y1729" s="39"/>
      <c r="Z1729" s="39"/>
      <c r="AA1729" s="39"/>
      <c r="AB1729" s="39"/>
      <c r="AC1729" s="39"/>
      <c r="AD1729" s="39"/>
      <c r="AE1729" s="39"/>
      <c r="AF1729" s="39"/>
      <c r="AG1729" s="39"/>
      <c r="AH1729" s="39"/>
    </row>
    <row r="1730" ht="19.5" customHeight="1">
      <c r="A1730" s="111"/>
      <c r="B1730" s="119"/>
      <c r="C1730" s="63"/>
      <c r="D1730" s="69"/>
      <c r="E1730" s="66" t="str">
        <f t="shared" si="2"/>
        <v>-</v>
      </c>
      <c r="F1730" s="65"/>
      <c r="G1730" s="65"/>
      <c r="H1730" s="82"/>
      <c r="I1730" s="83">
        <f t="shared" si="3"/>
        <v>0</v>
      </c>
      <c r="J1730" s="84">
        <f t="shared" si="4"/>
        <v>0</v>
      </c>
      <c r="K1730" s="84">
        <f t="shared" si="5"/>
        <v>0</v>
      </c>
      <c r="L1730" s="84">
        <f t="shared" si="6"/>
        <v>0</v>
      </c>
      <c r="M1730" s="85">
        <f t="shared" si="7"/>
        <v>0</v>
      </c>
      <c r="N1730" s="86">
        <f t="shared" si="8"/>
        <v>0</v>
      </c>
      <c r="O1730" s="84">
        <f t="shared" si="9"/>
        <v>0</v>
      </c>
      <c r="P1730" s="84">
        <f t="shared" si="10"/>
        <v>0</v>
      </c>
      <c r="Q1730" s="84">
        <f t="shared" si="11"/>
        <v>0</v>
      </c>
      <c r="R1730" s="85">
        <f t="shared" si="12"/>
        <v>0</v>
      </c>
      <c r="S1730" s="87" t="str">
        <f t="shared" si="13"/>
        <v>-</v>
      </c>
      <c r="T1730" s="88"/>
      <c r="U1730" s="39"/>
      <c r="V1730" s="40"/>
      <c r="W1730" s="39"/>
      <c r="X1730" s="39"/>
      <c r="Y1730" s="39"/>
      <c r="Z1730" s="39"/>
      <c r="AA1730" s="39"/>
      <c r="AB1730" s="39"/>
      <c r="AC1730" s="39"/>
      <c r="AD1730" s="39"/>
      <c r="AE1730" s="39"/>
      <c r="AF1730" s="39"/>
      <c r="AG1730" s="39"/>
      <c r="AH1730" s="39"/>
    </row>
    <row r="1731" ht="19.5" customHeight="1">
      <c r="A1731" s="111"/>
      <c r="B1731" s="119"/>
      <c r="C1731" s="63"/>
      <c r="D1731" s="69"/>
      <c r="E1731" s="66" t="str">
        <f t="shared" si="2"/>
        <v>-</v>
      </c>
      <c r="F1731" s="65"/>
      <c r="G1731" s="65"/>
      <c r="H1731" s="82"/>
      <c r="I1731" s="83">
        <f t="shared" si="3"/>
        <v>0</v>
      </c>
      <c r="J1731" s="84">
        <f t="shared" si="4"/>
        <v>0</v>
      </c>
      <c r="K1731" s="84">
        <f t="shared" si="5"/>
        <v>0</v>
      </c>
      <c r="L1731" s="84">
        <f t="shared" si="6"/>
        <v>0</v>
      </c>
      <c r="M1731" s="85">
        <f t="shared" si="7"/>
        <v>0</v>
      </c>
      <c r="N1731" s="86">
        <f t="shared" si="8"/>
        <v>0</v>
      </c>
      <c r="O1731" s="84">
        <f t="shared" si="9"/>
        <v>0</v>
      </c>
      <c r="P1731" s="84">
        <f t="shared" si="10"/>
        <v>0</v>
      </c>
      <c r="Q1731" s="84">
        <f t="shared" si="11"/>
        <v>0</v>
      </c>
      <c r="R1731" s="85">
        <f t="shared" si="12"/>
        <v>0</v>
      </c>
      <c r="S1731" s="87" t="str">
        <f t="shared" si="13"/>
        <v>-</v>
      </c>
      <c r="T1731" s="88"/>
      <c r="U1731" s="39"/>
      <c r="V1731" s="40"/>
      <c r="W1731" s="39"/>
      <c r="X1731" s="39"/>
      <c r="Y1731" s="39"/>
      <c r="Z1731" s="39"/>
      <c r="AA1731" s="39"/>
      <c r="AB1731" s="39"/>
      <c r="AC1731" s="39"/>
      <c r="AD1731" s="39"/>
      <c r="AE1731" s="39"/>
      <c r="AF1731" s="39"/>
      <c r="AG1731" s="39"/>
      <c r="AH1731" s="39"/>
    </row>
    <row r="1732" ht="19.5" customHeight="1">
      <c r="A1732" s="111"/>
      <c r="B1732" s="119"/>
      <c r="C1732" s="63"/>
      <c r="D1732" s="69"/>
      <c r="E1732" s="66" t="str">
        <f t="shared" si="2"/>
        <v>-</v>
      </c>
      <c r="F1732" s="65"/>
      <c r="G1732" s="65"/>
      <c r="H1732" s="82"/>
      <c r="I1732" s="83">
        <f t="shared" si="3"/>
        <v>0</v>
      </c>
      <c r="J1732" s="84">
        <f t="shared" si="4"/>
        <v>0</v>
      </c>
      <c r="K1732" s="84">
        <f t="shared" si="5"/>
        <v>0</v>
      </c>
      <c r="L1732" s="84">
        <f t="shared" si="6"/>
        <v>0</v>
      </c>
      <c r="M1732" s="85">
        <f t="shared" si="7"/>
        <v>0</v>
      </c>
      <c r="N1732" s="86">
        <f t="shared" si="8"/>
        <v>0</v>
      </c>
      <c r="O1732" s="84">
        <f t="shared" si="9"/>
        <v>0</v>
      </c>
      <c r="P1732" s="84">
        <f t="shared" si="10"/>
        <v>0</v>
      </c>
      <c r="Q1732" s="84">
        <f t="shared" si="11"/>
        <v>0</v>
      </c>
      <c r="R1732" s="85">
        <f t="shared" si="12"/>
        <v>0</v>
      </c>
      <c r="S1732" s="87" t="str">
        <f t="shared" si="13"/>
        <v>-</v>
      </c>
      <c r="T1732" s="88"/>
      <c r="U1732" s="39"/>
      <c r="V1732" s="40"/>
      <c r="W1732" s="39"/>
      <c r="X1732" s="39"/>
      <c r="Y1732" s="39"/>
      <c r="Z1732" s="39"/>
      <c r="AA1732" s="39"/>
      <c r="AB1732" s="39"/>
      <c r="AC1732" s="39"/>
      <c r="AD1732" s="39"/>
      <c r="AE1732" s="39"/>
      <c r="AF1732" s="39"/>
      <c r="AG1732" s="39"/>
      <c r="AH1732" s="39"/>
    </row>
    <row r="1733" ht="19.5" customHeight="1">
      <c r="A1733" s="111"/>
      <c r="B1733" s="119"/>
      <c r="C1733" s="63"/>
      <c r="D1733" s="69"/>
      <c r="E1733" s="66" t="str">
        <f t="shared" si="2"/>
        <v>-</v>
      </c>
      <c r="F1733" s="65"/>
      <c r="G1733" s="65"/>
      <c r="H1733" s="82"/>
      <c r="I1733" s="83">
        <f t="shared" si="3"/>
        <v>0</v>
      </c>
      <c r="J1733" s="84">
        <f t="shared" si="4"/>
        <v>0</v>
      </c>
      <c r="K1733" s="84">
        <f t="shared" si="5"/>
        <v>0</v>
      </c>
      <c r="L1733" s="84">
        <f t="shared" si="6"/>
        <v>0</v>
      </c>
      <c r="M1733" s="85">
        <f t="shared" si="7"/>
        <v>0</v>
      </c>
      <c r="N1733" s="86">
        <f t="shared" si="8"/>
        <v>0</v>
      </c>
      <c r="O1733" s="84">
        <f t="shared" si="9"/>
        <v>0</v>
      </c>
      <c r="P1733" s="84">
        <f t="shared" si="10"/>
        <v>0</v>
      </c>
      <c r="Q1733" s="84">
        <f t="shared" si="11"/>
        <v>0</v>
      </c>
      <c r="R1733" s="85">
        <f t="shared" si="12"/>
        <v>0</v>
      </c>
      <c r="S1733" s="87" t="str">
        <f t="shared" si="13"/>
        <v>-</v>
      </c>
      <c r="T1733" s="88"/>
      <c r="U1733" s="39"/>
      <c r="V1733" s="40"/>
      <c r="W1733" s="39"/>
      <c r="X1733" s="39"/>
      <c r="Y1733" s="39"/>
      <c r="Z1733" s="39"/>
      <c r="AA1733" s="39"/>
      <c r="AB1733" s="39"/>
      <c r="AC1733" s="39"/>
      <c r="AD1733" s="39"/>
      <c r="AE1733" s="39"/>
      <c r="AF1733" s="39"/>
      <c r="AG1733" s="39"/>
      <c r="AH1733" s="39"/>
    </row>
    <row r="1734" ht="19.5" customHeight="1">
      <c r="A1734" s="111"/>
      <c r="B1734" s="119"/>
      <c r="C1734" s="63"/>
      <c r="D1734" s="69"/>
      <c r="E1734" s="66" t="str">
        <f t="shared" si="2"/>
        <v>-</v>
      </c>
      <c r="F1734" s="65"/>
      <c r="G1734" s="65"/>
      <c r="H1734" s="82"/>
      <c r="I1734" s="83">
        <f t="shared" si="3"/>
        <v>0</v>
      </c>
      <c r="J1734" s="84">
        <f t="shared" si="4"/>
        <v>0</v>
      </c>
      <c r="K1734" s="84">
        <f t="shared" si="5"/>
        <v>0</v>
      </c>
      <c r="L1734" s="84">
        <f t="shared" si="6"/>
        <v>0</v>
      </c>
      <c r="M1734" s="85">
        <f t="shared" si="7"/>
        <v>0</v>
      </c>
      <c r="N1734" s="86">
        <f t="shared" si="8"/>
        <v>0</v>
      </c>
      <c r="O1734" s="84">
        <f t="shared" si="9"/>
        <v>0</v>
      </c>
      <c r="P1734" s="84">
        <f t="shared" si="10"/>
        <v>0</v>
      </c>
      <c r="Q1734" s="84">
        <f t="shared" si="11"/>
        <v>0</v>
      </c>
      <c r="R1734" s="85">
        <f t="shared" si="12"/>
        <v>0</v>
      </c>
      <c r="S1734" s="87" t="str">
        <f t="shared" si="13"/>
        <v>-</v>
      </c>
      <c r="T1734" s="88"/>
      <c r="U1734" s="39"/>
      <c r="V1734" s="40"/>
      <c r="W1734" s="39"/>
      <c r="X1734" s="39"/>
      <c r="Y1734" s="39"/>
      <c r="Z1734" s="39"/>
      <c r="AA1734" s="39"/>
      <c r="AB1734" s="39"/>
      <c r="AC1734" s="39"/>
      <c r="AD1734" s="39"/>
      <c r="AE1734" s="39"/>
      <c r="AF1734" s="39"/>
      <c r="AG1734" s="39"/>
      <c r="AH1734" s="39"/>
    </row>
    <row r="1735" ht="19.5" customHeight="1">
      <c r="A1735" s="111"/>
      <c r="B1735" s="119"/>
      <c r="C1735" s="63"/>
      <c r="D1735" s="69"/>
      <c r="E1735" s="66" t="str">
        <f t="shared" si="2"/>
        <v>-</v>
      </c>
      <c r="F1735" s="65"/>
      <c r="G1735" s="65"/>
      <c r="H1735" s="82"/>
      <c r="I1735" s="83">
        <f t="shared" si="3"/>
        <v>0</v>
      </c>
      <c r="J1735" s="84">
        <f t="shared" si="4"/>
        <v>0</v>
      </c>
      <c r="K1735" s="84">
        <f t="shared" si="5"/>
        <v>0</v>
      </c>
      <c r="L1735" s="84">
        <f t="shared" si="6"/>
        <v>0</v>
      </c>
      <c r="M1735" s="85">
        <f t="shared" si="7"/>
        <v>0</v>
      </c>
      <c r="N1735" s="86">
        <f t="shared" si="8"/>
        <v>0</v>
      </c>
      <c r="O1735" s="84">
        <f t="shared" si="9"/>
        <v>0</v>
      </c>
      <c r="P1735" s="84">
        <f t="shared" si="10"/>
        <v>0</v>
      </c>
      <c r="Q1735" s="84">
        <f t="shared" si="11"/>
        <v>0</v>
      </c>
      <c r="R1735" s="85">
        <f t="shared" si="12"/>
        <v>0</v>
      </c>
      <c r="S1735" s="87" t="str">
        <f t="shared" si="13"/>
        <v>-</v>
      </c>
      <c r="T1735" s="88"/>
      <c r="U1735" s="39"/>
      <c r="V1735" s="40"/>
      <c r="W1735" s="39"/>
      <c r="X1735" s="39"/>
      <c r="Y1735" s="39"/>
      <c r="Z1735" s="39"/>
      <c r="AA1735" s="39"/>
      <c r="AB1735" s="39"/>
      <c r="AC1735" s="39"/>
      <c r="AD1735" s="39"/>
      <c r="AE1735" s="39"/>
      <c r="AF1735" s="39"/>
      <c r="AG1735" s="39"/>
      <c r="AH1735" s="39"/>
    </row>
    <row r="1736" ht="19.5" customHeight="1">
      <c r="A1736" s="111"/>
      <c r="B1736" s="119"/>
      <c r="C1736" s="63"/>
      <c r="D1736" s="69"/>
      <c r="E1736" s="66" t="str">
        <f t="shared" si="2"/>
        <v>-</v>
      </c>
      <c r="F1736" s="65"/>
      <c r="G1736" s="65"/>
      <c r="H1736" s="82"/>
      <c r="I1736" s="83">
        <f t="shared" si="3"/>
        <v>0</v>
      </c>
      <c r="J1736" s="84">
        <f t="shared" si="4"/>
        <v>0</v>
      </c>
      <c r="K1736" s="84">
        <f t="shared" si="5"/>
        <v>0</v>
      </c>
      <c r="L1736" s="84">
        <f t="shared" si="6"/>
        <v>0</v>
      </c>
      <c r="M1736" s="85">
        <f t="shared" si="7"/>
        <v>0</v>
      </c>
      <c r="N1736" s="86">
        <f t="shared" si="8"/>
        <v>0</v>
      </c>
      <c r="O1736" s="84">
        <f t="shared" si="9"/>
        <v>0</v>
      </c>
      <c r="P1736" s="84">
        <f t="shared" si="10"/>
        <v>0</v>
      </c>
      <c r="Q1736" s="84">
        <f t="shared" si="11"/>
        <v>0</v>
      </c>
      <c r="R1736" s="85">
        <f t="shared" si="12"/>
        <v>0</v>
      </c>
      <c r="S1736" s="87" t="str">
        <f t="shared" si="13"/>
        <v>-</v>
      </c>
      <c r="T1736" s="88"/>
      <c r="U1736" s="39"/>
      <c r="V1736" s="40"/>
      <c r="W1736" s="39"/>
      <c r="X1736" s="39"/>
      <c r="Y1736" s="39"/>
      <c r="Z1736" s="39"/>
      <c r="AA1736" s="39"/>
      <c r="AB1736" s="39"/>
      <c r="AC1736" s="39"/>
      <c r="AD1736" s="39"/>
      <c r="AE1736" s="39"/>
      <c r="AF1736" s="39"/>
      <c r="AG1736" s="39"/>
      <c r="AH1736" s="39"/>
    </row>
    <row r="1737" ht="19.5" customHeight="1">
      <c r="A1737" s="111"/>
      <c r="B1737" s="119"/>
      <c r="C1737" s="63"/>
      <c r="D1737" s="69"/>
      <c r="E1737" s="66" t="str">
        <f t="shared" si="2"/>
        <v>-</v>
      </c>
      <c r="F1737" s="65"/>
      <c r="G1737" s="65"/>
      <c r="H1737" s="82"/>
      <c r="I1737" s="83">
        <f t="shared" si="3"/>
        <v>0</v>
      </c>
      <c r="J1737" s="84">
        <f t="shared" si="4"/>
        <v>0</v>
      </c>
      <c r="K1737" s="84">
        <f t="shared" si="5"/>
        <v>0</v>
      </c>
      <c r="L1737" s="84">
        <f t="shared" si="6"/>
        <v>0</v>
      </c>
      <c r="M1737" s="85">
        <f t="shared" si="7"/>
        <v>0</v>
      </c>
      <c r="N1737" s="86">
        <f t="shared" si="8"/>
        <v>0</v>
      </c>
      <c r="O1737" s="84">
        <f t="shared" si="9"/>
        <v>0</v>
      </c>
      <c r="P1737" s="84">
        <f t="shared" si="10"/>
        <v>0</v>
      </c>
      <c r="Q1737" s="84">
        <f t="shared" si="11"/>
        <v>0</v>
      </c>
      <c r="R1737" s="85">
        <f t="shared" si="12"/>
        <v>0</v>
      </c>
      <c r="S1737" s="87" t="str">
        <f t="shared" si="13"/>
        <v>-</v>
      </c>
      <c r="T1737" s="88"/>
      <c r="U1737" s="39"/>
      <c r="V1737" s="40"/>
      <c r="W1737" s="39"/>
      <c r="X1737" s="39"/>
      <c r="Y1737" s="39"/>
      <c r="Z1737" s="39"/>
      <c r="AA1737" s="39"/>
      <c r="AB1737" s="39"/>
      <c r="AC1737" s="39"/>
      <c r="AD1737" s="39"/>
      <c r="AE1737" s="39"/>
      <c r="AF1737" s="39"/>
      <c r="AG1737" s="39"/>
      <c r="AH1737" s="39"/>
    </row>
    <row r="1738" ht="19.5" customHeight="1">
      <c r="A1738" s="111"/>
      <c r="B1738" s="119"/>
      <c r="C1738" s="63"/>
      <c r="D1738" s="69"/>
      <c r="E1738" s="66" t="str">
        <f t="shared" si="2"/>
        <v>-</v>
      </c>
      <c r="F1738" s="65"/>
      <c r="G1738" s="65"/>
      <c r="H1738" s="82"/>
      <c r="I1738" s="83">
        <f t="shared" si="3"/>
        <v>0</v>
      </c>
      <c r="J1738" s="84">
        <f t="shared" si="4"/>
        <v>0</v>
      </c>
      <c r="K1738" s="84">
        <f t="shared" si="5"/>
        <v>0</v>
      </c>
      <c r="L1738" s="84">
        <f t="shared" si="6"/>
        <v>0</v>
      </c>
      <c r="M1738" s="85">
        <f t="shared" si="7"/>
        <v>0</v>
      </c>
      <c r="N1738" s="86">
        <f t="shared" si="8"/>
        <v>0</v>
      </c>
      <c r="O1738" s="84">
        <f t="shared" si="9"/>
        <v>0</v>
      </c>
      <c r="P1738" s="84">
        <f t="shared" si="10"/>
        <v>0</v>
      </c>
      <c r="Q1738" s="84">
        <f t="shared" si="11"/>
        <v>0</v>
      </c>
      <c r="R1738" s="85">
        <f t="shared" si="12"/>
        <v>0</v>
      </c>
      <c r="S1738" s="87" t="str">
        <f t="shared" si="13"/>
        <v>-</v>
      </c>
      <c r="T1738" s="88"/>
      <c r="U1738" s="39"/>
      <c r="V1738" s="40"/>
      <c r="W1738" s="39"/>
      <c r="X1738" s="39"/>
      <c r="Y1738" s="39"/>
      <c r="Z1738" s="39"/>
      <c r="AA1738" s="39"/>
      <c r="AB1738" s="39"/>
      <c r="AC1738" s="39"/>
      <c r="AD1738" s="39"/>
      <c r="AE1738" s="39"/>
      <c r="AF1738" s="39"/>
      <c r="AG1738" s="39"/>
      <c r="AH1738" s="39"/>
    </row>
    <row r="1739" ht="19.5" customHeight="1">
      <c r="A1739" s="111"/>
      <c r="B1739" s="119"/>
      <c r="C1739" s="63"/>
      <c r="D1739" s="69"/>
      <c r="E1739" s="66" t="str">
        <f t="shared" si="2"/>
        <v>-</v>
      </c>
      <c r="F1739" s="65"/>
      <c r="G1739" s="65"/>
      <c r="H1739" s="82"/>
      <c r="I1739" s="83">
        <f t="shared" si="3"/>
        <v>0</v>
      </c>
      <c r="J1739" s="84">
        <f t="shared" si="4"/>
        <v>0</v>
      </c>
      <c r="K1739" s="84">
        <f t="shared" si="5"/>
        <v>0</v>
      </c>
      <c r="L1739" s="84">
        <f t="shared" si="6"/>
        <v>0</v>
      </c>
      <c r="M1739" s="85">
        <f t="shared" si="7"/>
        <v>0</v>
      </c>
      <c r="N1739" s="86">
        <f t="shared" si="8"/>
        <v>0</v>
      </c>
      <c r="O1739" s="84">
        <f t="shared" si="9"/>
        <v>0</v>
      </c>
      <c r="P1739" s="84">
        <f t="shared" si="10"/>
        <v>0</v>
      </c>
      <c r="Q1739" s="84">
        <f t="shared" si="11"/>
        <v>0</v>
      </c>
      <c r="R1739" s="85">
        <f t="shared" si="12"/>
        <v>0</v>
      </c>
      <c r="S1739" s="87" t="str">
        <f t="shared" si="13"/>
        <v>-</v>
      </c>
      <c r="T1739" s="88"/>
      <c r="U1739" s="39"/>
      <c r="V1739" s="40"/>
      <c r="W1739" s="39"/>
      <c r="X1739" s="39"/>
      <c r="Y1739" s="39"/>
      <c r="Z1739" s="39"/>
      <c r="AA1739" s="39"/>
      <c r="AB1739" s="39"/>
      <c r="AC1739" s="39"/>
      <c r="AD1739" s="39"/>
      <c r="AE1739" s="39"/>
      <c r="AF1739" s="39"/>
      <c r="AG1739" s="39"/>
      <c r="AH1739" s="39"/>
    </row>
    <row r="1740" ht="19.5" customHeight="1">
      <c r="A1740" s="111"/>
      <c r="B1740" s="119"/>
      <c r="C1740" s="63"/>
      <c r="D1740" s="69"/>
      <c r="E1740" s="66" t="str">
        <f t="shared" si="2"/>
        <v>-</v>
      </c>
      <c r="F1740" s="65"/>
      <c r="G1740" s="65"/>
      <c r="H1740" s="82"/>
      <c r="I1740" s="83">
        <f t="shared" si="3"/>
        <v>0</v>
      </c>
      <c r="J1740" s="84">
        <f t="shared" si="4"/>
        <v>0</v>
      </c>
      <c r="K1740" s="84">
        <f t="shared" si="5"/>
        <v>0</v>
      </c>
      <c r="L1740" s="84">
        <f t="shared" si="6"/>
        <v>0</v>
      </c>
      <c r="M1740" s="85">
        <f t="shared" si="7"/>
        <v>0</v>
      </c>
      <c r="N1740" s="86">
        <f t="shared" si="8"/>
        <v>0</v>
      </c>
      <c r="O1740" s="84">
        <f t="shared" si="9"/>
        <v>0</v>
      </c>
      <c r="P1740" s="84">
        <f t="shared" si="10"/>
        <v>0</v>
      </c>
      <c r="Q1740" s="84">
        <f t="shared" si="11"/>
        <v>0</v>
      </c>
      <c r="R1740" s="85">
        <f t="shared" si="12"/>
        <v>0</v>
      </c>
      <c r="S1740" s="87" t="str">
        <f t="shared" si="13"/>
        <v>-</v>
      </c>
      <c r="T1740" s="88"/>
      <c r="U1740" s="39"/>
      <c r="V1740" s="40"/>
      <c r="W1740" s="39"/>
      <c r="X1740" s="39"/>
      <c r="Y1740" s="39"/>
      <c r="Z1740" s="39"/>
      <c r="AA1740" s="39"/>
      <c r="AB1740" s="39"/>
      <c r="AC1740" s="39"/>
      <c r="AD1740" s="39"/>
      <c r="AE1740" s="39"/>
      <c r="AF1740" s="39"/>
      <c r="AG1740" s="39"/>
      <c r="AH1740" s="39"/>
    </row>
    <row r="1741" ht="19.5" customHeight="1">
      <c r="A1741" s="111"/>
      <c r="B1741" s="119"/>
      <c r="C1741" s="63"/>
      <c r="D1741" s="69"/>
      <c r="E1741" s="66" t="str">
        <f t="shared" si="2"/>
        <v>-</v>
      </c>
      <c r="F1741" s="65"/>
      <c r="G1741" s="65"/>
      <c r="H1741" s="82"/>
      <c r="I1741" s="83">
        <f t="shared" si="3"/>
        <v>0</v>
      </c>
      <c r="J1741" s="84">
        <f t="shared" si="4"/>
        <v>0</v>
      </c>
      <c r="K1741" s="84">
        <f t="shared" si="5"/>
        <v>0</v>
      </c>
      <c r="L1741" s="84">
        <f t="shared" si="6"/>
        <v>0</v>
      </c>
      <c r="M1741" s="85">
        <f t="shared" si="7"/>
        <v>0</v>
      </c>
      <c r="N1741" s="86">
        <f t="shared" si="8"/>
        <v>0</v>
      </c>
      <c r="O1741" s="84">
        <f t="shared" si="9"/>
        <v>0</v>
      </c>
      <c r="P1741" s="84">
        <f t="shared" si="10"/>
        <v>0</v>
      </c>
      <c r="Q1741" s="84">
        <f t="shared" si="11"/>
        <v>0</v>
      </c>
      <c r="R1741" s="85">
        <f t="shared" si="12"/>
        <v>0</v>
      </c>
      <c r="S1741" s="87" t="str">
        <f t="shared" si="13"/>
        <v>-</v>
      </c>
      <c r="T1741" s="88"/>
      <c r="U1741" s="39"/>
      <c r="V1741" s="40"/>
      <c r="W1741" s="39"/>
      <c r="X1741" s="39"/>
      <c r="Y1741" s="39"/>
      <c r="Z1741" s="39"/>
      <c r="AA1741" s="39"/>
      <c r="AB1741" s="39"/>
      <c r="AC1741" s="39"/>
      <c r="AD1741" s="39"/>
      <c r="AE1741" s="39"/>
      <c r="AF1741" s="39"/>
      <c r="AG1741" s="39"/>
      <c r="AH1741" s="39"/>
    </row>
    <row r="1742" ht="19.5" customHeight="1">
      <c r="A1742" s="111"/>
      <c r="B1742" s="119"/>
      <c r="C1742" s="63"/>
      <c r="D1742" s="69"/>
      <c r="E1742" s="66" t="str">
        <f t="shared" si="2"/>
        <v>-</v>
      </c>
      <c r="F1742" s="65"/>
      <c r="G1742" s="65"/>
      <c r="H1742" s="82"/>
      <c r="I1742" s="83">
        <f t="shared" si="3"/>
        <v>0</v>
      </c>
      <c r="J1742" s="84">
        <f t="shared" si="4"/>
        <v>0</v>
      </c>
      <c r="K1742" s="84">
        <f t="shared" si="5"/>
        <v>0</v>
      </c>
      <c r="L1742" s="84">
        <f t="shared" si="6"/>
        <v>0</v>
      </c>
      <c r="M1742" s="85">
        <f t="shared" si="7"/>
        <v>0</v>
      </c>
      <c r="N1742" s="86">
        <f t="shared" si="8"/>
        <v>0</v>
      </c>
      <c r="O1742" s="84">
        <f t="shared" si="9"/>
        <v>0</v>
      </c>
      <c r="P1742" s="84">
        <f t="shared" si="10"/>
        <v>0</v>
      </c>
      <c r="Q1742" s="84">
        <f t="shared" si="11"/>
        <v>0</v>
      </c>
      <c r="R1742" s="85">
        <f t="shared" si="12"/>
        <v>0</v>
      </c>
      <c r="S1742" s="87" t="str">
        <f t="shared" si="13"/>
        <v>-</v>
      </c>
      <c r="T1742" s="88"/>
      <c r="U1742" s="39"/>
      <c r="V1742" s="40"/>
      <c r="W1742" s="39"/>
      <c r="X1742" s="39"/>
      <c r="Y1742" s="39"/>
      <c r="Z1742" s="39"/>
      <c r="AA1742" s="39"/>
      <c r="AB1742" s="39"/>
      <c r="AC1742" s="39"/>
      <c r="AD1742" s="39"/>
      <c r="AE1742" s="39"/>
      <c r="AF1742" s="39"/>
      <c r="AG1742" s="39"/>
      <c r="AH1742" s="39"/>
    </row>
    <row r="1743" ht="19.5" customHeight="1">
      <c r="A1743" s="111"/>
      <c r="B1743" s="119"/>
      <c r="C1743" s="63"/>
      <c r="D1743" s="69"/>
      <c r="E1743" s="66" t="str">
        <f t="shared" si="2"/>
        <v>-</v>
      </c>
      <c r="F1743" s="65"/>
      <c r="G1743" s="65"/>
      <c r="H1743" s="82"/>
      <c r="I1743" s="83">
        <f t="shared" si="3"/>
        <v>0</v>
      </c>
      <c r="J1743" s="84">
        <f t="shared" si="4"/>
        <v>0</v>
      </c>
      <c r="K1743" s="84">
        <f t="shared" si="5"/>
        <v>0</v>
      </c>
      <c r="L1743" s="84">
        <f t="shared" si="6"/>
        <v>0</v>
      </c>
      <c r="M1743" s="85">
        <f t="shared" si="7"/>
        <v>0</v>
      </c>
      <c r="N1743" s="86">
        <f t="shared" si="8"/>
        <v>0</v>
      </c>
      <c r="O1743" s="84">
        <f t="shared" si="9"/>
        <v>0</v>
      </c>
      <c r="P1743" s="84">
        <f t="shared" si="10"/>
        <v>0</v>
      </c>
      <c r="Q1743" s="84">
        <f t="shared" si="11"/>
        <v>0</v>
      </c>
      <c r="R1743" s="85">
        <f t="shared" si="12"/>
        <v>0</v>
      </c>
      <c r="S1743" s="87" t="str">
        <f t="shared" si="13"/>
        <v>-</v>
      </c>
      <c r="T1743" s="88"/>
      <c r="U1743" s="39"/>
      <c r="V1743" s="40"/>
      <c r="W1743" s="39"/>
      <c r="X1743" s="39"/>
      <c r="Y1743" s="39"/>
      <c r="Z1743" s="39"/>
      <c r="AA1743" s="39"/>
      <c r="AB1743" s="39"/>
      <c r="AC1743" s="39"/>
      <c r="AD1743" s="39"/>
      <c r="AE1743" s="39"/>
      <c r="AF1743" s="39"/>
      <c r="AG1743" s="39"/>
      <c r="AH1743" s="39"/>
    </row>
    <row r="1744" ht="19.5" customHeight="1">
      <c r="A1744" s="111"/>
      <c r="B1744" s="119"/>
      <c r="C1744" s="63"/>
      <c r="D1744" s="69"/>
      <c r="E1744" s="66" t="str">
        <f t="shared" si="2"/>
        <v>-</v>
      </c>
      <c r="F1744" s="65"/>
      <c r="G1744" s="65"/>
      <c r="H1744" s="82"/>
      <c r="I1744" s="83">
        <f t="shared" si="3"/>
        <v>0</v>
      </c>
      <c r="J1744" s="84">
        <f t="shared" si="4"/>
        <v>0</v>
      </c>
      <c r="K1744" s="84">
        <f t="shared" si="5"/>
        <v>0</v>
      </c>
      <c r="L1744" s="84">
        <f t="shared" si="6"/>
        <v>0</v>
      </c>
      <c r="M1744" s="85">
        <f t="shared" si="7"/>
        <v>0</v>
      </c>
      <c r="N1744" s="86">
        <f t="shared" si="8"/>
        <v>0</v>
      </c>
      <c r="O1744" s="84">
        <f t="shared" si="9"/>
        <v>0</v>
      </c>
      <c r="P1744" s="84">
        <f t="shared" si="10"/>
        <v>0</v>
      </c>
      <c r="Q1744" s="84">
        <f t="shared" si="11"/>
        <v>0</v>
      </c>
      <c r="R1744" s="85">
        <f t="shared" si="12"/>
        <v>0</v>
      </c>
      <c r="S1744" s="87" t="str">
        <f t="shared" si="13"/>
        <v>-</v>
      </c>
      <c r="T1744" s="88"/>
      <c r="U1744" s="39"/>
      <c r="V1744" s="40"/>
      <c r="W1744" s="39"/>
      <c r="X1744" s="39"/>
      <c r="Y1744" s="39"/>
      <c r="Z1744" s="39"/>
      <c r="AA1744" s="39"/>
      <c r="AB1744" s="39"/>
      <c r="AC1744" s="39"/>
      <c r="AD1744" s="39"/>
      <c r="AE1744" s="39"/>
      <c r="AF1744" s="39"/>
      <c r="AG1744" s="39"/>
      <c r="AH1744" s="39"/>
    </row>
    <row r="1745" ht="19.5" customHeight="1">
      <c r="A1745" s="111"/>
      <c r="B1745" s="119"/>
      <c r="C1745" s="63"/>
      <c r="D1745" s="69"/>
      <c r="E1745" s="66" t="str">
        <f t="shared" si="2"/>
        <v>-</v>
      </c>
      <c r="F1745" s="65"/>
      <c r="G1745" s="65"/>
      <c r="H1745" s="82"/>
      <c r="I1745" s="83">
        <f t="shared" si="3"/>
        <v>0</v>
      </c>
      <c r="J1745" s="84">
        <f t="shared" si="4"/>
        <v>0</v>
      </c>
      <c r="K1745" s="84">
        <f t="shared" si="5"/>
        <v>0</v>
      </c>
      <c r="L1745" s="84">
        <f t="shared" si="6"/>
        <v>0</v>
      </c>
      <c r="M1745" s="85">
        <f t="shared" si="7"/>
        <v>0</v>
      </c>
      <c r="N1745" s="86">
        <f t="shared" si="8"/>
        <v>0</v>
      </c>
      <c r="O1745" s="84">
        <f t="shared" si="9"/>
        <v>0</v>
      </c>
      <c r="P1745" s="84">
        <f t="shared" si="10"/>
        <v>0</v>
      </c>
      <c r="Q1745" s="84">
        <f t="shared" si="11"/>
        <v>0</v>
      </c>
      <c r="R1745" s="85">
        <f t="shared" si="12"/>
        <v>0</v>
      </c>
      <c r="S1745" s="87" t="str">
        <f t="shared" si="13"/>
        <v>-</v>
      </c>
      <c r="T1745" s="88"/>
      <c r="U1745" s="39"/>
      <c r="V1745" s="40"/>
      <c r="W1745" s="39"/>
      <c r="X1745" s="39"/>
      <c r="Y1745" s="39"/>
      <c r="Z1745" s="39"/>
      <c r="AA1745" s="39"/>
      <c r="AB1745" s="39"/>
      <c r="AC1745" s="39"/>
      <c r="AD1745" s="39"/>
      <c r="AE1745" s="39"/>
      <c r="AF1745" s="39"/>
      <c r="AG1745" s="39"/>
      <c r="AH1745" s="39"/>
    </row>
    <row r="1746" ht="19.5" customHeight="1">
      <c r="A1746" s="111"/>
      <c r="B1746" s="119"/>
      <c r="C1746" s="63"/>
      <c r="D1746" s="69"/>
      <c r="E1746" s="66" t="str">
        <f t="shared" si="2"/>
        <v>-</v>
      </c>
      <c r="F1746" s="65"/>
      <c r="G1746" s="65"/>
      <c r="H1746" s="82"/>
      <c r="I1746" s="83">
        <f t="shared" si="3"/>
        <v>0</v>
      </c>
      <c r="J1746" s="84">
        <f t="shared" si="4"/>
        <v>0</v>
      </c>
      <c r="K1746" s="84">
        <f t="shared" si="5"/>
        <v>0</v>
      </c>
      <c r="L1746" s="84">
        <f t="shared" si="6"/>
        <v>0</v>
      </c>
      <c r="M1746" s="85">
        <f t="shared" si="7"/>
        <v>0</v>
      </c>
      <c r="N1746" s="86">
        <f t="shared" si="8"/>
        <v>0</v>
      </c>
      <c r="O1746" s="84">
        <f t="shared" si="9"/>
        <v>0</v>
      </c>
      <c r="P1746" s="84">
        <f t="shared" si="10"/>
        <v>0</v>
      </c>
      <c r="Q1746" s="84">
        <f t="shared" si="11"/>
        <v>0</v>
      </c>
      <c r="R1746" s="85">
        <f t="shared" si="12"/>
        <v>0</v>
      </c>
      <c r="S1746" s="87" t="str">
        <f t="shared" si="13"/>
        <v>-</v>
      </c>
      <c r="T1746" s="88"/>
      <c r="U1746" s="39"/>
      <c r="V1746" s="40"/>
      <c r="W1746" s="39"/>
      <c r="X1746" s="39"/>
      <c r="Y1746" s="39"/>
      <c r="Z1746" s="39"/>
      <c r="AA1746" s="39"/>
      <c r="AB1746" s="39"/>
      <c r="AC1746" s="39"/>
      <c r="AD1746" s="39"/>
      <c r="AE1746" s="39"/>
      <c r="AF1746" s="39"/>
      <c r="AG1746" s="39"/>
      <c r="AH1746" s="39"/>
    </row>
    <row r="1747" ht="19.5" customHeight="1">
      <c r="A1747" s="111"/>
      <c r="B1747" s="119"/>
      <c r="C1747" s="63"/>
      <c r="D1747" s="69"/>
      <c r="E1747" s="66" t="str">
        <f t="shared" si="2"/>
        <v>-</v>
      </c>
      <c r="F1747" s="65"/>
      <c r="G1747" s="65"/>
      <c r="H1747" s="82"/>
      <c r="I1747" s="83">
        <f t="shared" si="3"/>
        <v>0</v>
      </c>
      <c r="J1747" s="84">
        <f t="shared" si="4"/>
        <v>0</v>
      </c>
      <c r="K1747" s="84">
        <f t="shared" si="5"/>
        <v>0</v>
      </c>
      <c r="L1747" s="84">
        <f t="shared" si="6"/>
        <v>0</v>
      </c>
      <c r="M1747" s="85">
        <f t="shared" si="7"/>
        <v>0</v>
      </c>
      <c r="N1747" s="86">
        <f t="shared" si="8"/>
        <v>0</v>
      </c>
      <c r="O1747" s="84">
        <f t="shared" si="9"/>
        <v>0</v>
      </c>
      <c r="P1747" s="84">
        <f t="shared" si="10"/>
        <v>0</v>
      </c>
      <c r="Q1747" s="84">
        <f t="shared" si="11"/>
        <v>0</v>
      </c>
      <c r="R1747" s="85">
        <f t="shared" si="12"/>
        <v>0</v>
      </c>
      <c r="S1747" s="87" t="str">
        <f t="shared" si="13"/>
        <v>-</v>
      </c>
      <c r="T1747" s="88"/>
      <c r="U1747" s="39"/>
      <c r="V1747" s="40"/>
      <c r="W1747" s="39"/>
      <c r="X1747" s="39"/>
      <c r="Y1747" s="39"/>
      <c r="Z1747" s="39"/>
      <c r="AA1747" s="39"/>
      <c r="AB1747" s="39"/>
      <c r="AC1747" s="39"/>
      <c r="AD1747" s="39"/>
      <c r="AE1747" s="39"/>
      <c r="AF1747" s="39"/>
      <c r="AG1747" s="39"/>
      <c r="AH1747" s="39"/>
    </row>
    <row r="1748" ht="19.5" customHeight="1">
      <c r="A1748" s="111"/>
      <c r="B1748" s="119"/>
      <c r="C1748" s="63"/>
      <c r="D1748" s="69"/>
      <c r="E1748" s="66" t="str">
        <f t="shared" si="2"/>
        <v>-</v>
      </c>
      <c r="F1748" s="65"/>
      <c r="G1748" s="65"/>
      <c r="H1748" s="82"/>
      <c r="I1748" s="83">
        <f t="shared" si="3"/>
        <v>0</v>
      </c>
      <c r="J1748" s="84">
        <f t="shared" si="4"/>
        <v>0</v>
      </c>
      <c r="K1748" s="84">
        <f t="shared" si="5"/>
        <v>0</v>
      </c>
      <c r="L1748" s="84">
        <f t="shared" si="6"/>
        <v>0</v>
      </c>
      <c r="M1748" s="85">
        <f t="shared" si="7"/>
        <v>0</v>
      </c>
      <c r="N1748" s="86">
        <f t="shared" si="8"/>
        <v>0</v>
      </c>
      <c r="O1748" s="84">
        <f t="shared" si="9"/>
        <v>0</v>
      </c>
      <c r="P1748" s="84">
        <f t="shared" si="10"/>
        <v>0</v>
      </c>
      <c r="Q1748" s="84">
        <f t="shared" si="11"/>
        <v>0</v>
      </c>
      <c r="R1748" s="85">
        <f t="shared" si="12"/>
        <v>0</v>
      </c>
      <c r="S1748" s="87" t="str">
        <f t="shared" si="13"/>
        <v>-</v>
      </c>
      <c r="T1748" s="88"/>
      <c r="U1748" s="39"/>
      <c r="V1748" s="40"/>
      <c r="W1748" s="39"/>
      <c r="X1748" s="39"/>
      <c r="Y1748" s="39"/>
      <c r="Z1748" s="39"/>
      <c r="AA1748" s="39"/>
      <c r="AB1748" s="39"/>
      <c r="AC1748" s="39"/>
      <c r="AD1748" s="39"/>
      <c r="AE1748" s="39"/>
      <c r="AF1748" s="39"/>
      <c r="AG1748" s="39"/>
      <c r="AH1748" s="39"/>
    </row>
    <row r="1749" ht="19.5" customHeight="1">
      <c r="A1749" s="111"/>
      <c r="B1749" s="119"/>
      <c r="C1749" s="63"/>
      <c r="D1749" s="69"/>
      <c r="E1749" s="66" t="str">
        <f t="shared" si="2"/>
        <v>-</v>
      </c>
      <c r="F1749" s="65"/>
      <c r="G1749" s="65"/>
      <c r="H1749" s="82"/>
      <c r="I1749" s="83">
        <f t="shared" si="3"/>
        <v>0</v>
      </c>
      <c r="J1749" s="84">
        <f t="shared" si="4"/>
        <v>0</v>
      </c>
      <c r="K1749" s="84">
        <f t="shared" si="5"/>
        <v>0</v>
      </c>
      <c r="L1749" s="84">
        <f t="shared" si="6"/>
        <v>0</v>
      </c>
      <c r="M1749" s="85">
        <f t="shared" si="7"/>
        <v>0</v>
      </c>
      <c r="N1749" s="86">
        <f t="shared" si="8"/>
        <v>0</v>
      </c>
      <c r="O1749" s="84">
        <f t="shared" si="9"/>
        <v>0</v>
      </c>
      <c r="P1749" s="84">
        <f t="shared" si="10"/>
        <v>0</v>
      </c>
      <c r="Q1749" s="84">
        <f t="shared" si="11"/>
        <v>0</v>
      </c>
      <c r="R1749" s="85">
        <f t="shared" si="12"/>
        <v>0</v>
      </c>
      <c r="S1749" s="87" t="str">
        <f t="shared" si="13"/>
        <v>-</v>
      </c>
      <c r="T1749" s="88"/>
      <c r="U1749" s="39"/>
      <c r="V1749" s="40"/>
      <c r="W1749" s="39"/>
      <c r="X1749" s="39"/>
      <c r="Y1749" s="39"/>
      <c r="Z1749" s="39"/>
      <c r="AA1749" s="39"/>
      <c r="AB1749" s="39"/>
      <c r="AC1749" s="39"/>
      <c r="AD1749" s="39"/>
      <c r="AE1749" s="39"/>
      <c r="AF1749" s="39"/>
      <c r="AG1749" s="39"/>
      <c r="AH1749" s="39"/>
    </row>
    <row r="1750" ht="19.5" customHeight="1">
      <c r="A1750" s="111"/>
      <c r="B1750" s="119"/>
      <c r="C1750" s="63"/>
      <c r="D1750" s="69"/>
      <c r="E1750" s="66" t="str">
        <f t="shared" si="2"/>
        <v>-</v>
      </c>
      <c r="F1750" s="65"/>
      <c r="G1750" s="65"/>
      <c r="H1750" s="82"/>
      <c r="I1750" s="83">
        <f t="shared" si="3"/>
        <v>0</v>
      </c>
      <c r="J1750" s="84">
        <f t="shared" si="4"/>
        <v>0</v>
      </c>
      <c r="K1750" s="84">
        <f t="shared" si="5"/>
        <v>0</v>
      </c>
      <c r="L1750" s="84">
        <f t="shared" si="6"/>
        <v>0</v>
      </c>
      <c r="M1750" s="85">
        <f t="shared" si="7"/>
        <v>0</v>
      </c>
      <c r="N1750" s="86">
        <f t="shared" si="8"/>
        <v>0</v>
      </c>
      <c r="O1750" s="84">
        <f t="shared" si="9"/>
        <v>0</v>
      </c>
      <c r="P1750" s="84">
        <f t="shared" si="10"/>
        <v>0</v>
      </c>
      <c r="Q1750" s="84">
        <f t="shared" si="11"/>
        <v>0</v>
      </c>
      <c r="R1750" s="85">
        <f t="shared" si="12"/>
        <v>0</v>
      </c>
      <c r="S1750" s="87" t="str">
        <f t="shared" si="13"/>
        <v>-</v>
      </c>
      <c r="T1750" s="88"/>
      <c r="U1750" s="39"/>
      <c r="V1750" s="40"/>
      <c r="W1750" s="39"/>
      <c r="X1750" s="39"/>
      <c r="Y1750" s="39"/>
      <c r="Z1750" s="39"/>
      <c r="AA1750" s="39"/>
      <c r="AB1750" s="39"/>
      <c r="AC1750" s="39"/>
      <c r="AD1750" s="39"/>
      <c r="AE1750" s="39"/>
      <c r="AF1750" s="39"/>
      <c r="AG1750" s="39"/>
      <c r="AH1750" s="39"/>
    </row>
    <row r="1751" ht="19.5" customHeight="1">
      <c r="A1751" s="111"/>
      <c r="B1751" s="119"/>
      <c r="C1751" s="63"/>
      <c r="D1751" s="69"/>
      <c r="E1751" s="66" t="str">
        <f t="shared" si="2"/>
        <v>-</v>
      </c>
      <c r="F1751" s="65"/>
      <c r="G1751" s="65"/>
      <c r="H1751" s="82"/>
      <c r="I1751" s="83">
        <f t="shared" si="3"/>
        <v>0</v>
      </c>
      <c r="J1751" s="84">
        <f t="shared" si="4"/>
        <v>0</v>
      </c>
      <c r="K1751" s="84">
        <f t="shared" si="5"/>
        <v>0</v>
      </c>
      <c r="L1751" s="84">
        <f t="shared" si="6"/>
        <v>0</v>
      </c>
      <c r="M1751" s="85">
        <f t="shared" si="7"/>
        <v>0</v>
      </c>
      <c r="N1751" s="86">
        <f t="shared" si="8"/>
        <v>0</v>
      </c>
      <c r="O1751" s="84">
        <f t="shared" si="9"/>
        <v>0</v>
      </c>
      <c r="P1751" s="84">
        <f t="shared" si="10"/>
        <v>0</v>
      </c>
      <c r="Q1751" s="84">
        <f t="shared" si="11"/>
        <v>0</v>
      </c>
      <c r="R1751" s="85">
        <f t="shared" si="12"/>
        <v>0</v>
      </c>
      <c r="S1751" s="87" t="str">
        <f t="shared" si="13"/>
        <v>-</v>
      </c>
      <c r="T1751" s="88"/>
      <c r="U1751" s="39"/>
      <c r="V1751" s="40"/>
      <c r="W1751" s="39"/>
      <c r="X1751" s="39"/>
      <c r="Y1751" s="39"/>
      <c r="Z1751" s="39"/>
      <c r="AA1751" s="39"/>
      <c r="AB1751" s="39"/>
      <c r="AC1751" s="39"/>
      <c r="AD1751" s="39"/>
      <c r="AE1751" s="39"/>
      <c r="AF1751" s="39"/>
      <c r="AG1751" s="39"/>
      <c r="AH1751" s="39"/>
    </row>
    <row r="1752" ht="19.5" customHeight="1">
      <c r="A1752" s="111"/>
      <c r="B1752" s="119"/>
      <c r="C1752" s="63"/>
      <c r="D1752" s="69"/>
      <c r="E1752" s="66" t="str">
        <f t="shared" si="2"/>
        <v>-</v>
      </c>
      <c r="F1752" s="65"/>
      <c r="G1752" s="65"/>
      <c r="H1752" s="82"/>
      <c r="I1752" s="83">
        <f t="shared" si="3"/>
        <v>0</v>
      </c>
      <c r="J1752" s="84">
        <f t="shared" si="4"/>
        <v>0</v>
      </c>
      <c r="K1752" s="84">
        <f t="shared" si="5"/>
        <v>0</v>
      </c>
      <c r="L1752" s="84">
        <f t="shared" si="6"/>
        <v>0</v>
      </c>
      <c r="M1752" s="85">
        <f t="shared" si="7"/>
        <v>0</v>
      </c>
      <c r="N1752" s="86">
        <f t="shared" si="8"/>
        <v>0</v>
      </c>
      <c r="O1752" s="84">
        <f t="shared" si="9"/>
        <v>0</v>
      </c>
      <c r="P1752" s="84">
        <f t="shared" si="10"/>
        <v>0</v>
      </c>
      <c r="Q1752" s="84">
        <f t="shared" si="11"/>
        <v>0</v>
      </c>
      <c r="R1752" s="85">
        <f t="shared" si="12"/>
        <v>0</v>
      </c>
      <c r="S1752" s="87" t="str">
        <f t="shared" si="13"/>
        <v>-</v>
      </c>
      <c r="T1752" s="88"/>
      <c r="U1752" s="39"/>
      <c r="V1752" s="40"/>
      <c r="W1752" s="39"/>
      <c r="X1752" s="39"/>
      <c r="Y1752" s="39"/>
      <c r="Z1752" s="39"/>
      <c r="AA1752" s="39"/>
      <c r="AB1752" s="39"/>
      <c r="AC1752" s="39"/>
      <c r="AD1752" s="39"/>
      <c r="AE1752" s="39"/>
      <c r="AF1752" s="39"/>
      <c r="AG1752" s="39"/>
      <c r="AH1752" s="39"/>
    </row>
    <row r="1753" ht="19.5" customHeight="1">
      <c r="A1753" s="111"/>
      <c r="B1753" s="119"/>
      <c r="C1753" s="63"/>
      <c r="D1753" s="69"/>
      <c r="E1753" s="66" t="str">
        <f t="shared" si="2"/>
        <v>-</v>
      </c>
      <c r="F1753" s="65"/>
      <c r="G1753" s="65"/>
      <c r="H1753" s="82"/>
      <c r="I1753" s="83">
        <f t="shared" si="3"/>
        <v>0</v>
      </c>
      <c r="J1753" s="84">
        <f t="shared" si="4"/>
        <v>0</v>
      </c>
      <c r="K1753" s="84">
        <f t="shared" si="5"/>
        <v>0</v>
      </c>
      <c r="L1753" s="84">
        <f t="shared" si="6"/>
        <v>0</v>
      </c>
      <c r="M1753" s="85">
        <f t="shared" si="7"/>
        <v>0</v>
      </c>
      <c r="N1753" s="86">
        <f t="shared" si="8"/>
        <v>0</v>
      </c>
      <c r="O1753" s="84">
        <f t="shared" si="9"/>
        <v>0</v>
      </c>
      <c r="P1753" s="84">
        <f t="shared" si="10"/>
        <v>0</v>
      </c>
      <c r="Q1753" s="84">
        <f t="shared" si="11"/>
        <v>0</v>
      </c>
      <c r="R1753" s="85">
        <f t="shared" si="12"/>
        <v>0</v>
      </c>
      <c r="S1753" s="87" t="str">
        <f t="shared" si="13"/>
        <v>-</v>
      </c>
      <c r="T1753" s="88"/>
      <c r="U1753" s="39"/>
      <c r="V1753" s="40"/>
      <c r="W1753" s="39"/>
      <c r="X1753" s="39"/>
      <c r="Y1753" s="39"/>
      <c r="Z1753" s="39"/>
      <c r="AA1753" s="39"/>
      <c r="AB1753" s="39"/>
      <c r="AC1753" s="39"/>
      <c r="AD1753" s="39"/>
      <c r="AE1753" s="39"/>
      <c r="AF1753" s="39"/>
      <c r="AG1753" s="39"/>
      <c r="AH1753" s="39"/>
    </row>
    <row r="1754" ht="19.5" customHeight="1">
      <c r="A1754" s="111"/>
      <c r="B1754" s="119"/>
      <c r="C1754" s="63"/>
      <c r="D1754" s="69"/>
      <c r="E1754" s="66" t="str">
        <f t="shared" si="2"/>
        <v>-</v>
      </c>
      <c r="F1754" s="65"/>
      <c r="G1754" s="65"/>
      <c r="H1754" s="82"/>
      <c r="I1754" s="83">
        <f t="shared" si="3"/>
        <v>0</v>
      </c>
      <c r="J1754" s="84">
        <f t="shared" si="4"/>
        <v>0</v>
      </c>
      <c r="K1754" s="84">
        <f t="shared" si="5"/>
        <v>0</v>
      </c>
      <c r="L1754" s="84">
        <f t="shared" si="6"/>
        <v>0</v>
      </c>
      <c r="M1754" s="85">
        <f t="shared" si="7"/>
        <v>0</v>
      </c>
      <c r="N1754" s="86">
        <f t="shared" si="8"/>
        <v>0</v>
      </c>
      <c r="O1754" s="84">
        <f t="shared" si="9"/>
        <v>0</v>
      </c>
      <c r="P1754" s="84">
        <f t="shared" si="10"/>
        <v>0</v>
      </c>
      <c r="Q1754" s="84">
        <f t="shared" si="11"/>
        <v>0</v>
      </c>
      <c r="R1754" s="85">
        <f t="shared" si="12"/>
        <v>0</v>
      </c>
      <c r="S1754" s="87" t="str">
        <f t="shared" si="13"/>
        <v>-</v>
      </c>
      <c r="T1754" s="88"/>
      <c r="U1754" s="39"/>
      <c r="V1754" s="40"/>
      <c r="W1754" s="39"/>
      <c r="X1754" s="39"/>
      <c r="Y1754" s="39"/>
      <c r="Z1754" s="39"/>
      <c r="AA1754" s="39"/>
      <c r="AB1754" s="39"/>
      <c r="AC1754" s="39"/>
      <c r="AD1754" s="39"/>
      <c r="AE1754" s="39"/>
      <c r="AF1754" s="39"/>
      <c r="AG1754" s="39"/>
      <c r="AH1754" s="39"/>
    </row>
    <row r="1755" ht="19.5" customHeight="1">
      <c r="A1755" s="111"/>
      <c r="B1755" s="119"/>
      <c r="C1755" s="63"/>
      <c r="D1755" s="69"/>
      <c r="E1755" s="66" t="str">
        <f t="shared" si="2"/>
        <v>-</v>
      </c>
      <c r="F1755" s="65"/>
      <c r="G1755" s="65"/>
      <c r="H1755" s="82"/>
      <c r="I1755" s="83">
        <f t="shared" si="3"/>
        <v>0</v>
      </c>
      <c r="J1755" s="84">
        <f t="shared" si="4"/>
        <v>0</v>
      </c>
      <c r="K1755" s="84">
        <f t="shared" si="5"/>
        <v>0</v>
      </c>
      <c r="L1755" s="84">
        <f t="shared" si="6"/>
        <v>0</v>
      </c>
      <c r="M1755" s="85">
        <f t="shared" si="7"/>
        <v>0</v>
      </c>
      <c r="N1755" s="86">
        <f t="shared" si="8"/>
        <v>0</v>
      </c>
      <c r="O1755" s="84">
        <f t="shared" si="9"/>
        <v>0</v>
      </c>
      <c r="P1755" s="84">
        <f t="shared" si="10"/>
        <v>0</v>
      </c>
      <c r="Q1755" s="84">
        <f t="shared" si="11"/>
        <v>0</v>
      </c>
      <c r="R1755" s="85">
        <f t="shared" si="12"/>
        <v>0</v>
      </c>
      <c r="S1755" s="87" t="str">
        <f t="shared" si="13"/>
        <v>-</v>
      </c>
      <c r="T1755" s="88"/>
      <c r="U1755" s="39"/>
      <c r="V1755" s="40"/>
      <c r="W1755" s="39"/>
      <c r="X1755" s="39"/>
      <c r="Y1755" s="39"/>
      <c r="Z1755" s="39"/>
      <c r="AA1755" s="39"/>
      <c r="AB1755" s="39"/>
      <c r="AC1755" s="39"/>
      <c r="AD1755" s="39"/>
      <c r="AE1755" s="39"/>
      <c r="AF1755" s="39"/>
      <c r="AG1755" s="39"/>
      <c r="AH1755" s="39"/>
    </row>
    <row r="1756" ht="19.5" customHeight="1">
      <c r="A1756" s="111"/>
      <c r="B1756" s="119"/>
      <c r="C1756" s="63"/>
      <c r="D1756" s="69"/>
      <c r="E1756" s="66" t="str">
        <f t="shared" si="2"/>
        <v>-</v>
      </c>
      <c r="F1756" s="65"/>
      <c r="G1756" s="65"/>
      <c r="H1756" s="82"/>
      <c r="I1756" s="83">
        <f t="shared" si="3"/>
        <v>0</v>
      </c>
      <c r="J1756" s="84">
        <f t="shared" si="4"/>
        <v>0</v>
      </c>
      <c r="K1756" s="84">
        <f t="shared" si="5"/>
        <v>0</v>
      </c>
      <c r="L1756" s="84">
        <f t="shared" si="6"/>
        <v>0</v>
      </c>
      <c r="M1756" s="85">
        <f t="shared" si="7"/>
        <v>0</v>
      </c>
      <c r="N1756" s="86">
        <f t="shared" si="8"/>
        <v>0</v>
      </c>
      <c r="O1756" s="84">
        <f t="shared" si="9"/>
        <v>0</v>
      </c>
      <c r="P1756" s="84">
        <f t="shared" si="10"/>
        <v>0</v>
      </c>
      <c r="Q1756" s="84">
        <f t="shared" si="11"/>
        <v>0</v>
      </c>
      <c r="R1756" s="85">
        <f t="shared" si="12"/>
        <v>0</v>
      </c>
      <c r="S1756" s="87" t="str">
        <f t="shared" si="13"/>
        <v>-</v>
      </c>
      <c r="T1756" s="88"/>
      <c r="U1756" s="39"/>
      <c r="V1756" s="40"/>
      <c r="W1756" s="39"/>
      <c r="X1756" s="39"/>
      <c r="Y1756" s="39"/>
      <c r="Z1756" s="39"/>
      <c r="AA1756" s="39"/>
      <c r="AB1756" s="39"/>
      <c r="AC1756" s="39"/>
      <c r="AD1756" s="39"/>
      <c r="AE1756" s="39"/>
      <c r="AF1756" s="39"/>
      <c r="AG1756" s="39"/>
      <c r="AH1756" s="39"/>
    </row>
    <row r="1757" ht="19.5" customHeight="1">
      <c r="A1757" s="111"/>
      <c r="B1757" s="119"/>
      <c r="C1757" s="63"/>
      <c r="D1757" s="69"/>
      <c r="E1757" s="66" t="str">
        <f t="shared" si="2"/>
        <v>-</v>
      </c>
      <c r="F1757" s="65"/>
      <c r="G1757" s="65"/>
      <c r="H1757" s="82"/>
      <c r="I1757" s="83">
        <f t="shared" si="3"/>
        <v>0</v>
      </c>
      <c r="J1757" s="84">
        <f t="shared" si="4"/>
        <v>0</v>
      </c>
      <c r="K1757" s="84">
        <f t="shared" si="5"/>
        <v>0</v>
      </c>
      <c r="L1757" s="84">
        <f t="shared" si="6"/>
        <v>0</v>
      </c>
      <c r="M1757" s="85">
        <f t="shared" si="7"/>
        <v>0</v>
      </c>
      <c r="N1757" s="86">
        <f t="shared" si="8"/>
        <v>0</v>
      </c>
      <c r="O1757" s="84">
        <f t="shared" si="9"/>
        <v>0</v>
      </c>
      <c r="P1757" s="84">
        <f t="shared" si="10"/>
        <v>0</v>
      </c>
      <c r="Q1757" s="84">
        <f t="shared" si="11"/>
        <v>0</v>
      </c>
      <c r="R1757" s="85">
        <f t="shared" si="12"/>
        <v>0</v>
      </c>
      <c r="S1757" s="87" t="str">
        <f t="shared" si="13"/>
        <v>-</v>
      </c>
      <c r="T1757" s="88"/>
      <c r="U1757" s="39"/>
      <c r="V1757" s="40"/>
      <c r="W1757" s="39"/>
      <c r="X1757" s="39"/>
      <c r="Y1757" s="39"/>
      <c r="Z1757" s="39"/>
      <c r="AA1757" s="39"/>
      <c r="AB1757" s="39"/>
      <c r="AC1757" s="39"/>
      <c r="AD1757" s="39"/>
      <c r="AE1757" s="39"/>
      <c r="AF1757" s="39"/>
      <c r="AG1757" s="39"/>
      <c r="AH1757" s="39"/>
    </row>
    <row r="1758" ht="19.5" customHeight="1">
      <c r="A1758" s="111"/>
      <c r="B1758" s="119"/>
      <c r="C1758" s="63"/>
      <c r="D1758" s="69"/>
      <c r="E1758" s="66" t="str">
        <f t="shared" si="2"/>
        <v>-</v>
      </c>
      <c r="F1758" s="65"/>
      <c r="G1758" s="65"/>
      <c r="H1758" s="82"/>
      <c r="I1758" s="83">
        <f t="shared" si="3"/>
        <v>0</v>
      </c>
      <c r="J1758" s="84">
        <f t="shared" si="4"/>
        <v>0</v>
      </c>
      <c r="K1758" s="84">
        <f t="shared" si="5"/>
        <v>0</v>
      </c>
      <c r="L1758" s="84">
        <f t="shared" si="6"/>
        <v>0</v>
      </c>
      <c r="M1758" s="85">
        <f t="shared" si="7"/>
        <v>0</v>
      </c>
      <c r="N1758" s="86">
        <f t="shared" si="8"/>
        <v>0</v>
      </c>
      <c r="O1758" s="84">
        <f t="shared" si="9"/>
        <v>0</v>
      </c>
      <c r="P1758" s="84">
        <f t="shared" si="10"/>
        <v>0</v>
      </c>
      <c r="Q1758" s="84">
        <f t="shared" si="11"/>
        <v>0</v>
      </c>
      <c r="R1758" s="85">
        <f t="shared" si="12"/>
        <v>0</v>
      </c>
      <c r="S1758" s="87" t="str">
        <f t="shared" si="13"/>
        <v>-</v>
      </c>
      <c r="T1758" s="88"/>
      <c r="U1758" s="39"/>
      <c r="V1758" s="40"/>
      <c r="W1758" s="39"/>
      <c r="X1758" s="39"/>
      <c r="Y1758" s="39"/>
      <c r="Z1758" s="39"/>
      <c r="AA1758" s="39"/>
      <c r="AB1758" s="39"/>
      <c r="AC1758" s="39"/>
      <c r="AD1758" s="39"/>
      <c r="AE1758" s="39"/>
      <c r="AF1758" s="39"/>
      <c r="AG1758" s="39"/>
      <c r="AH1758" s="39"/>
    </row>
    <row r="1759" ht="19.5" customHeight="1">
      <c r="A1759" s="111"/>
      <c r="B1759" s="119"/>
      <c r="C1759" s="63"/>
      <c r="D1759" s="69"/>
      <c r="E1759" s="66" t="str">
        <f t="shared" si="2"/>
        <v>-</v>
      </c>
      <c r="F1759" s="65"/>
      <c r="G1759" s="65"/>
      <c r="H1759" s="82"/>
      <c r="I1759" s="83">
        <f t="shared" si="3"/>
        <v>0</v>
      </c>
      <c r="J1759" s="84">
        <f t="shared" si="4"/>
        <v>0</v>
      </c>
      <c r="K1759" s="84">
        <f t="shared" si="5"/>
        <v>0</v>
      </c>
      <c r="L1759" s="84">
        <f t="shared" si="6"/>
        <v>0</v>
      </c>
      <c r="M1759" s="85">
        <f t="shared" si="7"/>
        <v>0</v>
      </c>
      <c r="N1759" s="86">
        <f t="shared" si="8"/>
        <v>0</v>
      </c>
      <c r="O1759" s="84">
        <f t="shared" si="9"/>
        <v>0</v>
      </c>
      <c r="P1759" s="84">
        <f t="shared" si="10"/>
        <v>0</v>
      </c>
      <c r="Q1759" s="84">
        <f t="shared" si="11"/>
        <v>0</v>
      </c>
      <c r="R1759" s="85">
        <f t="shared" si="12"/>
        <v>0</v>
      </c>
      <c r="S1759" s="87" t="str">
        <f t="shared" si="13"/>
        <v>-</v>
      </c>
      <c r="T1759" s="88"/>
      <c r="U1759" s="39"/>
      <c r="V1759" s="40"/>
      <c r="W1759" s="39"/>
      <c r="X1759" s="39"/>
      <c r="Y1759" s="39"/>
      <c r="Z1759" s="39"/>
      <c r="AA1759" s="39"/>
      <c r="AB1759" s="39"/>
      <c r="AC1759" s="39"/>
      <c r="AD1759" s="39"/>
      <c r="AE1759" s="39"/>
      <c r="AF1759" s="39"/>
      <c r="AG1759" s="39"/>
      <c r="AH1759" s="39"/>
    </row>
    <row r="1760" ht="19.5" customHeight="1">
      <c r="A1760" s="111"/>
      <c r="B1760" s="119"/>
      <c r="C1760" s="63"/>
      <c r="D1760" s="69"/>
      <c r="E1760" s="66" t="str">
        <f t="shared" si="2"/>
        <v>-</v>
      </c>
      <c r="F1760" s="65"/>
      <c r="G1760" s="65"/>
      <c r="H1760" s="82"/>
      <c r="I1760" s="83">
        <f t="shared" si="3"/>
        <v>0</v>
      </c>
      <c r="J1760" s="84">
        <f t="shared" si="4"/>
        <v>0</v>
      </c>
      <c r="K1760" s="84">
        <f t="shared" si="5"/>
        <v>0</v>
      </c>
      <c r="L1760" s="84">
        <f t="shared" si="6"/>
        <v>0</v>
      </c>
      <c r="M1760" s="85">
        <f t="shared" si="7"/>
        <v>0</v>
      </c>
      <c r="N1760" s="86">
        <f t="shared" si="8"/>
        <v>0</v>
      </c>
      <c r="O1760" s="84">
        <f t="shared" si="9"/>
        <v>0</v>
      </c>
      <c r="P1760" s="84">
        <f t="shared" si="10"/>
        <v>0</v>
      </c>
      <c r="Q1760" s="84">
        <f t="shared" si="11"/>
        <v>0</v>
      </c>
      <c r="R1760" s="85">
        <f t="shared" si="12"/>
        <v>0</v>
      </c>
      <c r="S1760" s="87" t="str">
        <f t="shared" si="13"/>
        <v>-</v>
      </c>
      <c r="T1760" s="88"/>
      <c r="U1760" s="39"/>
      <c r="V1760" s="40"/>
      <c r="W1760" s="39"/>
      <c r="X1760" s="39"/>
      <c r="Y1760" s="39"/>
      <c r="Z1760" s="39"/>
      <c r="AA1760" s="39"/>
      <c r="AB1760" s="39"/>
      <c r="AC1760" s="39"/>
      <c r="AD1760" s="39"/>
      <c r="AE1760" s="39"/>
      <c r="AF1760" s="39"/>
      <c r="AG1760" s="39"/>
      <c r="AH1760" s="39"/>
    </row>
    <row r="1761" ht="19.5" customHeight="1">
      <c r="A1761" s="111"/>
      <c r="B1761" s="119"/>
      <c r="C1761" s="63"/>
      <c r="D1761" s="69"/>
      <c r="E1761" s="66" t="str">
        <f t="shared" si="2"/>
        <v>-</v>
      </c>
      <c r="F1761" s="65"/>
      <c r="G1761" s="65"/>
      <c r="H1761" s="82"/>
      <c r="I1761" s="83">
        <f t="shared" si="3"/>
        <v>0</v>
      </c>
      <c r="J1761" s="84">
        <f t="shared" si="4"/>
        <v>0</v>
      </c>
      <c r="K1761" s="84">
        <f t="shared" si="5"/>
        <v>0</v>
      </c>
      <c r="L1761" s="84">
        <f t="shared" si="6"/>
        <v>0</v>
      </c>
      <c r="M1761" s="85">
        <f t="shared" si="7"/>
        <v>0</v>
      </c>
      <c r="N1761" s="86">
        <f t="shared" si="8"/>
        <v>0</v>
      </c>
      <c r="O1761" s="84">
        <f t="shared" si="9"/>
        <v>0</v>
      </c>
      <c r="P1761" s="84">
        <f t="shared" si="10"/>
        <v>0</v>
      </c>
      <c r="Q1761" s="84">
        <f t="shared" si="11"/>
        <v>0</v>
      </c>
      <c r="R1761" s="85">
        <f t="shared" si="12"/>
        <v>0</v>
      </c>
      <c r="S1761" s="87" t="str">
        <f t="shared" si="13"/>
        <v>-</v>
      </c>
      <c r="T1761" s="88"/>
      <c r="U1761" s="39"/>
      <c r="V1761" s="40"/>
      <c r="W1761" s="39"/>
      <c r="X1761" s="39"/>
      <c r="Y1761" s="39"/>
      <c r="Z1761" s="39"/>
      <c r="AA1761" s="39"/>
      <c r="AB1761" s="39"/>
      <c r="AC1761" s="39"/>
      <c r="AD1761" s="39"/>
      <c r="AE1761" s="39"/>
      <c r="AF1761" s="39"/>
      <c r="AG1761" s="39"/>
      <c r="AH1761" s="39"/>
    </row>
    <row r="1762" ht="19.5" customHeight="1">
      <c r="A1762" s="111"/>
      <c r="B1762" s="119"/>
      <c r="C1762" s="63"/>
      <c r="D1762" s="69"/>
      <c r="E1762" s="66" t="str">
        <f t="shared" si="2"/>
        <v>-</v>
      </c>
      <c r="F1762" s="65"/>
      <c r="G1762" s="65"/>
      <c r="H1762" s="82"/>
      <c r="I1762" s="83">
        <f t="shared" si="3"/>
        <v>0</v>
      </c>
      <c r="J1762" s="84">
        <f t="shared" si="4"/>
        <v>0</v>
      </c>
      <c r="K1762" s="84">
        <f t="shared" si="5"/>
        <v>0</v>
      </c>
      <c r="L1762" s="84">
        <f t="shared" si="6"/>
        <v>0</v>
      </c>
      <c r="M1762" s="85">
        <f t="shared" si="7"/>
        <v>0</v>
      </c>
      <c r="N1762" s="86">
        <f t="shared" si="8"/>
        <v>0</v>
      </c>
      <c r="O1762" s="84">
        <f t="shared" si="9"/>
        <v>0</v>
      </c>
      <c r="P1762" s="84">
        <f t="shared" si="10"/>
        <v>0</v>
      </c>
      <c r="Q1762" s="84">
        <f t="shared" si="11"/>
        <v>0</v>
      </c>
      <c r="R1762" s="85">
        <f t="shared" si="12"/>
        <v>0</v>
      </c>
      <c r="S1762" s="87" t="str">
        <f t="shared" si="13"/>
        <v>-</v>
      </c>
      <c r="T1762" s="88"/>
      <c r="U1762" s="39"/>
      <c r="V1762" s="40"/>
      <c r="W1762" s="39"/>
      <c r="X1762" s="39"/>
      <c r="Y1762" s="39"/>
      <c r="Z1762" s="39"/>
      <c r="AA1762" s="39"/>
      <c r="AB1762" s="39"/>
      <c r="AC1762" s="39"/>
      <c r="AD1762" s="39"/>
      <c r="AE1762" s="39"/>
      <c r="AF1762" s="39"/>
      <c r="AG1762" s="39"/>
      <c r="AH1762" s="39"/>
    </row>
    <row r="1763" ht="19.5" customHeight="1">
      <c r="A1763" s="111"/>
      <c r="B1763" s="119"/>
      <c r="C1763" s="63"/>
      <c r="D1763" s="69"/>
      <c r="E1763" s="66" t="str">
        <f t="shared" si="2"/>
        <v>-</v>
      </c>
      <c r="F1763" s="65"/>
      <c r="G1763" s="65"/>
      <c r="H1763" s="82"/>
      <c r="I1763" s="83">
        <f t="shared" si="3"/>
        <v>0</v>
      </c>
      <c r="J1763" s="84">
        <f t="shared" si="4"/>
        <v>0</v>
      </c>
      <c r="K1763" s="84">
        <f t="shared" si="5"/>
        <v>0</v>
      </c>
      <c r="L1763" s="84">
        <f t="shared" si="6"/>
        <v>0</v>
      </c>
      <c r="M1763" s="85">
        <f t="shared" si="7"/>
        <v>0</v>
      </c>
      <c r="N1763" s="86">
        <f t="shared" si="8"/>
        <v>0</v>
      </c>
      <c r="O1763" s="84">
        <f t="shared" si="9"/>
        <v>0</v>
      </c>
      <c r="P1763" s="84">
        <f t="shared" si="10"/>
        <v>0</v>
      </c>
      <c r="Q1763" s="84">
        <f t="shared" si="11"/>
        <v>0</v>
      </c>
      <c r="R1763" s="85">
        <f t="shared" si="12"/>
        <v>0</v>
      </c>
      <c r="S1763" s="87" t="str">
        <f t="shared" si="13"/>
        <v>-</v>
      </c>
      <c r="T1763" s="88"/>
      <c r="U1763" s="39"/>
      <c r="V1763" s="40"/>
      <c r="W1763" s="39"/>
      <c r="X1763" s="39"/>
      <c r="Y1763" s="39"/>
      <c r="Z1763" s="39"/>
      <c r="AA1763" s="39"/>
      <c r="AB1763" s="39"/>
      <c r="AC1763" s="39"/>
      <c r="AD1763" s="39"/>
      <c r="AE1763" s="39"/>
      <c r="AF1763" s="39"/>
      <c r="AG1763" s="39"/>
      <c r="AH1763" s="39"/>
    </row>
    <row r="1764" ht="19.5" customHeight="1">
      <c r="A1764" s="111"/>
      <c r="B1764" s="119"/>
      <c r="C1764" s="63"/>
      <c r="D1764" s="69"/>
      <c r="E1764" s="66" t="str">
        <f t="shared" si="2"/>
        <v>-</v>
      </c>
      <c r="F1764" s="65"/>
      <c r="G1764" s="65"/>
      <c r="H1764" s="82"/>
      <c r="I1764" s="83">
        <f t="shared" si="3"/>
        <v>0</v>
      </c>
      <c r="J1764" s="84">
        <f t="shared" si="4"/>
        <v>0</v>
      </c>
      <c r="K1764" s="84">
        <f t="shared" si="5"/>
        <v>0</v>
      </c>
      <c r="L1764" s="84">
        <f t="shared" si="6"/>
        <v>0</v>
      </c>
      <c r="M1764" s="85">
        <f t="shared" si="7"/>
        <v>0</v>
      </c>
      <c r="N1764" s="86">
        <f t="shared" si="8"/>
        <v>0</v>
      </c>
      <c r="O1764" s="84">
        <f t="shared" si="9"/>
        <v>0</v>
      </c>
      <c r="P1764" s="84">
        <f t="shared" si="10"/>
        <v>0</v>
      </c>
      <c r="Q1764" s="84">
        <f t="shared" si="11"/>
        <v>0</v>
      </c>
      <c r="R1764" s="85">
        <f t="shared" si="12"/>
        <v>0</v>
      </c>
      <c r="S1764" s="87" t="str">
        <f t="shared" si="13"/>
        <v>-</v>
      </c>
      <c r="T1764" s="88"/>
      <c r="U1764" s="39"/>
      <c r="V1764" s="40"/>
      <c r="W1764" s="39"/>
      <c r="X1764" s="39"/>
      <c r="Y1764" s="39"/>
      <c r="Z1764" s="39"/>
      <c r="AA1764" s="39"/>
      <c r="AB1764" s="39"/>
      <c r="AC1764" s="39"/>
      <c r="AD1764" s="39"/>
      <c r="AE1764" s="39"/>
      <c r="AF1764" s="39"/>
      <c r="AG1764" s="39"/>
      <c r="AH1764" s="39"/>
    </row>
    <row r="1765" ht="19.5" customHeight="1">
      <c r="A1765" s="111"/>
      <c r="B1765" s="119"/>
      <c r="C1765" s="63"/>
      <c r="D1765" s="69"/>
      <c r="E1765" s="66" t="str">
        <f t="shared" si="2"/>
        <v>-</v>
      </c>
      <c r="F1765" s="65"/>
      <c r="G1765" s="65"/>
      <c r="H1765" s="82"/>
      <c r="I1765" s="83">
        <f t="shared" si="3"/>
        <v>0</v>
      </c>
      <c r="J1765" s="84">
        <f t="shared" si="4"/>
        <v>0</v>
      </c>
      <c r="K1765" s="84">
        <f t="shared" si="5"/>
        <v>0</v>
      </c>
      <c r="L1765" s="84">
        <f t="shared" si="6"/>
        <v>0</v>
      </c>
      <c r="M1765" s="85">
        <f t="shared" si="7"/>
        <v>0</v>
      </c>
      <c r="N1765" s="86">
        <f t="shared" si="8"/>
        <v>0</v>
      </c>
      <c r="O1765" s="84">
        <f t="shared" si="9"/>
        <v>0</v>
      </c>
      <c r="P1765" s="84">
        <f t="shared" si="10"/>
        <v>0</v>
      </c>
      <c r="Q1765" s="84">
        <f t="shared" si="11"/>
        <v>0</v>
      </c>
      <c r="R1765" s="85">
        <f t="shared" si="12"/>
        <v>0</v>
      </c>
      <c r="S1765" s="87" t="str">
        <f t="shared" si="13"/>
        <v>-</v>
      </c>
      <c r="T1765" s="88"/>
      <c r="U1765" s="39"/>
      <c r="V1765" s="40"/>
      <c r="W1765" s="39"/>
      <c r="X1765" s="39"/>
      <c r="Y1765" s="39"/>
      <c r="Z1765" s="39"/>
      <c r="AA1765" s="39"/>
      <c r="AB1765" s="39"/>
      <c r="AC1765" s="39"/>
      <c r="AD1765" s="39"/>
      <c r="AE1765" s="39"/>
      <c r="AF1765" s="39"/>
      <c r="AG1765" s="39"/>
      <c r="AH1765" s="39"/>
    </row>
    <row r="1766" ht="19.5" customHeight="1">
      <c r="A1766" s="111"/>
      <c r="B1766" s="119"/>
      <c r="C1766" s="63"/>
      <c r="D1766" s="69"/>
      <c r="E1766" s="66" t="str">
        <f t="shared" si="2"/>
        <v>-</v>
      </c>
      <c r="F1766" s="65"/>
      <c r="G1766" s="65"/>
      <c r="H1766" s="82"/>
      <c r="I1766" s="83">
        <f t="shared" si="3"/>
        <v>0</v>
      </c>
      <c r="J1766" s="84">
        <f t="shared" si="4"/>
        <v>0</v>
      </c>
      <c r="K1766" s="84">
        <f t="shared" si="5"/>
        <v>0</v>
      </c>
      <c r="L1766" s="84">
        <f t="shared" si="6"/>
        <v>0</v>
      </c>
      <c r="M1766" s="85">
        <f t="shared" si="7"/>
        <v>0</v>
      </c>
      <c r="N1766" s="86">
        <f t="shared" si="8"/>
        <v>0</v>
      </c>
      <c r="O1766" s="84">
        <f t="shared" si="9"/>
        <v>0</v>
      </c>
      <c r="P1766" s="84">
        <f t="shared" si="10"/>
        <v>0</v>
      </c>
      <c r="Q1766" s="84">
        <f t="shared" si="11"/>
        <v>0</v>
      </c>
      <c r="R1766" s="85">
        <f t="shared" si="12"/>
        <v>0</v>
      </c>
      <c r="S1766" s="87" t="str">
        <f t="shared" si="13"/>
        <v>-</v>
      </c>
      <c r="T1766" s="88"/>
      <c r="U1766" s="39"/>
      <c r="V1766" s="40"/>
      <c r="W1766" s="39"/>
      <c r="X1766" s="39"/>
      <c r="Y1766" s="39"/>
      <c r="Z1766" s="39"/>
      <c r="AA1766" s="39"/>
      <c r="AB1766" s="39"/>
      <c r="AC1766" s="39"/>
      <c r="AD1766" s="39"/>
      <c r="AE1766" s="39"/>
      <c r="AF1766" s="39"/>
      <c r="AG1766" s="39"/>
      <c r="AH1766" s="39"/>
    </row>
    <row r="1767" ht="19.5" customHeight="1">
      <c r="A1767" s="111"/>
      <c r="B1767" s="119"/>
      <c r="C1767" s="63"/>
      <c r="D1767" s="69"/>
      <c r="E1767" s="66" t="str">
        <f t="shared" si="2"/>
        <v>-</v>
      </c>
      <c r="F1767" s="65"/>
      <c r="G1767" s="65"/>
      <c r="H1767" s="82"/>
      <c r="I1767" s="83">
        <f t="shared" si="3"/>
        <v>0</v>
      </c>
      <c r="J1767" s="84">
        <f t="shared" si="4"/>
        <v>0</v>
      </c>
      <c r="K1767" s="84">
        <f t="shared" si="5"/>
        <v>0</v>
      </c>
      <c r="L1767" s="84">
        <f t="shared" si="6"/>
        <v>0</v>
      </c>
      <c r="M1767" s="85">
        <f t="shared" si="7"/>
        <v>0</v>
      </c>
      <c r="N1767" s="86">
        <f t="shared" si="8"/>
        <v>0</v>
      </c>
      <c r="O1767" s="84">
        <f t="shared" si="9"/>
        <v>0</v>
      </c>
      <c r="P1767" s="84">
        <f t="shared" si="10"/>
        <v>0</v>
      </c>
      <c r="Q1767" s="84">
        <f t="shared" si="11"/>
        <v>0</v>
      </c>
      <c r="R1767" s="85">
        <f t="shared" si="12"/>
        <v>0</v>
      </c>
      <c r="S1767" s="87" t="str">
        <f t="shared" si="13"/>
        <v>-</v>
      </c>
      <c r="T1767" s="88"/>
      <c r="U1767" s="39"/>
      <c r="V1767" s="40"/>
      <c r="W1767" s="39"/>
      <c r="X1767" s="39"/>
      <c r="Y1767" s="39"/>
      <c r="Z1767" s="39"/>
      <c r="AA1767" s="39"/>
      <c r="AB1767" s="39"/>
      <c r="AC1767" s="39"/>
      <c r="AD1767" s="39"/>
      <c r="AE1767" s="39"/>
      <c r="AF1767" s="39"/>
      <c r="AG1767" s="39"/>
      <c r="AH1767" s="39"/>
    </row>
    <row r="1768" ht="19.5" customHeight="1">
      <c r="A1768" s="111"/>
      <c r="B1768" s="119"/>
      <c r="C1768" s="63"/>
      <c r="D1768" s="69"/>
      <c r="E1768" s="66" t="str">
        <f t="shared" si="2"/>
        <v>-</v>
      </c>
      <c r="F1768" s="65"/>
      <c r="G1768" s="65"/>
      <c r="H1768" s="82"/>
      <c r="I1768" s="83">
        <f t="shared" si="3"/>
        <v>0</v>
      </c>
      <c r="J1768" s="84">
        <f t="shared" si="4"/>
        <v>0</v>
      </c>
      <c r="K1768" s="84">
        <f t="shared" si="5"/>
        <v>0</v>
      </c>
      <c r="L1768" s="84">
        <f t="shared" si="6"/>
        <v>0</v>
      </c>
      <c r="M1768" s="85">
        <f t="shared" si="7"/>
        <v>0</v>
      </c>
      <c r="N1768" s="86">
        <f t="shared" si="8"/>
        <v>0</v>
      </c>
      <c r="O1768" s="84">
        <f t="shared" si="9"/>
        <v>0</v>
      </c>
      <c r="P1768" s="84">
        <f t="shared" si="10"/>
        <v>0</v>
      </c>
      <c r="Q1768" s="84">
        <f t="shared" si="11"/>
        <v>0</v>
      </c>
      <c r="R1768" s="85">
        <f t="shared" si="12"/>
        <v>0</v>
      </c>
      <c r="S1768" s="87" t="str">
        <f t="shared" si="13"/>
        <v>-</v>
      </c>
      <c r="T1768" s="88"/>
      <c r="U1768" s="39"/>
      <c r="V1768" s="40"/>
      <c r="W1768" s="39"/>
      <c r="X1768" s="39"/>
      <c r="Y1768" s="39"/>
      <c r="Z1768" s="39"/>
      <c r="AA1768" s="39"/>
      <c r="AB1768" s="39"/>
      <c r="AC1768" s="39"/>
      <c r="AD1768" s="39"/>
      <c r="AE1768" s="39"/>
      <c r="AF1768" s="39"/>
      <c r="AG1768" s="39"/>
      <c r="AH1768" s="39"/>
    </row>
    <row r="1769" ht="19.5" customHeight="1">
      <c r="A1769" s="111"/>
      <c r="B1769" s="119"/>
      <c r="C1769" s="63"/>
      <c r="D1769" s="69"/>
      <c r="E1769" s="66" t="str">
        <f t="shared" si="2"/>
        <v>-</v>
      </c>
      <c r="F1769" s="65"/>
      <c r="G1769" s="65"/>
      <c r="H1769" s="82"/>
      <c r="I1769" s="83">
        <f t="shared" si="3"/>
        <v>0</v>
      </c>
      <c r="J1769" s="84">
        <f t="shared" si="4"/>
        <v>0</v>
      </c>
      <c r="K1769" s="84">
        <f t="shared" si="5"/>
        <v>0</v>
      </c>
      <c r="L1769" s="84">
        <f t="shared" si="6"/>
        <v>0</v>
      </c>
      <c r="M1769" s="85">
        <f t="shared" si="7"/>
        <v>0</v>
      </c>
      <c r="N1769" s="86">
        <f t="shared" si="8"/>
        <v>0</v>
      </c>
      <c r="O1769" s="84">
        <f t="shared" si="9"/>
        <v>0</v>
      </c>
      <c r="P1769" s="84">
        <f t="shared" si="10"/>
        <v>0</v>
      </c>
      <c r="Q1769" s="84">
        <f t="shared" si="11"/>
        <v>0</v>
      </c>
      <c r="R1769" s="85">
        <f t="shared" si="12"/>
        <v>0</v>
      </c>
      <c r="S1769" s="87" t="str">
        <f t="shared" si="13"/>
        <v>-</v>
      </c>
      <c r="T1769" s="88"/>
      <c r="U1769" s="39"/>
      <c r="V1769" s="40"/>
      <c r="W1769" s="39"/>
      <c r="X1769" s="39"/>
      <c r="Y1769" s="39"/>
      <c r="Z1769" s="39"/>
      <c r="AA1769" s="39"/>
      <c r="AB1769" s="39"/>
      <c r="AC1769" s="39"/>
      <c r="AD1769" s="39"/>
      <c r="AE1769" s="39"/>
      <c r="AF1769" s="39"/>
      <c r="AG1769" s="39"/>
      <c r="AH1769" s="39"/>
    </row>
    <row r="1770" ht="19.5" customHeight="1">
      <c r="A1770" s="111"/>
      <c r="B1770" s="119"/>
      <c r="C1770" s="63"/>
      <c r="D1770" s="69"/>
      <c r="E1770" s="66" t="str">
        <f t="shared" si="2"/>
        <v>-</v>
      </c>
      <c r="F1770" s="65"/>
      <c r="G1770" s="65"/>
      <c r="H1770" s="82"/>
      <c r="I1770" s="83">
        <f t="shared" si="3"/>
        <v>0</v>
      </c>
      <c r="J1770" s="84">
        <f t="shared" si="4"/>
        <v>0</v>
      </c>
      <c r="K1770" s="84">
        <f t="shared" si="5"/>
        <v>0</v>
      </c>
      <c r="L1770" s="84">
        <f t="shared" si="6"/>
        <v>0</v>
      </c>
      <c r="M1770" s="85">
        <f t="shared" si="7"/>
        <v>0</v>
      </c>
      <c r="N1770" s="86">
        <f t="shared" si="8"/>
        <v>0</v>
      </c>
      <c r="O1770" s="84">
        <f t="shared" si="9"/>
        <v>0</v>
      </c>
      <c r="P1770" s="84">
        <f t="shared" si="10"/>
        <v>0</v>
      </c>
      <c r="Q1770" s="84">
        <f t="shared" si="11"/>
        <v>0</v>
      </c>
      <c r="R1770" s="85">
        <f t="shared" si="12"/>
        <v>0</v>
      </c>
      <c r="S1770" s="87" t="str">
        <f t="shared" si="13"/>
        <v>-</v>
      </c>
      <c r="T1770" s="88"/>
      <c r="U1770" s="39"/>
      <c r="V1770" s="40"/>
      <c r="W1770" s="39"/>
      <c r="X1770" s="39"/>
      <c r="Y1770" s="39"/>
      <c r="Z1770" s="39"/>
      <c r="AA1770" s="39"/>
      <c r="AB1770" s="39"/>
      <c r="AC1770" s="39"/>
      <c r="AD1770" s="39"/>
      <c r="AE1770" s="39"/>
      <c r="AF1770" s="39"/>
      <c r="AG1770" s="39"/>
      <c r="AH1770" s="39"/>
    </row>
    <row r="1771" ht="19.5" customHeight="1">
      <c r="A1771" s="111"/>
      <c r="B1771" s="119"/>
      <c r="C1771" s="63"/>
      <c r="D1771" s="69"/>
      <c r="E1771" s="66" t="str">
        <f t="shared" si="2"/>
        <v>-</v>
      </c>
      <c r="F1771" s="65"/>
      <c r="G1771" s="65"/>
      <c r="H1771" s="82"/>
      <c r="I1771" s="83">
        <f t="shared" si="3"/>
        <v>0</v>
      </c>
      <c r="J1771" s="84">
        <f t="shared" si="4"/>
        <v>0</v>
      </c>
      <c r="K1771" s="84">
        <f t="shared" si="5"/>
        <v>0</v>
      </c>
      <c r="L1771" s="84">
        <f t="shared" si="6"/>
        <v>0</v>
      </c>
      <c r="M1771" s="85">
        <f t="shared" si="7"/>
        <v>0</v>
      </c>
      <c r="N1771" s="86">
        <f t="shared" si="8"/>
        <v>0</v>
      </c>
      <c r="O1771" s="84">
        <f t="shared" si="9"/>
        <v>0</v>
      </c>
      <c r="P1771" s="84">
        <f t="shared" si="10"/>
        <v>0</v>
      </c>
      <c r="Q1771" s="84">
        <f t="shared" si="11"/>
        <v>0</v>
      </c>
      <c r="R1771" s="85">
        <f t="shared" si="12"/>
        <v>0</v>
      </c>
      <c r="S1771" s="87" t="str">
        <f t="shared" si="13"/>
        <v>-</v>
      </c>
      <c r="T1771" s="88"/>
      <c r="U1771" s="39"/>
      <c r="V1771" s="40"/>
      <c r="W1771" s="39"/>
      <c r="X1771" s="39"/>
      <c r="Y1771" s="39"/>
      <c r="Z1771" s="39"/>
      <c r="AA1771" s="39"/>
      <c r="AB1771" s="39"/>
      <c r="AC1771" s="39"/>
      <c r="AD1771" s="39"/>
      <c r="AE1771" s="39"/>
      <c r="AF1771" s="39"/>
      <c r="AG1771" s="39"/>
      <c r="AH1771" s="39"/>
    </row>
    <row r="1772" ht="19.5" customHeight="1">
      <c r="A1772" s="111"/>
      <c r="B1772" s="119"/>
      <c r="C1772" s="63"/>
      <c r="D1772" s="69"/>
      <c r="E1772" s="66" t="str">
        <f t="shared" si="2"/>
        <v>-</v>
      </c>
      <c r="F1772" s="65"/>
      <c r="G1772" s="65"/>
      <c r="H1772" s="82"/>
      <c r="I1772" s="83">
        <f t="shared" si="3"/>
        <v>0</v>
      </c>
      <c r="J1772" s="84">
        <f t="shared" si="4"/>
        <v>0</v>
      </c>
      <c r="K1772" s="84">
        <f t="shared" si="5"/>
        <v>0</v>
      </c>
      <c r="L1772" s="84">
        <f t="shared" si="6"/>
        <v>0</v>
      </c>
      <c r="M1772" s="85">
        <f t="shared" si="7"/>
        <v>0</v>
      </c>
      <c r="N1772" s="86">
        <f t="shared" si="8"/>
        <v>0</v>
      </c>
      <c r="O1772" s="84">
        <f t="shared" si="9"/>
        <v>0</v>
      </c>
      <c r="P1772" s="84">
        <f t="shared" si="10"/>
        <v>0</v>
      </c>
      <c r="Q1772" s="84">
        <f t="shared" si="11"/>
        <v>0</v>
      </c>
      <c r="R1772" s="85">
        <f t="shared" si="12"/>
        <v>0</v>
      </c>
      <c r="S1772" s="87" t="str">
        <f t="shared" si="13"/>
        <v>-</v>
      </c>
      <c r="T1772" s="88"/>
      <c r="U1772" s="39"/>
      <c r="V1772" s="40"/>
      <c r="W1772" s="39"/>
      <c r="X1772" s="39"/>
      <c r="Y1772" s="39"/>
      <c r="Z1772" s="39"/>
      <c r="AA1772" s="39"/>
      <c r="AB1772" s="39"/>
      <c r="AC1772" s="39"/>
      <c r="AD1772" s="39"/>
      <c r="AE1772" s="39"/>
      <c r="AF1772" s="39"/>
      <c r="AG1772" s="39"/>
      <c r="AH1772" s="39"/>
    </row>
    <row r="1773" ht="19.5" customHeight="1">
      <c r="A1773" s="111"/>
      <c r="B1773" s="119"/>
      <c r="C1773" s="63"/>
      <c r="D1773" s="69"/>
      <c r="E1773" s="66" t="str">
        <f t="shared" si="2"/>
        <v>-</v>
      </c>
      <c r="F1773" s="65"/>
      <c r="G1773" s="65"/>
      <c r="H1773" s="82"/>
      <c r="I1773" s="83">
        <f t="shared" si="3"/>
        <v>0</v>
      </c>
      <c r="J1773" s="84">
        <f t="shared" si="4"/>
        <v>0</v>
      </c>
      <c r="K1773" s="84">
        <f t="shared" si="5"/>
        <v>0</v>
      </c>
      <c r="L1773" s="84">
        <f t="shared" si="6"/>
        <v>0</v>
      </c>
      <c r="M1773" s="85">
        <f t="shared" si="7"/>
        <v>0</v>
      </c>
      <c r="N1773" s="86">
        <f t="shared" si="8"/>
        <v>0</v>
      </c>
      <c r="O1773" s="84">
        <f t="shared" si="9"/>
        <v>0</v>
      </c>
      <c r="P1773" s="84">
        <f t="shared" si="10"/>
        <v>0</v>
      </c>
      <c r="Q1773" s="84">
        <f t="shared" si="11"/>
        <v>0</v>
      </c>
      <c r="R1773" s="85">
        <f t="shared" si="12"/>
        <v>0</v>
      </c>
      <c r="S1773" s="87" t="str">
        <f t="shared" si="13"/>
        <v>-</v>
      </c>
      <c r="T1773" s="88"/>
      <c r="U1773" s="39"/>
      <c r="V1773" s="40"/>
      <c r="W1773" s="39"/>
      <c r="X1773" s="39"/>
      <c r="Y1773" s="39"/>
      <c r="Z1773" s="39"/>
      <c r="AA1773" s="39"/>
      <c r="AB1773" s="39"/>
      <c r="AC1773" s="39"/>
      <c r="AD1773" s="39"/>
      <c r="AE1773" s="39"/>
      <c r="AF1773" s="39"/>
      <c r="AG1773" s="39"/>
      <c r="AH1773" s="39"/>
    </row>
    <row r="1774" ht="19.5" customHeight="1">
      <c r="A1774" s="111"/>
      <c r="B1774" s="119"/>
      <c r="C1774" s="63"/>
      <c r="D1774" s="69"/>
      <c r="E1774" s="66" t="str">
        <f t="shared" si="2"/>
        <v>-</v>
      </c>
      <c r="F1774" s="65"/>
      <c r="G1774" s="65"/>
      <c r="H1774" s="82"/>
      <c r="I1774" s="83">
        <f t="shared" si="3"/>
        <v>0</v>
      </c>
      <c r="J1774" s="84">
        <f t="shared" si="4"/>
        <v>0</v>
      </c>
      <c r="K1774" s="84">
        <f t="shared" si="5"/>
        <v>0</v>
      </c>
      <c r="L1774" s="84">
        <f t="shared" si="6"/>
        <v>0</v>
      </c>
      <c r="M1774" s="85">
        <f t="shared" si="7"/>
        <v>0</v>
      </c>
      <c r="N1774" s="86">
        <f t="shared" si="8"/>
        <v>0</v>
      </c>
      <c r="O1774" s="84">
        <f t="shared" si="9"/>
        <v>0</v>
      </c>
      <c r="P1774" s="84">
        <f t="shared" si="10"/>
        <v>0</v>
      </c>
      <c r="Q1774" s="84">
        <f t="shared" si="11"/>
        <v>0</v>
      </c>
      <c r="R1774" s="85">
        <f t="shared" si="12"/>
        <v>0</v>
      </c>
      <c r="S1774" s="87" t="str">
        <f t="shared" si="13"/>
        <v>-</v>
      </c>
      <c r="T1774" s="88"/>
      <c r="U1774" s="39"/>
      <c r="V1774" s="40"/>
      <c r="W1774" s="39"/>
      <c r="X1774" s="39"/>
      <c r="Y1774" s="39"/>
      <c r="Z1774" s="39"/>
      <c r="AA1774" s="39"/>
      <c r="AB1774" s="39"/>
      <c r="AC1774" s="39"/>
      <c r="AD1774" s="39"/>
      <c r="AE1774" s="39"/>
      <c r="AF1774" s="39"/>
      <c r="AG1774" s="39"/>
      <c r="AH1774" s="39"/>
    </row>
    <row r="1775" ht="19.5" customHeight="1">
      <c r="A1775" s="111"/>
      <c r="B1775" s="119"/>
      <c r="C1775" s="63"/>
      <c r="D1775" s="69"/>
      <c r="E1775" s="66" t="str">
        <f t="shared" si="2"/>
        <v>-</v>
      </c>
      <c r="F1775" s="65"/>
      <c r="G1775" s="65"/>
      <c r="H1775" s="82"/>
      <c r="I1775" s="83">
        <f t="shared" si="3"/>
        <v>0</v>
      </c>
      <c r="J1775" s="84">
        <f t="shared" si="4"/>
        <v>0</v>
      </c>
      <c r="K1775" s="84">
        <f t="shared" si="5"/>
        <v>0</v>
      </c>
      <c r="L1775" s="84">
        <f t="shared" si="6"/>
        <v>0</v>
      </c>
      <c r="M1775" s="85">
        <f t="shared" si="7"/>
        <v>0</v>
      </c>
      <c r="N1775" s="86">
        <f t="shared" si="8"/>
        <v>0</v>
      </c>
      <c r="O1775" s="84">
        <f t="shared" si="9"/>
        <v>0</v>
      </c>
      <c r="P1775" s="84">
        <f t="shared" si="10"/>
        <v>0</v>
      </c>
      <c r="Q1775" s="84">
        <f t="shared" si="11"/>
        <v>0</v>
      </c>
      <c r="R1775" s="85">
        <f t="shared" si="12"/>
        <v>0</v>
      </c>
      <c r="S1775" s="87" t="str">
        <f t="shared" si="13"/>
        <v>-</v>
      </c>
      <c r="T1775" s="88"/>
      <c r="U1775" s="39"/>
      <c r="V1775" s="40"/>
      <c r="W1775" s="39"/>
      <c r="X1775" s="39"/>
      <c r="Y1775" s="39"/>
      <c r="Z1775" s="39"/>
      <c r="AA1775" s="39"/>
      <c r="AB1775" s="39"/>
      <c r="AC1775" s="39"/>
      <c r="AD1775" s="39"/>
      <c r="AE1775" s="39"/>
      <c r="AF1775" s="39"/>
      <c r="AG1775" s="39"/>
      <c r="AH1775" s="39"/>
    </row>
    <row r="1776" ht="19.5" customHeight="1">
      <c r="A1776" s="111"/>
      <c r="B1776" s="119"/>
      <c r="C1776" s="63"/>
      <c r="D1776" s="69"/>
      <c r="E1776" s="66" t="str">
        <f t="shared" si="2"/>
        <v>-</v>
      </c>
      <c r="F1776" s="65"/>
      <c r="G1776" s="65"/>
      <c r="H1776" s="82"/>
      <c r="I1776" s="83">
        <f t="shared" si="3"/>
        <v>0</v>
      </c>
      <c r="J1776" s="84">
        <f t="shared" si="4"/>
        <v>0</v>
      </c>
      <c r="K1776" s="84">
        <f t="shared" si="5"/>
        <v>0</v>
      </c>
      <c r="L1776" s="84">
        <f t="shared" si="6"/>
        <v>0</v>
      </c>
      <c r="M1776" s="85">
        <f t="shared" si="7"/>
        <v>0</v>
      </c>
      <c r="N1776" s="86">
        <f t="shared" si="8"/>
        <v>0</v>
      </c>
      <c r="O1776" s="84">
        <f t="shared" si="9"/>
        <v>0</v>
      </c>
      <c r="P1776" s="84">
        <f t="shared" si="10"/>
        <v>0</v>
      </c>
      <c r="Q1776" s="84">
        <f t="shared" si="11"/>
        <v>0</v>
      </c>
      <c r="R1776" s="85">
        <f t="shared" si="12"/>
        <v>0</v>
      </c>
      <c r="S1776" s="87" t="str">
        <f t="shared" si="13"/>
        <v>-</v>
      </c>
      <c r="T1776" s="88"/>
      <c r="U1776" s="39"/>
      <c r="V1776" s="40"/>
      <c r="W1776" s="39"/>
      <c r="X1776" s="39"/>
      <c r="Y1776" s="39"/>
      <c r="Z1776" s="39"/>
      <c r="AA1776" s="39"/>
      <c r="AB1776" s="39"/>
      <c r="AC1776" s="39"/>
      <c r="AD1776" s="39"/>
      <c r="AE1776" s="39"/>
      <c r="AF1776" s="39"/>
      <c r="AG1776" s="39"/>
      <c r="AH1776" s="39"/>
    </row>
    <row r="1777" ht="19.5" customHeight="1">
      <c r="A1777" s="111"/>
      <c r="B1777" s="119"/>
      <c r="C1777" s="63"/>
      <c r="D1777" s="69"/>
      <c r="E1777" s="66" t="str">
        <f t="shared" si="2"/>
        <v>-</v>
      </c>
      <c r="F1777" s="65"/>
      <c r="G1777" s="65"/>
      <c r="H1777" s="82"/>
      <c r="I1777" s="83">
        <f t="shared" si="3"/>
        <v>0</v>
      </c>
      <c r="J1777" s="84">
        <f t="shared" si="4"/>
        <v>0</v>
      </c>
      <c r="K1777" s="84">
        <f t="shared" si="5"/>
        <v>0</v>
      </c>
      <c r="L1777" s="84">
        <f t="shared" si="6"/>
        <v>0</v>
      </c>
      <c r="M1777" s="85">
        <f t="shared" si="7"/>
        <v>0</v>
      </c>
      <c r="N1777" s="86">
        <f t="shared" si="8"/>
        <v>0</v>
      </c>
      <c r="O1777" s="84">
        <f t="shared" si="9"/>
        <v>0</v>
      </c>
      <c r="P1777" s="84">
        <f t="shared" si="10"/>
        <v>0</v>
      </c>
      <c r="Q1777" s="84">
        <f t="shared" si="11"/>
        <v>0</v>
      </c>
      <c r="R1777" s="85">
        <f t="shared" si="12"/>
        <v>0</v>
      </c>
      <c r="S1777" s="87" t="str">
        <f t="shared" si="13"/>
        <v>-</v>
      </c>
      <c r="T1777" s="88"/>
      <c r="U1777" s="39"/>
      <c r="V1777" s="40"/>
      <c r="W1777" s="39"/>
      <c r="X1777" s="39"/>
      <c r="Y1777" s="39"/>
      <c r="Z1777" s="39"/>
      <c r="AA1777" s="39"/>
      <c r="AB1777" s="39"/>
      <c r="AC1777" s="39"/>
      <c r="AD1777" s="39"/>
      <c r="AE1777" s="39"/>
      <c r="AF1777" s="39"/>
      <c r="AG1777" s="39"/>
      <c r="AH1777" s="39"/>
    </row>
    <row r="1778" ht="19.5" customHeight="1">
      <c r="A1778" s="111"/>
      <c r="B1778" s="119"/>
      <c r="C1778" s="63"/>
      <c r="D1778" s="69"/>
      <c r="E1778" s="66" t="str">
        <f t="shared" si="2"/>
        <v>-</v>
      </c>
      <c r="F1778" s="65"/>
      <c r="G1778" s="65"/>
      <c r="H1778" s="82"/>
      <c r="I1778" s="83">
        <f t="shared" si="3"/>
        <v>0</v>
      </c>
      <c r="J1778" s="84">
        <f t="shared" si="4"/>
        <v>0</v>
      </c>
      <c r="K1778" s="84">
        <f t="shared" si="5"/>
        <v>0</v>
      </c>
      <c r="L1778" s="84">
        <f t="shared" si="6"/>
        <v>0</v>
      </c>
      <c r="M1778" s="85">
        <f t="shared" si="7"/>
        <v>0</v>
      </c>
      <c r="N1778" s="86">
        <f t="shared" si="8"/>
        <v>0</v>
      </c>
      <c r="O1778" s="84">
        <f t="shared" si="9"/>
        <v>0</v>
      </c>
      <c r="P1778" s="84">
        <f t="shared" si="10"/>
        <v>0</v>
      </c>
      <c r="Q1778" s="84">
        <f t="shared" si="11"/>
        <v>0</v>
      </c>
      <c r="R1778" s="85">
        <f t="shared" si="12"/>
        <v>0</v>
      </c>
      <c r="S1778" s="87" t="str">
        <f t="shared" si="13"/>
        <v>-</v>
      </c>
      <c r="T1778" s="88"/>
      <c r="U1778" s="39"/>
      <c r="V1778" s="40"/>
      <c r="W1778" s="39"/>
      <c r="X1778" s="39"/>
      <c r="Y1778" s="39"/>
      <c r="Z1778" s="39"/>
      <c r="AA1778" s="39"/>
      <c r="AB1778" s="39"/>
      <c r="AC1778" s="39"/>
      <c r="AD1778" s="39"/>
      <c r="AE1778" s="39"/>
      <c r="AF1778" s="39"/>
      <c r="AG1778" s="39"/>
      <c r="AH1778" s="39"/>
    </row>
    <row r="1779" ht="19.5" customHeight="1">
      <c r="A1779" s="111"/>
      <c r="B1779" s="119"/>
      <c r="C1779" s="63"/>
      <c r="D1779" s="69"/>
      <c r="E1779" s="66" t="str">
        <f t="shared" si="2"/>
        <v>-</v>
      </c>
      <c r="F1779" s="65"/>
      <c r="G1779" s="65"/>
      <c r="H1779" s="82"/>
      <c r="I1779" s="83">
        <f t="shared" si="3"/>
        <v>0</v>
      </c>
      <c r="J1779" s="84">
        <f t="shared" si="4"/>
        <v>0</v>
      </c>
      <c r="K1779" s="84">
        <f t="shared" si="5"/>
        <v>0</v>
      </c>
      <c r="L1779" s="84">
        <f t="shared" si="6"/>
        <v>0</v>
      </c>
      <c r="M1779" s="85">
        <f t="shared" si="7"/>
        <v>0</v>
      </c>
      <c r="N1779" s="86">
        <f t="shared" si="8"/>
        <v>0</v>
      </c>
      <c r="O1779" s="84">
        <f t="shared" si="9"/>
        <v>0</v>
      </c>
      <c r="P1779" s="84">
        <f t="shared" si="10"/>
        <v>0</v>
      </c>
      <c r="Q1779" s="84">
        <f t="shared" si="11"/>
        <v>0</v>
      </c>
      <c r="R1779" s="85">
        <f t="shared" si="12"/>
        <v>0</v>
      </c>
      <c r="S1779" s="87" t="str">
        <f t="shared" si="13"/>
        <v>-</v>
      </c>
      <c r="T1779" s="88"/>
      <c r="U1779" s="39"/>
      <c r="V1779" s="40"/>
      <c r="W1779" s="39"/>
      <c r="X1779" s="39"/>
      <c r="Y1779" s="39"/>
      <c r="Z1779" s="39"/>
      <c r="AA1779" s="39"/>
      <c r="AB1779" s="39"/>
      <c r="AC1779" s="39"/>
      <c r="AD1779" s="39"/>
      <c r="AE1779" s="39"/>
      <c r="AF1779" s="39"/>
      <c r="AG1779" s="39"/>
      <c r="AH1779" s="39"/>
    </row>
    <row r="1780" ht="19.5" customHeight="1">
      <c r="A1780" s="111"/>
      <c r="B1780" s="119"/>
      <c r="C1780" s="63"/>
      <c r="D1780" s="69"/>
      <c r="E1780" s="66" t="str">
        <f t="shared" si="2"/>
        <v>-</v>
      </c>
      <c r="F1780" s="65"/>
      <c r="G1780" s="65"/>
      <c r="H1780" s="82"/>
      <c r="I1780" s="83">
        <f t="shared" si="3"/>
        <v>0</v>
      </c>
      <c r="J1780" s="84">
        <f t="shared" si="4"/>
        <v>0</v>
      </c>
      <c r="K1780" s="84">
        <f t="shared" si="5"/>
        <v>0</v>
      </c>
      <c r="L1780" s="84">
        <f t="shared" si="6"/>
        <v>0</v>
      </c>
      <c r="M1780" s="85">
        <f t="shared" si="7"/>
        <v>0</v>
      </c>
      <c r="N1780" s="86">
        <f t="shared" si="8"/>
        <v>0</v>
      </c>
      <c r="O1780" s="84">
        <f t="shared" si="9"/>
        <v>0</v>
      </c>
      <c r="P1780" s="84">
        <f t="shared" si="10"/>
        <v>0</v>
      </c>
      <c r="Q1780" s="84">
        <f t="shared" si="11"/>
        <v>0</v>
      </c>
      <c r="R1780" s="85">
        <f t="shared" si="12"/>
        <v>0</v>
      </c>
      <c r="S1780" s="87" t="str">
        <f t="shared" si="13"/>
        <v>-</v>
      </c>
      <c r="T1780" s="88"/>
      <c r="U1780" s="39"/>
      <c r="V1780" s="40"/>
      <c r="W1780" s="39"/>
      <c r="X1780" s="39"/>
      <c r="Y1780" s="39"/>
      <c r="Z1780" s="39"/>
      <c r="AA1780" s="39"/>
      <c r="AB1780" s="39"/>
      <c r="AC1780" s="39"/>
      <c r="AD1780" s="39"/>
      <c r="AE1780" s="39"/>
      <c r="AF1780" s="39"/>
      <c r="AG1780" s="39"/>
      <c r="AH1780" s="39"/>
    </row>
    <row r="1781" ht="19.5" customHeight="1">
      <c r="A1781" s="111"/>
      <c r="B1781" s="119"/>
      <c r="C1781" s="63"/>
      <c r="D1781" s="69"/>
      <c r="E1781" s="66" t="str">
        <f t="shared" si="2"/>
        <v>-</v>
      </c>
      <c r="F1781" s="65"/>
      <c r="G1781" s="65"/>
      <c r="H1781" s="82"/>
      <c r="I1781" s="83">
        <f t="shared" si="3"/>
        <v>0</v>
      </c>
      <c r="J1781" s="84">
        <f t="shared" si="4"/>
        <v>0</v>
      </c>
      <c r="K1781" s="84">
        <f t="shared" si="5"/>
        <v>0</v>
      </c>
      <c r="L1781" s="84">
        <f t="shared" si="6"/>
        <v>0</v>
      </c>
      <c r="M1781" s="85">
        <f t="shared" si="7"/>
        <v>0</v>
      </c>
      <c r="N1781" s="86">
        <f t="shared" si="8"/>
        <v>0</v>
      </c>
      <c r="O1781" s="84">
        <f t="shared" si="9"/>
        <v>0</v>
      </c>
      <c r="P1781" s="84">
        <f t="shared" si="10"/>
        <v>0</v>
      </c>
      <c r="Q1781" s="84">
        <f t="shared" si="11"/>
        <v>0</v>
      </c>
      <c r="R1781" s="85">
        <f t="shared" si="12"/>
        <v>0</v>
      </c>
      <c r="S1781" s="87" t="str">
        <f t="shared" si="13"/>
        <v>-</v>
      </c>
      <c r="T1781" s="88"/>
      <c r="U1781" s="39"/>
      <c r="V1781" s="40"/>
      <c r="W1781" s="39"/>
      <c r="X1781" s="39"/>
      <c r="Y1781" s="39"/>
      <c r="Z1781" s="39"/>
      <c r="AA1781" s="39"/>
      <c r="AB1781" s="39"/>
      <c r="AC1781" s="39"/>
      <c r="AD1781" s="39"/>
      <c r="AE1781" s="39"/>
      <c r="AF1781" s="39"/>
      <c r="AG1781" s="39"/>
      <c r="AH1781" s="39"/>
    </row>
    <row r="1782" ht="19.5" customHeight="1">
      <c r="A1782" s="111"/>
      <c r="B1782" s="119"/>
      <c r="C1782" s="63"/>
      <c r="D1782" s="69"/>
      <c r="E1782" s="66" t="str">
        <f t="shared" si="2"/>
        <v>-</v>
      </c>
      <c r="F1782" s="65"/>
      <c r="G1782" s="65"/>
      <c r="H1782" s="82"/>
      <c r="I1782" s="83">
        <f t="shared" si="3"/>
        <v>0</v>
      </c>
      <c r="J1782" s="84">
        <f t="shared" si="4"/>
        <v>0</v>
      </c>
      <c r="K1782" s="84">
        <f t="shared" si="5"/>
        <v>0</v>
      </c>
      <c r="L1782" s="84">
        <f t="shared" si="6"/>
        <v>0</v>
      </c>
      <c r="M1782" s="85">
        <f t="shared" si="7"/>
        <v>0</v>
      </c>
      <c r="N1782" s="86">
        <f t="shared" si="8"/>
        <v>0</v>
      </c>
      <c r="O1782" s="84">
        <f t="shared" si="9"/>
        <v>0</v>
      </c>
      <c r="P1782" s="84">
        <f t="shared" si="10"/>
        <v>0</v>
      </c>
      <c r="Q1782" s="84">
        <f t="shared" si="11"/>
        <v>0</v>
      </c>
      <c r="R1782" s="85">
        <f t="shared" si="12"/>
        <v>0</v>
      </c>
      <c r="S1782" s="87" t="str">
        <f t="shared" si="13"/>
        <v>-</v>
      </c>
      <c r="T1782" s="88"/>
      <c r="U1782" s="39"/>
      <c r="V1782" s="40"/>
      <c r="W1782" s="39"/>
      <c r="X1782" s="39"/>
      <c r="Y1782" s="39"/>
      <c r="Z1782" s="39"/>
      <c r="AA1782" s="39"/>
      <c r="AB1782" s="39"/>
      <c r="AC1782" s="39"/>
      <c r="AD1782" s="39"/>
      <c r="AE1782" s="39"/>
      <c r="AF1782" s="39"/>
      <c r="AG1782" s="39"/>
      <c r="AH1782" s="39"/>
    </row>
    <row r="1783" ht="19.5" customHeight="1">
      <c r="A1783" s="111"/>
      <c r="B1783" s="119"/>
      <c r="C1783" s="63"/>
      <c r="D1783" s="69"/>
      <c r="E1783" s="66" t="str">
        <f t="shared" si="2"/>
        <v>-</v>
      </c>
      <c r="F1783" s="65"/>
      <c r="G1783" s="65"/>
      <c r="H1783" s="82"/>
      <c r="I1783" s="83">
        <f t="shared" si="3"/>
        <v>0</v>
      </c>
      <c r="J1783" s="84">
        <f t="shared" si="4"/>
        <v>0</v>
      </c>
      <c r="K1783" s="84">
        <f t="shared" si="5"/>
        <v>0</v>
      </c>
      <c r="L1783" s="84">
        <f t="shared" si="6"/>
        <v>0</v>
      </c>
      <c r="M1783" s="85">
        <f t="shared" si="7"/>
        <v>0</v>
      </c>
      <c r="N1783" s="86">
        <f t="shared" si="8"/>
        <v>0</v>
      </c>
      <c r="O1783" s="84">
        <f t="shared" si="9"/>
        <v>0</v>
      </c>
      <c r="P1783" s="84">
        <f t="shared" si="10"/>
        <v>0</v>
      </c>
      <c r="Q1783" s="84">
        <f t="shared" si="11"/>
        <v>0</v>
      </c>
      <c r="R1783" s="85">
        <f t="shared" si="12"/>
        <v>0</v>
      </c>
      <c r="S1783" s="87" t="str">
        <f t="shared" si="13"/>
        <v>-</v>
      </c>
      <c r="T1783" s="88"/>
      <c r="U1783" s="39"/>
      <c r="V1783" s="40"/>
      <c r="W1783" s="39"/>
      <c r="X1783" s="39"/>
      <c r="Y1783" s="39"/>
      <c r="Z1783" s="39"/>
      <c r="AA1783" s="39"/>
      <c r="AB1783" s="39"/>
      <c r="AC1783" s="39"/>
      <c r="AD1783" s="39"/>
      <c r="AE1783" s="39"/>
      <c r="AF1783" s="39"/>
      <c r="AG1783" s="39"/>
      <c r="AH1783" s="39"/>
    </row>
    <row r="1784" ht="19.5" customHeight="1">
      <c r="A1784" s="111"/>
      <c r="B1784" s="119"/>
      <c r="C1784" s="63"/>
      <c r="D1784" s="69"/>
      <c r="E1784" s="66" t="str">
        <f t="shared" si="2"/>
        <v>-</v>
      </c>
      <c r="F1784" s="65"/>
      <c r="G1784" s="65"/>
      <c r="H1784" s="82"/>
      <c r="I1784" s="83">
        <f t="shared" si="3"/>
        <v>0</v>
      </c>
      <c r="J1784" s="84">
        <f t="shared" si="4"/>
        <v>0</v>
      </c>
      <c r="K1784" s="84">
        <f t="shared" si="5"/>
        <v>0</v>
      </c>
      <c r="L1784" s="84">
        <f t="shared" si="6"/>
        <v>0</v>
      </c>
      <c r="M1784" s="85">
        <f t="shared" si="7"/>
        <v>0</v>
      </c>
      <c r="N1784" s="86">
        <f t="shared" si="8"/>
        <v>0</v>
      </c>
      <c r="O1784" s="84">
        <f t="shared" si="9"/>
        <v>0</v>
      </c>
      <c r="P1784" s="84">
        <f t="shared" si="10"/>
        <v>0</v>
      </c>
      <c r="Q1784" s="84">
        <f t="shared" si="11"/>
        <v>0</v>
      </c>
      <c r="R1784" s="85">
        <f t="shared" si="12"/>
        <v>0</v>
      </c>
      <c r="S1784" s="87" t="str">
        <f t="shared" si="13"/>
        <v>-</v>
      </c>
      <c r="T1784" s="88"/>
      <c r="U1784" s="39"/>
      <c r="V1784" s="40"/>
      <c r="W1784" s="39"/>
      <c r="X1784" s="39"/>
      <c r="Y1784" s="39"/>
      <c r="Z1784" s="39"/>
      <c r="AA1784" s="39"/>
      <c r="AB1784" s="39"/>
      <c r="AC1784" s="39"/>
      <c r="AD1784" s="39"/>
      <c r="AE1784" s="39"/>
      <c r="AF1784" s="39"/>
      <c r="AG1784" s="39"/>
      <c r="AH1784" s="39"/>
    </row>
    <row r="1785" ht="19.5" customHeight="1">
      <c r="A1785" s="111"/>
      <c r="B1785" s="119"/>
      <c r="C1785" s="63"/>
      <c r="D1785" s="69"/>
      <c r="E1785" s="66" t="str">
        <f t="shared" si="2"/>
        <v>-</v>
      </c>
      <c r="F1785" s="65"/>
      <c r="G1785" s="65"/>
      <c r="H1785" s="82"/>
      <c r="I1785" s="83">
        <f t="shared" si="3"/>
        <v>0</v>
      </c>
      <c r="J1785" s="84">
        <f t="shared" si="4"/>
        <v>0</v>
      </c>
      <c r="K1785" s="84">
        <f t="shared" si="5"/>
        <v>0</v>
      </c>
      <c r="L1785" s="84">
        <f t="shared" si="6"/>
        <v>0</v>
      </c>
      <c r="M1785" s="85">
        <f t="shared" si="7"/>
        <v>0</v>
      </c>
      <c r="N1785" s="86">
        <f t="shared" si="8"/>
        <v>0</v>
      </c>
      <c r="O1785" s="84">
        <f t="shared" si="9"/>
        <v>0</v>
      </c>
      <c r="P1785" s="84">
        <f t="shared" si="10"/>
        <v>0</v>
      </c>
      <c r="Q1785" s="84">
        <f t="shared" si="11"/>
        <v>0</v>
      </c>
      <c r="R1785" s="85">
        <f t="shared" si="12"/>
        <v>0</v>
      </c>
      <c r="S1785" s="87" t="str">
        <f t="shared" si="13"/>
        <v>-</v>
      </c>
      <c r="T1785" s="88"/>
      <c r="U1785" s="39"/>
      <c r="V1785" s="40"/>
      <c r="W1785" s="39"/>
      <c r="X1785" s="39"/>
      <c r="Y1785" s="39"/>
      <c r="Z1785" s="39"/>
      <c r="AA1785" s="39"/>
      <c r="AB1785" s="39"/>
      <c r="AC1785" s="39"/>
      <c r="AD1785" s="39"/>
      <c r="AE1785" s="39"/>
      <c r="AF1785" s="39"/>
      <c r="AG1785" s="39"/>
      <c r="AH1785" s="39"/>
    </row>
    <row r="1786" ht="19.5" customHeight="1">
      <c r="A1786" s="111"/>
      <c r="B1786" s="119"/>
      <c r="C1786" s="63"/>
      <c r="D1786" s="69"/>
      <c r="E1786" s="66" t="str">
        <f t="shared" si="2"/>
        <v>-</v>
      </c>
      <c r="F1786" s="65"/>
      <c r="G1786" s="65"/>
      <c r="H1786" s="82"/>
      <c r="I1786" s="83">
        <f t="shared" si="3"/>
        <v>0</v>
      </c>
      <c r="J1786" s="84">
        <f t="shared" si="4"/>
        <v>0</v>
      </c>
      <c r="K1786" s="84">
        <f t="shared" si="5"/>
        <v>0</v>
      </c>
      <c r="L1786" s="84">
        <f t="shared" si="6"/>
        <v>0</v>
      </c>
      <c r="M1786" s="85">
        <f t="shared" si="7"/>
        <v>0</v>
      </c>
      <c r="N1786" s="86">
        <f t="shared" si="8"/>
        <v>0</v>
      </c>
      <c r="O1786" s="84">
        <f t="shared" si="9"/>
        <v>0</v>
      </c>
      <c r="P1786" s="84">
        <f t="shared" si="10"/>
        <v>0</v>
      </c>
      <c r="Q1786" s="84">
        <f t="shared" si="11"/>
        <v>0</v>
      </c>
      <c r="R1786" s="85">
        <f t="shared" si="12"/>
        <v>0</v>
      </c>
      <c r="S1786" s="87" t="str">
        <f t="shared" si="13"/>
        <v>-</v>
      </c>
      <c r="T1786" s="88"/>
      <c r="U1786" s="39"/>
      <c r="V1786" s="40"/>
      <c r="W1786" s="39"/>
      <c r="X1786" s="39"/>
      <c r="Y1786" s="39"/>
      <c r="Z1786" s="39"/>
      <c r="AA1786" s="39"/>
      <c r="AB1786" s="39"/>
      <c r="AC1786" s="39"/>
      <c r="AD1786" s="39"/>
      <c r="AE1786" s="39"/>
      <c r="AF1786" s="39"/>
      <c r="AG1786" s="39"/>
      <c r="AH1786" s="39"/>
    </row>
    <row r="1787" ht="19.5" customHeight="1">
      <c r="A1787" s="111"/>
      <c r="B1787" s="119"/>
      <c r="C1787" s="63"/>
      <c r="D1787" s="69"/>
      <c r="E1787" s="66" t="str">
        <f t="shared" si="2"/>
        <v>-</v>
      </c>
      <c r="F1787" s="65"/>
      <c r="G1787" s="65"/>
      <c r="H1787" s="82"/>
      <c r="I1787" s="83">
        <f t="shared" si="3"/>
        <v>0</v>
      </c>
      <c r="J1787" s="84">
        <f t="shared" si="4"/>
        <v>0</v>
      </c>
      <c r="K1787" s="84">
        <f t="shared" si="5"/>
        <v>0</v>
      </c>
      <c r="L1787" s="84">
        <f t="shared" si="6"/>
        <v>0</v>
      </c>
      <c r="M1787" s="85">
        <f t="shared" si="7"/>
        <v>0</v>
      </c>
      <c r="N1787" s="86">
        <f t="shared" si="8"/>
        <v>0</v>
      </c>
      <c r="O1787" s="84">
        <f t="shared" si="9"/>
        <v>0</v>
      </c>
      <c r="P1787" s="84">
        <f t="shared" si="10"/>
        <v>0</v>
      </c>
      <c r="Q1787" s="84">
        <f t="shared" si="11"/>
        <v>0</v>
      </c>
      <c r="R1787" s="85">
        <f t="shared" si="12"/>
        <v>0</v>
      </c>
      <c r="S1787" s="87" t="str">
        <f t="shared" si="13"/>
        <v>-</v>
      </c>
      <c r="T1787" s="88"/>
      <c r="U1787" s="39"/>
      <c r="V1787" s="40"/>
      <c r="W1787" s="39"/>
      <c r="X1787" s="39"/>
      <c r="Y1787" s="39"/>
      <c r="Z1787" s="39"/>
      <c r="AA1787" s="39"/>
      <c r="AB1787" s="39"/>
      <c r="AC1787" s="39"/>
      <c r="AD1787" s="39"/>
      <c r="AE1787" s="39"/>
      <c r="AF1787" s="39"/>
      <c r="AG1787" s="39"/>
      <c r="AH1787" s="39"/>
    </row>
    <row r="1788" ht="19.5" customHeight="1">
      <c r="A1788" s="111"/>
      <c r="B1788" s="119"/>
      <c r="C1788" s="63"/>
      <c r="D1788" s="69"/>
      <c r="E1788" s="66" t="str">
        <f t="shared" si="2"/>
        <v>-</v>
      </c>
      <c r="F1788" s="65"/>
      <c r="G1788" s="65"/>
      <c r="H1788" s="82"/>
      <c r="I1788" s="83">
        <f t="shared" si="3"/>
        <v>0</v>
      </c>
      <c r="J1788" s="84">
        <f t="shared" si="4"/>
        <v>0</v>
      </c>
      <c r="K1788" s="84">
        <f t="shared" si="5"/>
        <v>0</v>
      </c>
      <c r="L1788" s="84">
        <f t="shared" si="6"/>
        <v>0</v>
      </c>
      <c r="M1788" s="85">
        <f t="shared" si="7"/>
        <v>0</v>
      </c>
      <c r="N1788" s="86">
        <f t="shared" si="8"/>
        <v>0</v>
      </c>
      <c r="O1788" s="84">
        <f t="shared" si="9"/>
        <v>0</v>
      </c>
      <c r="P1788" s="84">
        <f t="shared" si="10"/>
        <v>0</v>
      </c>
      <c r="Q1788" s="84">
        <f t="shared" si="11"/>
        <v>0</v>
      </c>
      <c r="R1788" s="85">
        <f t="shared" si="12"/>
        <v>0</v>
      </c>
      <c r="S1788" s="87" t="str">
        <f t="shared" si="13"/>
        <v>-</v>
      </c>
      <c r="T1788" s="88"/>
      <c r="U1788" s="39"/>
      <c r="V1788" s="40"/>
      <c r="W1788" s="39"/>
      <c r="X1788" s="39"/>
      <c r="Y1788" s="39"/>
      <c r="Z1788" s="39"/>
      <c r="AA1788" s="39"/>
      <c r="AB1788" s="39"/>
      <c r="AC1788" s="39"/>
      <c r="AD1788" s="39"/>
      <c r="AE1788" s="39"/>
      <c r="AF1788" s="39"/>
      <c r="AG1788" s="39"/>
      <c r="AH1788" s="39"/>
    </row>
    <row r="1789" ht="19.5" customHeight="1">
      <c r="A1789" s="111"/>
      <c r="B1789" s="119"/>
      <c r="C1789" s="63"/>
      <c r="D1789" s="69"/>
      <c r="E1789" s="66" t="str">
        <f t="shared" si="2"/>
        <v>-</v>
      </c>
      <c r="F1789" s="65"/>
      <c r="G1789" s="65"/>
      <c r="H1789" s="82"/>
      <c r="I1789" s="83">
        <f t="shared" si="3"/>
        <v>0</v>
      </c>
      <c r="J1789" s="84">
        <f t="shared" si="4"/>
        <v>0</v>
      </c>
      <c r="K1789" s="84">
        <f t="shared" si="5"/>
        <v>0</v>
      </c>
      <c r="L1789" s="84">
        <f t="shared" si="6"/>
        <v>0</v>
      </c>
      <c r="M1789" s="85">
        <f t="shared" si="7"/>
        <v>0</v>
      </c>
      <c r="N1789" s="86">
        <f t="shared" si="8"/>
        <v>0</v>
      </c>
      <c r="O1789" s="84">
        <f t="shared" si="9"/>
        <v>0</v>
      </c>
      <c r="P1789" s="84">
        <f t="shared" si="10"/>
        <v>0</v>
      </c>
      <c r="Q1789" s="84">
        <f t="shared" si="11"/>
        <v>0</v>
      </c>
      <c r="R1789" s="85">
        <f t="shared" si="12"/>
        <v>0</v>
      </c>
      <c r="S1789" s="87" t="str">
        <f t="shared" si="13"/>
        <v>-</v>
      </c>
      <c r="T1789" s="88"/>
      <c r="U1789" s="39"/>
      <c r="V1789" s="40"/>
      <c r="W1789" s="39"/>
      <c r="X1789" s="39"/>
      <c r="Y1789" s="39"/>
      <c r="Z1789" s="39"/>
      <c r="AA1789" s="39"/>
      <c r="AB1789" s="39"/>
      <c r="AC1789" s="39"/>
      <c r="AD1789" s="39"/>
      <c r="AE1789" s="39"/>
      <c r="AF1789" s="39"/>
      <c r="AG1789" s="39"/>
      <c r="AH1789" s="39"/>
    </row>
    <row r="1790" ht="19.5" customHeight="1">
      <c r="A1790" s="111"/>
      <c r="B1790" s="119"/>
      <c r="C1790" s="63"/>
      <c r="D1790" s="69"/>
      <c r="E1790" s="66" t="str">
        <f t="shared" si="2"/>
        <v>-</v>
      </c>
      <c r="F1790" s="65"/>
      <c r="G1790" s="65"/>
      <c r="H1790" s="82"/>
      <c r="I1790" s="83">
        <f t="shared" si="3"/>
        <v>0</v>
      </c>
      <c r="J1790" s="84">
        <f t="shared" si="4"/>
        <v>0</v>
      </c>
      <c r="K1790" s="84">
        <f t="shared" si="5"/>
        <v>0</v>
      </c>
      <c r="L1790" s="84">
        <f t="shared" si="6"/>
        <v>0</v>
      </c>
      <c r="M1790" s="85">
        <f t="shared" si="7"/>
        <v>0</v>
      </c>
      <c r="N1790" s="86">
        <f t="shared" si="8"/>
        <v>0</v>
      </c>
      <c r="O1790" s="84">
        <f t="shared" si="9"/>
        <v>0</v>
      </c>
      <c r="P1790" s="84">
        <f t="shared" si="10"/>
        <v>0</v>
      </c>
      <c r="Q1790" s="84">
        <f t="shared" si="11"/>
        <v>0</v>
      </c>
      <c r="R1790" s="85">
        <f t="shared" si="12"/>
        <v>0</v>
      </c>
      <c r="S1790" s="87" t="str">
        <f t="shared" si="13"/>
        <v>-</v>
      </c>
      <c r="T1790" s="88"/>
      <c r="U1790" s="39"/>
      <c r="V1790" s="40"/>
      <c r="W1790" s="39"/>
      <c r="X1790" s="39"/>
      <c r="Y1790" s="39"/>
      <c r="Z1790" s="39"/>
      <c r="AA1790" s="39"/>
      <c r="AB1790" s="39"/>
      <c r="AC1790" s="39"/>
      <c r="AD1790" s="39"/>
      <c r="AE1790" s="39"/>
      <c r="AF1790" s="39"/>
      <c r="AG1790" s="39"/>
      <c r="AH1790" s="39"/>
    </row>
    <row r="1791" ht="19.5" customHeight="1">
      <c r="A1791" s="111"/>
      <c r="B1791" s="119"/>
      <c r="C1791" s="63"/>
      <c r="D1791" s="69"/>
      <c r="E1791" s="66" t="str">
        <f t="shared" si="2"/>
        <v>-</v>
      </c>
      <c r="F1791" s="65"/>
      <c r="G1791" s="65"/>
      <c r="H1791" s="82"/>
      <c r="I1791" s="83">
        <f t="shared" si="3"/>
        <v>0</v>
      </c>
      <c r="J1791" s="84">
        <f t="shared" si="4"/>
        <v>0</v>
      </c>
      <c r="K1791" s="84">
        <f t="shared" si="5"/>
        <v>0</v>
      </c>
      <c r="L1791" s="84">
        <f t="shared" si="6"/>
        <v>0</v>
      </c>
      <c r="M1791" s="85">
        <f t="shared" si="7"/>
        <v>0</v>
      </c>
      <c r="N1791" s="86">
        <f t="shared" si="8"/>
        <v>0</v>
      </c>
      <c r="O1791" s="84">
        <f t="shared" si="9"/>
        <v>0</v>
      </c>
      <c r="P1791" s="84">
        <f t="shared" si="10"/>
        <v>0</v>
      </c>
      <c r="Q1791" s="84">
        <f t="shared" si="11"/>
        <v>0</v>
      </c>
      <c r="R1791" s="85">
        <f t="shared" si="12"/>
        <v>0</v>
      </c>
      <c r="S1791" s="87" t="str">
        <f t="shared" si="13"/>
        <v>-</v>
      </c>
      <c r="T1791" s="88"/>
      <c r="U1791" s="39"/>
      <c r="V1791" s="40"/>
      <c r="W1791" s="39"/>
      <c r="X1791" s="39"/>
      <c r="Y1791" s="39"/>
      <c r="Z1791" s="39"/>
      <c r="AA1791" s="39"/>
      <c r="AB1791" s="39"/>
      <c r="AC1791" s="39"/>
      <c r="AD1791" s="39"/>
      <c r="AE1791" s="39"/>
      <c r="AF1791" s="39"/>
      <c r="AG1791" s="39"/>
      <c r="AH1791" s="39"/>
    </row>
    <row r="1792" ht="19.5" customHeight="1">
      <c r="A1792" s="111"/>
      <c r="B1792" s="119"/>
      <c r="C1792" s="63"/>
      <c r="D1792" s="69"/>
      <c r="E1792" s="66" t="str">
        <f t="shared" si="2"/>
        <v>-</v>
      </c>
      <c r="F1792" s="65"/>
      <c r="G1792" s="65"/>
      <c r="H1792" s="82"/>
      <c r="I1792" s="83">
        <f t="shared" si="3"/>
        <v>0</v>
      </c>
      <c r="J1792" s="84">
        <f t="shared" si="4"/>
        <v>0</v>
      </c>
      <c r="K1792" s="84">
        <f t="shared" si="5"/>
        <v>0</v>
      </c>
      <c r="L1792" s="84">
        <f t="shared" si="6"/>
        <v>0</v>
      </c>
      <c r="M1792" s="85">
        <f t="shared" si="7"/>
        <v>0</v>
      </c>
      <c r="N1792" s="86">
        <f t="shared" si="8"/>
        <v>0</v>
      </c>
      <c r="O1792" s="84">
        <f t="shared" si="9"/>
        <v>0</v>
      </c>
      <c r="P1792" s="84">
        <f t="shared" si="10"/>
        <v>0</v>
      </c>
      <c r="Q1792" s="84">
        <f t="shared" si="11"/>
        <v>0</v>
      </c>
      <c r="R1792" s="85">
        <f t="shared" si="12"/>
        <v>0</v>
      </c>
      <c r="S1792" s="87" t="str">
        <f t="shared" si="13"/>
        <v>-</v>
      </c>
      <c r="T1792" s="88"/>
      <c r="U1792" s="39"/>
      <c r="V1792" s="40"/>
      <c r="W1792" s="39"/>
      <c r="X1792" s="39"/>
      <c r="Y1792" s="39"/>
      <c r="Z1792" s="39"/>
      <c r="AA1792" s="39"/>
      <c r="AB1792" s="39"/>
      <c r="AC1792" s="39"/>
      <c r="AD1792" s="39"/>
      <c r="AE1792" s="39"/>
      <c r="AF1792" s="39"/>
      <c r="AG1792" s="39"/>
      <c r="AH1792" s="39"/>
    </row>
    <row r="1793" ht="19.5" customHeight="1">
      <c r="A1793" s="111"/>
      <c r="B1793" s="119"/>
      <c r="C1793" s="63"/>
      <c r="D1793" s="69"/>
      <c r="E1793" s="66" t="str">
        <f t="shared" si="2"/>
        <v>-</v>
      </c>
      <c r="F1793" s="65"/>
      <c r="G1793" s="65"/>
      <c r="H1793" s="82"/>
      <c r="I1793" s="83">
        <f t="shared" si="3"/>
        <v>0</v>
      </c>
      <c r="J1793" s="84">
        <f t="shared" si="4"/>
        <v>0</v>
      </c>
      <c r="K1793" s="84">
        <f t="shared" si="5"/>
        <v>0</v>
      </c>
      <c r="L1793" s="84">
        <f t="shared" si="6"/>
        <v>0</v>
      </c>
      <c r="M1793" s="85">
        <f t="shared" si="7"/>
        <v>0</v>
      </c>
      <c r="N1793" s="86">
        <f t="shared" si="8"/>
        <v>0</v>
      </c>
      <c r="O1793" s="84">
        <f t="shared" si="9"/>
        <v>0</v>
      </c>
      <c r="P1793" s="84">
        <f t="shared" si="10"/>
        <v>0</v>
      </c>
      <c r="Q1793" s="84">
        <f t="shared" si="11"/>
        <v>0</v>
      </c>
      <c r="R1793" s="85">
        <f t="shared" si="12"/>
        <v>0</v>
      </c>
      <c r="S1793" s="87" t="str">
        <f t="shared" si="13"/>
        <v>-</v>
      </c>
      <c r="T1793" s="88"/>
      <c r="U1793" s="39"/>
      <c r="V1793" s="40"/>
      <c r="W1793" s="39"/>
      <c r="X1793" s="39"/>
      <c r="Y1793" s="39"/>
      <c r="Z1793" s="39"/>
      <c r="AA1793" s="39"/>
      <c r="AB1793" s="39"/>
      <c r="AC1793" s="39"/>
      <c r="AD1793" s="39"/>
      <c r="AE1793" s="39"/>
      <c r="AF1793" s="39"/>
      <c r="AG1793" s="39"/>
      <c r="AH1793" s="39"/>
    </row>
    <row r="1794" ht="19.5" customHeight="1">
      <c r="A1794" s="111"/>
      <c r="B1794" s="119"/>
      <c r="C1794" s="63"/>
      <c r="D1794" s="69"/>
      <c r="E1794" s="66" t="str">
        <f t="shared" si="2"/>
        <v>-</v>
      </c>
      <c r="F1794" s="65"/>
      <c r="G1794" s="65"/>
      <c r="H1794" s="82"/>
      <c r="I1794" s="83">
        <f t="shared" si="3"/>
        <v>0</v>
      </c>
      <c r="J1794" s="84">
        <f t="shared" si="4"/>
        <v>0</v>
      </c>
      <c r="K1794" s="84">
        <f t="shared" si="5"/>
        <v>0</v>
      </c>
      <c r="L1794" s="84">
        <f t="shared" si="6"/>
        <v>0</v>
      </c>
      <c r="M1794" s="85">
        <f t="shared" si="7"/>
        <v>0</v>
      </c>
      <c r="N1794" s="86">
        <f t="shared" si="8"/>
        <v>0</v>
      </c>
      <c r="O1794" s="84">
        <f t="shared" si="9"/>
        <v>0</v>
      </c>
      <c r="P1794" s="84">
        <f t="shared" si="10"/>
        <v>0</v>
      </c>
      <c r="Q1794" s="84">
        <f t="shared" si="11"/>
        <v>0</v>
      </c>
      <c r="R1794" s="85">
        <f t="shared" si="12"/>
        <v>0</v>
      </c>
      <c r="S1794" s="87" t="str">
        <f t="shared" si="13"/>
        <v>-</v>
      </c>
      <c r="T1794" s="88"/>
      <c r="U1794" s="39"/>
      <c r="V1794" s="40"/>
      <c r="W1794" s="39"/>
      <c r="X1794" s="39"/>
      <c r="Y1794" s="39"/>
      <c r="Z1794" s="39"/>
      <c r="AA1794" s="39"/>
      <c r="AB1794" s="39"/>
      <c r="AC1794" s="39"/>
      <c r="AD1794" s="39"/>
      <c r="AE1794" s="39"/>
      <c r="AF1794" s="39"/>
      <c r="AG1794" s="39"/>
      <c r="AH1794" s="39"/>
    </row>
    <row r="1795" ht="19.5" customHeight="1">
      <c r="A1795" s="111"/>
      <c r="B1795" s="119"/>
      <c r="C1795" s="63"/>
      <c r="D1795" s="69"/>
      <c r="E1795" s="66" t="str">
        <f t="shared" si="2"/>
        <v>-</v>
      </c>
      <c r="F1795" s="65"/>
      <c r="G1795" s="65"/>
      <c r="H1795" s="82"/>
      <c r="I1795" s="83">
        <f t="shared" si="3"/>
        <v>0</v>
      </c>
      <c r="J1795" s="84">
        <f t="shared" si="4"/>
        <v>0</v>
      </c>
      <c r="K1795" s="84">
        <f t="shared" si="5"/>
        <v>0</v>
      </c>
      <c r="L1795" s="84">
        <f t="shared" si="6"/>
        <v>0</v>
      </c>
      <c r="M1795" s="85">
        <f t="shared" si="7"/>
        <v>0</v>
      </c>
      <c r="N1795" s="86">
        <f t="shared" si="8"/>
        <v>0</v>
      </c>
      <c r="O1795" s="84">
        <f t="shared" si="9"/>
        <v>0</v>
      </c>
      <c r="P1795" s="84">
        <f t="shared" si="10"/>
        <v>0</v>
      </c>
      <c r="Q1795" s="84">
        <f t="shared" si="11"/>
        <v>0</v>
      </c>
      <c r="R1795" s="85">
        <f t="shared" si="12"/>
        <v>0</v>
      </c>
      <c r="S1795" s="87" t="str">
        <f t="shared" si="13"/>
        <v>-</v>
      </c>
      <c r="T1795" s="88"/>
      <c r="U1795" s="39"/>
      <c r="V1795" s="40"/>
      <c r="W1795" s="39"/>
      <c r="X1795" s="39"/>
      <c r="Y1795" s="39"/>
      <c r="Z1795" s="39"/>
      <c r="AA1795" s="39"/>
      <c r="AB1795" s="39"/>
      <c r="AC1795" s="39"/>
      <c r="AD1795" s="39"/>
      <c r="AE1795" s="39"/>
      <c r="AF1795" s="39"/>
      <c r="AG1795" s="39"/>
      <c r="AH1795" s="39"/>
    </row>
    <row r="1796" ht="19.5" customHeight="1">
      <c r="A1796" s="111"/>
      <c r="B1796" s="119"/>
      <c r="C1796" s="63"/>
      <c r="D1796" s="69"/>
      <c r="E1796" s="66" t="str">
        <f t="shared" si="2"/>
        <v>-</v>
      </c>
      <c r="F1796" s="65"/>
      <c r="G1796" s="65"/>
      <c r="H1796" s="82"/>
      <c r="I1796" s="83">
        <f t="shared" si="3"/>
        <v>0</v>
      </c>
      <c r="J1796" s="84">
        <f t="shared" si="4"/>
        <v>0</v>
      </c>
      <c r="K1796" s="84">
        <f t="shared" si="5"/>
        <v>0</v>
      </c>
      <c r="L1796" s="84">
        <f t="shared" si="6"/>
        <v>0</v>
      </c>
      <c r="M1796" s="85">
        <f t="shared" si="7"/>
        <v>0</v>
      </c>
      <c r="N1796" s="86">
        <f t="shared" si="8"/>
        <v>0</v>
      </c>
      <c r="O1796" s="84">
        <f t="shared" si="9"/>
        <v>0</v>
      </c>
      <c r="P1796" s="84">
        <f t="shared" si="10"/>
        <v>0</v>
      </c>
      <c r="Q1796" s="84">
        <f t="shared" si="11"/>
        <v>0</v>
      </c>
      <c r="R1796" s="85">
        <f t="shared" si="12"/>
        <v>0</v>
      </c>
      <c r="S1796" s="87" t="str">
        <f t="shared" si="13"/>
        <v>-</v>
      </c>
      <c r="T1796" s="88"/>
      <c r="U1796" s="39"/>
      <c r="V1796" s="40"/>
      <c r="W1796" s="39"/>
      <c r="X1796" s="39"/>
      <c r="Y1796" s="39"/>
      <c r="Z1796" s="39"/>
      <c r="AA1796" s="39"/>
      <c r="AB1796" s="39"/>
      <c r="AC1796" s="39"/>
      <c r="AD1796" s="39"/>
      <c r="AE1796" s="39"/>
      <c r="AF1796" s="39"/>
      <c r="AG1796" s="39"/>
      <c r="AH1796" s="39"/>
    </row>
    <row r="1797" ht="19.5" customHeight="1">
      <c r="A1797" s="111"/>
      <c r="B1797" s="119"/>
      <c r="C1797" s="63"/>
      <c r="D1797" s="69"/>
      <c r="E1797" s="66" t="str">
        <f t="shared" si="2"/>
        <v>-</v>
      </c>
      <c r="F1797" s="65"/>
      <c r="G1797" s="65"/>
      <c r="H1797" s="82"/>
      <c r="I1797" s="83">
        <f t="shared" si="3"/>
        <v>0</v>
      </c>
      <c r="J1797" s="84">
        <f t="shared" si="4"/>
        <v>0</v>
      </c>
      <c r="K1797" s="84">
        <f t="shared" si="5"/>
        <v>0</v>
      </c>
      <c r="L1797" s="84">
        <f t="shared" si="6"/>
        <v>0</v>
      </c>
      <c r="M1797" s="85">
        <f t="shared" si="7"/>
        <v>0</v>
      </c>
      <c r="N1797" s="86">
        <f t="shared" si="8"/>
        <v>0</v>
      </c>
      <c r="O1797" s="84">
        <f t="shared" si="9"/>
        <v>0</v>
      </c>
      <c r="P1797" s="84">
        <f t="shared" si="10"/>
        <v>0</v>
      </c>
      <c r="Q1797" s="84">
        <f t="shared" si="11"/>
        <v>0</v>
      </c>
      <c r="R1797" s="85">
        <f t="shared" si="12"/>
        <v>0</v>
      </c>
      <c r="S1797" s="87" t="str">
        <f t="shared" si="13"/>
        <v>-</v>
      </c>
      <c r="T1797" s="88"/>
      <c r="U1797" s="39"/>
      <c r="V1797" s="40"/>
      <c r="W1797" s="39"/>
      <c r="X1797" s="39"/>
      <c r="Y1797" s="39"/>
      <c r="Z1797" s="39"/>
      <c r="AA1797" s="39"/>
      <c r="AB1797" s="39"/>
      <c r="AC1797" s="39"/>
      <c r="AD1797" s="39"/>
      <c r="AE1797" s="39"/>
      <c r="AF1797" s="39"/>
      <c r="AG1797" s="39"/>
      <c r="AH1797" s="39"/>
    </row>
    <row r="1798" ht="19.5" customHeight="1">
      <c r="A1798" s="111"/>
      <c r="B1798" s="119"/>
      <c r="C1798" s="63"/>
      <c r="D1798" s="69"/>
      <c r="E1798" s="66" t="str">
        <f t="shared" si="2"/>
        <v>-</v>
      </c>
      <c r="F1798" s="65"/>
      <c r="G1798" s="65"/>
      <c r="H1798" s="82"/>
      <c r="I1798" s="83">
        <f t="shared" si="3"/>
        <v>0</v>
      </c>
      <c r="J1798" s="84">
        <f t="shared" si="4"/>
        <v>0</v>
      </c>
      <c r="K1798" s="84">
        <f t="shared" si="5"/>
        <v>0</v>
      </c>
      <c r="L1798" s="84">
        <f t="shared" si="6"/>
        <v>0</v>
      </c>
      <c r="M1798" s="85">
        <f t="shared" si="7"/>
        <v>0</v>
      </c>
      <c r="N1798" s="86">
        <f t="shared" si="8"/>
        <v>0</v>
      </c>
      <c r="O1798" s="84">
        <f t="shared" si="9"/>
        <v>0</v>
      </c>
      <c r="P1798" s="84">
        <f t="shared" si="10"/>
        <v>0</v>
      </c>
      <c r="Q1798" s="84">
        <f t="shared" si="11"/>
        <v>0</v>
      </c>
      <c r="R1798" s="85">
        <f t="shared" si="12"/>
        <v>0</v>
      </c>
      <c r="S1798" s="87" t="str">
        <f t="shared" si="13"/>
        <v>-</v>
      </c>
      <c r="T1798" s="88"/>
      <c r="U1798" s="39"/>
      <c r="V1798" s="40"/>
      <c r="W1798" s="39"/>
      <c r="X1798" s="39"/>
      <c r="Y1798" s="39"/>
      <c r="Z1798" s="39"/>
      <c r="AA1798" s="39"/>
      <c r="AB1798" s="39"/>
      <c r="AC1798" s="39"/>
      <c r="AD1798" s="39"/>
      <c r="AE1798" s="39"/>
      <c r="AF1798" s="39"/>
      <c r="AG1798" s="39"/>
      <c r="AH1798" s="39"/>
    </row>
    <row r="1799" ht="19.5" customHeight="1">
      <c r="A1799" s="111"/>
      <c r="B1799" s="119"/>
      <c r="C1799" s="63"/>
      <c r="D1799" s="69"/>
      <c r="E1799" s="66" t="str">
        <f t="shared" si="2"/>
        <v>-</v>
      </c>
      <c r="F1799" s="65"/>
      <c r="G1799" s="65"/>
      <c r="H1799" s="82"/>
      <c r="I1799" s="83">
        <f t="shared" si="3"/>
        <v>0</v>
      </c>
      <c r="J1799" s="84">
        <f t="shared" si="4"/>
        <v>0</v>
      </c>
      <c r="K1799" s="84">
        <f t="shared" si="5"/>
        <v>0</v>
      </c>
      <c r="L1799" s="84">
        <f t="shared" si="6"/>
        <v>0</v>
      </c>
      <c r="M1799" s="85">
        <f t="shared" si="7"/>
        <v>0</v>
      </c>
      <c r="N1799" s="86">
        <f t="shared" si="8"/>
        <v>0</v>
      </c>
      <c r="O1799" s="84">
        <f t="shared" si="9"/>
        <v>0</v>
      </c>
      <c r="P1799" s="84">
        <f t="shared" si="10"/>
        <v>0</v>
      </c>
      <c r="Q1799" s="84">
        <f t="shared" si="11"/>
        <v>0</v>
      </c>
      <c r="R1799" s="85">
        <f t="shared" si="12"/>
        <v>0</v>
      </c>
      <c r="S1799" s="87" t="str">
        <f t="shared" si="13"/>
        <v>-</v>
      </c>
      <c r="T1799" s="88"/>
      <c r="U1799" s="39"/>
      <c r="V1799" s="40"/>
      <c r="W1799" s="39"/>
      <c r="X1799" s="39"/>
      <c r="Y1799" s="39"/>
      <c r="Z1799" s="39"/>
      <c r="AA1799" s="39"/>
      <c r="AB1799" s="39"/>
      <c r="AC1799" s="39"/>
      <c r="AD1799" s="39"/>
      <c r="AE1799" s="39"/>
      <c r="AF1799" s="39"/>
      <c r="AG1799" s="39"/>
      <c r="AH1799" s="39"/>
    </row>
    <row r="1800" ht="19.5" customHeight="1">
      <c r="A1800" s="111"/>
      <c r="B1800" s="119"/>
      <c r="C1800" s="63"/>
      <c r="D1800" s="69"/>
      <c r="E1800" s="66" t="str">
        <f t="shared" si="2"/>
        <v>-</v>
      </c>
      <c r="F1800" s="65"/>
      <c r="G1800" s="65"/>
      <c r="H1800" s="82"/>
      <c r="I1800" s="83">
        <f t="shared" si="3"/>
        <v>0</v>
      </c>
      <c r="J1800" s="84">
        <f t="shared" si="4"/>
        <v>0</v>
      </c>
      <c r="K1800" s="84">
        <f t="shared" si="5"/>
        <v>0</v>
      </c>
      <c r="L1800" s="84">
        <f t="shared" si="6"/>
        <v>0</v>
      </c>
      <c r="M1800" s="85">
        <f t="shared" si="7"/>
        <v>0</v>
      </c>
      <c r="N1800" s="86">
        <f t="shared" si="8"/>
        <v>0</v>
      </c>
      <c r="O1800" s="84">
        <f t="shared" si="9"/>
        <v>0</v>
      </c>
      <c r="P1800" s="84">
        <f t="shared" si="10"/>
        <v>0</v>
      </c>
      <c r="Q1800" s="84">
        <f t="shared" si="11"/>
        <v>0</v>
      </c>
      <c r="R1800" s="85">
        <f t="shared" si="12"/>
        <v>0</v>
      </c>
      <c r="S1800" s="87" t="str">
        <f t="shared" si="13"/>
        <v>-</v>
      </c>
      <c r="T1800" s="88"/>
      <c r="U1800" s="39"/>
      <c r="V1800" s="40"/>
      <c r="W1800" s="39"/>
      <c r="X1800" s="39"/>
      <c r="Y1800" s="39"/>
      <c r="Z1800" s="39"/>
      <c r="AA1800" s="39"/>
      <c r="AB1800" s="39"/>
      <c r="AC1800" s="39"/>
      <c r="AD1800" s="39"/>
      <c r="AE1800" s="39"/>
      <c r="AF1800" s="39"/>
      <c r="AG1800" s="39"/>
      <c r="AH1800" s="39"/>
    </row>
    <row r="1801" ht="19.5" customHeight="1">
      <c r="A1801" s="111"/>
      <c r="B1801" s="119"/>
      <c r="C1801" s="63"/>
      <c r="D1801" s="69"/>
      <c r="E1801" s="66" t="str">
        <f t="shared" si="2"/>
        <v>-</v>
      </c>
      <c r="F1801" s="65"/>
      <c r="G1801" s="65"/>
      <c r="H1801" s="82"/>
      <c r="I1801" s="83">
        <f t="shared" si="3"/>
        <v>0</v>
      </c>
      <c r="J1801" s="84">
        <f t="shared" si="4"/>
        <v>0</v>
      </c>
      <c r="K1801" s="84">
        <f t="shared" si="5"/>
        <v>0</v>
      </c>
      <c r="L1801" s="84">
        <f t="shared" si="6"/>
        <v>0</v>
      </c>
      <c r="M1801" s="85">
        <f t="shared" si="7"/>
        <v>0</v>
      </c>
      <c r="N1801" s="86">
        <f t="shared" si="8"/>
        <v>0</v>
      </c>
      <c r="O1801" s="84">
        <f t="shared" si="9"/>
        <v>0</v>
      </c>
      <c r="P1801" s="84">
        <f t="shared" si="10"/>
        <v>0</v>
      </c>
      <c r="Q1801" s="84">
        <f t="shared" si="11"/>
        <v>0</v>
      </c>
      <c r="R1801" s="85">
        <f t="shared" si="12"/>
        <v>0</v>
      </c>
      <c r="S1801" s="87" t="str">
        <f t="shared" si="13"/>
        <v>-</v>
      </c>
      <c r="T1801" s="88"/>
      <c r="U1801" s="39"/>
      <c r="V1801" s="40"/>
      <c r="W1801" s="39"/>
      <c r="X1801" s="39"/>
      <c r="Y1801" s="39"/>
      <c r="Z1801" s="39"/>
      <c r="AA1801" s="39"/>
      <c r="AB1801" s="39"/>
      <c r="AC1801" s="39"/>
      <c r="AD1801" s="39"/>
      <c r="AE1801" s="39"/>
      <c r="AF1801" s="39"/>
      <c r="AG1801" s="39"/>
      <c r="AH1801" s="39"/>
    </row>
    <row r="1802" ht="19.5" customHeight="1">
      <c r="A1802" s="111"/>
      <c r="B1802" s="119"/>
      <c r="C1802" s="63"/>
      <c r="D1802" s="69"/>
      <c r="E1802" s="66" t="str">
        <f t="shared" si="2"/>
        <v>-</v>
      </c>
      <c r="F1802" s="65"/>
      <c r="G1802" s="65"/>
      <c r="H1802" s="82"/>
      <c r="I1802" s="83">
        <f t="shared" si="3"/>
        <v>0</v>
      </c>
      <c r="J1802" s="84">
        <f t="shared" si="4"/>
        <v>0</v>
      </c>
      <c r="K1802" s="84">
        <f t="shared" si="5"/>
        <v>0</v>
      </c>
      <c r="L1802" s="84">
        <f t="shared" si="6"/>
        <v>0</v>
      </c>
      <c r="M1802" s="85">
        <f t="shared" si="7"/>
        <v>0</v>
      </c>
      <c r="N1802" s="86">
        <f t="shared" si="8"/>
        <v>0</v>
      </c>
      <c r="O1802" s="84">
        <f t="shared" si="9"/>
        <v>0</v>
      </c>
      <c r="P1802" s="84">
        <f t="shared" si="10"/>
        <v>0</v>
      </c>
      <c r="Q1802" s="84">
        <f t="shared" si="11"/>
        <v>0</v>
      </c>
      <c r="R1802" s="85">
        <f t="shared" si="12"/>
        <v>0</v>
      </c>
      <c r="S1802" s="87" t="str">
        <f t="shared" si="13"/>
        <v>-</v>
      </c>
      <c r="T1802" s="88"/>
      <c r="U1802" s="39"/>
      <c r="V1802" s="40"/>
      <c r="W1802" s="39"/>
      <c r="X1802" s="39"/>
      <c r="Y1802" s="39"/>
      <c r="Z1802" s="39"/>
      <c r="AA1802" s="39"/>
      <c r="AB1802" s="39"/>
      <c r="AC1802" s="39"/>
      <c r="AD1802" s="39"/>
      <c r="AE1802" s="39"/>
      <c r="AF1802" s="39"/>
      <c r="AG1802" s="39"/>
      <c r="AH1802" s="39"/>
    </row>
    <row r="1803" ht="19.5" customHeight="1">
      <c r="A1803" s="111"/>
      <c r="B1803" s="119"/>
      <c r="C1803" s="63"/>
      <c r="D1803" s="69"/>
      <c r="E1803" s="66" t="str">
        <f t="shared" si="2"/>
        <v>-</v>
      </c>
      <c r="F1803" s="65"/>
      <c r="G1803" s="65"/>
      <c r="H1803" s="82"/>
      <c r="I1803" s="83">
        <f t="shared" si="3"/>
        <v>0</v>
      </c>
      <c r="J1803" s="84">
        <f t="shared" si="4"/>
        <v>0</v>
      </c>
      <c r="K1803" s="84">
        <f t="shared" si="5"/>
        <v>0</v>
      </c>
      <c r="L1803" s="84">
        <f t="shared" si="6"/>
        <v>0</v>
      </c>
      <c r="M1803" s="85">
        <f t="shared" si="7"/>
        <v>0</v>
      </c>
      <c r="N1803" s="86">
        <f t="shared" si="8"/>
        <v>0</v>
      </c>
      <c r="O1803" s="84">
        <f t="shared" si="9"/>
        <v>0</v>
      </c>
      <c r="P1803" s="84">
        <f t="shared" si="10"/>
        <v>0</v>
      </c>
      <c r="Q1803" s="84">
        <f t="shared" si="11"/>
        <v>0</v>
      </c>
      <c r="R1803" s="85">
        <f t="shared" si="12"/>
        <v>0</v>
      </c>
      <c r="S1803" s="87" t="str">
        <f t="shared" si="13"/>
        <v>-</v>
      </c>
      <c r="T1803" s="88"/>
      <c r="U1803" s="39"/>
      <c r="V1803" s="40"/>
      <c r="W1803" s="39"/>
      <c r="X1803" s="39"/>
      <c r="Y1803" s="39"/>
      <c r="Z1803" s="39"/>
      <c r="AA1803" s="39"/>
      <c r="AB1803" s="39"/>
      <c r="AC1803" s="39"/>
      <c r="AD1803" s="39"/>
      <c r="AE1803" s="39"/>
      <c r="AF1803" s="39"/>
      <c r="AG1803" s="39"/>
      <c r="AH1803" s="39"/>
    </row>
    <row r="1804" ht="19.5" customHeight="1">
      <c r="A1804" s="111"/>
      <c r="B1804" s="119"/>
      <c r="C1804" s="63"/>
      <c r="D1804" s="69"/>
      <c r="E1804" s="66" t="str">
        <f t="shared" si="2"/>
        <v>-</v>
      </c>
      <c r="F1804" s="65"/>
      <c r="G1804" s="65"/>
      <c r="H1804" s="82"/>
      <c r="I1804" s="83">
        <f t="shared" si="3"/>
        <v>0</v>
      </c>
      <c r="J1804" s="84">
        <f t="shared" si="4"/>
        <v>0</v>
      </c>
      <c r="K1804" s="84">
        <f t="shared" si="5"/>
        <v>0</v>
      </c>
      <c r="L1804" s="84">
        <f t="shared" si="6"/>
        <v>0</v>
      </c>
      <c r="M1804" s="85">
        <f t="shared" si="7"/>
        <v>0</v>
      </c>
      <c r="N1804" s="86">
        <f t="shared" si="8"/>
        <v>0</v>
      </c>
      <c r="O1804" s="84">
        <f t="shared" si="9"/>
        <v>0</v>
      </c>
      <c r="P1804" s="84">
        <f t="shared" si="10"/>
        <v>0</v>
      </c>
      <c r="Q1804" s="84">
        <f t="shared" si="11"/>
        <v>0</v>
      </c>
      <c r="R1804" s="85">
        <f t="shared" si="12"/>
        <v>0</v>
      </c>
      <c r="S1804" s="87" t="str">
        <f t="shared" si="13"/>
        <v>-</v>
      </c>
      <c r="T1804" s="88"/>
      <c r="U1804" s="39"/>
      <c r="V1804" s="40"/>
      <c r="W1804" s="39"/>
      <c r="X1804" s="39"/>
      <c r="Y1804" s="39"/>
      <c r="Z1804" s="39"/>
      <c r="AA1804" s="39"/>
      <c r="AB1804" s="39"/>
      <c r="AC1804" s="39"/>
      <c r="AD1804" s="39"/>
      <c r="AE1804" s="39"/>
      <c r="AF1804" s="39"/>
      <c r="AG1804" s="39"/>
      <c r="AH1804" s="39"/>
    </row>
    <row r="1805" ht="19.5" customHeight="1">
      <c r="A1805" s="111"/>
      <c r="B1805" s="119"/>
      <c r="C1805" s="63"/>
      <c r="D1805" s="69"/>
      <c r="E1805" s="66" t="str">
        <f t="shared" si="2"/>
        <v>-</v>
      </c>
      <c r="F1805" s="65"/>
      <c r="G1805" s="65"/>
      <c r="H1805" s="82"/>
      <c r="I1805" s="83">
        <f t="shared" si="3"/>
        <v>0</v>
      </c>
      <c r="J1805" s="84">
        <f t="shared" si="4"/>
        <v>0</v>
      </c>
      <c r="K1805" s="84">
        <f t="shared" si="5"/>
        <v>0</v>
      </c>
      <c r="L1805" s="84">
        <f t="shared" si="6"/>
        <v>0</v>
      </c>
      <c r="M1805" s="85">
        <f t="shared" si="7"/>
        <v>0</v>
      </c>
      <c r="N1805" s="86">
        <f t="shared" si="8"/>
        <v>0</v>
      </c>
      <c r="O1805" s="84">
        <f t="shared" si="9"/>
        <v>0</v>
      </c>
      <c r="P1805" s="84">
        <f t="shared" si="10"/>
        <v>0</v>
      </c>
      <c r="Q1805" s="84">
        <f t="shared" si="11"/>
        <v>0</v>
      </c>
      <c r="R1805" s="85">
        <f t="shared" si="12"/>
        <v>0</v>
      </c>
      <c r="S1805" s="87" t="str">
        <f t="shared" si="13"/>
        <v>-</v>
      </c>
      <c r="T1805" s="88"/>
      <c r="U1805" s="39"/>
      <c r="V1805" s="40"/>
      <c r="W1805" s="39"/>
      <c r="X1805" s="39"/>
      <c r="Y1805" s="39"/>
      <c r="Z1805" s="39"/>
      <c r="AA1805" s="39"/>
      <c r="AB1805" s="39"/>
      <c r="AC1805" s="39"/>
      <c r="AD1805" s="39"/>
      <c r="AE1805" s="39"/>
      <c r="AF1805" s="39"/>
      <c r="AG1805" s="39"/>
      <c r="AH1805" s="39"/>
    </row>
    <row r="1806" ht="19.5" customHeight="1">
      <c r="A1806" s="111"/>
      <c r="B1806" s="119"/>
      <c r="C1806" s="63"/>
      <c r="D1806" s="69"/>
      <c r="E1806" s="66" t="str">
        <f t="shared" si="2"/>
        <v>-</v>
      </c>
      <c r="F1806" s="65"/>
      <c r="G1806" s="65"/>
      <c r="H1806" s="82"/>
      <c r="I1806" s="83">
        <f t="shared" si="3"/>
        <v>0</v>
      </c>
      <c r="J1806" s="84">
        <f t="shared" si="4"/>
        <v>0</v>
      </c>
      <c r="K1806" s="84">
        <f t="shared" si="5"/>
        <v>0</v>
      </c>
      <c r="L1806" s="84">
        <f t="shared" si="6"/>
        <v>0</v>
      </c>
      <c r="M1806" s="85">
        <f t="shared" si="7"/>
        <v>0</v>
      </c>
      <c r="N1806" s="86">
        <f t="shared" si="8"/>
        <v>0</v>
      </c>
      <c r="O1806" s="84">
        <f t="shared" si="9"/>
        <v>0</v>
      </c>
      <c r="P1806" s="84">
        <f t="shared" si="10"/>
        <v>0</v>
      </c>
      <c r="Q1806" s="84">
        <f t="shared" si="11"/>
        <v>0</v>
      </c>
      <c r="R1806" s="85">
        <f t="shared" si="12"/>
        <v>0</v>
      </c>
      <c r="S1806" s="87" t="str">
        <f t="shared" si="13"/>
        <v>-</v>
      </c>
      <c r="T1806" s="88"/>
      <c r="U1806" s="39"/>
      <c r="V1806" s="40"/>
      <c r="W1806" s="39"/>
      <c r="X1806" s="39"/>
      <c r="Y1806" s="39"/>
      <c r="Z1806" s="39"/>
      <c r="AA1806" s="39"/>
      <c r="AB1806" s="39"/>
      <c r="AC1806" s="39"/>
      <c r="AD1806" s="39"/>
      <c r="AE1806" s="39"/>
      <c r="AF1806" s="39"/>
      <c r="AG1806" s="39"/>
      <c r="AH1806" s="39"/>
    </row>
    <row r="1807" ht="19.5" customHeight="1">
      <c r="A1807" s="111"/>
      <c r="B1807" s="119"/>
      <c r="C1807" s="63"/>
      <c r="D1807" s="69"/>
      <c r="E1807" s="66" t="str">
        <f t="shared" si="2"/>
        <v>-</v>
      </c>
      <c r="F1807" s="65"/>
      <c r="G1807" s="65"/>
      <c r="H1807" s="82"/>
      <c r="I1807" s="83">
        <f t="shared" si="3"/>
        <v>0</v>
      </c>
      <c r="J1807" s="84">
        <f t="shared" si="4"/>
        <v>0</v>
      </c>
      <c r="K1807" s="84">
        <f t="shared" si="5"/>
        <v>0</v>
      </c>
      <c r="L1807" s="84">
        <f t="shared" si="6"/>
        <v>0</v>
      </c>
      <c r="M1807" s="85">
        <f t="shared" si="7"/>
        <v>0</v>
      </c>
      <c r="N1807" s="86">
        <f t="shared" si="8"/>
        <v>0</v>
      </c>
      <c r="O1807" s="84">
        <f t="shared" si="9"/>
        <v>0</v>
      </c>
      <c r="P1807" s="84">
        <f t="shared" si="10"/>
        <v>0</v>
      </c>
      <c r="Q1807" s="84">
        <f t="shared" si="11"/>
        <v>0</v>
      </c>
      <c r="R1807" s="85">
        <f t="shared" si="12"/>
        <v>0</v>
      </c>
      <c r="S1807" s="87" t="str">
        <f t="shared" si="13"/>
        <v>-</v>
      </c>
      <c r="T1807" s="88"/>
      <c r="U1807" s="39"/>
      <c r="V1807" s="40"/>
      <c r="W1807" s="39"/>
      <c r="X1807" s="39"/>
      <c r="Y1807" s="39"/>
      <c r="Z1807" s="39"/>
      <c r="AA1807" s="39"/>
      <c r="AB1807" s="39"/>
      <c r="AC1807" s="39"/>
      <c r="AD1807" s="39"/>
      <c r="AE1807" s="39"/>
      <c r="AF1807" s="39"/>
      <c r="AG1807" s="39"/>
      <c r="AH1807" s="39"/>
    </row>
    <row r="1808" ht="19.5" customHeight="1">
      <c r="A1808" s="111"/>
      <c r="B1808" s="119"/>
      <c r="C1808" s="63"/>
      <c r="D1808" s="69"/>
      <c r="E1808" s="66" t="str">
        <f t="shared" si="2"/>
        <v>-</v>
      </c>
      <c r="F1808" s="65"/>
      <c r="G1808" s="65"/>
      <c r="H1808" s="82"/>
      <c r="I1808" s="83">
        <f t="shared" si="3"/>
        <v>0</v>
      </c>
      <c r="J1808" s="84">
        <f t="shared" si="4"/>
        <v>0</v>
      </c>
      <c r="K1808" s="84">
        <f t="shared" si="5"/>
        <v>0</v>
      </c>
      <c r="L1808" s="84">
        <f t="shared" si="6"/>
        <v>0</v>
      </c>
      <c r="M1808" s="85">
        <f t="shared" si="7"/>
        <v>0</v>
      </c>
      <c r="N1808" s="86">
        <f t="shared" si="8"/>
        <v>0</v>
      </c>
      <c r="O1808" s="84">
        <f t="shared" si="9"/>
        <v>0</v>
      </c>
      <c r="P1808" s="84">
        <f t="shared" si="10"/>
        <v>0</v>
      </c>
      <c r="Q1808" s="84">
        <f t="shared" si="11"/>
        <v>0</v>
      </c>
      <c r="R1808" s="85">
        <f t="shared" si="12"/>
        <v>0</v>
      </c>
      <c r="S1808" s="87" t="str">
        <f t="shared" si="13"/>
        <v>-</v>
      </c>
      <c r="T1808" s="88"/>
      <c r="U1808" s="39"/>
      <c r="V1808" s="40"/>
      <c r="W1808" s="39"/>
      <c r="X1808" s="39"/>
      <c r="Y1808" s="39"/>
      <c r="Z1808" s="39"/>
      <c r="AA1808" s="39"/>
      <c r="AB1808" s="39"/>
      <c r="AC1808" s="39"/>
      <c r="AD1808" s="39"/>
      <c r="AE1808" s="39"/>
      <c r="AF1808" s="39"/>
      <c r="AG1808" s="39"/>
      <c r="AH1808" s="39"/>
    </row>
    <row r="1809" ht="19.5" customHeight="1">
      <c r="A1809" s="111"/>
      <c r="B1809" s="119"/>
      <c r="C1809" s="63"/>
      <c r="D1809" s="69"/>
      <c r="E1809" s="66" t="str">
        <f t="shared" si="2"/>
        <v>-</v>
      </c>
      <c r="F1809" s="65"/>
      <c r="G1809" s="65"/>
      <c r="H1809" s="82"/>
      <c r="I1809" s="83">
        <f t="shared" si="3"/>
        <v>0</v>
      </c>
      <c r="J1809" s="84">
        <f t="shared" si="4"/>
        <v>0</v>
      </c>
      <c r="K1809" s="84">
        <f t="shared" si="5"/>
        <v>0</v>
      </c>
      <c r="L1809" s="84">
        <f t="shared" si="6"/>
        <v>0</v>
      </c>
      <c r="M1809" s="85">
        <f t="shared" si="7"/>
        <v>0</v>
      </c>
      <c r="N1809" s="86">
        <f t="shared" si="8"/>
        <v>0</v>
      </c>
      <c r="O1809" s="84">
        <f t="shared" si="9"/>
        <v>0</v>
      </c>
      <c r="P1809" s="84">
        <f t="shared" si="10"/>
        <v>0</v>
      </c>
      <c r="Q1809" s="84">
        <f t="shared" si="11"/>
        <v>0</v>
      </c>
      <c r="R1809" s="85">
        <f t="shared" si="12"/>
        <v>0</v>
      </c>
      <c r="S1809" s="87" t="str">
        <f t="shared" si="13"/>
        <v>-</v>
      </c>
      <c r="T1809" s="88"/>
      <c r="U1809" s="39"/>
      <c r="V1809" s="40"/>
      <c r="W1809" s="39"/>
      <c r="X1809" s="39"/>
      <c r="Y1809" s="39"/>
      <c r="Z1809" s="39"/>
      <c r="AA1809" s="39"/>
      <c r="AB1809" s="39"/>
      <c r="AC1809" s="39"/>
      <c r="AD1809" s="39"/>
      <c r="AE1809" s="39"/>
      <c r="AF1809" s="39"/>
      <c r="AG1809" s="39"/>
      <c r="AH1809" s="39"/>
    </row>
    <row r="1810" ht="19.5" customHeight="1">
      <c r="A1810" s="111"/>
      <c r="B1810" s="119"/>
      <c r="C1810" s="63"/>
      <c r="D1810" s="69"/>
      <c r="E1810" s="66" t="str">
        <f t="shared" si="2"/>
        <v>-</v>
      </c>
      <c r="F1810" s="65"/>
      <c r="G1810" s="65"/>
      <c r="H1810" s="82"/>
      <c r="I1810" s="83">
        <f t="shared" si="3"/>
        <v>0</v>
      </c>
      <c r="J1810" s="84">
        <f t="shared" si="4"/>
        <v>0</v>
      </c>
      <c r="K1810" s="84">
        <f t="shared" si="5"/>
        <v>0</v>
      </c>
      <c r="L1810" s="84">
        <f t="shared" si="6"/>
        <v>0</v>
      </c>
      <c r="M1810" s="85">
        <f t="shared" si="7"/>
        <v>0</v>
      </c>
      <c r="N1810" s="86">
        <f t="shared" si="8"/>
        <v>0</v>
      </c>
      <c r="O1810" s="84">
        <f t="shared" si="9"/>
        <v>0</v>
      </c>
      <c r="P1810" s="84">
        <f t="shared" si="10"/>
        <v>0</v>
      </c>
      <c r="Q1810" s="84">
        <f t="shared" si="11"/>
        <v>0</v>
      </c>
      <c r="R1810" s="85">
        <f t="shared" si="12"/>
        <v>0</v>
      </c>
      <c r="S1810" s="87" t="str">
        <f t="shared" si="13"/>
        <v>-</v>
      </c>
      <c r="T1810" s="88"/>
      <c r="U1810" s="39"/>
      <c r="V1810" s="40"/>
      <c r="W1810" s="39"/>
      <c r="X1810" s="39"/>
      <c r="Y1810" s="39"/>
      <c r="Z1810" s="39"/>
      <c r="AA1810" s="39"/>
      <c r="AB1810" s="39"/>
      <c r="AC1810" s="39"/>
      <c r="AD1810" s="39"/>
      <c r="AE1810" s="39"/>
      <c r="AF1810" s="39"/>
      <c r="AG1810" s="39"/>
      <c r="AH1810" s="39"/>
    </row>
    <row r="1811" ht="19.5" customHeight="1">
      <c r="A1811" s="111"/>
      <c r="B1811" s="119"/>
      <c r="C1811" s="63"/>
      <c r="D1811" s="69"/>
      <c r="E1811" s="66" t="str">
        <f t="shared" si="2"/>
        <v>-</v>
      </c>
      <c r="F1811" s="65"/>
      <c r="G1811" s="65"/>
      <c r="H1811" s="82"/>
      <c r="I1811" s="83">
        <f t="shared" si="3"/>
        <v>0</v>
      </c>
      <c r="J1811" s="84">
        <f t="shared" si="4"/>
        <v>0</v>
      </c>
      <c r="K1811" s="84">
        <f t="shared" si="5"/>
        <v>0</v>
      </c>
      <c r="L1811" s="84">
        <f t="shared" si="6"/>
        <v>0</v>
      </c>
      <c r="M1811" s="85">
        <f t="shared" si="7"/>
        <v>0</v>
      </c>
      <c r="N1811" s="86">
        <f t="shared" si="8"/>
        <v>0</v>
      </c>
      <c r="O1811" s="84">
        <f t="shared" si="9"/>
        <v>0</v>
      </c>
      <c r="P1811" s="84">
        <f t="shared" si="10"/>
        <v>0</v>
      </c>
      <c r="Q1811" s="84">
        <f t="shared" si="11"/>
        <v>0</v>
      </c>
      <c r="R1811" s="85">
        <f t="shared" si="12"/>
        <v>0</v>
      </c>
      <c r="S1811" s="87" t="str">
        <f t="shared" si="13"/>
        <v>-</v>
      </c>
      <c r="T1811" s="88"/>
      <c r="U1811" s="39"/>
      <c r="V1811" s="40"/>
      <c r="W1811" s="39"/>
      <c r="X1811" s="39"/>
      <c r="Y1811" s="39"/>
      <c r="Z1811" s="39"/>
      <c r="AA1811" s="39"/>
      <c r="AB1811" s="39"/>
      <c r="AC1811" s="39"/>
      <c r="AD1811" s="39"/>
      <c r="AE1811" s="39"/>
      <c r="AF1811" s="39"/>
      <c r="AG1811" s="39"/>
      <c r="AH1811" s="39"/>
    </row>
    <row r="1812" ht="19.5" customHeight="1">
      <c r="A1812" s="111"/>
      <c r="B1812" s="119"/>
      <c r="C1812" s="63"/>
      <c r="D1812" s="69"/>
      <c r="E1812" s="66" t="str">
        <f t="shared" si="2"/>
        <v>-</v>
      </c>
      <c r="F1812" s="65"/>
      <c r="G1812" s="65"/>
      <c r="H1812" s="82"/>
      <c r="I1812" s="83">
        <f t="shared" si="3"/>
        <v>0</v>
      </c>
      <c r="J1812" s="84">
        <f t="shared" si="4"/>
        <v>0</v>
      </c>
      <c r="K1812" s="84">
        <f t="shared" si="5"/>
        <v>0</v>
      </c>
      <c r="L1812" s="84">
        <f t="shared" si="6"/>
        <v>0</v>
      </c>
      <c r="M1812" s="85">
        <f t="shared" si="7"/>
        <v>0</v>
      </c>
      <c r="N1812" s="86">
        <f t="shared" si="8"/>
        <v>0</v>
      </c>
      <c r="O1812" s="84">
        <f t="shared" si="9"/>
        <v>0</v>
      </c>
      <c r="P1812" s="84">
        <f t="shared" si="10"/>
        <v>0</v>
      </c>
      <c r="Q1812" s="84">
        <f t="shared" si="11"/>
        <v>0</v>
      </c>
      <c r="R1812" s="85">
        <f t="shared" si="12"/>
        <v>0</v>
      </c>
      <c r="S1812" s="87" t="str">
        <f t="shared" si="13"/>
        <v>-</v>
      </c>
      <c r="T1812" s="88"/>
      <c r="U1812" s="39"/>
      <c r="V1812" s="40"/>
      <c r="W1812" s="39"/>
      <c r="X1812" s="39"/>
      <c r="Y1812" s="39"/>
      <c r="Z1812" s="39"/>
      <c r="AA1812" s="39"/>
      <c r="AB1812" s="39"/>
      <c r="AC1812" s="39"/>
      <c r="AD1812" s="39"/>
      <c r="AE1812" s="39"/>
      <c r="AF1812" s="39"/>
      <c r="AG1812" s="39"/>
      <c r="AH1812" s="39"/>
    </row>
    <row r="1813" ht="19.5" customHeight="1">
      <c r="A1813" s="111"/>
      <c r="B1813" s="119"/>
      <c r="C1813" s="63"/>
      <c r="D1813" s="69"/>
      <c r="E1813" s="66" t="str">
        <f t="shared" si="2"/>
        <v>-</v>
      </c>
      <c r="F1813" s="65"/>
      <c r="G1813" s="65"/>
      <c r="H1813" s="82"/>
      <c r="I1813" s="83">
        <f t="shared" si="3"/>
        <v>0</v>
      </c>
      <c r="J1813" s="84">
        <f t="shared" si="4"/>
        <v>0</v>
      </c>
      <c r="K1813" s="84">
        <f t="shared" si="5"/>
        <v>0</v>
      </c>
      <c r="L1813" s="84">
        <f t="shared" si="6"/>
        <v>0</v>
      </c>
      <c r="M1813" s="85">
        <f t="shared" si="7"/>
        <v>0</v>
      </c>
      <c r="N1813" s="86">
        <f t="shared" si="8"/>
        <v>0</v>
      </c>
      <c r="O1813" s="84">
        <f t="shared" si="9"/>
        <v>0</v>
      </c>
      <c r="P1813" s="84">
        <f t="shared" si="10"/>
        <v>0</v>
      </c>
      <c r="Q1813" s="84">
        <f t="shared" si="11"/>
        <v>0</v>
      </c>
      <c r="R1813" s="85">
        <f t="shared" si="12"/>
        <v>0</v>
      </c>
      <c r="S1813" s="87" t="str">
        <f t="shared" si="13"/>
        <v>-</v>
      </c>
      <c r="T1813" s="88"/>
      <c r="U1813" s="39"/>
      <c r="V1813" s="40"/>
      <c r="W1813" s="39"/>
      <c r="X1813" s="39"/>
      <c r="Y1813" s="39"/>
      <c r="Z1813" s="39"/>
      <c r="AA1813" s="39"/>
      <c r="AB1813" s="39"/>
      <c r="AC1813" s="39"/>
      <c r="AD1813" s="39"/>
      <c r="AE1813" s="39"/>
      <c r="AF1813" s="39"/>
      <c r="AG1813" s="39"/>
      <c r="AH1813" s="39"/>
    </row>
    <row r="1814" ht="19.5" customHeight="1">
      <c r="A1814" s="111"/>
      <c r="B1814" s="119"/>
      <c r="C1814" s="63"/>
      <c r="D1814" s="69"/>
      <c r="E1814" s="66" t="str">
        <f t="shared" si="2"/>
        <v>-</v>
      </c>
      <c r="F1814" s="65"/>
      <c r="G1814" s="65"/>
      <c r="H1814" s="82"/>
      <c r="I1814" s="83">
        <f t="shared" si="3"/>
        <v>0</v>
      </c>
      <c r="J1814" s="84">
        <f t="shared" si="4"/>
        <v>0</v>
      </c>
      <c r="K1814" s="84">
        <f t="shared" si="5"/>
        <v>0</v>
      </c>
      <c r="L1814" s="84">
        <f t="shared" si="6"/>
        <v>0</v>
      </c>
      <c r="M1814" s="85">
        <f t="shared" si="7"/>
        <v>0</v>
      </c>
      <c r="N1814" s="86">
        <f t="shared" si="8"/>
        <v>0</v>
      </c>
      <c r="O1814" s="84">
        <f t="shared" si="9"/>
        <v>0</v>
      </c>
      <c r="P1814" s="84">
        <f t="shared" si="10"/>
        <v>0</v>
      </c>
      <c r="Q1814" s="84">
        <f t="shared" si="11"/>
        <v>0</v>
      </c>
      <c r="R1814" s="85">
        <f t="shared" si="12"/>
        <v>0</v>
      </c>
      <c r="S1814" s="87" t="str">
        <f t="shared" si="13"/>
        <v>-</v>
      </c>
      <c r="T1814" s="88"/>
      <c r="U1814" s="39"/>
      <c r="V1814" s="40"/>
      <c r="W1814" s="39"/>
      <c r="X1814" s="39"/>
      <c r="Y1814" s="39"/>
      <c r="Z1814" s="39"/>
      <c r="AA1814" s="39"/>
      <c r="AB1814" s="39"/>
      <c r="AC1814" s="39"/>
      <c r="AD1814" s="39"/>
      <c r="AE1814" s="39"/>
      <c r="AF1814" s="39"/>
      <c r="AG1814" s="39"/>
      <c r="AH1814" s="39"/>
    </row>
    <row r="1815" ht="19.5" customHeight="1">
      <c r="A1815" s="111"/>
      <c r="B1815" s="119"/>
      <c r="C1815" s="63"/>
      <c r="D1815" s="69"/>
      <c r="E1815" s="66" t="str">
        <f t="shared" si="2"/>
        <v>-</v>
      </c>
      <c r="F1815" s="65"/>
      <c r="G1815" s="65"/>
      <c r="H1815" s="82"/>
      <c r="I1815" s="83">
        <f t="shared" si="3"/>
        <v>0</v>
      </c>
      <c r="J1815" s="84">
        <f t="shared" si="4"/>
        <v>0</v>
      </c>
      <c r="K1815" s="84">
        <f t="shared" si="5"/>
        <v>0</v>
      </c>
      <c r="L1815" s="84">
        <f t="shared" si="6"/>
        <v>0</v>
      </c>
      <c r="M1815" s="85">
        <f t="shared" si="7"/>
        <v>0</v>
      </c>
      <c r="N1815" s="86">
        <f t="shared" si="8"/>
        <v>0</v>
      </c>
      <c r="O1815" s="84">
        <f t="shared" si="9"/>
        <v>0</v>
      </c>
      <c r="P1815" s="84">
        <f t="shared" si="10"/>
        <v>0</v>
      </c>
      <c r="Q1815" s="84">
        <f t="shared" si="11"/>
        <v>0</v>
      </c>
      <c r="R1815" s="85">
        <f t="shared" si="12"/>
        <v>0</v>
      </c>
      <c r="S1815" s="87" t="str">
        <f t="shared" si="13"/>
        <v>-</v>
      </c>
      <c r="T1815" s="88"/>
      <c r="U1815" s="39"/>
      <c r="V1815" s="40"/>
      <c r="W1815" s="39"/>
      <c r="X1815" s="39"/>
      <c r="Y1815" s="39"/>
      <c r="Z1815" s="39"/>
      <c r="AA1815" s="39"/>
      <c r="AB1815" s="39"/>
      <c r="AC1815" s="39"/>
      <c r="AD1815" s="39"/>
      <c r="AE1815" s="39"/>
      <c r="AF1815" s="39"/>
      <c r="AG1815" s="39"/>
      <c r="AH1815" s="39"/>
    </row>
    <row r="1816" ht="19.5" customHeight="1">
      <c r="A1816" s="111"/>
      <c r="B1816" s="119"/>
      <c r="C1816" s="63"/>
      <c r="D1816" s="69"/>
      <c r="E1816" s="66" t="str">
        <f t="shared" si="2"/>
        <v>-</v>
      </c>
      <c r="F1816" s="65"/>
      <c r="G1816" s="65"/>
      <c r="H1816" s="82"/>
      <c r="I1816" s="83">
        <f t="shared" si="3"/>
        <v>0</v>
      </c>
      <c r="J1816" s="84">
        <f t="shared" si="4"/>
        <v>0</v>
      </c>
      <c r="K1816" s="84">
        <f t="shared" si="5"/>
        <v>0</v>
      </c>
      <c r="L1816" s="84">
        <f t="shared" si="6"/>
        <v>0</v>
      </c>
      <c r="M1816" s="85">
        <f t="shared" si="7"/>
        <v>0</v>
      </c>
      <c r="N1816" s="86">
        <f t="shared" si="8"/>
        <v>0</v>
      </c>
      <c r="O1816" s="84">
        <f t="shared" si="9"/>
        <v>0</v>
      </c>
      <c r="P1816" s="84">
        <f t="shared" si="10"/>
        <v>0</v>
      </c>
      <c r="Q1816" s="84">
        <f t="shared" si="11"/>
        <v>0</v>
      </c>
      <c r="R1816" s="85">
        <f t="shared" si="12"/>
        <v>0</v>
      </c>
      <c r="S1816" s="87" t="str">
        <f t="shared" si="13"/>
        <v>-</v>
      </c>
      <c r="T1816" s="88"/>
      <c r="U1816" s="39"/>
      <c r="V1816" s="40"/>
      <c r="W1816" s="39"/>
      <c r="X1816" s="39"/>
      <c r="Y1816" s="39"/>
      <c r="Z1816" s="39"/>
      <c r="AA1816" s="39"/>
      <c r="AB1816" s="39"/>
      <c r="AC1816" s="39"/>
      <c r="AD1816" s="39"/>
      <c r="AE1816" s="39"/>
      <c r="AF1816" s="39"/>
      <c r="AG1816" s="39"/>
      <c r="AH1816" s="39"/>
    </row>
    <row r="1817" ht="19.5" customHeight="1">
      <c r="A1817" s="111"/>
      <c r="B1817" s="119"/>
      <c r="C1817" s="63"/>
      <c r="D1817" s="69"/>
      <c r="E1817" s="66" t="str">
        <f t="shared" si="2"/>
        <v>-</v>
      </c>
      <c r="F1817" s="65"/>
      <c r="G1817" s="65"/>
      <c r="H1817" s="82"/>
      <c r="I1817" s="83">
        <f t="shared" si="3"/>
        <v>0</v>
      </c>
      <c r="J1817" s="84">
        <f t="shared" si="4"/>
        <v>0</v>
      </c>
      <c r="K1817" s="84">
        <f t="shared" si="5"/>
        <v>0</v>
      </c>
      <c r="L1817" s="84">
        <f t="shared" si="6"/>
        <v>0</v>
      </c>
      <c r="M1817" s="85">
        <f t="shared" si="7"/>
        <v>0</v>
      </c>
      <c r="N1817" s="86">
        <f t="shared" si="8"/>
        <v>0</v>
      </c>
      <c r="O1817" s="84">
        <f t="shared" si="9"/>
        <v>0</v>
      </c>
      <c r="P1817" s="84">
        <f t="shared" si="10"/>
        <v>0</v>
      </c>
      <c r="Q1817" s="84">
        <f t="shared" si="11"/>
        <v>0</v>
      </c>
      <c r="R1817" s="85">
        <f t="shared" si="12"/>
        <v>0</v>
      </c>
      <c r="S1817" s="87" t="str">
        <f t="shared" si="13"/>
        <v>-</v>
      </c>
      <c r="T1817" s="88"/>
      <c r="U1817" s="39"/>
      <c r="V1817" s="40"/>
      <c r="W1817" s="39"/>
      <c r="X1817" s="39"/>
      <c r="Y1817" s="39"/>
      <c r="Z1817" s="39"/>
      <c r="AA1817" s="39"/>
      <c r="AB1817" s="39"/>
      <c r="AC1817" s="39"/>
      <c r="AD1817" s="39"/>
      <c r="AE1817" s="39"/>
      <c r="AF1817" s="39"/>
      <c r="AG1817" s="39"/>
      <c r="AH1817" s="39"/>
    </row>
    <row r="1818" ht="19.5" customHeight="1">
      <c r="A1818" s="111"/>
      <c r="B1818" s="119"/>
      <c r="C1818" s="63"/>
      <c r="D1818" s="69"/>
      <c r="E1818" s="66" t="str">
        <f t="shared" si="2"/>
        <v>-</v>
      </c>
      <c r="F1818" s="65"/>
      <c r="G1818" s="65"/>
      <c r="H1818" s="82"/>
      <c r="I1818" s="83">
        <f t="shared" si="3"/>
        <v>0</v>
      </c>
      <c r="J1818" s="84">
        <f t="shared" si="4"/>
        <v>0</v>
      </c>
      <c r="K1818" s="84">
        <f t="shared" si="5"/>
        <v>0</v>
      </c>
      <c r="L1818" s="84">
        <f t="shared" si="6"/>
        <v>0</v>
      </c>
      <c r="M1818" s="85">
        <f t="shared" si="7"/>
        <v>0</v>
      </c>
      <c r="N1818" s="86">
        <f t="shared" si="8"/>
        <v>0</v>
      </c>
      <c r="O1818" s="84">
        <f t="shared" si="9"/>
        <v>0</v>
      </c>
      <c r="P1818" s="84">
        <f t="shared" si="10"/>
        <v>0</v>
      </c>
      <c r="Q1818" s="84">
        <f t="shared" si="11"/>
        <v>0</v>
      </c>
      <c r="R1818" s="85">
        <f t="shared" si="12"/>
        <v>0</v>
      </c>
      <c r="S1818" s="87" t="str">
        <f t="shared" si="13"/>
        <v>-</v>
      </c>
      <c r="T1818" s="88"/>
      <c r="U1818" s="39"/>
      <c r="V1818" s="40"/>
      <c r="W1818" s="39"/>
      <c r="X1818" s="39"/>
      <c r="Y1818" s="39"/>
      <c r="Z1818" s="39"/>
      <c r="AA1818" s="39"/>
      <c r="AB1818" s="39"/>
      <c r="AC1818" s="39"/>
      <c r="AD1818" s="39"/>
      <c r="AE1818" s="39"/>
      <c r="AF1818" s="39"/>
      <c r="AG1818" s="39"/>
      <c r="AH1818" s="39"/>
    </row>
    <row r="1819" ht="19.5" customHeight="1">
      <c r="A1819" s="111"/>
      <c r="B1819" s="119"/>
      <c r="C1819" s="63"/>
      <c r="D1819" s="69"/>
      <c r="E1819" s="66" t="str">
        <f t="shared" si="2"/>
        <v>-</v>
      </c>
      <c r="F1819" s="65"/>
      <c r="G1819" s="65"/>
      <c r="H1819" s="82"/>
      <c r="I1819" s="83">
        <f t="shared" si="3"/>
        <v>0</v>
      </c>
      <c r="J1819" s="84">
        <f t="shared" si="4"/>
        <v>0</v>
      </c>
      <c r="K1819" s="84">
        <f t="shared" si="5"/>
        <v>0</v>
      </c>
      <c r="L1819" s="84">
        <f t="shared" si="6"/>
        <v>0</v>
      </c>
      <c r="M1819" s="85">
        <f t="shared" si="7"/>
        <v>0</v>
      </c>
      <c r="N1819" s="86">
        <f t="shared" si="8"/>
        <v>0</v>
      </c>
      <c r="O1819" s="84">
        <f t="shared" si="9"/>
        <v>0</v>
      </c>
      <c r="P1819" s="84">
        <f t="shared" si="10"/>
        <v>0</v>
      </c>
      <c r="Q1819" s="84">
        <f t="shared" si="11"/>
        <v>0</v>
      </c>
      <c r="R1819" s="85">
        <f t="shared" si="12"/>
        <v>0</v>
      </c>
      <c r="S1819" s="87" t="str">
        <f t="shared" si="13"/>
        <v>-</v>
      </c>
      <c r="T1819" s="88"/>
      <c r="U1819" s="39"/>
      <c r="V1819" s="40"/>
      <c r="W1819" s="39"/>
      <c r="X1819" s="39"/>
      <c r="Y1819" s="39"/>
      <c r="Z1819" s="39"/>
      <c r="AA1819" s="39"/>
      <c r="AB1819" s="39"/>
      <c r="AC1819" s="39"/>
      <c r="AD1819" s="39"/>
      <c r="AE1819" s="39"/>
      <c r="AF1819" s="39"/>
      <c r="AG1819" s="39"/>
      <c r="AH1819" s="39"/>
    </row>
    <row r="1820" ht="19.5" customHeight="1">
      <c r="A1820" s="111"/>
      <c r="B1820" s="119"/>
      <c r="C1820" s="63"/>
      <c r="D1820" s="69"/>
      <c r="E1820" s="66" t="str">
        <f t="shared" si="2"/>
        <v>-</v>
      </c>
      <c r="F1820" s="65"/>
      <c r="G1820" s="65"/>
      <c r="H1820" s="82"/>
      <c r="I1820" s="83">
        <f t="shared" si="3"/>
        <v>0</v>
      </c>
      <c r="J1820" s="84">
        <f t="shared" si="4"/>
        <v>0</v>
      </c>
      <c r="K1820" s="84">
        <f t="shared" si="5"/>
        <v>0</v>
      </c>
      <c r="L1820" s="84">
        <f t="shared" si="6"/>
        <v>0</v>
      </c>
      <c r="M1820" s="85">
        <f t="shared" si="7"/>
        <v>0</v>
      </c>
      <c r="N1820" s="86">
        <f t="shared" si="8"/>
        <v>0</v>
      </c>
      <c r="O1820" s="84">
        <f t="shared" si="9"/>
        <v>0</v>
      </c>
      <c r="P1820" s="84">
        <f t="shared" si="10"/>
        <v>0</v>
      </c>
      <c r="Q1820" s="84">
        <f t="shared" si="11"/>
        <v>0</v>
      </c>
      <c r="R1820" s="85">
        <f t="shared" si="12"/>
        <v>0</v>
      </c>
      <c r="S1820" s="87" t="str">
        <f t="shared" si="13"/>
        <v>-</v>
      </c>
      <c r="T1820" s="88"/>
      <c r="U1820" s="39"/>
      <c r="V1820" s="40"/>
      <c r="W1820" s="39"/>
      <c r="X1820" s="39"/>
      <c r="Y1820" s="39"/>
      <c r="Z1820" s="39"/>
      <c r="AA1820" s="39"/>
      <c r="AB1820" s="39"/>
      <c r="AC1820" s="39"/>
      <c r="AD1820" s="39"/>
      <c r="AE1820" s="39"/>
      <c r="AF1820" s="39"/>
      <c r="AG1820" s="39"/>
      <c r="AH1820" s="39"/>
    </row>
    <row r="1821" ht="19.5" customHeight="1">
      <c r="A1821" s="111"/>
      <c r="B1821" s="119"/>
      <c r="C1821" s="63"/>
      <c r="D1821" s="69"/>
      <c r="E1821" s="66" t="str">
        <f t="shared" si="2"/>
        <v>-</v>
      </c>
      <c r="F1821" s="65"/>
      <c r="G1821" s="65"/>
      <c r="H1821" s="82"/>
      <c r="I1821" s="83">
        <f t="shared" si="3"/>
        <v>0</v>
      </c>
      <c r="J1821" s="84">
        <f t="shared" si="4"/>
        <v>0</v>
      </c>
      <c r="K1821" s="84">
        <f t="shared" si="5"/>
        <v>0</v>
      </c>
      <c r="L1821" s="84">
        <f t="shared" si="6"/>
        <v>0</v>
      </c>
      <c r="M1821" s="85">
        <f t="shared" si="7"/>
        <v>0</v>
      </c>
      <c r="N1821" s="86">
        <f t="shared" si="8"/>
        <v>0</v>
      </c>
      <c r="O1821" s="84">
        <f t="shared" si="9"/>
        <v>0</v>
      </c>
      <c r="P1821" s="84">
        <f t="shared" si="10"/>
        <v>0</v>
      </c>
      <c r="Q1821" s="84">
        <f t="shared" si="11"/>
        <v>0</v>
      </c>
      <c r="R1821" s="85">
        <f t="shared" si="12"/>
        <v>0</v>
      </c>
      <c r="S1821" s="87" t="str">
        <f t="shared" si="13"/>
        <v>-</v>
      </c>
      <c r="T1821" s="88"/>
      <c r="U1821" s="39"/>
      <c r="V1821" s="40"/>
      <c r="W1821" s="39"/>
      <c r="X1821" s="39"/>
      <c r="Y1821" s="39"/>
      <c r="Z1821" s="39"/>
      <c r="AA1821" s="39"/>
      <c r="AB1821" s="39"/>
      <c r="AC1821" s="39"/>
      <c r="AD1821" s="39"/>
      <c r="AE1821" s="39"/>
      <c r="AF1821" s="39"/>
      <c r="AG1821" s="39"/>
      <c r="AH1821" s="39"/>
    </row>
    <row r="1822" ht="19.5" customHeight="1">
      <c r="A1822" s="111"/>
      <c r="B1822" s="119"/>
      <c r="C1822" s="63"/>
      <c r="D1822" s="69"/>
      <c r="E1822" s="66" t="str">
        <f t="shared" si="2"/>
        <v>-</v>
      </c>
      <c r="F1822" s="65"/>
      <c r="G1822" s="65"/>
      <c r="H1822" s="82"/>
      <c r="I1822" s="83">
        <f t="shared" si="3"/>
        <v>0</v>
      </c>
      <c r="J1822" s="84">
        <f t="shared" si="4"/>
        <v>0</v>
      </c>
      <c r="K1822" s="84">
        <f t="shared" si="5"/>
        <v>0</v>
      </c>
      <c r="L1822" s="84">
        <f t="shared" si="6"/>
        <v>0</v>
      </c>
      <c r="M1822" s="85">
        <f t="shared" si="7"/>
        <v>0</v>
      </c>
      <c r="N1822" s="86">
        <f t="shared" si="8"/>
        <v>0</v>
      </c>
      <c r="O1822" s="84">
        <f t="shared" si="9"/>
        <v>0</v>
      </c>
      <c r="P1822" s="84">
        <f t="shared" si="10"/>
        <v>0</v>
      </c>
      <c r="Q1822" s="84">
        <f t="shared" si="11"/>
        <v>0</v>
      </c>
      <c r="R1822" s="85">
        <f t="shared" si="12"/>
        <v>0</v>
      </c>
      <c r="S1822" s="87" t="str">
        <f t="shared" si="13"/>
        <v>-</v>
      </c>
      <c r="T1822" s="88"/>
      <c r="U1822" s="39"/>
      <c r="V1822" s="40"/>
      <c r="W1822" s="39"/>
      <c r="X1822" s="39"/>
      <c r="Y1822" s="39"/>
      <c r="Z1822" s="39"/>
      <c r="AA1822" s="39"/>
      <c r="AB1822" s="39"/>
      <c r="AC1822" s="39"/>
      <c r="AD1822" s="39"/>
      <c r="AE1822" s="39"/>
      <c r="AF1822" s="39"/>
      <c r="AG1822" s="39"/>
      <c r="AH1822" s="39"/>
    </row>
    <row r="1823" ht="19.5" customHeight="1">
      <c r="A1823" s="111"/>
      <c r="B1823" s="119"/>
      <c r="C1823" s="63"/>
      <c r="D1823" s="69"/>
      <c r="E1823" s="66" t="str">
        <f t="shared" si="2"/>
        <v>-</v>
      </c>
      <c r="F1823" s="65"/>
      <c r="G1823" s="65"/>
      <c r="H1823" s="82"/>
      <c r="I1823" s="83">
        <f t="shared" si="3"/>
        <v>0</v>
      </c>
      <c r="J1823" s="84">
        <f t="shared" si="4"/>
        <v>0</v>
      </c>
      <c r="K1823" s="84">
        <f t="shared" si="5"/>
        <v>0</v>
      </c>
      <c r="L1823" s="84">
        <f t="shared" si="6"/>
        <v>0</v>
      </c>
      <c r="M1823" s="85">
        <f t="shared" si="7"/>
        <v>0</v>
      </c>
      <c r="N1823" s="86">
        <f t="shared" si="8"/>
        <v>0</v>
      </c>
      <c r="O1823" s="84">
        <f t="shared" si="9"/>
        <v>0</v>
      </c>
      <c r="P1823" s="84">
        <f t="shared" si="10"/>
        <v>0</v>
      </c>
      <c r="Q1823" s="84">
        <f t="shared" si="11"/>
        <v>0</v>
      </c>
      <c r="R1823" s="85">
        <f t="shared" si="12"/>
        <v>0</v>
      </c>
      <c r="S1823" s="87" t="str">
        <f t="shared" si="13"/>
        <v>-</v>
      </c>
      <c r="T1823" s="88"/>
      <c r="U1823" s="39"/>
      <c r="V1823" s="40"/>
      <c r="W1823" s="39"/>
      <c r="X1823" s="39"/>
      <c r="Y1823" s="39"/>
      <c r="Z1823" s="39"/>
      <c r="AA1823" s="39"/>
      <c r="AB1823" s="39"/>
      <c r="AC1823" s="39"/>
      <c r="AD1823" s="39"/>
      <c r="AE1823" s="39"/>
      <c r="AF1823" s="39"/>
      <c r="AG1823" s="39"/>
      <c r="AH1823" s="39"/>
    </row>
    <row r="1824" ht="19.5" customHeight="1">
      <c r="A1824" s="111"/>
      <c r="B1824" s="119"/>
      <c r="C1824" s="63"/>
      <c r="D1824" s="69"/>
      <c r="E1824" s="66" t="str">
        <f t="shared" si="2"/>
        <v>-</v>
      </c>
      <c r="F1824" s="65"/>
      <c r="G1824" s="65"/>
      <c r="H1824" s="82"/>
      <c r="I1824" s="83">
        <f t="shared" si="3"/>
        <v>0</v>
      </c>
      <c r="J1824" s="84">
        <f t="shared" si="4"/>
        <v>0</v>
      </c>
      <c r="K1824" s="84">
        <f t="shared" si="5"/>
        <v>0</v>
      </c>
      <c r="L1824" s="84">
        <f t="shared" si="6"/>
        <v>0</v>
      </c>
      <c r="M1824" s="85">
        <f t="shared" si="7"/>
        <v>0</v>
      </c>
      <c r="N1824" s="86">
        <f t="shared" si="8"/>
        <v>0</v>
      </c>
      <c r="O1824" s="84">
        <f t="shared" si="9"/>
        <v>0</v>
      </c>
      <c r="P1824" s="84">
        <f t="shared" si="10"/>
        <v>0</v>
      </c>
      <c r="Q1824" s="84">
        <f t="shared" si="11"/>
        <v>0</v>
      </c>
      <c r="R1824" s="85">
        <f t="shared" si="12"/>
        <v>0</v>
      </c>
      <c r="S1824" s="87" t="str">
        <f t="shared" si="13"/>
        <v>-</v>
      </c>
      <c r="T1824" s="88"/>
      <c r="U1824" s="39"/>
      <c r="V1824" s="40"/>
      <c r="W1824" s="39"/>
      <c r="X1824" s="39"/>
      <c r="Y1824" s="39"/>
      <c r="Z1824" s="39"/>
      <c r="AA1824" s="39"/>
      <c r="AB1824" s="39"/>
      <c r="AC1824" s="39"/>
      <c r="AD1824" s="39"/>
      <c r="AE1824" s="39"/>
      <c r="AF1824" s="39"/>
      <c r="AG1824" s="39"/>
      <c r="AH1824" s="39"/>
    </row>
    <row r="1825" ht="19.5" customHeight="1">
      <c r="A1825" s="111"/>
      <c r="B1825" s="119"/>
      <c r="C1825" s="63"/>
      <c r="D1825" s="69"/>
      <c r="E1825" s="66" t="str">
        <f t="shared" si="2"/>
        <v>-</v>
      </c>
      <c r="F1825" s="65"/>
      <c r="G1825" s="65"/>
      <c r="H1825" s="82"/>
      <c r="I1825" s="83">
        <f t="shared" si="3"/>
        <v>0</v>
      </c>
      <c r="J1825" s="84">
        <f t="shared" si="4"/>
        <v>0</v>
      </c>
      <c r="K1825" s="84">
        <f t="shared" si="5"/>
        <v>0</v>
      </c>
      <c r="L1825" s="84">
        <f t="shared" si="6"/>
        <v>0</v>
      </c>
      <c r="M1825" s="85">
        <f t="shared" si="7"/>
        <v>0</v>
      </c>
      <c r="N1825" s="86">
        <f t="shared" si="8"/>
        <v>0</v>
      </c>
      <c r="O1825" s="84">
        <f t="shared" si="9"/>
        <v>0</v>
      </c>
      <c r="P1825" s="84">
        <f t="shared" si="10"/>
        <v>0</v>
      </c>
      <c r="Q1825" s="84">
        <f t="shared" si="11"/>
        <v>0</v>
      </c>
      <c r="R1825" s="85">
        <f t="shared" si="12"/>
        <v>0</v>
      </c>
      <c r="S1825" s="87" t="str">
        <f t="shared" si="13"/>
        <v>-</v>
      </c>
      <c r="T1825" s="88"/>
      <c r="U1825" s="39"/>
      <c r="V1825" s="40"/>
      <c r="W1825" s="39"/>
      <c r="X1825" s="39"/>
      <c r="Y1825" s="39"/>
      <c r="Z1825" s="39"/>
      <c r="AA1825" s="39"/>
      <c r="AB1825" s="39"/>
      <c r="AC1825" s="39"/>
      <c r="AD1825" s="39"/>
      <c r="AE1825" s="39"/>
      <c r="AF1825" s="39"/>
      <c r="AG1825" s="39"/>
      <c r="AH1825" s="39"/>
    </row>
    <row r="1826" ht="19.5" customHeight="1">
      <c r="A1826" s="111"/>
      <c r="B1826" s="119"/>
      <c r="C1826" s="63"/>
      <c r="D1826" s="69"/>
      <c r="E1826" s="66" t="str">
        <f t="shared" si="2"/>
        <v>-</v>
      </c>
      <c r="F1826" s="65"/>
      <c r="G1826" s="65"/>
      <c r="H1826" s="82"/>
      <c r="I1826" s="83">
        <f t="shared" si="3"/>
        <v>0</v>
      </c>
      <c r="J1826" s="84">
        <f t="shared" si="4"/>
        <v>0</v>
      </c>
      <c r="K1826" s="84">
        <f t="shared" si="5"/>
        <v>0</v>
      </c>
      <c r="L1826" s="84">
        <f t="shared" si="6"/>
        <v>0</v>
      </c>
      <c r="M1826" s="85">
        <f t="shared" si="7"/>
        <v>0</v>
      </c>
      <c r="N1826" s="86">
        <f t="shared" si="8"/>
        <v>0</v>
      </c>
      <c r="O1826" s="84">
        <f t="shared" si="9"/>
        <v>0</v>
      </c>
      <c r="P1826" s="84">
        <f t="shared" si="10"/>
        <v>0</v>
      </c>
      <c r="Q1826" s="84">
        <f t="shared" si="11"/>
        <v>0</v>
      </c>
      <c r="R1826" s="85">
        <f t="shared" si="12"/>
        <v>0</v>
      </c>
      <c r="S1826" s="87" t="str">
        <f t="shared" si="13"/>
        <v>-</v>
      </c>
      <c r="T1826" s="88"/>
      <c r="U1826" s="39"/>
      <c r="V1826" s="40"/>
      <c r="W1826" s="39"/>
      <c r="X1826" s="39"/>
      <c r="Y1826" s="39"/>
      <c r="Z1826" s="39"/>
      <c r="AA1826" s="39"/>
      <c r="AB1826" s="39"/>
      <c r="AC1826" s="39"/>
      <c r="AD1826" s="39"/>
      <c r="AE1826" s="39"/>
      <c r="AF1826" s="39"/>
      <c r="AG1826" s="39"/>
      <c r="AH1826" s="39"/>
    </row>
    <row r="1827" ht="19.5" customHeight="1">
      <c r="A1827" s="111"/>
      <c r="B1827" s="119"/>
      <c r="C1827" s="63"/>
      <c r="D1827" s="69"/>
      <c r="E1827" s="66" t="str">
        <f t="shared" si="2"/>
        <v>-</v>
      </c>
      <c r="F1827" s="65"/>
      <c r="G1827" s="65"/>
      <c r="H1827" s="82"/>
      <c r="I1827" s="83">
        <f t="shared" si="3"/>
        <v>0</v>
      </c>
      <c r="J1827" s="84">
        <f t="shared" si="4"/>
        <v>0</v>
      </c>
      <c r="K1827" s="84">
        <f t="shared" si="5"/>
        <v>0</v>
      </c>
      <c r="L1827" s="84">
        <f t="shared" si="6"/>
        <v>0</v>
      </c>
      <c r="M1827" s="85">
        <f t="shared" si="7"/>
        <v>0</v>
      </c>
      <c r="N1827" s="86">
        <f t="shared" si="8"/>
        <v>0</v>
      </c>
      <c r="O1827" s="84">
        <f t="shared" si="9"/>
        <v>0</v>
      </c>
      <c r="P1827" s="84">
        <f t="shared" si="10"/>
        <v>0</v>
      </c>
      <c r="Q1827" s="84">
        <f t="shared" si="11"/>
        <v>0</v>
      </c>
      <c r="R1827" s="85">
        <f t="shared" si="12"/>
        <v>0</v>
      </c>
      <c r="S1827" s="87" t="str">
        <f t="shared" si="13"/>
        <v>-</v>
      </c>
      <c r="T1827" s="88"/>
      <c r="U1827" s="39"/>
      <c r="V1827" s="40"/>
      <c r="W1827" s="39"/>
      <c r="X1827" s="39"/>
      <c r="Y1827" s="39"/>
      <c r="Z1827" s="39"/>
      <c r="AA1827" s="39"/>
      <c r="AB1827" s="39"/>
      <c r="AC1827" s="39"/>
      <c r="AD1827" s="39"/>
      <c r="AE1827" s="39"/>
      <c r="AF1827" s="39"/>
      <c r="AG1827" s="39"/>
      <c r="AH1827" s="39"/>
    </row>
    <row r="1828" ht="19.5" customHeight="1">
      <c r="A1828" s="111"/>
      <c r="B1828" s="119"/>
      <c r="C1828" s="63"/>
      <c r="D1828" s="69"/>
      <c r="E1828" s="66" t="str">
        <f t="shared" si="2"/>
        <v>-</v>
      </c>
      <c r="F1828" s="65"/>
      <c r="G1828" s="65"/>
      <c r="H1828" s="82"/>
      <c r="I1828" s="83">
        <f t="shared" si="3"/>
        <v>0</v>
      </c>
      <c r="J1828" s="84">
        <f t="shared" si="4"/>
        <v>0</v>
      </c>
      <c r="K1828" s="84">
        <f t="shared" si="5"/>
        <v>0</v>
      </c>
      <c r="L1828" s="84">
        <f t="shared" si="6"/>
        <v>0</v>
      </c>
      <c r="M1828" s="85">
        <f t="shared" si="7"/>
        <v>0</v>
      </c>
      <c r="N1828" s="86">
        <f t="shared" si="8"/>
        <v>0</v>
      </c>
      <c r="O1828" s="84">
        <f t="shared" si="9"/>
        <v>0</v>
      </c>
      <c r="P1828" s="84">
        <f t="shared" si="10"/>
        <v>0</v>
      </c>
      <c r="Q1828" s="84">
        <f t="shared" si="11"/>
        <v>0</v>
      </c>
      <c r="R1828" s="85">
        <f t="shared" si="12"/>
        <v>0</v>
      </c>
      <c r="S1828" s="87" t="str">
        <f t="shared" si="13"/>
        <v>-</v>
      </c>
      <c r="T1828" s="88"/>
      <c r="U1828" s="39"/>
      <c r="V1828" s="40"/>
      <c r="W1828" s="39"/>
      <c r="X1828" s="39"/>
      <c r="Y1828" s="39"/>
      <c r="Z1828" s="39"/>
      <c r="AA1828" s="39"/>
      <c r="AB1828" s="39"/>
      <c r="AC1828" s="39"/>
      <c r="AD1828" s="39"/>
      <c r="AE1828" s="39"/>
      <c r="AF1828" s="39"/>
      <c r="AG1828" s="39"/>
      <c r="AH1828" s="39"/>
    </row>
    <row r="1829" ht="19.5" customHeight="1">
      <c r="A1829" s="111"/>
      <c r="B1829" s="119"/>
      <c r="C1829" s="63"/>
      <c r="D1829" s="69"/>
      <c r="E1829" s="66" t="str">
        <f t="shared" si="2"/>
        <v>-</v>
      </c>
      <c r="F1829" s="65"/>
      <c r="G1829" s="65"/>
      <c r="H1829" s="82"/>
      <c r="I1829" s="83">
        <f t="shared" si="3"/>
        <v>0</v>
      </c>
      <c r="J1829" s="84">
        <f t="shared" si="4"/>
        <v>0</v>
      </c>
      <c r="K1829" s="84">
        <f t="shared" si="5"/>
        <v>0</v>
      </c>
      <c r="L1829" s="84">
        <f t="shared" si="6"/>
        <v>0</v>
      </c>
      <c r="M1829" s="85">
        <f t="shared" si="7"/>
        <v>0</v>
      </c>
      <c r="N1829" s="86">
        <f t="shared" si="8"/>
        <v>0</v>
      </c>
      <c r="O1829" s="84">
        <f t="shared" si="9"/>
        <v>0</v>
      </c>
      <c r="P1829" s="84">
        <f t="shared" si="10"/>
        <v>0</v>
      </c>
      <c r="Q1829" s="84">
        <f t="shared" si="11"/>
        <v>0</v>
      </c>
      <c r="R1829" s="85">
        <f t="shared" si="12"/>
        <v>0</v>
      </c>
      <c r="S1829" s="87" t="str">
        <f t="shared" si="13"/>
        <v>-</v>
      </c>
      <c r="T1829" s="88"/>
      <c r="U1829" s="39"/>
      <c r="V1829" s="40"/>
      <c r="W1829" s="39"/>
      <c r="X1829" s="39"/>
      <c r="Y1829" s="39"/>
      <c r="Z1829" s="39"/>
      <c r="AA1829" s="39"/>
      <c r="AB1829" s="39"/>
      <c r="AC1829" s="39"/>
      <c r="AD1829" s="39"/>
      <c r="AE1829" s="39"/>
      <c r="AF1829" s="39"/>
      <c r="AG1829" s="39"/>
      <c r="AH1829" s="39"/>
    </row>
    <row r="1830" ht="19.5" customHeight="1">
      <c r="A1830" s="111"/>
      <c r="B1830" s="119"/>
      <c r="C1830" s="63"/>
      <c r="D1830" s="69"/>
      <c r="E1830" s="66" t="str">
        <f t="shared" si="2"/>
        <v>-</v>
      </c>
      <c r="F1830" s="65"/>
      <c r="G1830" s="65"/>
      <c r="H1830" s="82"/>
      <c r="I1830" s="83">
        <f t="shared" si="3"/>
        <v>0</v>
      </c>
      <c r="J1830" s="84">
        <f t="shared" si="4"/>
        <v>0</v>
      </c>
      <c r="K1830" s="84">
        <f t="shared" si="5"/>
        <v>0</v>
      </c>
      <c r="L1830" s="84">
        <f t="shared" si="6"/>
        <v>0</v>
      </c>
      <c r="M1830" s="85">
        <f t="shared" si="7"/>
        <v>0</v>
      </c>
      <c r="N1830" s="86">
        <f t="shared" si="8"/>
        <v>0</v>
      </c>
      <c r="O1830" s="84">
        <f t="shared" si="9"/>
        <v>0</v>
      </c>
      <c r="P1830" s="84">
        <f t="shared" si="10"/>
        <v>0</v>
      </c>
      <c r="Q1830" s="84">
        <f t="shared" si="11"/>
        <v>0</v>
      </c>
      <c r="R1830" s="85">
        <f t="shared" si="12"/>
        <v>0</v>
      </c>
      <c r="S1830" s="87" t="str">
        <f t="shared" si="13"/>
        <v>-</v>
      </c>
      <c r="T1830" s="88"/>
      <c r="U1830" s="39"/>
      <c r="V1830" s="40"/>
      <c r="W1830" s="39"/>
      <c r="X1830" s="39"/>
      <c r="Y1830" s="39"/>
      <c r="Z1830" s="39"/>
      <c r="AA1830" s="39"/>
      <c r="AB1830" s="39"/>
      <c r="AC1830" s="39"/>
      <c r="AD1830" s="39"/>
      <c r="AE1830" s="39"/>
      <c r="AF1830" s="39"/>
      <c r="AG1830" s="39"/>
      <c r="AH1830" s="39"/>
    </row>
    <row r="1831" ht="19.5" customHeight="1">
      <c r="A1831" s="111"/>
      <c r="B1831" s="119"/>
      <c r="C1831" s="63"/>
      <c r="D1831" s="69"/>
      <c r="E1831" s="66" t="str">
        <f t="shared" si="2"/>
        <v>-</v>
      </c>
      <c r="F1831" s="65"/>
      <c r="G1831" s="65"/>
      <c r="H1831" s="82"/>
      <c r="I1831" s="83">
        <f t="shared" si="3"/>
        <v>0</v>
      </c>
      <c r="J1831" s="84">
        <f t="shared" si="4"/>
        <v>0</v>
      </c>
      <c r="K1831" s="84">
        <f t="shared" si="5"/>
        <v>0</v>
      </c>
      <c r="L1831" s="84">
        <f t="shared" si="6"/>
        <v>0</v>
      </c>
      <c r="M1831" s="85">
        <f t="shared" si="7"/>
        <v>0</v>
      </c>
      <c r="N1831" s="86">
        <f t="shared" si="8"/>
        <v>0</v>
      </c>
      <c r="O1831" s="84">
        <f t="shared" si="9"/>
        <v>0</v>
      </c>
      <c r="P1831" s="84">
        <f t="shared" si="10"/>
        <v>0</v>
      </c>
      <c r="Q1831" s="84">
        <f t="shared" si="11"/>
        <v>0</v>
      </c>
      <c r="R1831" s="85">
        <f t="shared" si="12"/>
        <v>0</v>
      </c>
      <c r="S1831" s="87" t="str">
        <f t="shared" si="13"/>
        <v>-</v>
      </c>
      <c r="T1831" s="88"/>
      <c r="U1831" s="39"/>
      <c r="V1831" s="40"/>
      <c r="W1831" s="39"/>
      <c r="X1831" s="39"/>
      <c r="Y1831" s="39"/>
      <c r="Z1831" s="39"/>
      <c r="AA1831" s="39"/>
      <c r="AB1831" s="39"/>
      <c r="AC1831" s="39"/>
      <c r="AD1831" s="39"/>
      <c r="AE1831" s="39"/>
      <c r="AF1831" s="39"/>
      <c r="AG1831" s="39"/>
      <c r="AH1831" s="39"/>
    </row>
    <row r="1832" ht="19.5" customHeight="1">
      <c r="A1832" s="111"/>
      <c r="B1832" s="119"/>
      <c r="C1832" s="63"/>
      <c r="D1832" s="69"/>
      <c r="E1832" s="66" t="str">
        <f t="shared" si="2"/>
        <v>-</v>
      </c>
      <c r="F1832" s="65"/>
      <c r="G1832" s="65"/>
      <c r="H1832" s="82"/>
      <c r="I1832" s="83">
        <f t="shared" si="3"/>
        <v>0</v>
      </c>
      <c r="J1832" s="84">
        <f t="shared" si="4"/>
        <v>0</v>
      </c>
      <c r="K1832" s="84">
        <f t="shared" si="5"/>
        <v>0</v>
      </c>
      <c r="L1832" s="84">
        <f t="shared" si="6"/>
        <v>0</v>
      </c>
      <c r="M1832" s="85">
        <f t="shared" si="7"/>
        <v>0</v>
      </c>
      <c r="N1832" s="86">
        <f t="shared" si="8"/>
        <v>0</v>
      </c>
      <c r="O1832" s="84">
        <f t="shared" si="9"/>
        <v>0</v>
      </c>
      <c r="P1832" s="84">
        <f t="shared" si="10"/>
        <v>0</v>
      </c>
      <c r="Q1832" s="84">
        <f t="shared" si="11"/>
        <v>0</v>
      </c>
      <c r="R1832" s="85">
        <f t="shared" si="12"/>
        <v>0</v>
      </c>
      <c r="S1832" s="87" t="str">
        <f t="shared" si="13"/>
        <v>-</v>
      </c>
      <c r="T1832" s="88"/>
      <c r="U1832" s="39"/>
      <c r="V1832" s="40"/>
      <c r="W1832" s="39"/>
      <c r="X1832" s="39"/>
      <c r="Y1832" s="39"/>
      <c r="Z1832" s="39"/>
      <c r="AA1832" s="39"/>
      <c r="AB1832" s="39"/>
      <c r="AC1832" s="39"/>
      <c r="AD1832" s="39"/>
      <c r="AE1832" s="39"/>
      <c r="AF1832" s="39"/>
      <c r="AG1832" s="39"/>
      <c r="AH1832" s="39"/>
    </row>
    <row r="1833" ht="19.5" customHeight="1">
      <c r="A1833" s="111"/>
      <c r="B1833" s="119"/>
      <c r="C1833" s="63"/>
      <c r="D1833" s="69"/>
      <c r="E1833" s="66" t="str">
        <f t="shared" si="2"/>
        <v>-</v>
      </c>
      <c r="F1833" s="65"/>
      <c r="G1833" s="65"/>
      <c r="H1833" s="82"/>
      <c r="I1833" s="83">
        <f t="shared" si="3"/>
        <v>0</v>
      </c>
      <c r="J1833" s="84">
        <f t="shared" si="4"/>
        <v>0</v>
      </c>
      <c r="K1833" s="84">
        <f t="shared" si="5"/>
        <v>0</v>
      </c>
      <c r="L1833" s="84">
        <f t="shared" si="6"/>
        <v>0</v>
      </c>
      <c r="M1833" s="85">
        <f t="shared" si="7"/>
        <v>0</v>
      </c>
      <c r="N1833" s="86">
        <f t="shared" si="8"/>
        <v>0</v>
      </c>
      <c r="O1833" s="84">
        <f t="shared" si="9"/>
        <v>0</v>
      </c>
      <c r="P1833" s="84">
        <f t="shared" si="10"/>
        <v>0</v>
      </c>
      <c r="Q1833" s="84">
        <f t="shared" si="11"/>
        <v>0</v>
      </c>
      <c r="R1833" s="85">
        <f t="shared" si="12"/>
        <v>0</v>
      </c>
      <c r="S1833" s="87" t="str">
        <f t="shared" si="13"/>
        <v>-</v>
      </c>
      <c r="T1833" s="88"/>
      <c r="U1833" s="39"/>
      <c r="V1833" s="40"/>
      <c r="W1833" s="39"/>
      <c r="X1833" s="39"/>
      <c r="Y1833" s="39"/>
      <c r="Z1833" s="39"/>
      <c r="AA1833" s="39"/>
      <c r="AB1833" s="39"/>
      <c r="AC1833" s="39"/>
      <c r="AD1833" s="39"/>
      <c r="AE1833" s="39"/>
      <c r="AF1833" s="39"/>
      <c r="AG1833" s="39"/>
      <c r="AH1833" s="39"/>
    </row>
    <row r="1834" ht="19.5" customHeight="1">
      <c r="A1834" s="111"/>
      <c r="B1834" s="119"/>
      <c r="C1834" s="63"/>
      <c r="D1834" s="69"/>
      <c r="E1834" s="66" t="str">
        <f t="shared" si="2"/>
        <v>-</v>
      </c>
      <c r="F1834" s="65"/>
      <c r="G1834" s="65"/>
      <c r="H1834" s="82"/>
      <c r="I1834" s="83">
        <f t="shared" si="3"/>
        <v>0</v>
      </c>
      <c r="J1834" s="84">
        <f t="shared" si="4"/>
        <v>0</v>
      </c>
      <c r="K1834" s="84">
        <f t="shared" si="5"/>
        <v>0</v>
      </c>
      <c r="L1834" s="84">
        <f t="shared" si="6"/>
        <v>0</v>
      </c>
      <c r="M1834" s="85">
        <f t="shared" si="7"/>
        <v>0</v>
      </c>
      <c r="N1834" s="86">
        <f t="shared" si="8"/>
        <v>0</v>
      </c>
      <c r="O1834" s="84">
        <f t="shared" si="9"/>
        <v>0</v>
      </c>
      <c r="P1834" s="84">
        <f t="shared" si="10"/>
        <v>0</v>
      </c>
      <c r="Q1834" s="84">
        <f t="shared" si="11"/>
        <v>0</v>
      </c>
      <c r="R1834" s="85">
        <f t="shared" si="12"/>
        <v>0</v>
      </c>
      <c r="S1834" s="87" t="str">
        <f t="shared" si="13"/>
        <v>-</v>
      </c>
      <c r="T1834" s="88"/>
      <c r="U1834" s="39"/>
      <c r="V1834" s="40"/>
      <c r="W1834" s="39"/>
      <c r="X1834" s="39"/>
      <c r="Y1834" s="39"/>
      <c r="Z1834" s="39"/>
      <c r="AA1834" s="39"/>
      <c r="AB1834" s="39"/>
      <c r="AC1834" s="39"/>
      <c r="AD1834" s="39"/>
      <c r="AE1834" s="39"/>
      <c r="AF1834" s="39"/>
      <c r="AG1834" s="39"/>
      <c r="AH1834" s="39"/>
    </row>
    <row r="1835" ht="19.5" customHeight="1">
      <c r="A1835" s="111"/>
      <c r="B1835" s="119"/>
      <c r="C1835" s="63"/>
      <c r="D1835" s="69"/>
      <c r="E1835" s="66" t="str">
        <f t="shared" si="2"/>
        <v>-</v>
      </c>
      <c r="F1835" s="65"/>
      <c r="G1835" s="65"/>
      <c r="H1835" s="82"/>
      <c r="I1835" s="83">
        <f t="shared" si="3"/>
        <v>0</v>
      </c>
      <c r="J1835" s="84">
        <f t="shared" si="4"/>
        <v>0</v>
      </c>
      <c r="K1835" s="84">
        <f t="shared" si="5"/>
        <v>0</v>
      </c>
      <c r="L1835" s="84">
        <f t="shared" si="6"/>
        <v>0</v>
      </c>
      <c r="M1835" s="85">
        <f t="shared" si="7"/>
        <v>0</v>
      </c>
      <c r="N1835" s="86">
        <f t="shared" si="8"/>
        <v>0</v>
      </c>
      <c r="O1835" s="84">
        <f t="shared" si="9"/>
        <v>0</v>
      </c>
      <c r="P1835" s="84">
        <f t="shared" si="10"/>
        <v>0</v>
      </c>
      <c r="Q1835" s="84">
        <f t="shared" si="11"/>
        <v>0</v>
      </c>
      <c r="R1835" s="85">
        <f t="shared" si="12"/>
        <v>0</v>
      </c>
      <c r="S1835" s="87" t="str">
        <f t="shared" si="13"/>
        <v>-</v>
      </c>
      <c r="T1835" s="88"/>
      <c r="U1835" s="39"/>
      <c r="V1835" s="40"/>
      <c r="W1835" s="39"/>
      <c r="X1835" s="39"/>
      <c r="Y1835" s="39"/>
      <c r="Z1835" s="39"/>
      <c r="AA1835" s="39"/>
      <c r="AB1835" s="39"/>
      <c r="AC1835" s="39"/>
      <c r="AD1835" s="39"/>
      <c r="AE1835" s="39"/>
      <c r="AF1835" s="39"/>
      <c r="AG1835" s="39"/>
      <c r="AH1835" s="39"/>
    </row>
    <row r="1836" ht="19.5" customHeight="1">
      <c r="A1836" s="111"/>
      <c r="B1836" s="119"/>
      <c r="C1836" s="63"/>
      <c r="D1836" s="69"/>
      <c r="E1836" s="66" t="str">
        <f t="shared" si="2"/>
        <v>-</v>
      </c>
      <c r="F1836" s="65"/>
      <c r="G1836" s="65"/>
      <c r="H1836" s="82"/>
      <c r="I1836" s="83">
        <f t="shared" si="3"/>
        <v>0</v>
      </c>
      <c r="J1836" s="84">
        <f t="shared" si="4"/>
        <v>0</v>
      </c>
      <c r="K1836" s="84">
        <f t="shared" si="5"/>
        <v>0</v>
      </c>
      <c r="L1836" s="84">
        <f t="shared" si="6"/>
        <v>0</v>
      </c>
      <c r="M1836" s="85">
        <f t="shared" si="7"/>
        <v>0</v>
      </c>
      <c r="N1836" s="86">
        <f t="shared" si="8"/>
        <v>0</v>
      </c>
      <c r="O1836" s="84">
        <f t="shared" si="9"/>
        <v>0</v>
      </c>
      <c r="P1836" s="84">
        <f t="shared" si="10"/>
        <v>0</v>
      </c>
      <c r="Q1836" s="84">
        <f t="shared" si="11"/>
        <v>0</v>
      </c>
      <c r="R1836" s="85">
        <f t="shared" si="12"/>
        <v>0</v>
      </c>
      <c r="S1836" s="87" t="str">
        <f t="shared" si="13"/>
        <v>-</v>
      </c>
      <c r="T1836" s="88"/>
      <c r="U1836" s="39"/>
      <c r="V1836" s="40"/>
      <c r="W1836" s="39"/>
      <c r="X1836" s="39"/>
      <c r="Y1836" s="39"/>
      <c r="Z1836" s="39"/>
      <c r="AA1836" s="39"/>
      <c r="AB1836" s="39"/>
      <c r="AC1836" s="39"/>
      <c r="AD1836" s="39"/>
      <c r="AE1836" s="39"/>
      <c r="AF1836" s="39"/>
      <c r="AG1836" s="39"/>
      <c r="AH1836" s="39"/>
    </row>
    <row r="1837" ht="19.5" customHeight="1">
      <c r="A1837" s="111"/>
      <c r="B1837" s="119"/>
      <c r="C1837" s="63"/>
      <c r="D1837" s="69"/>
      <c r="E1837" s="66" t="str">
        <f t="shared" si="2"/>
        <v>-</v>
      </c>
      <c r="F1837" s="65"/>
      <c r="G1837" s="65"/>
      <c r="H1837" s="82"/>
      <c r="I1837" s="83">
        <f t="shared" si="3"/>
        <v>0</v>
      </c>
      <c r="J1837" s="84">
        <f t="shared" si="4"/>
        <v>0</v>
      </c>
      <c r="K1837" s="84">
        <f t="shared" si="5"/>
        <v>0</v>
      </c>
      <c r="L1837" s="84">
        <f t="shared" si="6"/>
        <v>0</v>
      </c>
      <c r="M1837" s="85">
        <f t="shared" si="7"/>
        <v>0</v>
      </c>
      <c r="N1837" s="86">
        <f t="shared" si="8"/>
        <v>0</v>
      </c>
      <c r="O1837" s="84">
        <f t="shared" si="9"/>
        <v>0</v>
      </c>
      <c r="P1837" s="84">
        <f t="shared" si="10"/>
        <v>0</v>
      </c>
      <c r="Q1837" s="84">
        <f t="shared" si="11"/>
        <v>0</v>
      </c>
      <c r="R1837" s="85">
        <f t="shared" si="12"/>
        <v>0</v>
      </c>
      <c r="S1837" s="87" t="str">
        <f t="shared" si="13"/>
        <v>-</v>
      </c>
      <c r="T1837" s="88"/>
      <c r="U1837" s="39"/>
      <c r="V1837" s="40"/>
      <c r="W1837" s="39"/>
      <c r="X1837" s="39"/>
      <c r="Y1837" s="39"/>
      <c r="Z1837" s="39"/>
      <c r="AA1837" s="39"/>
      <c r="AB1837" s="39"/>
      <c r="AC1837" s="39"/>
      <c r="AD1837" s="39"/>
      <c r="AE1837" s="39"/>
      <c r="AF1837" s="39"/>
      <c r="AG1837" s="39"/>
      <c r="AH1837" s="39"/>
    </row>
    <row r="1838" ht="19.5" customHeight="1">
      <c r="A1838" s="111"/>
      <c r="B1838" s="119"/>
      <c r="C1838" s="63"/>
      <c r="D1838" s="69"/>
      <c r="E1838" s="66" t="str">
        <f t="shared" si="2"/>
        <v>-</v>
      </c>
      <c r="F1838" s="65"/>
      <c r="G1838" s="65"/>
      <c r="H1838" s="82"/>
      <c r="I1838" s="83">
        <f t="shared" si="3"/>
        <v>0</v>
      </c>
      <c r="J1838" s="84">
        <f t="shared" si="4"/>
        <v>0</v>
      </c>
      <c r="K1838" s="84">
        <f t="shared" si="5"/>
        <v>0</v>
      </c>
      <c r="L1838" s="84">
        <f t="shared" si="6"/>
        <v>0</v>
      </c>
      <c r="M1838" s="85">
        <f t="shared" si="7"/>
        <v>0</v>
      </c>
      <c r="N1838" s="86">
        <f t="shared" si="8"/>
        <v>0</v>
      </c>
      <c r="O1838" s="84">
        <f t="shared" si="9"/>
        <v>0</v>
      </c>
      <c r="P1838" s="84">
        <f t="shared" si="10"/>
        <v>0</v>
      </c>
      <c r="Q1838" s="84">
        <f t="shared" si="11"/>
        <v>0</v>
      </c>
      <c r="R1838" s="85">
        <f t="shared" si="12"/>
        <v>0</v>
      </c>
      <c r="S1838" s="87" t="str">
        <f t="shared" si="13"/>
        <v>-</v>
      </c>
      <c r="T1838" s="88"/>
      <c r="U1838" s="39"/>
      <c r="V1838" s="40"/>
      <c r="W1838" s="39"/>
      <c r="X1838" s="39"/>
      <c r="Y1838" s="39"/>
      <c r="Z1838" s="39"/>
      <c r="AA1838" s="39"/>
      <c r="AB1838" s="39"/>
      <c r="AC1838" s="39"/>
      <c r="AD1838" s="39"/>
      <c r="AE1838" s="39"/>
      <c r="AF1838" s="39"/>
      <c r="AG1838" s="39"/>
      <c r="AH1838" s="39"/>
    </row>
    <row r="1839" ht="19.5" customHeight="1">
      <c r="A1839" s="111"/>
      <c r="B1839" s="119"/>
      <c r="C1839" s="63"/>
      <c r="D1839" s="69"/>
      <c r="E1839" s="66" t="str">
        <f t="shared" si="2"/>
        <v>-</v>
      </c>
      <c r="F1839" s="65"/>
      <c r="G1839" s="65"/>
      <c r="H1839" s="82"/>
      <c r="I1839" s="83">
        <f t="shared" si="3"/>
        <v>0</v>
      </c>
      <c r="J1839" s="84">
        <f t="shared" si="4"/>
        <v>0</v>
      </c>
      <c r="K1839" s="84">
        <f t="shared" si="5"/>
        <v>0</v>
      </c>
      <c r="L1839" s="84">
        <f t="shared" si="6"/>
        <v>0</v>
      </c>
      <c r="M1839" s="85">
        <f t="shared" si="7"/>
        <v>0</v>
      </c>
      <c r="N1839" s="86">
        <f t="shared" si="8"/>
        <v>0</v>
      </c>
      <c r="O1839" s="84">
        <f t="shared" si="9"/>
        <v>0</v>
      </c>
      <c r="P1839" s="84">
        <f t="shared" si="10"/>
        <v>0</v>
      </c>
      <c r="Q1839" s="84">
        <f t="shared" si="11"/>
        <v>0</v>
      </c>
      <c r="R1839" s="85">
        <f t="shared" si="12"/>
        <v>0</v>
      </c>
      <c r="S1839" s="87" t="str">
        <f t="shared" si="13"/>
        <v>-</v>
      </c>
      <c r="T1839" s="88"/>
      <c r="U1839" s="39"/>
      <c r="V1839" s="40"/>
      <c r="W1839" s="39"/>
      <c r="X1839" s="39"/>
      <c r="Y1839" s="39"/>
      <c r="Z1839" s="39"/>
      <c r="AA1839" s="39"/>
      <c r="AB1839" s="39"/>
      <c r="AC1839" s="39"/>
      <c r="AD1839" s="39"/>
      <c r="AE1839" s="39"/>
      <c r="AF1839" s="39"/>
      <c r="AG1839" s="39"/>
      <c r="AH1839" s="39"/>
    </row>
    <row r="1840" ht="19.5" customHeight="1">
      <c r="A1840" s="111"/>
      <c r="B1840" s="119"/>
      <c r="C1840" s="63"/>
      <c r="D1840" s="69"/>
      <c r="E1840" s="66" t="str">
        <f t="shared" si="2"/>
        <v>-</v>
      </c>
      <c r="F1840" s="65"/>
      <c r="G1840" s="65"/>
      <c r="H1840" s="82"/>
      <c r="I1840" s="83">
        <f t="shared" si="3"/>
        <v>0</v>
      </c>
      <c r="J1840" s="84">
        <f t="shared" si="4"/>
        <v>0</v>
      </c>
      <c r="K1840" s="84">
        <f t="shared" si="5"/>
        <v>0</v>
      </c>
      <c r="L1840" s="84">
        <f t="shared" si="6"/>
        <v>0</v>
      </c>
      <c r="M1840" s="85">
        <f t="shared" si="7"/>
        <v>0</v>
      </c>
      <c r="N1840" s="86">
        <f t="shared" si="8"/>
        <v>0</v>
      </c>
      <c r="O1840" s="84">
        <f t="shared" si="9"/>
        <v>0</v>
      </c>
      <c r="P1840" s="84">
        <f t="shared" si="10"/>
        <v>0</v>
      </c>
      <c r="Q1840" s="84">
        <f t="shared" si="11"/>
        <v>0</v>
      </c>
      <c r="R1840" s="85">
        <f t="shared" si="12"/>
        <v>0</v>
      </c>
      <c r="S1840" s="87" t="str">
        <f t="shared" si="13"/>
        <v>-</v>
      </c>
      <c r="T1840" s="88"/>
      <c r="U1840" s="39"/>
      <c r="V1840" s="40"/>
      <c r="W1840" s="39"/>
      <c r="X1840" s="39"/>
      <c r="Y1840" s="39"/>
      <c r="Z1840" s="39"/>
      <c r="AA1840" s="39"/>
      <c r="AB1840" s="39"/>
      <c r="AC1840" s="39"/>
      <c r="AD1840" s="39"/>
      <c r="AE1840" s="39"/>
      <c r="AF1840" s="39"/>
      <c r="AG1840" s="39"/>
      <c r="AH1840" s="39"/>
    </row>
    <row r="1841" ht="19.5" customHeight="1">
      <c r="A1841" s="111"/>
      <c r="B1841" s="119"/>
      <c r="C1841" s="63"/>
      <c r="D1841" s="69"/>
      <c r="E1841" s="66" t="str">
        <f t="shared" si="2"/>
        <v>-</v>
      </c>
      <c r="F1841" s="65"/>
      <c r="G1841" s="65"/>
      <c r="H1841" s="82"/>
      <c r="I1841" s="83">
        <f t="shared" si="3"/>
        <v>0</v>
      </c>
      <c r="J1841" s="84">
        <f t="shared" si="4"/>
        <v>0</v>
      </c>
      <c r="K1841" s="84">
        <f t="shared" si="5"/>
        <v>0</v>
      </c>
      <c r="L1841" s="84">
        <f t="shared" si="6"/>
        <v>0</v>
      </c>
      <c r="M1841" s="85">
        <f t="shared" si="7"/>
        <v>0</v>
      </c>
      <c r="N1841" s="86">
        <f t="shared" si="8"/>
        <v>0</v>
      </c>
      <c r="O1841" s="84">
        <f t="shared" si="9"/>
        <v>0</v>
      </c>
      <c r="P1841" s="84">
        <f t="shared" si="10"/>
        <v>0</v>
      </c>
      <c r="Q1841" s="84">
        <f t="shared" si="11"/>
        <v>0</v>
      </c>
      <c r="R1841" s="85">
        <f t="shared" si="12"/>
        <v>0</v>
      </c>
      <c r="S1841" s="87" t="str">
        <f t="shared" si="13"/>
        <v>-</v>
      </c>
      <c r="T1841" s="88"/>
      <c r="U1841" s="39"/>
      <c r="V1841" s="40"/>
      <c r="W1841" s="39"/>
      <c r="X1841" s="39"/>
      <c r="Y1841" s="39"/>
      <c r="Z1841" s="39"/>
      <c r="AA1841" s="39"/>
      <c r="AB1841" s="39"/>
      <c r="AC1841" s="39"/>
      <c r="AD1841" s="39"/>
      <c r="AE1841" s="39"/>
      <c r="AF1841" s="39"/>
      <c r="AG1841" s="39"/>
      <c r="AH1841" s="39"/>
    </row>
    <row r="1842" ht="19.5" customHeight="1">
      <c r="A1842" s="111"/>
      <c r="B1842" s="119"/>
      <c r="C1842" s="63"/>
      <c r="D1842" s="69"/>
      <c r="E1842" s="66" t="str">
        <f t="shared" si="2"/>
        <v>-</v>
      </c>
      <c r="F1842" s="65"/>
      <c r="G1842" s="65"/>
      <c r="H1842" s="82"/>
      <c r="I1842" s="83">
        <f t="shared" si="3"/>
        <v>0</v>
      </c>
      <c r="J1842" s="84">
        <f t="shared" si="4"/>
        <v>0</v>
      </c>
      <c r="K1842" s="84">
        <f t="shared" si="5"/>
        <v>0</v>
      </c>
      <c r="L1842" s="84">
        <f t="shared" si="6"/>
        <v>0</v>
      </c>
      <c r="M1842" s="85">
        <f t="shared" si="7"/>
        <v>0</v>
      </c>
      <c r="N1842" s="86">
        <f t="shared" si="8"/>
        <v>0</v>
      </c>
      <c r="O1842" s="84">
        <f t="shared" si="9"/>
        <v>0</v>
      </c>
      <c r="P1842" s="84">
        <f t="shared" si="10"/>
        <v>0</v>
      </c>
      <c r="Q1842" s="84">
        <f t="shared" si="11"/>
        <v>0</v>
      </c>
      <c r="R1842" s="85">
        <f t="shared" si="12"/>
        <v>0</v>
      </c>
      <c r="S1842" s="87" t="str">
        <f t="shared" si="13"/>
        <v>-</v>
      </c>
      <c r="T1842" s="88"/>
      <c r="U1842" s="39"/>
      <c r="V1842" s="40"/>
      <c r="W1842" s="39"/>
      <c r="X1842" s="39"/>
      <c r="Y1842" s="39"/>
      <c r="Z1842" s="39"/>
      <c r="AA1842" s="39"/>
      <c r="AB1842" s="39"/>
      <c r="AC1842" s="39"/>
      <c r="AD1842" s="39"/>
      <c r="AE1842" s="39"/>
      <c r="AF1842" s="39"/>
      <c r="AG1842" s="39"/>
      <c r="AH1842" s="39"/>
    </row>
    <row r="1843" ht="19.5" customHeight="1">
      <c r="A1843" s="111"/>
      <c r="B1843" s="119"/>
      <c r="C1843" s="63"/>
      <c r="D1843" s="69"/>
      <c r="E1843" s="66" t="str">
        <f t="shared" si="2"/>
        <v>-</v>
      </c>
      <c r="F1843" s="65"/>
      <c r="G1843" s="65"/>
      <c r="H1843" s="82"/>
      <c r="I1843" s="83">
        <f t="shared" si="3"/>
        <v>0</v>
      </c>
      <c r="J1843" s="84">
        <f t="shared" si="4"/>
        <v>0</v>
      </c>
      <c r="K1843" s="84">
        <f t="shared" si="5"/>
        <v>0</v>
      </c>
      <c r="L1843" s="84">
        <f t="shared" si="6"/>
        <v>0</v>
      </c>
      <c r="M1843" s="85">
        <f t="shared" si="7"/>
        <v>0</v>
      </c>
      <c r="N1843" s="86">
        <f t="shared" si="8"/>
        <v>0</v>
      </c>
      <c r="O1843" s="84">
        <f t="shared" si="9"/>
        <v>0</v>
      </c>
      <c r="P1843" s="84">
        <f t="shared" si="10"/>
        <v>0</v>
      </c>
      <c r="Q1843" s="84">
        <f t="shared" si="11"/>
        <v>0</v>
      </c>
      <c r="R1843" s="85">
        <f t="shared" si="12"/>
        <v>0</v>
      </c>
      <c r="S1843" s="87" t="str">
        <f t="shared" si="13"/>
        <v>-</v>
      </c>
      <c r="T1843" s="88"/>
      <c r="U1843" s="39"/>
      <c r="V1843" s="40"/>
      <c r="W1843" s="39"/>
      <c r="X1843" s="39"/>
      <c r="Y1843" s="39"/>
      <c r="Z1843" s="39"/>
      <c r="AA1843" s="39"/>
      <c r="AB1843" s="39"/>
      <c r="AC1843" s="39"/>
      <c r="AD1843" s="39"/>
      <c r="AE1843" s="39"/>
      <c r="AF1843" s="39"/>
      <c r="AG1843" s="39"/>
      <c r="AH1843" s="39"/>
    </row>
    <row r="1844" ht="19.5" customHeight="1">
      <c r="A1844" s="111"/>
      <c r="B1844" s="119"/>
      <c r="C1844" s="63"/>
      <c r="D1844" s="69"/>
      <c r="E1844" s="66" t="str">
        <f t="shared" si="2"/>
        <v>-</v>
      </c>
      <c r="F1844" s="65"/>
      <c r="G1844" s="65"/>
      <c r="H1844" s="82"/>
      <c r="I1844" s="83">
        <f t="shared" si="3"/>
        <v>0</v>
      </c>
      <c r="J1844" s="84">
        <f t="shared" si="4"/>
        <v>0</v>
      </c>
      <c r="K1844" s="84">
        <f t="shared" si="5"/>
        <v>0</v>
      </c>
      <c r="L1844" s="84">
        <f t="shared" si="6"/>
        <v>0</v>
      </c>
      <c r="M1844" s="85">
        <f t="shared" si="7"/>
        <v>0</v>
      </c>
      <c r="N1844" s="86">
        <f t="shared" si="8"/>
        <v>0</v>
      </c>
      <c r="O1844" s="84">
        <f t="shared" si="9"/>
        <v>0</v>
      </c>
      <c r="P1844" s="84">
        <f t="shared" si="10"/>
        <v>0</v>
      </c>
      <c r="Q1844" s="84">
        <f t="shared" si="11"/>
        <v>0</v>
      </c>
      <c r="R1844" s="85">
        <f t="shared" si="12"/>
        <v>0</v>
      </c>
      <c r="S1844" s="87" t="str">
        <f t="shared" si="13"/>
        <v>-</v>
      </c>
      <c r="T1844" s="88"/>
      <c r="U1844" s="39"/>
      <c r="V1844" s="40"/>
      <c r="W1844" s="39"/>
      <c r="X1844" s="39"/>
      <c r="Y1844" s="39"/>
      <c r="Z1844" s="39"/>
      <c r="AA1844" s="39"/>
      <c r="AB1844" s="39"/>
      <c r="AC1844" s="39"/>
      <c r="AD1844" s="39"/>
      <c r="AE1844" s="39"/>
      <c r="AF1844" s="39"/>
      <c r="AG1844" s="39"/>
      <c r="AH1844" s="39"/>
    </row>
    <row r="1845" ht="19.5" customHeight="1">
      <c r="A1845" s="111"/>
      <c r="B1845" s="119"/>
      <c r="C1845" s="63"/>
      <c r="D1845" s="69"/>
      <c r="E1845" s="66" t="str">
        <f t="shared" si="2"/>
        <v>-</v>
      </c>
      <c r="F1845" s="65"/>
      <c r="G1845" s="65"/>
      <c r="H1845" s="82"/>
      <c r="I1845" s="83">
        <f t="shared" si="3"/>
        <v>0</v>
      </c>
      <c r="J1845" s="84">
        <f t="shared" si="4"/>
        <v>0</v>
      </c>
      <c r="K1845" s="84">
        <f t="shared" si="5"/>
        <v>0</v>
      </c>
      <c r="L1845" s="84">
        <f t="shared" si="6"/>
        <v>0</v>
      </c>
      <c r="M1845" s="85">
        <f t="shared" si="7"/>
        <v>0</v>
      </c>
      <c r="N1845" s="86">
        <f t="shared" si="8"/>
        <v>0</v>
      </c>
      <c r="O1845" s="84">
        <f t="shared" si="9"/>
        <v>0</v>
      </c>
      <c r="P1845" s="84">
        <f t="shared" si="10"/>
        <v>0</v>
      </c>
      <c r="Q1845" s="84">
        <f t="shared" si="11"/>
        <v>0</v>
      </c>
      <c r="R1845" s="85">
        <f t="shared" si="12"/>
        <v>0</v>
      </c>
      <c r="S1845" s="87" t="str">
        <f t="shared" si="13"/>
        <v>-</v>
      </c>
      <c r="T1845" s="88"/>
      <c r="U1845" s="39"/>
      <c r="V1845" s="40"/>
      <c r="W1845" s="39"/>
      <c r="X1845" s="39"/>
      <c r="Y1845" s="39"/>
      <c r="Z1845" s="39"/>
      <c r="AA1845" s="39"/>
      <c r="AB1845" s="39"/>
      <c r="AC1845" s="39"/>
      <c r="AD1845" s="39"/>
      <c r="AE1845" s="39"/>
      <c r="AF1845" s="39"/>
      <c r="AG1845" s="39"/>
      <c r="AH1845" s="39"/>
    </row>
    <row r="1846" ht="19.5" customHeight="1">
      <c r="A1846" s="111"/>
      <c r="B1846" s="119"/>
      <c r="C1846" s="63"/>
      <c r="D1846" s="69"/>
      <c r="E1846" s="66" t="str">
        <f t="shared" si="2"/>
        <v>-</v>
      </c>
      <c r="F1846" s="65"/>
      <c r="G1846" s="65"/>
      <c r="H1846" s="82"/>
      <c r="I1846" s="83">
        <f t="shared" si="3"/>
        <v>0</v>
      </c>
      <c r="J1846" s="84">
        <f t="shared" si="4"/>
        <v>0</v>
      </c>
      <c r="K1846" s="84">
        <f t="shared" si="5"/>
        <v>0</v>
      </c>
      <c r="L1846" s="84">
        <f t="shared" si="6"/>
        <v>0</v>
      </c>
      <c r="M1846" s="85">
        <f t="shared" si="7"/>
        <v>0</v>
      </c>
      <c r="N1846" s="86">
        <f t="shared" si="8"/>
        <v>0</v>
      </c>
      <c r="O1846" s="84">
        <f t="shared" si="9"/>
        <v>0</v>
      </c>
      <c r="P1846" s="84">
        <f t="shared" si="10"/>
        <v>0</v>
      </c>
      <c r="Q1846" s="84">
        <f t="shared" si="11"/>
        <v>0</v>
      </c>
      <c r="R1846" s="85">
        <f t="shared" si="12"/>
        <v>0</v>
      </c>
      <c r="S1846" s="87" t="str">
        <f t="shared" si="13"/>
        <v>-</v>
      </c>
      <c r="T1846" s="88"/>
      <c r="U1846" s="39"/>
      <c r="V1846" s="40"/>
      <c r="W1846" s="39"/>
      <c r="X1846" s="39"/>
      <c r="Y1846" s="39"/>
      <c r="Z1846" s="39"/>
      <c r="AA1846" s="39"/>
      <c r="AB1846" s="39"/>
      <c r="AC1846" s="39"/>
      <c r="AD1846" s="39"/>
      <c r="AE1846" s="39"/>
      <c r="AF1846" s="39"/>
      <c r="AG1846" s="39"/>
      <c r="AH1846" s="39"/>
    </row>
    <row r="1847" ht="19.5" customHeight="1">
      <c r="A1847" s="111"/>
      <c r="B1847" s="119"/>
      <c r="C1847" s="63"/>
      <c r="D1847" s="69"/>
      <c r="E1847" s="66" t="str">
        <f t="shared" si="2"/>
        <v>-</v>
      </c>
      <c r="F1847" s="65"/>
      <c r="G1847" s="65"/>
      <c r="H1847" s="82"/>
      <c r="I1847" s="83">
        <f t="shared" si="3"/>
        <v>0</v>
      </c>
      <c r="J1847" s="84">
        <f t="shared" si="4"/>
        <v>0</v>
      </c>
      <c r="K1847" s="84">
        <f t="shared" si="5"/>
        <v>0</v>
      </c>
      <c r="L1847" s="84">
        <f t="shared" si="6"/>
        <v>0</v>
      </c>
      <c r="M1847" s="85">
        <f t="shared" si="7"/>
        <v>0</v>
      </c>
      <c r="N1847" s="86">
        <f t="shared" si="8"/>
        <v>0</v>
      </c>
      <c r="O1847" s="84">
        <f t="shared" si="9"/>
        <v>0</v>
      </c>
      <c r="P1847" s="84">
        <f t="shared" si="10"/>
        <v>0</v>
      </c>
      <c r="Q1847" s="84">
        <f t="shared" si="11"/>
        <v>0</v>
      </c>
      <c r="R1847" s="85">
        <f t="shared" si="12"/>
        <v>0</v>
      </c>
      <c r="S1847" s="87" t="str">
        <f t="shared" si="13"/>
        <v>-</v>
      </c>
      <c r="T1847" s="88"/>
      <c r="U1847" s="39"/>
      <c r="V1847" s="40"/>
      <c r="W1847" s="39"/>
      <c r="X1847" s="39"/>
      <c r="Y1847" s="39"/>
      <c r="Z1847" s="39"/>
      <c r="AA1847" s="39"/>
      <c r="AB1847" s="39"/>
      <c r="AC1847" s="39"/>
      <c r="AD1847" s="39"/>
      <c r="AE1847" s="39"/>
      <c r="AF1847" s="39"/>
      <c r="AG1847" s="39"/>
      <c r="AH1847" s="39"/>
    </row>
    <row r="1848" ht="19.5" customHeight="1">
      <c r="A1848" s="111"/>
      <c r="B1848" s="119"/>
      <c r="C1848" s="63"/>
      <c r="D1848" s="69"/>
      <c r="E1848" s="66" t="str">
        <f t="shared" si="2"/>
        <v>-</v>
      </c>
      <c r="F1848" s="65"/>
      <c r="G1848" s="65"/>
      <c r="H1848" s="82"/>
      <c r="I1848" s="83">
        <f t="shared" si="3"/>
        <v>0</v>
      </c>
      <c r="J1848" s="84">
        <f t="shared" si="4"/>
        <v>0</v>
      </c>
      <c r="K1848" s="84">
        <f t="shared" si="5"/>
        <v>0</v>
      </c>
      <c r="L1848" s="84">
        <f t="shared" si="6"/>
        <v>0</v>
      </c>
      <c r="M1848" s="85">
        <f t="shared" si="7"/>
        <v>0</v>
      </c>
      <c r="N1848" s="86">
        <f t="shared" si="8"/>
        <v>0</v>
      </c>
      <c r="O1848" s="84">
        <f t="shared" si="9"/>
        <v>0</v>
      </c>
      <c r="P1848" s="84">
        <f t="shared" si="10"/>
        <v>0</v>
      </c>
      <c r="Q1848" s="84">
        <f t="shared" si="11"/>
        <v>0</v>
      </c>
      <c r="R1848" s="85">
        <f t="shared" si="12"/>
        <v>0</v>
      </c>
      <c r="S1848" s="87" t="str">
        <f t="shared" si="13"/>
        <v>-</v>
      </c>
      <c r="T1848" s="88"/>
      <c r="U1848" s="39"/>
      <c r="V1848" s="40"/>
      <c r="W1848" s="39"/>
      <c r="X1848" s="39"/>
      <c r="Y1848" s="39"/>
      <c r="Z1848" s="39"/>
      <c r="AA1848" s="39"/>
      <c r="AB1848" s="39"/>
      <c r="AC1848" s="39"/>
      <c r="AD1848" s="39"/>
      <c r="AE1848" s="39"/>
      <c r="AF1848" s="39"/>
      <c r="AG1848" s="39"/>
      <c r="AH1848" s="39"/>
    </row>
    <row r="1849" ht="19.5" customHeight="1">
      <c r="A1849" s="111"/>
      <c r="B1849" s="119"/>
      <c r="C1849" s="63"/>
      <c r="D1849" s="69"/>
      <c r="E1849" s="66" t="str">
        <f t="shared" si="2"/>
        <v>-</v>
      </c>
      <c r="F1849" s="65"/>
      <c r="G1849" s="65"/>
      <c r="H1849" s="82"/>
      <c r="I1849" s="83">
        <f t="shared" si="3"/>
        <v>0</v>
      </c>
      <c r="J1849" s="84">
        <f t="shared" si="4"/>
        <v>0</v>
      </c>
      <c r="K1849" s="84">
        <f t="shared" si="5"/>
        <v>0</v>
      </c>
      <c r="L1849" s="84">
        <f t="shared" si="6"/>
        <v>0</v>
      </c>
      <c r="M1849" s="85">
        <f t="shared" si="7"/>
        <v>0</v>
      </c>
      <c r="N1849" s="86">
        <f t="shared" si="8"/>
        <v>0</v>
      </c>
      <c r="O1849" s="84">
        <f t="shared" si="9"/>
        <v>0</v>
      </c>
      <c r="P1849" s="84">
        <f t="shared" si="10"/>
        <v>0</v>
      </c>
      <c r="Q1849" s="84">
        <f t="shared" si="11"/>
        <v>0</v>
      </c>
      <c r="R1849" s="85">
        <f t="shared" si="12"/>
        <v>0</v>
      </c>
      <c r="S1849" s="87" t="str">
        <f t="shared" si="13"/>
        <v>-</v>
      </c>
      <c r="T1849" s="88"/>
      <c r="U1849" s="39"/>
      <c r="V1849" s="40"/>
      <c r="W1849" s="39"/>
      <c r="X1849" s="39"/>
      <c r="Y1849" s="39"/>
      <c r="Z1849" s="39"/>
      <c r="AA1849" s="39"/>
      <c r="AB1849" s="39"/>
      <c r="AC1849" s="39"/>
      <c r="AD1849" s="39"/>
      <c r="AE1849" s="39"/>
      <c r="AF1849" s="39"/>
      <c r="AG1849" s="39"/>
      <c r="AH1849" s="39"/>
    </row>
    <row r="1850" ht="19.5" customHeight="1">
      <c r="A1850" s="111"/>
      <c r="B1850" s="119"/>
      <c r="C1850" s="63"/>
      <c r="D1850" s="69"/>
      <c r="E1850" s="66" t="str">
        <f t="shared" si="2"/>
        <v>-</v>
      </c>
      <c r="F1850" s="65"/>
      <c r="G1850" s="65"/>
      <c r="H1850" s="82"/>
      <c r="I1850" s="83">
        <f t="shared" si="3"/>
        <v>0</v>
      </c>
      <c r="J1850" s="84">
        <f t="shared" si="4"/>
        <v>0</v>
      </c>
      <c r="K1850" s="84">
        <f t="shared" si="5"/>
        <v>0</v>
      </c>
      <c r="L1850" s="84">
        <f t="shared" si="6"/>
        <v>0</v>
      </c>
      <c r="M1850" s="85">
        <f t="shared" si="7"/>
        <v>0</v>
      </c>
      <c r="N1850" s="86">
        <f t="shared" si="8"/>
        <v>0</v>
      </c>
      <c r="O1850" s="84">
        <f t="shared" si="9"/>
        <v>0</v>
      </c>
      <c r="P1850" s="84">
        <f t="shared" si="10"/>
        <v>0</v>
      </c>
      <c r="Q1850" s="84">
        <f t="shared" si="11"/>
        <v>0</v>
      </c>
      <c r="R1850" s="85">
        <f t="shared" si="12"/>
        <v>0</v>
      </c>
      <c r="S1850" s="87" t="str">
        <f t="shared" si="13"/>
        <v>-</v>
      </c>
      <c r="T1850" s="88"/>
      <c r="U1850" s="39"/>
      <c r="V1850" s="40"/>
      <c r="W1850" s="39"/>
      <c r="X1850" s="39"/>
      <c r="Y1850" s="39"/>
      <c r="Z1850" s="39"/>
      <c r="AA1850" s="39"/>
      <c r="AB1850" s="39"/>
      <c r="AC1850" s="39"/>
      <c r="AD1850" s="39"/>
      <c r="AE1850" s="39"/>
      <c r="AF1850" s="39"/>
      <c r="AG1850" s="39"/>
      <c r="AH1850" s="39"/>
    </row>
    <row r="1851" ht="19.5" customHeight="1">
      <c r="A1851" s="111"/>
      <c r="B1851" s="119"/>
      <c r="C1851" s="63"/>
      <c r="D1851" s="69"/>
      <c r="E1851" s="66" t="str">
        <f t="shared" si="2"/>
        <v>-</v>
      </c>
      <c r="F1851" s="65"/>
      <c r="G1851" s="65"/>
      <c r="H1851" s="82"/>
      <c r="I1851" s="83">
        <f t="shared" si="3"/>
        <v>0</v>
      </c>
      <c r="J1851" s="84">
        <f t="shared" si="4"/>
        <v>0</v>
      </c>
      <c r="K1851" s="84">
        <f t="shared" si="5"/>
        <v>0</v>
      </c>
      <c r="L1851" s="84">
        <f t="shared" si="6"/>
        <v>0</v>
      </c>
      <c r="M1851" s="85">
        <f t="shared" si="7"/>
        <v>0</v>
      </c>
      <c r="N1851" s="86">
        <f t="shared" si="8"/>
        <v>0</v>
      </c>
      <c r="O1851" s="84">
        <f t="shared" si="9"/>
        <v>0</v>
      </c>
      <c r="P1851" s="84">
        <f t="shared" si="10"/>
        <v>0</v>
      </c>
      <c r="Q1851" s="84">
        <f t="shared" si="11"/>
        <v>0</v>
      </c>
      <c r="R1851" s="85">
        <f t="shared" si="12"/>
        <v>0</v>
      </c>
      <c r="S1851" s="87" t="str">
        <f t="shared" si="13"/>
        <v>-</v>
      </c>
      <c r="T1851" s="88"/>
      <c r="U1851" s="39"/>
      <c r="V1851" s="40"/>
      <c r="W1851" s="39"/>
      <c r="X1851" s="39"/>
      <c r="Y1851" s="39"/>
      <c r="Z1851" s="39"/>
      <c r="AA1851" s="39"/>
      <c r="AB1851" s="39"/>
      <c r="AC1851" s="39"/>
      <c r="AD1851" s="39"/>
      <c r="AE1851" s="39"/>
      <c r="AF1851" s="39"/>
      <c r="AG1851" s="39"/>
      <c r="AH1851" s="39"/>
    </row>
    <row r="1852" ht="19.5" customHeight="1">
      <c r="A1852" s="111"/>
      <c r="B1852" s="119"/>
      <c r="C1852" s="63"/>
      <c r="D1852" s="69"/>
      <c r="E1852" s="66" t="str">
        <f t="shared" si="2"/>
        <v>-</v>
      </c>
      <c r="F1852" s="65"/>
      <c r="G1852" s="65"/>
      <c r="H1852" s="82"/>
      <c r="I1852" s="83">
        <f t="shared" si="3"/>
        <v>0</v>
      </c>
      <c r="J1852" s="84">
        <f t="shared" si="4"/>
        <v>0</v>
      </c>
      <c r="K1852" s="84">
        <f t="shared" si="5"/>
        <v>0</v>
      </c>
      <c r="L1852" s="84">
        <f t="shared" si="6"/>
        <v>0</v>
      </c>
      <c r="M1852" s="85">
        <f t="shared" si="7"/>
        <v>0</v>
      </c>
      <c r="N1852" s="86">
        <f t="shared" si="8"/>
        <v>0</v>
      </c>
      <c r="O1852" s="84">
        <f t="shared" si="9"/>
        <v>0</v>
      </c>
      <c r="P1852" s="84">
        <f t="shared" si="10"/>
        <v>0</v>
      </c>
      <c r="Q1852" s="84">
        <f t="shared" si="11"/>
        <v>0</v>
      </c>
      <c r="R1852" s="85">
        <f t="shared" si="12"/>
        <v>0</v>
      </c>
      <c r="S1852" s="87" t="str">
        <f t="shared" si="13"/>
        <v>-</v>
      </c>
      <c r="T1852" s="88"/>
      <c r="U1852" s="39"/>
      <c r="V1852" s="40"/>
      <c r="W1852" s="39"/>
      <c r="X1852" s="39"/>
      <c r="Y1852" s="39"/>
      <c r="Z1852" s="39"/>
      <c r="AA1852" s="39"/>
      <c r="AB1852" s="39"/>
      <c r="AC1852" s="39"/>
      <c r="AD1852" s="39"/>
      <c r="AE1852" s="39"/>
      <c r="AF1852" s="39"/>
      <c r="AG1852" s="39"/>
      <c r="AH1852" s="39"/>
    </row>
    <row r="1853" ht="19.5" customHeight="1">
      <c r="A1853" s="111"/>
      <c r="B1853" s="119"/>
      <c r="C1853" s="63"/>
      <c r="D1853" s="69"/>
      <c r="E1853" s="66" t="str">
        <f t="shared" si="2"/>
        <v>-</v>
      </c>
      <c r="F1853" s="65"/>
      <c r="G1853" s="65"/>
      <c r="H1853" s="82"/>
      <c r="I1853" s="83">
        <f t="shared" si="3"/>
        <v>0</v>
      </c>
      <c r="J1853" s="84">
        <f t="shared" si="4"/>
        <v>0</v>
      </c>
      <c r="K1853" s="84">
        <f t="shared" si="5"/>
        <v>0</v>
      </c>
      <c r="L1853" s="84">
        <f t="shared" si="6"/>
        <v>0</v>
      </c>
      <c r="M1853" s="85">
        <f t="shared" si="7"/>
        <v>0</v>
      </c>
      <c r="N1853" s="86">
        <f t="shared" si="8"/>
        <v>0</v>
      </c>
      <c r="O1853" s="84">
        <f t="shared" si="9"/>
        <v>0</v>
      </c>
      <c r="P1853" s="84">
        <f t="shared" si="10"/>
        <v>0</v>
      </c>
      <c r="Q1853" s="84">
        <f t="shared" si="11"/>
        <v>0</v>
      </c>
      <c r="R1853" s="85">
        <f t="shared" si="12"/>
        <v>0</v>
      </c>
      <c r="S1853" s="87" t="str">
        <f t="shared" si="13"/>
        <v>-</v>
      </c>
      <c r="T1853" s="88"/>
      <c r="U1853" s="39"/>
      <c r="V1853" s="40"/>
      <c r="W1853" s="39"/>
      <c r="X1853" s="39"/>
      <c r="Y1853" s="39"/>
      <c r="Z1853" s="39"/>
      <c r="AA1853" s="39"/>
      <c r="AB1853" s="39"/>
      <c r="AC1853" s="39"/>
      <c r="AD1853" s="39"/>
      <c r="AE1853" s="39"/>
      <c r="AF1853" s="39"/>
      <c r="AG1853" s="39"/>
      <c r="AH1853" s="39"/>
    </row>
    <row r="1854" ht="19.5" customHeight="1">
      <c r="A1854" s="111"/>
      <c r="B1854" s="119"/>
      <c r="C1854" s="63"/>
      <c r="D1854" s="69"/>
      <c r="E1854" s="66" t="str">
        <f t="shared" si="2"/>
        <v>-</v>
      </c>
      <c r="F1854" s="65"/>
      <c r="G1854" s="65"/>
      <c r="H1854" s="82"/>
      <c r="I1854" s="83">
        <f t="shared" si="3"/>
        <v>0</v>
      </c>
      <c r="J1854" s="84">
        <f t="shared" si="4"/>
        <v>0</v>
      </c>
      <c r="K1854" s="84">
        <f t="shared" si="5"/>
        <v>0</v>
      </c>
      <c r="L1854" s="84">
        <f t="shared" si="6"/>
        <v>0</v>
      </c>
      <c r="M1854" s="85">
        <f t="shared" si="7"/>
        <v>0</v>
      </c>
      <c r="N1854" s="86">
        <f t="shared" si="8"/>
        <v>0</v>
      </c>
      <c r="O1854" s="84">
        <f t="shared" si="9"/>
        <v>0</v>
      </c>
      <c r="P1854" s="84">
        <f t="shared" si="10"/>
        <v>0</v>
      </c>
      <c r="Q1854" s="84">
        <f t="shared" si="11"/>
        <v>0</v>
      </c>
      <c r="R1854" s="85">
        <f t="shared" si="12"/>
        <v>0</v>
      </c>
      <c r="S1854" s="87" t="str">
        <f t="shared" si="13"/>
        <v>-</v>
      </c>
      <c r="T1854" s="88"/>
      <c r="U1854" s="39"/>
      <c r="V1854" s="40"/>
      <c r="W1854" s="39"/>
      <c r="X1854" s="39"/>
      <c r="Y1854" s="39"/>
      <c r="Z1854" s="39"/>
      <c r="AA1854" s="39"/>
      <c r="AB1854" s="39"/>
      <c r="AC1854" s="39"/>
      <c r="AD1854" s="39"/>
      <c r="AE1854" s="39"/>
      <c r="AF1854" s="39"/>
      <c r="AG1854" s="39"/>
      <c r="AH1854" s="39"/>
    </row>
    <row r="1855" ht="19.5" customHeight="1">
      <c r="A1855" s="111"/>
      <c r="B1855" s="119"/>
      <c r="C1855" s="63"/>
      <c r="D1855" s="69"/>
      <c r="E1855" s="66" t="str">
        <f t="shared" si="2"/>
        <v>-</v>
      </c>
      <c r="F1855" s="65"/>
      <c r="G1855" s="65"/>
      <c r="H1855" s="82"/>
      <c r="I1855" s="83">
        <f t="shared" si="3"/>
        <v>0</v>
      </c>
      <c r="J1855" s="84">
        <f t="shared" si="4"/>
        <v>0</v>
      </c>
      <c r="K1855" s="84">
        <f t="shared" si="5"/>
        <v>0</v>
      </c>
      <c r="L1855" s="84">
        <f t="shared" si="6"/>
        <v>0</v>
      </c>
      <c r="M1855" s="85">
        <f t="shared" si="7"/>
        <v>0</v>
      </c>
      <c r="N1855" s="86">
        <f t="shared" si="8"/>
        <v>0</v>
      </c>
      <c r="O1855" s="84">
        <f t="shared" si="9"/>
        <v>0</v>
      </c>
      <c r="P1855" s="84">
        <f t="shared" si="10"/>
        <v>0</v>
      </c>
      <c r="Q1855" s="84">
        <f t="shared" si="11"/>
        <v>0</v>
      </c>
      <c r="R1855" s="85">
        <f t="shared" si="12"/>
        <v>0</v>
      </c>
      <c r="S1855" s="87" t="str">
        <f t="shared" si="13"/>
        <v>-</v>
      </c>
      <c r="T1855" s="88"/>
      <c r="U1855" s="39"/>
      <c r="V1855" s="40"/>
      <c r="W1855" s="39"/>
      <c r="X1855" s="39"/>
      <c r="Y1855" s="39"/>
      <c r="Z1855" s="39"/>
      <c r="AA1855" s="39"/>
      <c r="AB1855" s="39"/>
      <c r="AC1855" s="39"/>
      <c r="AD1855" s="39"/>
      <c r="AE1855" s="39"/>
      <c r="AF1855" s="39"/>
      <c r="AG1855" s="39"/>
      <c r="AH1855" s="39"/>
    </row>
    <row r="1856" ht="19.5" customHeight="1">
      <c r="A1856" s="111"/>
      <c r="B1856" s="119"/>
      <c r="C1856" s="63"/>
      <c r="D1856" s="69"/>
      <c r="E1856" s="66" t="str">
        <f t="shared" si="2"/>
        <v>-</v>
      </c>
      <c r="F1856" s="65"/>
      <c r="G1856" s="65"/>
      <c r="H1856" s="82"/>
      <c r="I1856" s="83">
        <f t="shared" si="3"/>
        <v>0</v>
      </c>
      <c r="J1856" s="84">
        <f t="shared" si="4"/>
        <v>0</v>
      </c>
      <c r="K1856" s="84">
        <f t="shared" si="5"/>
        <v>0</v>
      </c>
      <c r="L1856" s="84">
        <f t="shared" si="6"/>
        <v>0</v>
      </c>
      <c r="M1856" s="85">
        <f t="shared" si="7"/>
        <v>0</v>
      </c>
      <c r="N1856" s="86">
        <f t="shared" si="8"/>
        <v>0</v>
      </c>
      <c r="O1856" s="84">
        <f t="shared" si="9"/>
        <v>0</v>
      </c>
      <c r="P1856" s="84">
        <f t="shared" si="10"/>
        <v>0</v>
      </c>
      <c r="Q1856" s="84">
        <f t="shared" si="11"/>
        <v>0</v>
      </c>
      <c r="R1856" s="85">
        <f t="shared" si="12"/>
        <v>0</v>
      </c>
      <c r="S1856" s="87" t="str">
        <f t="shared" si="13"/>
        <v>-</v>
      </c>
      <c r="T1856" s="88"/>
      <c r="U1856" s="39"/>
      <c r="V1856" s="40"/>
      <c r="W1856" s="39"/>
      <c r="X1856" s="39"/>
      <c r="Y1856" s="39"/>
      <c r="Z1856" s="39"/>
      <c r="AA1856" s="39"/>
      <c r="AB1856" s="39"/>
      <c r="AC1856" s="39"/>
      <c r="AD1856" s="39"/>
      <c r="AE1856" s="39"/>
      <c r="AF1856" s="39"/>
      <c r="AG1856" s="39"/>
      <c r="AH1856" s="39"/>
    </row>
    <row r="1857" ht="19.5" customHeight="1">
      <c r="A1857" s="111"/>
      <c r="B1857" s="119"/>
      <c r="C1857" s="63"/>
      <c r="D1857" s="69"/>
      <c r="E1857" s="66" t="str">
        <f t="shared" si="2"/>
        <v>-</v>
      </c>
      <c r="F1857" s="65"/>
      <c r="G1857" s="65"/>
      <c r="H1857" s="82"/>
      <c r="I1857" s="83">
        <f t="shared" si="3"/>
        <v>0</v>
      </c>
      <c r="J1857" s="84">
        <f t="shared" si="4"/>
        <v>0</v>
      </c>
      <c r="K1857" s="84">
        <f t="shared" si="5"/>
        <v>0</v>
      </c>
      <c r="L1857" s="84">
        <f t="shared" si="6"/>
        <v>0</v>
      </c>
      <c r="M1857" s="85">
        <f t="shared" si="7"/>
        <v>0</v>
      </c>
      <c r="N1857" s="86">
        <f t="shared" si="8"/>
        <v>0</v>
      </c>
      <c r="O1857" s="84">
        <f t="shared" si="9"/>
        <v>0</v>
      </c>
      <c r="P1857" s="84">
        <f t="shared" si="10"/>
        <v>0</v>
      </c>
      <c r="Q1857" s="84">
        <f t="shared" si="11"/>
        <v>0</v>
      </c>
      <c r="R1857" s="85">
        <f t="shared" si="12"/>
        <v>0</v>
      </c>
      <c r="S1857" s="87" t="str">
        <f t="shared" si="13"/>
        <v>-</v>
      </c>
      <c r="T1857" s="88"/>
      <c r="U1857" s="39"/>
      <c r="V1857" s="40"/>
      <c r="W1857" s="39"/>
      <c r="X1857" s="39"/>
      <c r="Y1857" s="39"/>
      <c r="Z1857" s="39"/>
      <c r="AA1857" s="39"/>
      <c r="AB1857" s="39"/>
      <c r="AC1857" s="39"/>
      <c r="AD1857" s="39"/>
      <c r="AE1857" s="39"/>
      <c r="AF1857" s="39"/>
      <c r="AG1857" s="39"/>
      <c r="AH1857" s="39"/>
    </row>
    <row r="1858" ht="19.5" customHeight="1">
      <c r="A1858" s="111"/>
      <c r="B1858" s="119"/>
      <c r="C1858" s="63"/>
      <c r="D1858" s="69"/>
      <c r="E1858" s="66" t="str">
        <f t="shared" si="2"/>
        <v>-</v>
      </c>
      <c r="F1858" s="65"/>
      <c r="G1858" s="65"/>
      <c r="H1858" s="82"/>
      <c r="I1858" s="83">
        <f t="shared" si="3"/>
        <v>0</v>
      </c>
      <c r="J1858" s="84">
        <f t="shared" si="4"/>
        <v>0</v>
      </c>
      <c r="K1858" s="84">
        <f t="shared" si="5"/>
        <v>0</v>
      </c>
      <c r="L1858" s="84">
        <f t="shared" si="6"/>
        <v>0</v>
      </c>
      <c r="M1858" s="85">
        <f t="shared" si="7"/>
        <v>0</v>
      </c>
      <c r="N1858" s="86">
        <f t="shared" si="8"/>
        <v>0</v>
      </c>
      <c r="O1858" s="84">
        <f t="shared" si="9"/>
        <v>0</v>
      </c>
      <c r="P1858" s="84">
        <f t="shared" si="10"/>
        <v>0</v>
      </c>
      <c r="Q1858" s="84">
        <f t="shared" si="11"/>
        <v>0</v>
      </c>
      <c r="R1858" s="85">
        <f t="shared" si="12"/>
        <v>0</v>
      </c>
      <c r="S1858" s="87" t="str">
        <f t="shared" si="13"/>
        <v>-</v>
      </c>
      <c r="T1858" s="88"/>
      <c r="U1858" s="39"/>
      <c r="V1858" s="40"/>
      <c r="W1858" s="39"/>
      <c r="X1858" s="39"/>
      <c r="Y1858" s="39"/>
      <c r="Z1858" s="39"/>
      <c r="AA1858" s="39"/>
      <c r="AB1858" s="39"/>
      <c r="AC1858" s="39"/>
      <c r="AD1858" s="39"/>
      <c r="AE1858" s="39"/>
      <c r="AF1858" s="39"/>
      <c r="AG1858" s="39"/>
      <c r="AH1858" s="39"/>
    </row>
    <row r="1859" ht="19.5" customHeight="1">
      <c r="A1859" s="111"/>
      <c r="B1859" s="119"/>
      <c r="C1859" s="63"/>
      <c r="D1859" s="69"/>
      <c r="E1859" s="66" t="str">
        <f t="shared" si="2"/>
        <v>-</v>
      </c>
      <c r="F1859" s="65"/>
      <c r="G1859" s="65"/>
      <c r="H1859" s="82"/>
      <c r="I1859" s="83">
        <f t="shared" si="3"/>
        <v>0</v>
      </c>
      <c r="J1859" s="84">
        <f t="shared" si="4"/>
        <v>0</v>
      </c>
      <c r="K1859" s="84">
        <f t="shared" si="5"/>
        <v>0</v>
      </c>
      <c r="L1859" s="84">
        <f t="shared" si="6"/>
        <v>0</v>
      </c>
      <c r="M1859" s="85">
        <f t="shared" si="7"/>
        <v>0</v>
      </c>
      <c r="N1859" s="86">
        <f t="shared" si="8"/>
        <v>0</v>
      </c>
      <c r="O1859" s="84">
        <f t="shared" si="9"/>
        <v>0</v>
      </c>
      <c r="P1859" s="84">
        <f t="shared" si="10"/>
        <v>0</v>
      </c>
      <c r="Q1859" s="84">
        <f t="shared" si="11"/>
        <v>0</v>
      </c>
      <c r="R1859" s="85">
        <f t="shared" si="12"/>
        <v>0</v>
      </c>
      <c r="S1859" s="87" t="str">
        <f t="shared" si="13"/>
        <v>-</v>
      </c>
      <c r="T1859" s="88"/>
      <c r="U1859" s="39"/>
      <c r="V1859" s="40"/>
      <c r="W1859" s="39"/>
      <c r="X1859" s="39"/>
      <c r="Y1859" s="39"/>
      <c r="Z1859" s="39"/>
      <c r="AA1859" s="39"/>
      <c r="AB1859" s="39"/>
      <c r="AC1859" s="39"/>
      <c r="AD1859" s="39"/>
      <c r="AE1859" s="39"/>
      <c r="AF1859" s="39"/>
      <c r="AG1859" s="39"/>
      <c r="AH1859" s="39"/>
    </row>
    <row r="1860" ht="19.5" customHeight="1">
      <c r="A1860" s="111"/>
      <c r="B1860" s="119"/>
      <c r="C1860" s="63"/>
      <c r="D1860" s="69"/>
      <c r="E1860" s="66" t="str">
        <f t="shared" si="2"/>
        <v>-</v>
      </c>
      <c r="F1860" s="65"/>
      <c r="G1860" s="65"/>
      <c r="H1860" s="82"/>
      <c r="I1860" s="83">
        <f t="shared" si="3"/>
        <v>0</v>
      </c>
      <c r="J1860" s="84">
        <f t="shared" si="4"/>
        <v>0</v>
      </c>
      <c r="K1860" s="84">
        <f t="shared" si="5"/>
        <v>0</v>
      </c>
      <c r="L1860" s="84">
        <f t="shared" si="6"/>
        <v>0</v>
      </c>
      <c r="M1860" s="85">
        <f t="shared" si="7"/>
        <v>0</v>
      </c>
      <c r="N1860" s="86">
        <f t="shared" si="8"/>
        <v>0</v>
      </c>
      <c r="O1860" s="84">
        <f t="shared" si="9"/>
        <v>0</v>
      </c>
      <c r="P1860" s="84">
        <f t="shared" si="10"/>
        <v>0</v>
      </c>
      <c r="Q1860" s="84">
        <f t="shared" si="11"/>
        <v>0</v>
      </c>
      <c r="R1860" s="85">
        <f t="shared" si="12"/>
        <v>0</v>
      </c>
      <c r="S1860" s="87" t="str">
        <f t="shared" si="13"/>
        <v>-</v>
      </c>
      <c r="T1860" s="88"/>
      <c r="U1860" s="39"/>
      <c r="V1860" s="40"/>
      <c r="W1860" s="39"/>
      <c r="X1860" s="39"/>
      <c r="Y1860" s="39"/>
      <c r="Z1860" s="39"/>
      <c r="AA1860" s="39"/>
      <c r="AB1860" s="39"/>
      <c r="AC1860" s="39"/>
      <c r="AD1860" s="39"/>
      <c r="AE1860" s="39"/>
      <c r="AF1860" s="39"/>
      <c r="AG1860" s="39"/>
      <c r="AH1860" s="39"/>
    </row>
    <row r="1861" ht="19.5" customHeight="1">
      <c r="A1861" s="111"/>
      <c r="B1861" s="119"/>
      <c r="C1861" s="63"/>
      <c r="D1861" s="69"/>
      <c r="E1861" s="66" t="str">
        <f t="shared" si="2"/>
        <v>-</v>
      </c>
      <c r="F1861" s="65"/>
      <c r="G1861" s="65"/>
      <c r="H1861" s="82"/>
      <c r="I1861" s="83">
        <f t="shared" si="3"/>
        <v>0</v>
      </c>
      <c r="J1861" s="84">
        <f t="shared" si="4"/>
        <v>0</v>
      </c>
      <c r="K1861" s="84">
        <f t="shared" si="5"/>
        <v>0</v>
      </c>
      <c r="L1861" s="84">
        <f t="shared" si="6"/>
        <v>0</v>
      </c>
      <c r="M1861" s="85">
        <f t="shared" si="7"/>
        <v>0</v>
      </c>
      <c r="N1861" s="86">
        <f t="shared" si="8"/>
        <v>0</v>
      </c>
      <c r="O1861" s="84">
        <f t="shared" si="9"/>
        <v>0</v>
      </c>
      <c r="P1861" s="84">
        <f t="shared" si="10"/>
        <v>0</v>
      </c>
      <c r="Q1861" s="84">
        <f t="shared" si="11"/>
        <v>0</v>
      </c>
      <c r="R1861" s="85">
        <f t="shared" si="12"/>
        <v>0</v>
      </c>
      <c r="S1861" s="87" t="str">
        <f t="shared" si="13"/>
        <v>-</v>
      </c>
      <c r="T1861" s="88"/>
      <c r="U1861" s="39"/>
      <c r="V1861" s="40"/>
      <c r="W1861" s="39"/>
      <c r="X1861" s="39"/>
      <c r="Y1861" s="39"/>
      <c r="Z1861" s="39"/>
      <c r="AA1861" s="39"/>
      <c r="AB1861" s="39"/>
      <c r="AC1861" s="39"/>
      <c r="AD1861" s="39"/>
      <c r="AE1861" s="39"/>
      <c r="AF1861" s="39"/>
      <c r="AG1861" s="39"/>
      <c r="AH1861" s="39"/>
    </row>
    <row r="1862" ht="19.5" customHeight="1">
      <c r="A1862" s="111"/>
      <c r="B1862" s="119"/>
      <c r="C1862" s="63"/>
      <c r="D1862" s="69"/>
      <c r="E1862" s="66" t="str">
        <f t="shared" si="2"/>
        <v>-</v>
      </c>
      <c r="F1862" s="65"/>
      <c r="G1862" s="65"/>
      <c r="H1862" s="82"/>
      <c r="I1862" s="83">
        <f t="shared" si="3"/>
        <v>0</v>
      </c>
      <c r="J1862" s="84">
        <f t="shared" si="4"/>
        <v>0</v>
      </c>
      <c r="K1862" s="84">
        <f t="shared" si="5"/>
        <v>0</v>
      </c>
      <c r="L1862" s="84">
        <f t="shared" si="6"/>
        <v>0</v>
      </c>
      <c r="M1862" s="85">
        <f t="shared" si="7"/>
        <v>0</v>
      </c>
      <c r="N1862" s="86">
        <f t="shared" si="8"/>
        <v>0</v>
      </c>
      <c r="O1862" s="84">
        <f t="shared" si="9"/>
        <v>0</v>
      </c>
      <c r="P1862" s="84">
        <f t="shared" si="10"/>
        <v>0</v>
      </c>
      <c r="Q1862" s="84">
        <f t="shared" si="11"/>
        <v>0</v>
      </c>
      <c r="R1862" s="85">
        <f t="shared" si="12"/>
        <v>0</v>
      </c>
      <c r="S1862" s="87" t="str">
        <f t="shared" si="13"/>
        <v>-</v>
      </c>
      <c r="T1862" s="88"/>
      <c r="U1862" s="39"/>
      <c r="V1862" s="40"/>
      <c r="W1862" s="39"/>
      <c r="X1862" s="39"/>
      <c r="Y1862" s="39"/>
      <c r="Z1862" s="39"/>
      <c r="AA1862" s="39"/>
      <c r="AB1862" s="39"/>
      <c r="AC1862" s="39"/>
      <c r="AD1862" s="39"/>
      <c r="AE1862" s="39"/>
      <c r="AF1862" s="39"/>
      <c r="AG1862" s="39"/>
      <c r="AH1862" s="39"/>
    </row>
    <row r="1863" ht="19.5" customHeight="1">
      <c r="A1863" s="111"/>
      <c r="B1863" s="119"/>
      <c r="C1863" s="63"/>
      <c r="D1863" s="69"/>
      <c r="E1863" s="66" t="str">
        <f t="shared" si="2"/>
        <v>-</v>
      </c>
      <c r="F1863" s="65"/>
      <c r="G1863" s="65"/>
      <c r="H1863" s="82"/>
      <c r="I1863" s="83">
        <f t="shared" si="3"/>
        <v>0</v>
      </c>
      <c r="J1863" s="84">
        <f t="shared" si="4"/>
        <v>0</v>
      </c>
      <c r="K1863" s="84">
        <f t="shared" si="5"/>
        <v>0</v>
      </c>
      <c r="L1863" s="84">
        <f t="shared" si="6"/>
        <v>0</v>
      </c>
      <c r="M1863" s="85">
        <f t="shared" si="7"/>
        <v>0</v>
      </c>
      <c r="N1863" s="86">
        <f t="shared" si="8"/>
        <v>0</v>
      </c>
      <c r="O1863" s="84">
        <f t="shared" si="9"/>
        <v>0</v>
      </c>
      <c r="P1863" s="84">
        <f t="shared" si="10"/>
        <v>0</v>
      </c>
      <c r="Q1863" s="84">
        <f t="shared" si="11"/>
        <v>0</v>
      </c>
      <c r="R1863" s="85">
        <f t="shared" si="12"/>
        <v>0</v>
      </c>
      <c r="S1863" s="87" t="str">
        <f t="shared" si="13"/>
        <v>-</v>
      </c>
      <c r="T1863" s="88"/>
      <c r="U1863" s="39"/>
      <c r="V1863" s="40"/>
      <c r="W1863" s="39"/>
      <c r="X1863" s="39"/>
      <c r="Y1863" s="39"/>
      <c r="Z1863" s="39"/>
      <c r="AA1863" s="39"/>
      <c r="AB1863" s="39"/>
      <c r="AC1863" s="39"/>
      <c r="AD1863" s="39"/>
      <c r="AE1863" s="39"/>
      <c r="AF1863" s="39"/>
      <c r="AG1863" s="39"/>
      <c r="AH1863" s="39"/>
    </row>
    <row r="1864" ht="19.5" customHeight="1">
      <c r="A1864" s="111"/>
      <c r="B1864" s="119"/>
      <c r="C1864" s="63"/>
      <c r="D1864" s="69"/>
      <c r="E1864" s="66" t="str">
        <f t="shared" si="2"/>
        <v>-</v>
      </c>
      <c r="F1864" s="65"/>
      <c r="G1864" s="65"/>
      <c r="H1864" s="82"/>
      <c r="I1864" s="83">
        <f t="shared" si="3"/>
        <v>0</v>
      </c>
      <c r="J1864" s="84">
        <f t="shared" si="4"/>
        <v>0</v>
      </c>
      <c r="K1864" s="84">
        <f t="shared" si="5"/>
        <v>0</v>
      </c>
      <c r="L1864" s="84">
        <f t="shared" si="6"/>
        <v>0</v>
      </c>
      <c r="M1864" s="85">
        <f t="shared" si="7"/>
        <v>0</v>
      </c>
      <c r="N1864" s="86">
        <f t="shared" si="8"/>
        <v>0</v>
      </c>
      <c r="O1864" s="84">
        <f t="shared" si="9"/>
        <v>0</v>
      </c>
      <c r="P1864" s="84">
        <f t="shared" si="10"/>
        <v>0</v>
      </c>
      <c r="Q1864" s="84">
        <f t="shared" si="11"/>
        <v>0</v>
      </c>
      <c r="R1864" s="85">
        <f t="shared" si="12"/>
        <v>0</v>
      </c>
      <c r="S1864" s="87" t="str">
        <f t="shared" si="13"/>
        <v>-</v>
      </c>
      <c r="T1864" s="88"/>
      <c r="U1864" s="39"/>
      <c r="V1864" s="40"/>
      <c r="W1864" s="39"/>
      <c r="X1864" s="39"/>
      <c r="Y1864" s="39"/>
      <c r="Z1864" s="39"/>
      <c r="AA1864" s="39"/>
      <c r="AB1864" s="39"/>
      <c r="AC1864" s="39"/>
      <c r="AD1864" s="39"/>
      <c r="AE1864" s="39"/>
      <c r="AF1864" s="39"/>
      <c r="AG1864" s="39"/>
      <c r="AH1864" s="39"/>
    </row>
    <row r="1865" ht="19.5" customHeight="1">
      <c r="A1865" s="111"/>
      <c r="B1865" s="119"/>
      <c r="C1865" s="63"/>
      <c r="D1865" s="69"/>
      <c r="E1865" s="66" t="str">
        <f t="shared" si="2"/>
        <v>-</v>
      </c>
      <c r="F1865" s="65"/>
      <c r="G1865" s="65"/>
      <c r="H1865" s="82"/>
      <c r="I1865" s="83">
        <f t="shared" si="3"/>
        <v>0</v>
      </c>
      <c r="J1865" s="84">
        <f t="shared" si="4"/>
        <v>0</v>
      </c>
      <c r="K1865" s="84">
        <f t="shared" si="5"/>
        <v>0</v>
      </c>
      <c r="L1865" s="84">
        <f t="shared" si="6"/>
        <v>0</v>
      </c>
      <c r="M1865" s="85">
        <f t="shared" si="7"/>
        <v>0</v>
      </c>
      <c r="N1865" s="86">
        <f t="shared" si="8"/>
        <v>0</v>
      </c>
      <c r="O1865" s="84">
        <f t="shared" si="9"/>
        <v>0</v>
      </c>
      <c r="P1865" s="84">
        <f t="shared" si="10"/>
        <v>0</v>
      </c>
      <c r="Q1865" s="84">
        <f t="shared" si="11"/>
        <v>0</v>
      </c>
      <c r="R1865" s="85">
        <f t="shared" si="12"/>
        <v>0</v>
      </c>
      <c r="S1865" s="87" t="str">
        <f t="shared" si="13"/>
        <v>-</v>
      </c>
      <c r="T1865" s="88"/>
      <c r="U1865" s="39"/>
      <c r="V1865" s="40"/>
      <c r="W1865" s="39"/>
      <c r="X1865" s="39"/>
      <c r="Y1865" s="39"/>
      <c r="Z1865" s="39"/>
      <c r="AA1865" s="39"/>
      <c r="AB1865" s="39"/>
      <c r="AC1865" s="39"/>
      <c r="AD1865" s="39"/>
      <c r="AE1865" s="39"/>
      <c r="AF1865" s="39"/>
      <c r="AG1865" s="39"/>
      <c r="AH1865" s="39"/>
    </row>
    <row r="1866" ht="19.5" customHeight="1">
      <c r="A1866" s="111"/>
      <c r="B1866" s="119"/>
      <c r="C1866" s="63"/>
      <c r="D1866" s="69"/>
      <c r="E1866" s="66" t="str">
        <f t="shared" si="2"/>
        <v>-</v>
      </c>
      <c r="F1866" s="65"/>
      <c r="G1866" s="65"/>
      <c r="H1866" s="82"/>
      <c r="I1866" s="83">
        <f t="shared" si="3"/>
        <v>0</v>
      </c>
      <c r="J1866" s="84">
        <f t="shared" si="4"/>
        <v>0</v>
      </c>
      <c r="K1866" s="84">
        <f t="shared" si="5"/>
        <v>0</v>
      </c>
      <c r="L1866" s="84">
        <f t="shared" si="6"/>
        <v>0</v>
      </c>
      <c r="M1866" s="85">
        <f t="shared" si="7"/>
        <v>0</v>
      </c>
      <c r="N1866" s="86">
        <f t="shared" si="8"/>
        <v>0</v>
      </c>
      <c r="O1866" s="84">
        <f t="shared" si="9"/>
        <v>0</v>
      </c>
      <c r="P1866" s="84">
        <f t="shared" si="10"/>
        <v>0</v>
      </c>
      <c r="Q1866" s="84">
        <f t="shared" si="11"/>
        <v>0</v>
      </c>
      <c r="R1866" s="85">
        <f t="shared" si="12"/>
        <v>0</v>
      </c>
      <c r="S1866" s="87" t="str">
        <f t="shared" si="13"/>
        <v>-</v>
      </c>
      <c r="T1866" s="88"/>
      <c r="U1866" s="39"/>
      <c r="V1866" s="40"/>
      <c r="W1866" s="39"/>
      <c r="X1866" s="39"/>
      <c r="Y1866" s="39"/>
      <c r="Z1866" s="39"/>
      <c r="AA1866" s="39"/>
      <c r="AB1866" s="39"/>
      <c r="AC1866" s="39"/>
      <c r="AD1866" s="39"/>
      <c r="AE1866" s="39"/>
      <c r="AF1866" s="39"/>
      <c r="AG1866" s="39"/>
      <c r="AH1866" s="39"/>
    </row>
    <row r="1867" ht="19.5" customHeight="1">
      <c r="A1867" s="111"/>
      <c r="B1867" s="119"/>
      <c r="C1867" s="63"/>
      <c r="D1867" s="69"/>
      <c r="E1867" s="66" t="str">
        <f t="shared" si="2"/>
        <v>-</v>
      </c>
      <c r="F1867" s="65"/>
      <c r="G1867" s="65"/>
      <c r="H1867" s="82"/>
      <c r="I1867" s="83">
        <f t="shared" si="3"/>
        <v>0</v>
      </c>
      <c r="J1867" s="84">
        <f t="shared" si="4"/>
        <v>0</v>
      </c>
      <c r="K1867" s="84">
        <f t="shared" si="5"/>
        <v>0</v>
      </c>
      <c r="L1867" s="84">
        <f t="shared" si="6"/>
        <v>0</v>
      </c>
      <c r="M1867" s="85">
        <f t="shared" si="7"/>
        <v>0</v>
      </c>
      <c r="N1867" s="86">
        <f t="shared" si="8"/>
        <v>0</v>
      </c>
      <c r="O1867" s="84">
        <f t="shared" si="9"/>
        <v>0</v>
      </c>
      <c r="P1867" s="84">
        <f t="shared" si="10"/>
        <v>0</v>
      </c>
      <c r="Q1867" s="84">
        <f t="shared" si="11"/>
        <v>0</v>
      </c>
      <c r="R1867" s="85">
        <f t="shared" si="12"/>
        <v>0</v>
      </c>
      <c r="S1867" s="87" t="str">
        <f t="shared" si="13"/>
        <v>-</v>
      </c>
      <c r="T1867" s="88"/>
      <c r="U1867" s="39"/>
      <c r="V1867" s="40"/>
      <c r="W1867" s="39"/>
      <c r="X1867" s="39"/>
      <c r="Y1867" s="39"/>
      <c r="Z1867" s="39"/>
      <c r="AA1867" s="39"/>
      <c r="AB1867" s="39"/>
      <c r="AC1867" s="39"/>
      <c r="AD1867" s="39"/>
      <c r="AE1867" s="39"/>
      <c r="AF1867" s="39"/>
      <c r="AG1867" s="39"/>
      <c r="AH1867" s="39"/>
    </row>
    <row r="1868" ht="19.5" customHeight="1">
      <c r="A1868" s="111"/>
      <c r="B1868" s="119"/>
      <c r="C1868" s="63"/>
      <c r="D1868" s="69"/>
      <c r="E1868" s="66" t="str">
        <f t="shared" si="2"/>
        <v>-</v>
      </c>
      <c r="F1868" s="65"/>
      <c r="G1868" s="65"/>
      <c r="H1868" s="82"/>
      <c r="I1868" s="83">
        <f t="shared" si="3"/>
        <v>0</v>
      </c>
      <c r="J1868" s="84">
        <f t="shared" si="4"/>
        <v>0</v>
      </c>
      <c r="K1868" s="84">
        <f t="shared" si="5"/>
        <v>0</v>
      </c>
      <c r="L1868" s="84">
        <f t="shared" si="6"/>
        <v>0</v>
      </c>
      <c r="M1868" s="85">
        <f t="shared" si="7"/>
        <v>0</v>
      </c>
      <c r="N1868" s="86">
        <f t="shared" si="8"/>
        <v>0</v>
      </c>
      <c r="O1868" s="84">
        <f t="shared" si="9"/>
        <v>0</v>
      </c>
      <c r="P1868" s="84">
        <f t="shared" si="10"/>
        <v>0</v>
      </c>
      <c r="Q1868" s="84">
        <f t="shared" si="11"/>
        <v>0</v>
      </c>
      <c r="R1868" s="85">
        <f t="shared" si="12"/>
        <v>0</v>
      </c>
      <c r="S1868" s="87" t="str">
        <f t="shared" si="13"/>
        <v>-</v>
      </c>
      <c r="T1868" s="88"/>
      <c r="U1868" s="39"/>
      <c r="V1868" s="40"/>
      <c r="W1868" s="39"/>
      <c r="X1868" s="39"/>
      <c r="Y1868" s="39"/>
      <c r="Z1868" s="39"/>
      <c r="AA1868" s="39"/>
      <c r="AB1868" s="39"/>
      <c r="AC1868" s="39"/>
      <c r="AD1868" s="39"/>
      <c r="AE1868" s="39"/>
      <c r="AF1868" s="39"/>
      <c r="AG1868" s="39"/>
      <c r="AH1868" s="39"/>
    </row>
    <row r="1869" ht="19.5" customHeight="1">
      <c r="A1869" s="111"/>
      <c r="B1869" s="119"/>
      <c r="C1869" s="63"/>
      <c r="D1869" s="69"/>
      <c r="E1869" s="66" t="str">
        <f t="shared" si="2"/>
        <v>-</v>
      </c>
      <c r="F1869" s="65"/>
      <c r="G1869" s="65"/>
      <c r="H1869" s="82"/>
      <c r="I1869" s="83">
        <f t="shared" si="3"/>
        <v>0</v>
      </c>
      <c r="J1869" s="84">
        <f t="shared" si="4"/>
        <v>0</v>
      </c>
      <c r="K1869" s="84">
        <f t="shared" si="5"/>
        <v>0</v>
      </c>
      <c r="L1869" s="84">
        <f t="shared" si="6"/>
        <v>0</v>
      </c>
      <c r="M1869" s="85">
        <f t="shared" si="7"/>
        <v>0</v>
      </c>
      <c r="N1869" s="86">
        <f t="shared" si="8"/>
        <v>0</v>
      </c>
      <c r="O1869" s="84">
        <f t="shared" si="9"/>
        <v>0</v>
      </c>
      <c r="P1869" s="84">
        <f t="shared" si="10"/>
        <v>0</v>
      </c>
      <c r="Q1869" s="84">
        <f t="shared" si="11"/>
        <v>0</v>
      </c>
      <c r="R1869" s="85">
        <f t="shared" si="12"/>
        <v>0</v>
      </c>
      <c r="S1869" s="87" t="str">
        <f t="shared" si="13"/>
        <v>-</v>
      </c>
      <c r="T1869" s="88"/>
      <c r="U1869" s="39"/>
      <c r="V1869" s="40"/>
      <c r="W1869" s="39"/>
      <c r="X1869" s="39"/>
      <c r="Y1869" s="39"/>
      <c r="Z1869" s="39"/>
      <c r="AA1869" s="39"/>
      <c r="AB1869" s="39"/>
      <c r="AC1869" s="39"/>
      <c r="AD1869" s="39"/>
      <c r="AE1869" s="39"/>
      <c r="AF1869" s="39"/>
      <c r="AG1869" s="39"/>
      <c r="AH1869" s="39"/>
    </row>
    <row r="1870" ht="19.5" customHeight="1">
      <c r="A1870" s="111"/>
      <c r="B1870" s="119"/>
      <c r="C1870" s="63"/>
      <c r="D1870" s="69"/>
      <c r="E1870" s="66" t="str">
        <f t="shared" si="2"/>
        <v>-</v>
      </c>
      <c r="F1870" s="65"/>
      <c r="G1870" s="65"/>
      <c r="H1870" s="82"/>
      <c r="I1870" s="83">
        <f t="shared" si="3"/>
        <v>0</v>
      </c>
      <c r="J1870" s="84">
        <f t="shared" si="4"/>
        <v>0</v>
      </c>
      <c r="K1870" s="84">
        <f t="shared" si="5"/>
        <v>0</v>
      </c>
      <c r="L1870" s="84">
        <f t="shared" si="6"/>
        <v>0</v>
      </c>
      <c r="M1870" s="85">
        <f t="shared" si="7"/>
        <v>0</v>
      </c>
      <c r="N1870" s="86">
        <f t="shared" si="8"/>
        <v>0</v>
      </c>
      <c r="O1870" s="84">
        <f t="shared" si="9"/>
        <v>0</v>
      </c>
      <c r="P1870" s="84">
        <f t="shared" si="10"/>
        <v>0</v>
      </c>
      <c r="Q1870" s="84">
        <f t="shared" si="11"/>
        <v>0</v>
      </c>
      <c r="R1870" s="85">
        <f t="shared" si="12"/>
        <v>0</v>
      </c>
      <c r="S1870" s="87" t="str">
        <f t="shared" si="13"/>
        <v>-</v>
      </c>
      <c r="T1870" s="88"/>
      <c r="U1870" s="39"/>
      <c r="V1870" s="40"/>
      <c r="W1870" s="39"/>
      <c r="X1870" s="39"/>
      <c r="Y1870" s="39"/>
      <c r="Z1870" s="39"/>
      <c r="AA1870" s="39"/>
      <c r="AB1870" s="39"/>
      <c r="AC1870" s="39"/>
      <c r="AD1870" s="39"/>
      <c r="AE1870" s="39"/>
      <c r="AF1870" s="39"/>
      <c r="AG1870" s="39"/>
      <c r="AH1870" s="39"/>
    </row>
    <row r="1871" ht="19.5" customHeight="1">
      <c r="A1871" s="111"/>
      <c r="B1871" s="119"/>
      <c r="C1871" s="63"/>
      <c r="D1871" s="69"/>
      <c r="E1871" s="66" t="str">
        <f t="shared" si="2"/>
        <v>-</v>
      </c>
      <c r="F1871" s="65"/>
      <c r="G1871" s="65"/>
      <c r="H1871" s="82"/>
      <c r="I1871" s="83">
        <f t="shared" si="3"/>
        <v>0</v>
      </c>
      <c r="J1871" s="84">
        <f t="shared" si="4"/>
        <v>0</v>
      </c>
      <c r="K1871" s="84">
        <f t="shared" si="5"/>
        <v>0</v>
      </c>
      <c r="L1871" s="84">
        <f t="shared" si="6"/>
        <v>0</v>
      </c>
      <c r="M1871" s="85">
        <f t="shared" si="7"/>
        <v>0</v>
      </c>
      <c r="N1871" s="86">
        <f t="shared" si="8"/>
        <v>0</v>
      </c>
      <c r="O1871" s="84">
        <f t="shared" si="9"/>
        <v>0</v>
      </c>
      <c r="P1871" s="84">
        <f t="shared" si="10"/>
        <v>0</v>
      </c>
      <c r="Q1871" s="84">
        <f t="shared" si="11"/>
        <v>0</v>
      </c>
      <c r="R1871" s="85">
        <f t="shared" si="12"/>
        <v>0</v>
      </c>
      <c r="S1871" s="87" t="str">
        <f t="shared" si="13"/>
        <v>-</v>
      </c>
      <c r="T1871" s="88"/>
      <c r="U1871" s="39"/>
      <c r="V1871" s="40"/>
      <c r="W1871" s="39"/>
      <c r="X1871" s="39"/>
      <c r="Y1871" s="39"/>
      <c r="Z1871" s="39"/>
      <c r="AA1871" s="39"/>
      <c r="AB1871" s="39"/>
      <c r="AC1871" s="39"/>
      <c r="AD1871" s="39"/>
      <c r="AE1871" s="39"/>
      <c r="AF1871" s="39"/>
      <c r="AG1871" s="39"/>
      <c r="AH1871" s="39"/>
    </row>
    <row r="1872" ht="19.5" customHeight="1">
      <c r="A1872" s="111"/>
      <c r="B1872" s="119"/>
      <c r="C1872" s="63"/>
      <c r="D1872" s="69"/>
      <c r="E1872" s="66" t="str">
        <f t="shared" si="2"/>
        <v>-</v>
      </c>
      <c r="F1872" s="65"/>
      <c r="G1872" s="65"/>
      <c r="H1872" s="82"/>
      <c r="I1872" s="83">
        <f t="shared" si="3"/>
        <v>0</v>
      </c>
      <c r="J1872" s="84">
        <f t="shared" si="4"/>
        <v>0</v>
      </c>
      <c r="K1872" s="84">
        <f t="shared" si="5"/>
        <v>0</v>
      </c>
      <c r="L1872" s="84">
        <f t="shared" si="6"/>
        <v>0</v>
      </c>
      <c r="M1872" s="85">
        <f t="shared" si="7"/>
        <v>0</v>
      </c>
      <c r="N1872" s="86">
        <f t="shared" si="8"/>
        <v>0</v>
      </c>
      <c r="O1872" s="84">
        <f t="shared" si="9"/>
        <v>0</v>
      </c>
      <c r="P1872" s="84">
        <f t="shared" si="10"/>
        <v>0</v>
      </c>
      <c r="Q1872" s="84">
        <f t="shared" si="11"/>
        <v>0</v>
      </c>
      <c r="R1872" s="85">
        <f t="shared" si="12"/>
        <v>0</v>
      </c>
      <c r="S1872" s="87" t="str">
        <f t="shared" si="13"/>
        <v>-</v>
      </c>
      <c r="T1872" s="88"/>
      <c r="U1872" s="39"/>
      <c r="V1872" s="40"/>
      <c r="W1872" s="39"/>
      <c r="X1872" s="39"/>
      <c r="Y1872" s="39"/>
      <c r="Z1872" s="39"/>
      <c r="AA1872" s="39"/>
      <c r="AB1872" s="39"/>
      <c r="AC1872" s="39"/>
      <c r="AD1872" s="39"/>
      <c r="AE1872" s="39"/>
      <c r="AF1872" s="39"/>
      <c r="AG1872" s="39"/>
      <c r="AH1872" s="39"/>
    </row>
    <row r="1873" ht="19.5" customHeight="1">
      <c r="A1873" s="111"/>
      <c r="B1873" s="119"/>
      <c r="C1873" s="63"/>
      <c r="D1873" s="69"/>
      <c r="E1873" s="66" t="str">
        <f t="shared" si="2"/>
        <v>-</v>
      </c>
      <c r="F1873" s="65"/>
      <c r="G1873" s="65"/>
      <c r="H1873" s="82"/>
      <c r="I1873" s="83">
        <f t="shared" si="3"/>
        <v>0</v>
      </c>
      <c r="J1873" s="84">
        <f t="shared" si="4"/>
        <v>0</v>
      </c>
      <c r="K1873" s="84">
        <f t="shared" si="5"/>
        <v>0</v>
      </c>
      <c r="L1873" s="84">
        <f t="shared" si="6"/>
        <v>0</v>
      </c>
      <c r="M1873" s="85">
        <f t="shared" si="7"/>
        <v>0</v>
      </c>
      <c r="N1873" s="86">
        <f t="shared" si="8"/>
        <v>0</v>
      </c>
      <c r="O1873" s="84">
        <f t="shared" si="9"/>
        <v>0</v>
      </c>
      <c r="P1873" s="84">
        <f t="shared" si="10"/>
        <v>0</v>
      </c>
      <c r="Q1873" s="84">
        <f t="shared" si="11"/>
        <v>0</v>
      </c>
      <c r="R1873" s="85">
        <f t="shared" si="12"/>
        <v>0</v>
      </c>
      <c r="S1873" s="87" t="str">
        <f t="shared" si="13"/>
        <v>-</v>
      </c>
      <c r="T1873" s="88"/>
      <c r="U1873" s="39"/>
      <c r="V1873" s="40"/>
      <c r="W1873" s="39"/>
      <c r="X1873" s="39"/>
      <c r="Y1873" s="39"/>
      <c r="Z1873" s="39"/>
      <c r="AA1873" s="39"/>
      <c r="AB1873" s="39"/>
      <c r="AC1873" s="39"/>
      <c r="AD1873" s="39"/>
      <c r="AE1873" s="39"/>
      <c r="AF1873" s="39"/>
      <c r="AG1873" s="39"/>
      <c r="AH1873" s="39"/>
    </row>
    <row r="1874" ht="19.5" customHeight="1">
      <c r="A1874" s="111"/>
      <c r="B1874" s="119"/>
      <c r="C1874" s="63"/>
      <c r="D1874" s="69"/>
      <c r="E1874" s="66" t="str">
        <f t="shared" si="2"/>
        <v>-</v>
      </c>
      <c r="F1874" s="65"/>
      <c r="G1874" s="65"/>
      <c r="H1874" s="82"/>
      <c r="I1874" s="83">
        <f t="shared" si="3"/>
        <v>0</v>
      </c>
      <c r="J1874" s="84">
        <f t="shared" si="4"/>
        <v>0</v>
      </c>
      <c r="K1874" s="84">
        <f t="shared" si="5"/>
        <v>0</v>
      </c>
      <c r="L1874" s="84">
        <f t="shared" si="6"/>
        <v>0</v>
      </c>
      <c r="M1874" s="85">
        <f t="shared" si="7"/>
        <v>0</v>
      </c>
      <c r="N1874" s="86">
        <f t="shared" si="8"/>
        <v>0</v>
      </c>
      <c r="O1874" s="84">
        <f t="shared" si="9"/>
        <v>0</v>
      </c>
      <c r="P1874" s="84">
        <f t="shared" si="10"/>
        <v>0</v>
      </c>
      <c r="Q1874" s="84">
        <f t="shared" si="11"/>
        <v>0</v>
      </c>
      <c r="R1874" s="85">
        <f t="shared" si="12"/>
        <v>0</v>
      </c>
      <c r="S1874" s="87" t="str">
        <f t="shared" si="13"/>
        <v>-</v>
      </c>
      <c r="T1874" s="88"/>
      <c r="U1874" s="39"/>
      <c r="V1874" s="40"/>
      <c r="W1874" s="39"/>
      <c r="X1874" s="39"/>
      <c r="Y1874" s="39"/>
      <c r="Z1874" s="39"/>
      <c r="AA1874" s="39"/>
      <c r="AB1874" s="39"/>
      <c r="AC1874" s="39"/>
      <c r="AD1874" s="39"/>
      <c r="AE1874" s="39"/>
      <c r="AF1874" s="39"/>
      <c r="AG1874" s="39"/>
      <c r="AH1874" s="39"/>
    </row>
    <row r="1875" ht="19.5" customHeight="1">
      <c r="A1875" s="111"/>
      <c r="B1875" s="119"/>
      <c r="C1875" s="63"/>
      <c r="D1875" s="69"/>
      <c r="E1875" s="66" t="str">
        <f t="shared" si="2"/>
        <v>-</v>
      </c>
      <c r="F1875" s="65"/>
      <c r="G1875" s="65"/>
      <c r="H1875" s="82"/>
      <c r="I1875" s="83">
        <f t="shared" si="3"/>
        <v>0</v>
      </c>
      <c r="J1875" s="84">
        <f t="shared" si="4"/>
        <v>0</v>
      </c>
      <c r="K1875" s="84">
        <f t="shared" si="5"/>
        <v>0</v>
      </c>
      <c r="L1875" s="84">
        <f t="shared" si="6"/>
        <v>0</v>
      </c>
      <c r="M1875" s="85">
        <f t="shared" si="7"/>
        <v>0</v>
      </c>
      <c r="N1875" s="86">
        <f t="shared" si="8"/>
        <v>0</v>
      </c>
      <c r="O1875" s="84">
        <f t="shared" si="9"/>
        <v>0</v>
      </c>
      <c r="P1875" s="84">
        <f t="shared" si="10"/>
        <v>0</v>
      </c>
      <c r="Q1875" s="84">
        <f t="shared" si="11"/>
        <v>0</v>
      </c>
      <c r="R1875" s="85">
        <f t="shared" si="12"/>
        <v>0</v>
      </c>
      <c r="S1875" s="87" t="str">
        <f t="shared" si="13"/>
        <v>-</v>
      </c>
      <c r="T1875" s="88"/>
      <c r="U1875" s="39"/>
      <c r="V1875" s="40"/>
      <c r="W1875" s="39"/>
      <c r="X1875" s="39"/>
      <c r="Y1875" s="39"/>
      <c r="Z1875" s="39"/>
      <c r="AA1875" s="39"/>
      <c r="AB1875" s="39"/>
      <c r="AC1875" s="39"/>
      <c r="AD1875" s="39"/>
      <c r="AE1875" s="39"/>
      <c r="AF1875" s="39"/>
      <c r="AG1875" s="39"/>
      <c r="AH1875" s="39"/>
    </row>
    <row r="1876" ht="19.5" customHeight="1">
      <c r="A1876" s="111"/>
      <c r="B1876" s="119"/>
      <c r="C1876" s="63"/>
      <c r="D1876" s="69"/>
      <c r="E1876" s="66" t="str">
        <f t="shared" si="2"/>
        <v>-</v>
      </c>
      <c r="F1876" s="65"/>
      <c r="G1876" s="65"/>
      <c r="H1876" s="82"/>
      <c r="I1876" s="83">
        <f t="shared" si="3"/>
        <v>0</v>
      </c>
      <c r="J1876" s="84">
        <f t="shared" si="4"/>
        <v>0</v>
      </c>
      <c r="K1876" s="84">
        <f t="shared" si="5"/>
        <v>0</v>
      </c>
      <c r="L1876" s="84">
        <f t="shared" si="6"/>
        <v>0</v>
      </c>
      <c r="M1876" s="85">
        <f t="shared" si="7"/>
        <v>0</v>
      </c>
      <c r="N1876" s="86">
        <f t="shared" si="8"/>
        <v>0</v>
      </c>
      <c r="O1876" s="84">
        <f t="shared" si="9"/>
        <v>0</v>
      </c>
      <c r="P1876" s="84">
        <f t="shared" si="10"/>
        <v>0</v>
      </c>
      <c r="Q1876" s="84">
        <f t="shared" si="11"/>
        <v>0</v>
      </c>
      <c r="R1876" s="85">
        <f t="shared" si="12"/>
        <v>0</v>
      </c>
      <c r="S1876" s="87" t="str">
        <f t="shared" si="13"/>
        <v>-</v>
      </c>
      <c r="T1876" s="88"/>
      <c r="U1876" s="39"/>
      <c r="V1876" s="40"/>
      <c r="W1876" s="39"/>
      <c r="X1876" s="39"/>
      <c r="Y1876" s="39"/>
      <c r="Z1876" s="39"/>
      <c r="AA1876" s="39"/>
      <c r="AB1876" s="39"/>
      <c r="AC1876" s="39"/>
      <c r="AD1876" s="39"/>
      <c r="AE1876" s="39"/>
      <c r="AF1876" s="39"/>
      <c r="AG1876" s="39"/>
      <c r="AH1876" s="39"/>
    </row>
    <row r="1877" ht="19.5" customHeight="1">
      <c r="A1877" s="111"/>
      <c r="B1877" s="119"/>
      <c r="C1877" s="63"/>
      <c r="D1877" s="69"/>
      <c r="E1877" s="66" t="str">
        <f t="shared" si="2"/>
        <v>-</v>
      </c>
      <c r="F1877" s="65"/>
      <c r="G1877" s="65"/>
      <c r="H1877" s="82"/>
      <c r="I1877" s="83">
        <f t="shared" si="3"/>
        <v>0</v>
      </c>
      <c r="J1877" s="84">
        <f t="shared" si="4"/>
        <v>0</v>
      </c>
      <c r="K1877" s="84">
        <f t="shared" si="5"/>
        <v>0</v>
      </c>
      <c r="L1877" s="84">
        <f t="shared" si="6"/>
        <v>0</v>
      </c>
      <c r="M1877" s="85">
        <f t="shared" si="7"/>
        <v>0</v>
      </c>
      <c r="N1877" s="86">
        <f t="shared" si="8"/>
        <v>0</v>
      </c>
      <c r="O1877" s="84">
        <f t="shared" si="9"/>
        <v>0</v>
      </c>
      <c r="P1877" s="84">
        <f t="shared" si="10"/>
        <v>0</v>
      </c>
      <c r="Q1877" s="84">
        <f t="shared" si="11"/>
        <v>0</v>
      </c>
      <c r="R1877" s="85">
        <f t="shared" si="12"/>
        <v>0</v>
      </c>
      <c r="S1877" s="87" t="str">
        <f t="shared" si="13"/>
        <v>-</v>
      </c>
      <c r="T1877" s="88"/>
      <c r="U1877" s="39"/>
      <c r="V1877" s="40"/>
      <c r="W1877" s="39"/>
      <c r="X1877" s="39"/>
      <c r="Y1877" s="39"/>
      <c r="Z1877" s="39"/>
      <c r="AA1877" s="39"/>
      <c r="AB1877" s="39"/>
      <c r="AC1877" s="39"/>
      <c r="AD1877" s="39"/>
      <c r="AE1877" s="39"/>
      <c r="AF1877" s="39"/>
      <c r="AG1877" s="39"/>
      <c r="AH1877" s="39"/>
    </row>
    <row r="1878" ht="19.5" customHeight="1">
      <c r="A1878" s="111"/>
      <c r="B1878" s="119"/>
      <c r="C1878" s="63"/>
      <c r="D1878" s="69"/>
      <c r="E1878" s="66" t="str">
        <f t="shared" si="2"/>
        <v>-</v>
      </c>
      <c r="F1878" s="65"/>
      <c r="G1878" s="65"/>
      <c r="H1878" s="82"/>
      <c r="I1878" s="83">
        <f t="shared" si="3"/>
        <v>0</v>
      </c>
      <c r="J1878" s="84">
        <f t="shared" si="4"/>
        <v>0</v>
      </c>
      <c r="K1878" s="84">
        <f t="shared" si="5"/>
        <v>0</v>
      </c>
      <c r="L1878" s="84">
        <f t="shared" si="6"/>
        <v>0</v>
      </c>
      <c r="M1878" s="85">
        <f t="shared" si="7"/>
        <v>0</v>
      </c>
      <c r="N1878" s="86">
        <f t="shared" si="8"/>
        <v>0</v>
      </c>
      <c r="O1878" s="84">
        <f t="shared" si="9"/>
        <v>0</v>
      </c>
      <c r="P1878" s="84">
        <f t="shared" si="10"/>
        <v>0</v>
      </c>
      <c r="Q1878" s="84">
        <f t="shared" si="11"/>
        <v>0</v>
      </c>
      <c r="R1878" s="85">
        <f t="shared" si="12"/>
        <v>0</v>
      </c>
      <c r="S1878" s="87" t="str">
        <f t="shared" si="13"/>
        <v>-</v>
      </c>
      <c r="T1878" s="88"/>
      <c r="U1878" s="39"/>
      <c r="V1878" s="40"/>
      <c r="W1878" s="39"/>
      <c r="X1878" s="39"/>
      <c r="Y1878" s="39"/>
      <c r="Z1878" s="39"/>
      <c r="AA1878" s="39"/>
      <c r="AB1878" s="39"/>
      <c r="AC1878" s="39"/>
      <c r="AD1878" s="39"/>
      <c r="AE1878" s="39"/>
      <c r="AF1878" s="39"/>
      <c r="AG1878" s="39"/>
      <c r="AH1878" s="39"/>
    </row>
    <row r="1879" ht="19.5" customHeight="1">
      <c r="A1879" s="111"/>
      <c r="B1879" s="119"/>
      <c r="C1879" s="63"/>
      <c r="D1879" s="69"/>
      <c r="E1879" s="66" t="str">
        <f t="shared" si="2"/>
        <v>-</v>
      </c>
      <c r="F1879" s="65"/>
      <c r="G1879" s="65"/>
      <c r="H1879" s="82"/>
      <c r="I1879" s="83">
        <f t="shared" si="3"/>
        <v>0</v>
      </c>
      <c r="J1879" s="84">
        <f t="shared" si="4"/>
        <v>0</v>
      </c>
      <c r="K1879" s="84">
        <f t="shared" si="5"/>
        <v>0</v>
      </c>
      <c r="L1879" s="84">
        <f t="shared" si="6"/>
        <v>0</v>
      </c>
      <c r="M1879" s="85">
        <f t="shared" si="7"/>
        <v>0</v>
      </c>
      <c r="N1879" s="86">
        <f t="shared" si="8"/>
        <v>0</v>
      </c>
      <c r="O1879" s="84">
        <f t="shared" si="9"/>
        <v>0</v>
      </c>
      <c r="P1879" s="84">
        <f t="shared" si="10"/>
        <v>0</v>
      </c>
      <c r="Q1879" s="84">
        <f t="shared" si="11"/>
        <v>0</v>
      </c>
      <c r="R1879" s="85">
        <f t="shared" si="12"/>
        <v>0</v>
      </c>
      <c r="S1879" s="87" t="str">
        <f t="shared" si="13"/>
        <v>-</v>
      </c>
      <c r="T1879" s="88"/>
      <c r="U1879" s="39"/>
      <c r="V1879" s="40"/>
      <c r="W1879" s="39"/>
      <c r="X1879" s="39"/>
      <c r="Y1879" s="39"/>
      <c r="Z1879" s="39"/>
      <c r="AA1879" s="39"/>
      <c r="AB1879" s="39"/>
      <c r="AC1879" s="39"/>
      <c r="AD1879" s="39"/>
      <c r="AE1879" s="39"/>
      <c r="AF1879" s="39"/>
      <c r="AG1879" s="39"/>
      <c r="AH1879" s="39"/>
    </row>
    <row r="1880" ht="19.5" customHeight="1">
      <c r="A1880" s="111"/>
      <c r="B1880" s="119"/>
      <c r="C1880" s="63"/>
      <c r="D1880" s="69"/>
      <c r="E1880" s="66" t="str">
        <f t="shared" si="2"/>
        <v>-</v>
      </c>
      <c r="F1880" s="65"/>
      <c r="G1880" s="65"/>
      <c r="H1880" s="82"/>
      <c r="I1880" s="83">
        <f t="shared" si="3"/>
        <v>0</v>
      </c>
      <c r="J1880" s="84">
        <f t="shared" si="4"/>
        <v>0</v>
      </c>
      <c r="K1880" s="84">
        <f t="shared" si="5"/>
        <v>0</v>
      </c>
      <c r="L1880" s="84">
        <f t="shared" si="6"/>
        <v>0</v>
      </c>
      <c r="M1880" s="85">
        <f t="shared" si="7"/>
        <v>0</v>
      </c>
      <c r="N1880" s="86">
        <f t="shared" si="8"/>
        <v>0</v>
      </c>
      <c r="O1880" s="84">
        <f t="shared" si="9"/>
        <v>0</v>
      </c>
      <c r="P1880" s="84">
        <f t="shared" si="10"/>
        <v>0</v>
      </c>
      <c r="Q1880" s="84">
        <f t="shared" si="11"/>
        <v>0</v>
      </c>
      <c r="R1880" s="85">
        <f t="shared" si="12"/>
        <v>0</v>
      </c>
      <c r="S1880" s="87" t="str">
        <f t="shared" si="13"/>
        <v>-</v>
      </c>
      <c r="T1880" s="88"/>
      <c r="U1880" s="39"/>
      <c r="V1880" s="40"/>
      <c r="W1880" s="39"/>
      <c r="X1880" s="39"/>
      <c r="Y1880" s="39"/>
      <c r="Z1880" s="39"/>
      <c r="AA1880" s="39"/>
      <c r="AB1880" s="39"/>
      <c r="AC1880" s="39"/>
      <c r="AD1880" s="39"/>
      <c r="AE1880" s="39"/>
      <c r="AF1880" s="39"/>
      <c r="AG1880" s="39"/>
      <c r="AH1880" s="39"/>
    </row>
    <row r="1881" ht="19.5" customHeight="1">
      <c r="A1881" s="111"/>
      <c r="B1881" s="119"/>
      <c r="C1881" s="63"/>
      <c r="D1881" s="69"/>
      <c r="E1881" s="66" t="str">
        <f t="shared" si="2"/>
        <v>-</v>
      </c>
      <c r="F1881" s="65"/>
      <c r="G1881" s="65"/>
      <c r="H1881" s="82"/>
      <c r="I1881" s="83">
        <f t="shared" si="3"/>
        <v>0</v>
      </c>
      <c r="J1881" s="84">
        <f t="shared" si="4"/>
        <v>0</v>
      </c>
      <c r="K1881" s="84">
        <f t="shared" si="5"/>
        <v>0</v>
      </c>
      <c r="L1881" s="84">
        <f t="shared" si="6"/>
        <v>0</v>
      </c>
      <c r="M1881" s="85">
        <f t="shared" si="7"/>
        <v>0</v>
      </c>
      <c r="N1881" s="86">
        <f t="shared" si="8"/>
        <v>0</v>
      </c>
      <c r="O1881" s="84">
        <f t="shared" si="9"/>
        <v>0</v>
      </c>
      <c r="P1881" s="84">
        <f t="shared" si="10"/>
        <v>0</v>
      </c>
      <c r="Q1881" s="84">
        <f t="shared" si="11"/>
        <v>0</v>
      </c>
      <c r="R1881" s="85">
        <f t="shared" si="12"/>
        <v>0</v>
      </c>
      <c r="S1881" s="87" t="str">
        <f t="shared" si="13"/>
        <v>-</v>
      </c>
      <c r="T1881" s="88"/>
      <c r="U1881" s="39"/>
      <c r="V1881" s="40"/>
      <c r="W1881" s="39"/>
      <c r="X1881" s="39"/>
      <c r="Y1881" s="39"/>
      <c r="Z1881" s="39"/>
      <c r="AA1881" s="39"/>
      <c r="AB1881" s="39"/>
      <c r="AC1881" s="39"/>
      <c r="AD1881" s="39"/>
      <c r="AE1881" s="39"/>
      <c r="AF1881" s="39"/>
      <c r="AG1881" s="39"/>
      <c r="AH1881" s="39"/>
    </row>
    <row r="1882" ht="19.5" customHeight="1">
      <c r="A1882" s="111"/>
      <c r="B1882" s="119"/>
      <c r="C1882" s="63"/>
      <c r="D1882" s="69"/>
      <c r="E1882" s="66" t="str">
        <f t="shared" si="2"/>
        <v>-</v>
      </c>
      <c r="F1882" s="65"/>
      <c r="G1882" s="65"/>
      <c r="H1882" s="82"/>
      <c r="I1882" s="83">
        <f t="shared" si="3"/>
        <v>0</v>
      </c>
      <c r="J1882" s="84">
        <f t="shared" si="4"/>
        <v>0</v>
      </c>
      <c r="K1882" s="84">
        <f t="shared" si="5"/>
        <v>0</v>
      </c>
      <c r="L1882" s="84">
        <f t="shared" si="6"/>
        <v>0</v>
      </c>
      <c r="M1882" s="85">
        <f t="shared" si="7"/>
        <v>0</v>
      </c>
      <c r="N1882" s="86">
        <f t="shared" si="8"/>
        <v>0</v>
      </c>
      <c r="O1882" s="84">
        <f t="shared" si="9"/>
        <v>0</v>
      </c>
      <c r="P1882" s="84">
        <f t="shared" si="10"/>
        <v>0</v>
      </c>
      <c r="Q1882" s="84">
        <f t="shared" si="11"/>
        <v>0</v>
      </c>
      <c r="R1882" s="85">
        <f t="shared" si="12"/>
        <v>0</v>
      </c>
      <c r="S1882" s="87" t="str">
        <f t="shared" si="13"/>
        <v>-</v>
      </c>
      <c r="T1882" s="88"/>
      <c r="U1882" s="39"/>
      <c r="V1882" s="40"/>
      <c r="W1882" s="39"/>
      <c r="X1882" s="39"/>
      <c r="Y1882" s="39"/>
      <c r="Z1882" s="39"/>
      <c r="AA1882" s="39"/>
      <c r="AB1882" s="39"/>
      <c r="AC1882" s="39"/>
      <c r="AD1882" s="39"/>
      <c r="AE1882" s="39"/>
      <c r="AF1882" s="39"/>
      <c r="AG1882" s="39"/>
      <c r="AH1882" s="39"/>
    </row>
    <row r="1883" ht="19.5" customHeight="1">
      <c r="A1883" s="111"/>
      <c r="B1883" s="119"/>
      <c r="C1883" s="63"/>
      <c r="D1883" s="69"/>
      <c r="E1883" s="66" t="str">
        <f t="shared" si="2"/>
        <v>-</v>
      </c>
      <c r="F1883" s="65"/>
      <c r="G1883" s="65"/>
      <c r="H1883" s="82"/>
      <c r="I1883" s="83">
        <f t="shared" si="3"/>
        <v>0</v>
      </c>
      <c r="J1883" s="84">
        <f t="shared" si="4"/>
        <v>0</v>
      </c>
      <c r="K1883" s="84">
        <f t="shared" si="5"/>
        <v>0</v>
      </c>
      <c r="L1883" s="84">
        <f t="shared" si="6"/>
        <v>0</v>
      </c>
      <c r="M1883" s="85">
        <f t="shared" si="7"/>
        <v>0</v>
      </c>
      <c r="N1883" s="86">
        <f t="shared" si="8"/>
        <v>0</v>
      </c>
      <c r="O1883" s="84">
        <f t="shared" si="9"/>
        <v>0</v>
      </c>
      <c r="P1883" s="84">
        <f t="shared" si="10"/>
        <v>0</v>
      </c>
      <c r="Q1883" s="84">
        <f t="shared" si="11"/>
        <v>0</v>
      </c>
      <c r="R1883" s="85">
        <f t="shared" si="12"/>
        <v>0</v>
      </c>
      <c r="S1883" s="87" t="str">
        <f t="shared" si="13"/>
        <v>-</v>
      </c>
      <c r="T1883" s="88"/>
      <c r="U1883" s="39"/>
      <c r="V1883" s="40"/>
      <c r="W1883" s="39"/>
      <c r="X1883" s="39"/>
      <c r="Y1883" s="39"/>
      <c r="Z1883" s="39"/>
      <c r="AA1883" s="39"/>
      <c r="AB1883" s="39"/>
      <c r="AC1883" s="39"/>
      <c r="AD1883" s="39"/>
      <c r="AE1883" s="39"/>
      <c r="AF1883" s="39"/>
      <c r="AG1883" s="39"/>
      <c r="AH1883" s="39"/>
    </row>
    <row r="1884" ht="19.5" customHeight="1">
      <c r="A1884" s="111"/>
      <c r="B1884" s="119"/>
      <c r="C1884" s="63"/>
      <c r="D1884" s="69"/>
      <c r="E1884" s="66" t="str">
        <f t="shared" si="2"/>
        <v>-</v>
      </c>
      <c r="F1884" s="65"/>
      <c r="G1884" s="65"/>
      <c r="H1884" s="82"/>
      <c r="I1884" s="83">
        <f t="shared" si="3"/>
        <v>0</v>
      </c>
      <c r="J1884" s="84">
        <f t="shared" si="4"/>
        <v>0</v>
      </c>
      <c r="K1884" s="84">
        <f t="shared" si="5"/>
        <v>0</v>
      </c>
      <c r="L1884" s="84">
        <f t="shared" si="6"/>
        <v>0</v>
      </c>
      <c r="M1884" s="85">
        <f t="shared" si="7"/>
        <v>0</v>
      </c>
      <c r="N1884" s="86">
        <f t="shared" si="8"/>
        <v>0</v>
      </c>
      <c r="O1884" s="84">
        <f t="shared" si="9"/>
        <v>0</v>
      </c>
      <c r="P1884" s="84">
        <f t="shared" si="10"/>
        <v>0</v>
      </c>
      <c r="Q1884" s="84">
        <f t="shared" si="11"/>
        <v>0</v>
      </c>
      <c r="R1884" s="85">
        <f t="shared" si="12"/>
        <v>0</v>
      </c>
      <c r="S1884" s="87" t="str">
        <f t="shared" si="13"/>
        <v>-</v>
      </c>
      <c r="T1884" s="88"/>
      <c r="U1884" s="39"/>
      <c r="V1884" s="40"/>
      <c r="W1884" s="39"/>
      <c r="X1884" s="39"/>
      <c r="Y1884" s="39"/>
      <c r="Z1884" s="39"/>
      <c r="AA1884" s="39"/>
      <c r="AB1884" s="39"/>
      <c r="AC1884" s="39"/>
      <c r="AD1884" s="39"/>
      <c r="AE1884" s="39"/>
      <c r="AF1884" s="39"/>
      <c r="AG1884" s="39"/>
      <c r="AH1884" s="39"/>
    </row>
    <row r="1885" ht="19.5" customHeight="1">
      <c r="A1885" s="111"/>
      <c r="B1885" s="119"/>
      <c r="C1885" s="63"/>
      <c r="D1885" s="69"/>
      <c r="E1885" s="66" t="str">
        <f t="shared" si="2"/>
        <v>-</v>
      </c>
      <c r="F1885" s="65"/>
      <c r="G1885" s="65"/>
      <c r="H1885" s="82"/>
      <c r="I1885" s="83">
        <f t="shared" si="3"/>
        <v>0</v>
      </c>
      <c r="J1885" s="84">
        <f t="shared" si="4"/>
        <v>0</v>
      </c>
      <c r="K1885" s="84">
        <f t="shared" si="5"/>
        <v>0</v>
      </c>
      <c r="L1885" s="84">
        <f t="shared" si="6"/>
        <v>0</v>
      </c>
      <c r="M1885" s="85">
        <f t="shared" si="7"/>
        <v>0</v>
      </c>
      <c r="N1885" s="86">
        <f t="shared" si="8"/>
        <v>0</v>
      </c>
      <c r="O1885" s="84">
        <f t="shared" si="9"/>
        <v>0</v>
      </c>
      <c r="P1885" s="84">
        <f t="shared" si="10"/>
        <v>0</v>
      </c>
      <c r="Q1885" s="84">
        <f t="shared" si="11"/>
        <v>0</v>
      </c>
      <c r="R1885" s="85">
        <f t="shared" si="12"/>
        <v>0</v>
      </c>
      <c r="S1885" s="87" t="str">
        <f t="shared" si="13"/>
        <v>-</v>
      </c>
      <c r="T1885" s="88"/>
      <c r="U1885" s="39"/>
      <c r="V1885" s="40"/>
      <c r="W1885" s="39"/>
      <c r="X1885" s="39"/>
      <c r="Y1885" s="39"/>
      <c r="Z1885" s="39"/>
      <c r="AA1885" s="39"/>
      <c r="AB1885" s="39"/>
      <c r="AC1885" s="39"/>
      <c r="AD1885" s="39"/>
      <c r="AE1885" s="39"/>
      <c r="AF1885" s="39"/>
      <c r="AG1885" s="39"/>
      <c r="AH1885" s="39"/>
    </row>
    <row r="1886" ht="19.5" customHeight="1">
      <c r="A1886" s="111"/>
      <c r="B1886" s="119"/>
      <c r="C1886" s="63"/>
      <c r="D1886" s="69"/>
      <c r="E1886" s="66" t="str">
        <f t="shared" si="2"/>
        <v>-</v>
      </c>
      <c r="F1886" s="65"/>
      <c r="G1886" s="65"/>
      <c r="H1886" s="82"/>
      <c r="I1886" s="83">
        <f t="shared" si="3"/>
        <v>0</v>
      </c>
      <c r="J1886" s="84">
        <f t="shared" si="4"/>
        <v>0</v>
      </c>
      <c r="K1886" s="84">
        <f t="shared" si="5"/>
        <v>0</v>
      </c>
      <c r="L1886" s="84">
        <f t="shared" si="6"/>
        <v>0</v>
      </c>
      <c r="M1886" s="85">
        <f t="shared" si="7"/>
        <v>0</v>
      </c>
      <c r="N1886" s="86">
        <f t="shared" si="8"/>
        <v>0</v>
      </c>
      <c r="O1886" s="84">
        <f t="shared" si="9"/>
        <v>0</v>
      </c>
      <c r="P1886" s="84">
        <f t="shared" si="10"/>
        <v>0</v>
      </c>
      <c r="Q1886" s="84">
        <f t="shared" si="11"/>
        <v>0</v>
      </c>
      <c r="R1886" s="85">
        <f t="shared" si="12"/>
        <v>0</v>
      </c>
      <c r="S1886" s="87" t="str">
        <f t="shared" si="13"/>
        <v>-</v>
      </c>
      <c r="T1886" s="88"/>
      <c r="U1886" s="39"/>
      <c r="V1886" s="40"/>
      <c r="W1886" s="39"/>
      <c r="X1886" s="39"/>
      <c r="Y1886" s="39"/>
      <c r="Z1886" s="39"/>
      <c r="AA1886" s="39"/>
      <c r="AB1886" s="39"/>
      <c r="AC1886" s="39"/>
      <c r="AD1886" s="39"/>
      <c r="AE1886" s="39"/>
      <c r="AF1886" s="39"/>
      <c r="AG1886" s="39"/>
      <c r="AH1886" s="39"/>
    </row>
    <row r="1887" ht="19.5" customHeight="1">
      <c r="A1887" s="111"/>
      <c r="B1887" s="119"/>
      <c r="C1887" s="63"/>
      <c r="D1887" s="69"/>
      <c r="E1887" s="66" t="str">
        <f t="shared" si="2"/>
        <v>-</v>
      </c>
      <c r="F1887" s="65"/>
      <c r="G1887" s="65"/>
      <c r="H1887" s="82"/>
      <c r="I1887" s="83">
        <f t="shared" si="3"/>
        <v>0</v>
      </c>
      <c r="J1887" s="84">
        <f t="shared" si="4"/>
        <v>0</v>
      </c>
      <c r="K1887" s="84">
        <f t="shared" si="5"/>
        <v>0</v>
      </c>
      <c r="L1887" s="84">
        <f t="shared" si="6"/>
        <v>0</v>
      </c>
      <c r="M1887" s="85">
        <f t="shared" si="7"/>
        <v>0</v>
      </c>
      <c r="N1887" s="86">
        <f t="shared" si="8"/>
        <v>0</v>
      </c>
      <c r="O1887" s="84">
        <f t="shared" si="9"/>
        <v>0</v>
      </c>
      <c r="P1887" s="84">
        <f t="shared" si="10"/>
        <v>0</v>
      </c>
      <c r="Q1887" s="84">
        <f t="shared" si="11"/>
        <v>0</v>
      </c>
      <c r="R1887" s="85">
        <f t="shared" si="12"/>
        <v>0</v>
      </c>
      <c r="S1887" s="87" t="str">
        <f t="shared" si="13"/>
        <v>-</v>
      </c>
      <c r="T1887" s="88"/>
      <c r="U1887" s="39"/>
      <c r="V1887" s="40"/>
      <c r="W1887" s="39"/>
      <c r="X1887" s="39"/>
      <c r="Y1887" s="39"/>
      <c r="Z1887" s="39"/>
      <c r="AA1887" s="39"/>
      <c r="AB1887" s="39"/>
      <c r="AC1887" s="39"/>
      <c r="AD1887" s="39"/>
      <c r="AE1887" s="39"/>
      <c r="AF1887" s="39"/>
      <c r="AG1887" s="39"/>
      <c r="AH1887" s="39"/>
    </row>
    <row r="1888" ht="19.5" customHeight="1">
      <c r="A1888" s="111"/>
      <c r="B1888" s="119"/>
      <c r="C1888" s="63"/>
      <c r="D1888" s="69"/>
      <c r="E1888" s="66" t="str">
        <f t="shared" si="2"/>
        <v>-</v>
      </c>
      <c r="F1888" s="65"/>
      <c r="G1888" s="65"/>
      <c r="H1888" s="82"/>
      <c r="I1888" s="83">
        <f t="shared" si="3"/>
        <v>0</v>
      </c>
      <c r="J1888" s="84">
        <f t="shared" si="4"/>
        <v>0</v>
      </c>
      <c r="K1888" s="84">
        <f t="shared" si="5"/>
        <v>0</v>
      </c>
      <c r="L1888" s="84">
        <f t="shared" si="6"/>
        <v>0</v>
      </c>
      <c r="M1888" s="85">
        <f t="shared" si="7"/>
        <v>0</v>
      </c>
      <c r="N1888" s="86">
        <f t="shared" si="8"/>
        <v>0</v>
      </c>
      <c r="O1888" s="84">
        <f t="shared" si="9"/>
        <v>0</v>
      </c>
      <c r="P1888" s="84">
        <f t="shared" si="10"/>
        <v>0</v>
      </c>
      <c r="Q1888" s="84">
        <f t="shared" si="11"/>
        <v>0</v>
      </c>
      <c r="R1888" s="85">
        <f t="shared" si="12"/>
        <v>0</v>
      </c>
      <c r="S1888" s="87" t="str">
        <f t="shared" si="13"/>
        <v>-</v>
      </c>
      <c r="T1888" s="88"/>
      <c r="U1888" s="39"/>
      <c r="V1888" s="40"/>
      <c r="W1888" s="39"/>
      <c r="X1888" s="39"/>
      <c r="Y1888" s="39"/>
      <c r="Z1888" s="39"/>
      <c r="AA1888" s="39"/>
      <c r="AB1888" s="39"/>
      <c r="AC1888" s="39"/>
      <c r="AD1888" s="39"/>
      <c r="AE1888" s="39"/>
      <c r="AF1888" s="39"/>
      <c r="AG1888" s="39"/>
      <c r="AH1888" s="39"/>
    </row>
    <row r="1889" ht="19.5" customHeight="1">
      <c r="A1889" s="111"/>
      <c r="B1889" s="119"/>
      <c r="C1889" s="63"/>
      <c r="D1889" s="69"/>
      <c r="E1889" s="66" t="str">
        <f t="shared" si="2"/>
        <v>-</v>
      </c>
      <c r="F1889" s="65"/>
      <c r="G1889" s="65"/>
      <c r="H1889" s="82"/>
      <c r="I1889" s="83">
        <f t="shared" si="3"/>
        <v>0</v>
      </c>
      <c r="J1889" s="84">
        <f t="shared" si="4"/>
        <v>0</v>
      </c>
      <c r="K1889" s="84">
        <f t="shared" si="5"/>
        <v>0</v>
      </c>
      <c r="L1889" s="84">
        <f t="shared" si="6"/>
        <v>0</v>
      </c>
      <c r="M1889" s="85">
        <f t="shared" si="7"/>
        <v>0</v>
      </c>
      <c r="N1889" s="86">
        <f t="shared" si="8"/>
        <v>0</v>
      </c>
      <c r="O1889" s="84">
        <f t="shared" si="9"/>
        <v>0</v>
      </c>
      <c r="P1889" s="84">
        <f t="shared" si="10"/>
        <v>0</v>
      </c>
      <c r="Q1889" s="84">
        <f t="shared" si="11"/>
        <v>0</v>
      </c>
      <c r="R1889" s="85">
        <f t="shared" si="12"/>
        <v>0</v>
      </c>
      <c r="S1889" s="87" t="str">
        <f t="shared" si="13"/>
        <v>-</v>
      </c>
      <c r="T1889" s="88"/>
      <c r="U1889" s="39"/>
      <c r="V1889" s="40"/>
      <c r="W1889" s="39"/>
      <c r="X1889" s="39"/>
      <c r="Y1889" s="39"/>
      <c r="Z1889" s="39"/>
      <c r="AA1889" s="39"/>
      <c r="AB1889" s="39"/>
      <c r="AC1889" s="39"/>
      <c r="AD1889" s="39"/>
      <c r="AE1889" s="39"/>
      <c r="AF1889" s="39"/>
      <c r="AG1889" s="39"/>
      <c r="AH1889" s="39"/>
    </row>
    <row r="1890" ht="19.5" customHeight="1">
      <c r="A1890" s="111"/>
      <c r="B1890" s="119"/>
      <c r="C1890" s="63"/>
      <c r="D1890" s="69"/>
      <c r="E1890" s="66" t="str">
        <f t="shared" si="2"/>
        <v>-</v>
      </c>
      <c r="F1890" s="65"/>
      <c r="G1890" s="65"/>
      <c r="H1890" s="82"/>
      <c r="I1890" s="83">
        <f t="shared" si="3"/>
        <v>0</v>
      </c>
      <c r="J1890" s="84">
        <f t="shared" si="4"/>
        <v>0</v>
      </c>
      <c r="K1890" s="84">
        <f t="shared" si="5"/>
        <v>0</v>
      </c>
      <c r="L1890" s="84">
        <f t="shared" si="6"/>
        <v>0</v>
      </c>
      <c r="M1890" s="85">
        <f t="shared" si="7"/>
        <v>0</v>
      </c>
      <c r="N1890" s="86">
        <f t="shared" si="8"/>
        <v>0</v>
      </c>
      <c r="O1890" s="84">
        <f t="shared" si="9"/>
        <v>0</v>
      </c>
      <c r="P1890" s="84">
        <f t="shared" si="10"/>
        <v>0</v>
      </c>
      <c r="Q1890" s="84">
        <f t="shared" si="11"/>
        <v>0</v>
      </c>
      <c r="R1890" s="85">
        <f t="shared" si="12"/>
        <v>0</v>
      </c>
      <c r="S1890" s="87" t="str">
        <f t="shared" si="13"/>
        <v>-</v>
      </c>
      <c r="T1890" s="88"/>
      <c r="U1890" s="39"/>
      <c r="V1890" s="40"/>
      <c r="W1890" s="39"/>
      <c r="X1890" s="39"/>
      <c r="Y1890" s="39"/>
      <c r="Z1890" s="39"/>
      <c r="AA1890" s="39"/>
      <c r="AB1890" s="39"/>
      <c r="AC1890" s="39"/>
      <c r="AD1890" s="39"/>
      <c r="AE1890" s="39"/>
      <c r="AF1890" s="39"/>
      <c r="AG1890" s="39"/>
      <c r="AH1890" s="39"/>
    </row>
    <row r="1891" ht="19.5" customHeight="1">
      <c r="A1891" s="111"/>
      <c r="B1891" s="119"/>
      <c r="C1891" s="63"/>
      <c r="D1891" s="69"/>
      <c r="E1891" s="66" t="str">
        <f t="shared" si="2"/>
        <v>-</v>
      </c>
      <c r="F1891" s="65"/>
      <c r="G1891" s="65"/>
      <c r="H1891" s="82"/>
      <c r="I1891" s="83">
        <f t="shared" si="3"/>
        <v>0</v>
      </c>
      <c r="J1891" s="84">
        <f t="shared" si="4"/>
        <v>0</v>
      </c>
      <c r="K1891" s="84">
        <f t="shared" si="5"/>
        <v>0</v>
      </c>
      <c r="L1891" s="84">
        <f t="shared" si="6"/>
        <v>0</v>
      </c>
      <c r="M1891" s="85">
        <f t="shared" si="7"/>
        <v>0</v>
      </c>
      <c r="N1891" s="86">
        <f t="shared" si="8"/>
        <v>0</v>
      </c>
      <c r="O1891" s="84">
        <f t="shared" si="9"/>
        <v>0</v>
      </c>
      <c r="P1891" s="84">
        <f t="shared" si="10"/>
        <v>0</v>
      </c>
      <c r="Q1891" s="84">
        <f t="shared" si="11"/>
        <v>0</v>
      </c>
      <c r="R1891" s="85">
        <f t="shared" si="12"/>
        <v>0</v>
      </c>
      <c r="S1891" s="87" t="str">
        <f t="shared" si="13"/>
        <v>-</v>
      </c>
      <c r="T1891" s="88"/>
      <c r="U1891" s="39"/>
      <c r="V1891" s="40"/>
      <c r="W1891" s="39"/>
      <c r="X1891" s="39"/>
      <c r="Y1891" s="39"/>
      <c r="Z1891" s="39"/>
      <c r="AA1891" s="39"/>
      <c r="AB1891" s="39"/>
      <c r="AC1891" s="39"/>
      <c r="AD1891" s="39"/>
      <c r="AE1891" s="39"/>
      <c r="AF1891" s="39"/>
      <c r="AG1891" s="39"/>
      <c r="AH1891" s="39"/>
    </row>
    <row r="1892" ht="19.5" customHeight="1">
      <c r="A1892" s="111"/>
      <c r="B1892" s="119"/>
      <c r="C1892" s="63"/>
      <c r="D1892" s="69"/>
      <c r="E1892" s="66" t="str">
        <f t="shared" si="2"/>
        <v>-</v>
      </c>
      <c r="F1892" s="65"/>
      <c r="G1892" s="65"/>
      <c r="H1892" s="82"/>
      <c r="I1892" s="83">
        <f t="shared" si="3"/>
        <v>0</v>
      </c>
      <c r="J1892" s="84">
        <f t="shared" si="4"/>
        <v>0</v>
      </c>
      <c r="K1892" s="84">
        <f t="shared" si="5"/>
        <v>0</v>
      </c>
      <c r="L1892" s="84">
        <f t="shared" si="6"/>
        <v>0</v>
      </c>
      <c r="M1892" s="85">
        <f t="shared" si="7"/>
        <v>0</v>
      </c>
      <c r="N1892" s="86">
        <f t="shared" si="8"/>
        <v>0</v>
      </c>
      <c r="O1892" s="84">
        <f t="shared" si="9"/>
        <v>0</v>
      </c>
      <c r="P1892" s="84">
        <f t="shared" si="10"/>
        <v>0</v>
      </c>
      <c r="Q1892" s="84">
        <f t="shared" si="11"/>
        <v>0</v>
      </c>
      <c r="R1892" s="85">
        <f t="shared" si="12"/>
        <v>0</v>
      </c>
      <c r="S1892" s="87" t="str">
        <f t="shared" si="13"/>
        <v>-</v>
      </c>
      <c r="T1892" s="88"/>
      <c r="U1892" s="39"/>
      <c r="V1892" s="40"/>
      <c r="W1892" s="39"/>
      <c r="X1892" s="39"/>
      <c r="Y1892" s="39"/>
      <c r="Z1892" s="39"/>
      <c r="AA1892" s="39"/>
      <c r="AB1892" s="39"/>
      <c r="AC1892" s="39"/>
      <c r="AD1892" s="39"/>
      <c r="AE1892" s="39"/>
      <c r="AF1892" s="39"/>
      <c r="AG1892" s="39"/>
      <c r="AH1892" s="39"/>
    </row>
    <row r="1893" ht="19.5" customHeight="1">
      <c r="A1893" s="111"/>
      <c r="B1893" s="119"/>
      <c r="C1893" s="63"/>
      <c r="D1893" s="69"/>
      <c r="E1893" s="66" t="str">
        <f t="shared" si="2"/>
        <v>-</v>
      </c>
      <c r="F1893" s="65"/>
      <c r="G1893" s="65"/>
      <c r="H1893" s="82"/>
      <c r="I1893" s="83">
        <f t="shared" si="3"/>
        <v>0</v>
      </c>
      <c r="J1893" s="84">
        <f t="shared" si="4"/>
        <v>0</v>
      </c>
      <c r="K1893" s="84">
        <f t="shared" si="5"/>
        <v>0</v>
      </c>
      <c r="L1893" s="84">
        <f t="shared" si="6"/>
        <v>0</v>
      </c>
      <c r="M1893" s="85">
        <f t="shared" si="7"/>
        <v>0</v>
      </c>
      <c r="N1893" s="86">
        <f t="shared" si="8"/>
        <v>0</v>
      </c>
      <c r="O1893" s="84">
        <f t="shared" si="9"/>
        <v>0</v>
      </c>
      <c r="P1893" s="84">
        <f t="shared" si="10"/>
        <v>0</v>
      </c>
      <c r="Q1893" s="84">
        <f t="shared" si="11"/>
        <v>0</v>
      </c>
      <c r="R1893" s="85">
        <f t="shared" si="12"/>
        <v>0</v>
      </c>
      <c r="S1893" s="87" t="str">
        <f t="shared" si="13"/>
        <v>-</v>
      </c>
      <c r="T1893" s="88"/>
      <c r="U1893" s="39"/>
      <c r="V1893" s="40"/>
      <c r="W1893" s="39"/>
      <c r="X1893" s="39"/>
      <c r="Y1893" s="39"/>
      <c r="Z1893" s="39"/>
      <c r="AA1893" s="39"/>
      <c r="AB1893" s="39"/>
      <c r="AC1893" s="39"/>
      <c r="AD1893" s="39"/>
      <c r="AE1893" s="39"/>
      <c r="AF1893" s="39"/>
      <c r="AG1893" s="39"/>
      <c r="AH1893" s="39"/>
    </row>
    <row r="1894" ht="19.5" customHeight="1">
      <c r="A1894" s="111"/>
      <c r="B1894" s="119"/>
      <c r="C1894" s="63"/>
      <c r="D1894" s="69"/>
      <c r="E1894" s="66" t="str">
        <f t="shared" si="2"/>
        <v>-</v>
      </c>
      <c r="F1894" s="65"/>
      <c r="G1894" s="65"/>
      <c r="H1894" s="82"/>
      <c r="I1894" s="83">
        <f t="shared" si="3"/>
        <v>0</v>
      </c>
      <c r="J1894" s="84">
        <f t="shared" si="4"/>
        <v>0</v>
      </c>
      <c r="K1894" s="84">
        <f t="shared" si="5"/>
        <v>0</v>
      </c>
      <c r="L1894" s="84">
        <f t="shared" si="6"/>
        <v>0</v>
      </c>
      <c r="M1894" s="85">
        <f t="shared" si="7"/>
        <v>0</v>
      </c>
      <c r="N1894" s="86">
        <f t="shared" si="8"/>
        <v>0</v>
      </c>
      <c r="O1894" s="84">
        <f t="shared" si="9"/>
        <v>0</v>
      </c>
      <c r="P1894" s="84">
        <f t="shared" si="10"/>
        <v>0</v>
      </c>
      <c r="Q1894" s="84">
        <f t="shared" si="11"/>
        <v>0</v>
      </c>
      <c r="R1894" s="85">
        <f t="shared" si="12"/>
        <v>0</v>
      </c>
      <c r="S1894" s="87" t="str">
        <f t="shared" si="13"/>
        <v>-</v>
      </c>
      <c r="T1894" s="88"/>
      <c r="U1894" s="39"/>
      <c r="V1894" s="40"/>
      <c r="W1894" s="39"/>
      <c r="X1894" s="39"/>
      <c r="Y1894" s="39"/>
      <c r="Z1894" s="39"/>
      <c r="AA1894" s="39"/>
      <c r="AB1894" s="39"/>
      <c r="AC1894" s="39"/>
      <c r="AD1894" s="39"/>
      <c r="AE1894" s="39"/>
      <c r="AF1894" s="39"/>
      <c r="AG1894" s="39"/>
      <c r="AH1894" s="39"/>
    </row>
    <row r="1895" ht="19.5" customHeight="1">
      <c r="A1895" s="111"/>
      <c r="B1895" s="119"/>
      <c r="C1895" s="63"/>
      <c r="D1895" s="69"/>
      <c r="E1895" s="66" t="str">
        <f t="shared" si="2"/>
        <v>-</v>
      </c>
      <c r="F1895" s="65"/>
      <c r="G1895" s="65"/>
      <c r="H1895" s="82"/>
      <c r="I1895" s="83">
        <f t="shared" si="3"/>
        <v>0</v>
      </c>
      <c r="J1895" s="84">
        <f t="shared" si="4"/>
        <v>0</v>
      </c>
      <c r="K1895" s="84">
        <f t="shared" si="5"/>
        <v>0</v>
      </c>
      <c r="L1895" s="84">
        <f t="shared" si="6"/>
        <v>0</v>
      </c>
      <c r="M1895" s="85">
        <f t="shared" si="7"/>
        <v>0</v>
      </c>
      <c r="N1895" s="86">
        <f t="shared" si="8"/>
        <v>0</v>
      </c>
      <c r="O1895" s="84">
        <f t="shared" si="9"/>
        <v>0</v>
      </c>
      <c r="P1895" s="84">
        <f t="shared" si="10"/>
        <v>0</v>
      </c>
      <c r="Q1895" s="84">
        <f t="shared" si="11"/>
        <v>0</v>
      </c>
      <c r="R1895" s="85">
        <f t="shared" si="12"/>
        <v>0</v>
      </c>
      <c r="S1895" s="87" t="str">
        <f t="shared" si="13"/>
        <v>-</v>
      </c>
      <c r="T1895" s="88"/>
      <c r="U1895" s="39"/>
      <c r="V1895" s="40"/>
      <c r="W1895" s="39"/>
      <c r="X1895" s="39"/>
      <c r="Y1895" s="39"/>
      <c r="Z1895" s="39"/>
      <c r="AA1895" s="39"/>
      <c r="AB1895" s="39"/>
      <c r="AC1895" s="39"/>
      <c r="AD1895" s="39"/>
      <c r="AE1895" s="39"/>
      <c r="AF1895" s="39"/>
      <c r="AG1895" s="39"/>
      <c r="AH1895" s="39"/>
    </row>
    <row r="1896" ht="19.5" customHeight="1">
      <c r="A1896" s="111"/>
      <c r="B1896" s="119"/>
      <c r="C1896" s="63"/>
      <c r="D1896" s="69"/>
      <c r="E1896" s="66" t="str">
        <f t="shared" si="2"/>
        <v>-</v>
      </c>
      <c r="F1896" s="65"/>
      <c r="G1896" s="65"/>
      <c r="H1896" s="82"/>
      <c r="I1896" s="83">
        <f t="shared" si="3"/>
        <v>0</v>
      </c>
      <c r="J1896" s="84">
        <f t="shared" si="4"/>
        <v>0</v>
      </c>
      <c r="K1896" s="84">
        <f t="shared" si="5"/>
        <v>0</v>
      </c>
      <c r="L1896" s="84">
        <f t="shared" si="6"/>
        <v>0</v>
      </c>
      <c r="M1896" s="85">
        <f t="shared" si="7"/>
        <v>0</v>
      </c>
      <c r="N1896" s="86">
        <f t="shared" si="8"/>
        <v>0</v>
      </c>
      <c r="O1896" s="84">
        <f t="shared" si="9"/>
        <v>0</v>
      </c>
      <c r="P1896" s="84">
        <f t="shared" si="10"/>
        <v>0</v>
      </c>
      <c r="Q1896" s="84">
        <f t="shared" si="11"/>
        <v>0</v>
      </c>
      <c r="R1896" s="85">
        <f t="shared" si="12"/>
        <v>0</v>
      </c>
      <c r="S1896" s="87" t="str">
        <f t="shared" si="13"/>
        <v>-</v>
      </c>
      <c r="T1896" s="88"/>
      <c r="U1896" s="39"/>
      <c r="V1896" s="40"/>
      <c r="W1896" s="39"/>
      <c r="X1896" s="39"/>
      <c r="Y1896" s="39"/>
      <c r="Z1896" s="39"/>
      <c r="AA1896" s="39"/>
      <c r="AB1896" s="39"/>
      <c r="AC1896" s="39"/>
      <c r="AD1896" s="39"/>
      <c r="AE1896" s="39"/>
      <c r="AF1896" s="39"/>
      <c r="AG1896" s="39"/>
      <c r="AH1896" s="39"/>
    </row>
    <row r="1897" ht="19.5" customHeight="1">
      <c r="A1897" s="111"/>
      <c r="B1897" s="119"/>
      <c r="C1897" s="63"/>
      <c r="D1897" s="69"/>
      <c r="E1897" s="66" t="str">
        <f t="shared" si="2"/>
        <v>-</v>
      </c>
      <c r="F1897" s="65"/>
      <c r="G1897" s="65"/>
      <c r="H1897" s="82"/>
      <c r="I1897" s="83">
        <f t="shared" si="3"/>
        <v>0</v>
      </c>
      <c r="J1897" s="84">
        <f t="shared" si="4"/>
        <v>0</v>
      </c>
      <c r="K1897" s="84">
        <f t="shared" si="5"/>
        <v>0</v>
      </c>
      <c r="L1897" s="84">
        <f t="shared" si="6"/>
        <v>0</v>
      </c>
      <c r="M1897" s="85">
        <f t="shared" si="7"/>
        <v>0</v>
      </c>
      <c r="N1897" s="86">
        <f t="shared" si="8"/>
        <v>0</v>
      </c>
      <c r="O1897" s="84">
        <f t="shared" si="9"/>
        <v>0</v>
      </c>
      <c r="P1897" s="84">
        <f t="shared" si="10"/>
        <v>0</v>
      </c>
      <c r="Q1897" s="84">
        <f t="shared" si="11"/>
        <v>0</v>
      </c>
      <c r="R1897" s="85">
        <f t="shared" si="12"/>
        <v>0</v>
      </c>
      <c r="S1897" s="87" t="str">
        <f t="shared" si="13"/>
        <v>-</v>
      </c>
      <c r="T1897" s="88"/>
      <c r="U1897" s="39"/>
      <c r="V1897" s="40"/>
      <c r="W1897" s="39"/>
      <c r="X1897" s="39"/>
      <c r="Y1897" s="39"/>
      <c r="Z1897" s="39"/>
      <c r="AA1897" s="39"/>
      <c r="AB1897" s="39"/>
      <c r="AC1897" s="39"/>
      <c r="AD1897" s="39"/>
      <c r="AE1897" s="39"/>
      <c r="AF1897" s="39"/>
      <c r="AG1897" s="39"/>
      <c r="AH1897" s="39"/>
    </row>
    <row r="1898" ht="19.5" customHeight="1">
      <c r="A1898" s="111"/>
      <c r="B1898" s="119"/>
      <c r="C1898" s="63"/>
      <c r="D1898" s="69"/>
      <c r="E1898" s="66" t="str">
        <f t="shared" si="2"/>
        <v>-</v>
      </c>
      <c r="F1898" s="65"/>
      <c r="G1898" s="65"/>
      <c r="H1898" s="82"/>
      <c r="I1898" s="83">
        <f t="shared" si="3"/>
        <v>0</v>
      </c>
      <c r="J1898" s="84">
        <f t="shared" si="4"/>
        <v>0</v>
      </c>
      <c r="K1898" s="84">
        <f t="shared" si="5"/>
        <v>0</v>
      </c>
      <c r="L1898" s="84">
        <f t="shared" si="6"/>
        <v>0</v>
      </c>
      <c r="M1898" s="85">
        <f t="shared" si="7"/>
        <v>0</v>
      </c>
      <c r="N1898" s="86">
        <f t="shared" si="8"/>
        <v>0</v>
      </c>
      <c r="O1898" s="84">
        <f t="shared" si="9"/>
        <v>0</v>
      </c>
      <c r="P1898" s="84">
        <f t="shared" si="10"/>
        <v>0</v>
      </c>
      <c r="Q1898" s="84">
        <f t="shared" si="11"/>
        <v>0</v>
      </c>
      <c r="R1898" s="85">
        <f t="shared" si="12"/>
        <v>0</v>
      </c>
      <c r="S1898" s="87" t="str">
        <f t="shared" si="13"/>
        <v>-</v>
      </c>
      <c r="T1898" s="88"/>
      <c r="U1898" s="39"/>
      <c r="V1898" s="40"/>
      <c r="W1898" s="39"/>
      <c r="X1898" s="39"/>
      <c r="Y1898" s="39"/>
      <c r="Z1898" s="39"/>
      <c r="AA1898" s="39"/>
      <c r="AB1898" s="39"/>
      <c r="AC1898" s="39"/>
      <c r="AD1898" s="39"/>
      <c r="AE1898" s="39"/>
      <c r="AF1898" s="39"/>
      <c r="AG1898" s="39"/>
      <c r="AH1898" s="39"/>
    </row>
    <row r="1899" ht="19.5" customHeight="1">
      <c r="A1899" s="111"/>
      <c r="B1899" s="119"/>
      <c r="C1899" s="63"/>
      <c r="D1899" s="69"/>
      <c r="E1899" s="66" t="str">
        <f t="shared" si="2"/>
        <v>-</v>
      </c>
      <c r="F1899" s="65"/>
      <c r="G1899" s="65"/>
      <c r="H1899" s="82"/>
      <c r="I1899" s="83">
        <f t="shared" si="3"/>
        <v>0</v>
      </c>
      <c r="J1899" s="84">
        <f t="shared" si="4"/>
        <v>0</v>
      </c>
      <c r="K1899" s="84">
        <f t="shared" si="5"/>
        <v>0</v>
      </c>
      <c r="L1899" s="84">
        <f t="shared" si="6"/>
        <v>0</v>
      </c>
      <c r="M1899" s="85">
        <f t="shared" si="7"/>
        <v>0</v>
      </c>
      <c r="N1899" s="86">
        <f t="shared" si="8"/>
        <v>0</v>
      </c>
      <c r="O1899" s="84">
        <f t="shared" si="9"/>
        <v>0</v>
      </c>
      <c r="P1899" s="84">
        <f t="shared" si="10"/>
        <v>0</v>
      </c>
      <c r="Q1899" s="84">
        <f t="shared" si="11"/>
        <v>0</v>
      </c>
      <c r="R1899" s="85">
        <f t="shared" si="12"/>
        <v>0</v>
      </c>
      <c r="S1899" s="87" t="str">
        <f t="shared" si="13"/>
        <v>-</v>
      </c>
      <c r="T1899" s="88"/>
      <c r="U1899" s="39"/>
      <c r="V1899" s="40"/>
      <c r="W1899" s="39"/>
      <c r="X1899" s="39"/>
      <c r="Y1899" s="39"/>
      <c r="Z1899" s="39"/>
      <c r="AA1899" s="39"/>
      <c r="AB1899" s="39"/>
      <c r="AC1899" s="39"/>
      <c r="AD1899" s="39"/>
      <c r="AE1899" s="39"/>
      <c r="AF1899" s="39"/>
      <c r="AG1899" s="39"/>
      <c r="AH1899" s="39"/>
    </row>
    <row r="1900" ht="19.5" customHeight="1">
      <c r="A1900" s="111"/>
      <c r="B1900" s="119"/>
      <c r="C1900" s="63"/>
      <c r="D1900" s="69"/>
      <c r="E1900" s="66" t="str">
        <f t="shared" si="2"/>
        <v>-</v>
      </c>
      <c r="F1900" s="65"/>
      <c r="G1900" s="65"/>
      <c r="H1900" s="82"/>
      <c r="I1900" s="83">
        <f t="shared" si="3"/>
        <v>0</v>
      </c>
      <c r="J1900" s="84">
        <f t="shared" si="4"/>
        <v>0</v>
      </c>
      <c r="K1900" s="84">
        <f t="shared" si="5"/>
        <v>0</v>
      </c>
      <c r="L1900" s="84">
        <f t="shared" si="6"/>
        <v>0</v>
      </c>
      <c r="M1900" s="85">
        <f t="shared" si="7"/>
        <v>0</v>
      </c>
      <c r="N1900" s="86">
        <f t="shared" si="8"/>
        <v>0</v>
      </c>
      <c r="O1900" s="84">
        <f t="shared" si="9"/>
        <v>0</v>
      </c>
      <c r="P1900" s="84">
        <f t="shared" si="10"/>
        <v>0</v>
      </c>
      <c r="Q1900" s="84">
        <f t="shared" si="11"/>
        <v>0</v>
      </c>
      <c r="R1900" s="85">
        <f t="shared" si="12"/>
        <v>0</v>
      </c>
      <c r="S1900" s="87" t="str">
        <f t="shared" si="13"/>
        <v>-</v>
      </c>
      <c r="T1900" s="88"/>
      <c r="U1900" s="39"/>
      <c r="V1900" s="40"/>
      <c r="W1900" s="39"/>
      <c r="X1900" s="39"/>
      <c r="Y1900" s="39"/>
      <c r="Z1900" s="39"/>
      <c r="AA1900" s="39"/>
      <c r="AB1900" s="39"/>
      <c r="AC1900" s="39"/>
      <c r="AD1900" s="39"/>
      <c r="AE1900" s="39"/>
      <c r="AF1900" s="39"/>
      <c r="AG1900" s="39"/>
      <c r="AH1900" s="39"/>
    </row>
    <row r="1901" ht="19.5" customHeight="1">
      <c r="A1901" s="111"/>
      <c r="B1901" s="119"/>
      <c r="C1901" s="63"/>
      <c r="D1901" s="69"/>
      <c r="E1901" s="66" t="str">
        <f t="shared" si="2"/>
        <v>-</v>
      </c>
      <c r="F1901" s="65"/>
      <c r="G1901" s="65"/>
      <c r="H1901" s="82"/>
      <c r="I1901" s="83">
        <f t="shared" si="3"/>
        <v>0</v>
      </c>
      <c r="J1901" s="84">
        <f t="shared" si="4"/>
        <v>0</v>
      </c>
      <c r="K1901" s="84">
        <f t="shared" si="5"/>
        <v>0</v>
      </c>
      <c r="L1901" s="84">
        <f t="shared" si="6"/>
        <v>0</v>
      </c>
      <c r="M1901" s="85">
        <f t="shared" si="7"/>
        <v>0</v>
      </c>
      <c r="N1901" s="86">
        <f t="shared" si="8"/>
        <v>0</v>
      </c>
      <c r="O1901" s="84">
        <f t="shared" si="9"/>
        <v>0</v>
      </c>
      <c r="P1901" s="84">
        <f t="shared" si="10"/>
        <v>0</v>
      </c>
      <c r="Q1901" s="84">
        <f t="shared" si="11"/>
        <v>0</v>
      </c>
      <c r="R1901" s="85">
        <f t="shared" si="12"/>
        <v>0</v>
      </c>
      <c r="S1901" s="87" t="str">
        <f t="shared" si="13"/>
        <v>-</v>
      </c>
      <c r="T1901" s="88"/>
      <c r="U1901" s="39"/>
      <c r="V1901" s="40"/>
      <c r="W1901" s="39"/>
      <c r="X1901" s="39"/>
      <c r="Y1901" s="39"/>
      <c r="Z1901" s="39"/>
      <c r="AA1901" s="39"/>
      <c r="AB1901" s="39"/>
      <c r="AC1901" s="39"/>
      <c r="AD1901" s="39"/>
      <c r="AE1901" s="39"/>
      <c r="AF1901" s="39"/>
      <c r="AG1901" s="39"/>
      <c r="AH1901" s="39"/>
    </row>
    <row r="1902" ht="19.5" customHeight="1">
      <c r="A1902" s="111"/>
      <c r="B1902" s="119"/>
      <c r="C1902" s="63"/>
      <c r="D1902" s="69"/>
      <c r="E1902" s="66" t="str">
        <f t="shared" si="2"/>
        <v>-</v>
      </c>
      <c r="F1902" s="65"/>
      <c r="G1902" s="65"/>
      <c r="H1902" s="82"/>
      <c r="I1902" s="83">
        <f t="shared" si="3"/>
        <v>0</v>
      </c>
      <c r="J1902" s="84">
        <f t="shared" si="4"/>
        <v>0</v>
      </c>
      <c r="K1902" s="84">
        <f t="shared" si="5"/>
        <v>0</v>
      </c>
      <c r="L1902" s="84">
        <f t="shared" si="6"/>
        <v>0</v>
      </c>
      <c r="M1902" s="85">
        <f t="shared" si="7"/>
        <v>0</v>
      </c>
      <c r="N1902" s="86">
        <f t="shared" si="8"/>
        <v>0</v>
      </c>
      <c r="O1902" s="84">
        <f t="shared" si="9"/>
        <v>0</v>
      </c>
      <c r="P1902" s="84">
        <f t="shared" si="10"/>
        <v>0</v>
      </c>
      <c r="Q1902" s="84">
        <f t="shared" si="11"/>
        <v>0</v>
      </c>
      <c r="R1902" s="85">
        <f t="shared" si="12"/>
        <v>0</v>
      </c>
      <c r="S1902" s="87" t="str">
        <f t="shared" si="13"/>
        <v>-</v>
      </c>
      <c r="T1902" s="88"/>
      <c r="U1902" s="39"/>
      <c r="V1902" s="40"/>
      <c r="W1902" s="39"/>
      <c r="X1902" s="39"/>
      <c r="Y1902" s="39"/>
      <c r="Z1902" s="39"/>
      <c r="AA1902" s="39"/>
      <c r="AB1902" s="39"/>
      <c r="AC1902" s="39"/>
      <c r="AD1902" s="39"/>
      <c r="AE1902" s="39"/>
      <c r="AF1902" s="39"/>
      <c r="AG1902" s="39"/>
      <c r="AH1902" s="39"/>
    </row>
    <row r="1903" ht="19.5" customHeight="1">
      <c r="A1903" s="111"/>
      <c r="B1903" s="119"/>
      <c r="C1903" s="63"/>
      <c r="D1903" s="69"/>
      <c r="E1903" s="66" t="str">
        <f t="shared" si="2"/>
        <v>-</v>
      </c>
      <c r="F1903" s="65"/>
      <c r="G1903" s="65"/>
      <c r="H1903" s="82"/>
      <c r="I1903" s="83">
        <f t="shared" si="3"/>
        <v>0</v>
      </c>
      <c r="J1903" s="84">
        <f t="shared" si="4"/>
        <v>0</v>
      </c>
      <c r="K1903" s="84">
        <f t="shared" si="5"/>
        <v>0</v>
      </c>
      <c r="L1903" s="84">
        <f t="shared" si="6"/>
        <v>0</v>
      </c>
      <c r="M1903" s="85">
        <f t="shared" si="7"/>
        <v>0</v>
      </c>
      <c r="N1903" s="86">
        <f t="shared" si="8"/>
        <v>0</v>
      </c>
      <c r="O1903" s="84">
        <f t="shared" si="9"/>
        <v>0</v>
      </c>
      <c r="P1903" s="84">
        <f t="shared" si="10"/>
        <v>0</v>
      </c>
      <c r="Q1903" s="84">
        <f t="shared" si="11"/>
        <v>0</v>
      </c>
      <c r="R1903" s="85">
        <f t="shared" si="12"/>
        <v>0</v>
      </c>
      <c r="S1903" s="87" t="str">
        <f t="shared" si="13"/>
        <v>-</v>
      </c>
      <c r="T1903" s="88"/>
      <c r="U1903" s="39"/>
      <c r="V1903" s="40"/>
      <c r="W1903" s="39"/>
      <c r="X1903" s="39"/>
      <c r="Y1903" s="39"/>
      <c r="Z1903" s="39"/>
      <c r="AA1903" s="39"/>
      <c r="AB1903" s="39"/>
      <c r="AC1903" s="39"/>
      <c r="AD1903" s="39"/>
      <c r="AE1903" s="39"/>
      <c r="AF1903" s="39"/>
      <c r="AG1903" s="39"/>
      <c r="AH1903" s="39"/>
    </row>
    <row r="1904" ht="19.5" customHeight="1">
      <c r="A1904" s="111"/>
      <c r="B1904" s="119"/>
      <c r="C1904" s="63"/>
      <c r="D1904" s="69"/>
      <c r="E1904" s="66" t="str">
        <f t="shared" si="2"/>
        <v>-</v>
      </c>
      <c r="F1904" s="65"/>
      <c r="G1904" s="65"/>
      <c r="H1904" s="82"/>
      <c r="I1904" s="83">
        <f t="shared" si="3"/>
        <v>0</v>
      </c>
      <c r="J1904" s="84">
        <f t="shared" si="4"/>
        <v>0</v>
      </c>
      <c r="K1904" s="84">
        <f t="shared" si="5"/>
        <v>0</v>
      </c>
      <c r="L1904" s="84">
        <f t="shared" si="6"/>
        <v>0</v>
      </c>
      <c r="M1904" s="85">
        <f t="shared" si="7"/>
        <v>0</v>
      </c>
      <c r="N1904" s="86">
        <f t="shared" si="8"/>
        <v>0</v>
      </c>
      <c r="O1904" s="84">
        <f t="shared" si="9"/>
        <v>0</v>
      </c>
      <c r="P1904" s="84">
        <f t="shared" si="10"/>
        <v>0</v>
      </c>
      <c r="Q1904" s="84">
        <f t="shared" si="11"/>
        <v>0</v>
      </c>
      <c r="R1904" s="85">
        <f t="shared" si="12"/>
        <v>0</v>
      </c>
      <c r="S1904" s="87" t="str">
        <f t="shared" si="13"/>
        <v>-</v>
      </c>
      <c r="T1904" s="88"/>
      <c r="U1904" s="39"/>
      <c r="V1904" s="40"/>
      <c r="W1904" s="39"/>
      <c r="X1904" s="39"/>
      <c r="Y1904" s="39"/>
      <c r="Z1904" s="39"/>
      <c r="AA1904" s="39"/>
      <c r="AB1904" s="39"/>
      <c r="AC1904" s="39"/>
      <c r="AD1904" s="39"/>
      <c r="AE1904" s="39"/>
      <c r="AF1904" s="39"/>
      <c r="AG1904" s="39"/>
      <c r="AH1904" s="39"/>
    </row>
    <row r="1905" ht="19.5" customHeight="1">
      <c r="A1905" s="111"/>
      <c r="B1905" s="119"/>
      <c r="C1905" s="63"/>
      <c r="D1905" s="69"/>
      <c r="E1905" s="66" t="str">
        <f t="shared" si="2"/>
        <v>-</v>
      </c>
      <c r="F1905" s="65"/>
      <c r="G1905" s="65"/>
      <c r="H1905" s="82"/>
      <c r="I1905" s="83">
        <f t="shared" si="3"/>
        <v>0</v>
      </c>
      <c r="J1905" s="84">
        <f t="shared" si="4"/>
        <v>0</v>
      </c>
      <c r="K1905" s="84">
        <f t="shared" si="5"/>
        <v>0</v>
      </c>
      <c r="L1905" s="84">
        <f t="shared" si="6"/>
        <v>0</v>
      </c>
      <c r="M1905" s="85">
        <f t="shared" si="7"/>
        <v>0</v>
      </c>
      <c r="N1905" s="86">
        <f t="shared" si="8"/>
        <v>0</v>
      </c>
      <c r="O1905" s="84">
        <f t="shared" si="9"/>
        <v>0</v>
      </c>
      <c r="P1905" s="84">
        <f t="shared" si="10"/>
        <v>0</v>
      </c>
      <c r="Q1905" s="84">
        <f t="shared" si="11"/>
        <v>0</v>
      </c>
      <c r="R1905" s="85">
        <f t="shared" si="12"/>
        <v>0</v>
      </c>
      <c r="S1905" s="87" t="str">
        <f t="shared" si="13"/>
        <v>-</v>
      </c>
      <c r="T1905" s="88"/>
      <c r="U1905" s="39"/>
      <c r="V1905" s="40"/>
      <c r="W1905" s="39"/>
      <c r="X1905" s="39"/>
      <c r="Y1905" s="39"/>
      <c r="Z1905" s="39"/>
      <c r="AA1905" s="39"/>
      <c r="AB1905" s="39"/>
      <c r="AC1905" s="39"/>
      <c r="AD1905" s="39"/>
      <c r="AE1905" s="39"/>
      <c r="AF1905" s="39"/>
      <c r="AG1905" s="39"/>
      <c r="AH1905" s="39"/>
    </row>
    <row r="1906" ht="19.5" customHeight="1">
      <c r="A1906" s="111"/>
      <c r="B1906" s="119"/>
      <c r="C1906" s="63"/>
      <c r="D1906" s="69"/>
      <c r="E1906" s="66" t="str">
        <f t="shared" si="2"/>
        <v>-</v>
      </c>
      <c r="F1906" s="65"/>
      <c r="G1906" s="65"/>
      <c r="H1906" s="82"/>
      <c r="I1906" s="83">
        <f t="shared" si="3"/>
        <v>0</v>
      </c>
      <c r="J1906" s="84">
        <f t="shared" si="4"/>
        <v>0</v>
      </c>
      <c r="K1906" s="84">
        <f t="shared" si="5"/>
        <v>0</v>
      </c>
      <c r="L1906" s="84">
        <f t="shared" si="6"/>
        <v>0</v>
      </c>
      <c r="M1906" s="85">
        <f t="shared" si="7"/>
        <v>0</v>
      </c>
      <c r="N1906" s="86">
        <f t="shared" si="8"/>
        <v>0</v>
      </c>
      <c r="O1906" s="84">
        <f t="shared" si="9"/>
        <v>0</v>
      </c>
      <c r="P1906" s="84">
        <f t="shared" si="10"/>
        <v>0</v>
      </c>
      <c r="Q1906" s="84">
        <f t="shared" si="11"/>
        <v>0</v>
      </c>
      <c r="R1906" s="85">
        <f t="shared" si="12"/>
        <v>0</v>
      </c>
      <c r="S1906" s="87" t="str">
        <f t="shared" si="13"/>
        <v>-</v>
      </c>
      <c r="T1906" s="88"/>
      <c r="U1906" s="39"/>
      <c r="V1906" s="40"/>
      <c r="W1906" s="39"/>
      <c r="X1906" s="39"/>
      <c r="Y1906" s="39"/>
      <c r="Z1906" s="39"/>
      <c r="AA1906" s="39"/>
      <c r="AB1906" s="39"/>
      <c r="AC1906" s="39"/>
      <c r="AD1906" s="39"/>
      <c r="AE1906" s="39"/>
      <c r="AF1906" s="39"/>
      <c r="AG1906" s="39"/>
      <c r="AH1906" s="39"/>
    </row>
    <row r="1907" ht="19.5" customHeight="1">
      <c r="A1907" s="111"/>
      <c r="B1907" s="119"/>
      <c r="C1907" s="63"/>
      <c r="D1907" s="69"/>
      <c r="E1907" s="66" t="str">
        <f t="shared" si="2"/>
        <v>-</v>
      </c>
      <c r="F1907" s="65"/>
      <c r="G1907" s="65"/>
      <c r="H1907" s="82"/>
      <c r="I1907" s="83">
        <f t="shared" si="3"/>
        <v>0</v>
      </c>
      <c r="J1907" s="84">
        <f t="shared" si="4"/>
        <v>0</v>
      </c>
      <c r="K1907" s="84">
        <f t="shared" si="5"/>
        <v>0</v>
      </c>
      <c r="L1907" s="84">
        <f t="shared" si="6"/>
        <v>0</v>
      </c>
      <c r="M1907" s="85">
        <f t="shared" si="7"/>
        <v>0</v>
      </c>
      <c r="N1907" s="86">
        <f t="shared" si="8"/>
        <v>0</v>
      </c>
      <c r="O1907" s="84">
        <f t="shared" si="9"/>
        <v>0</v>
      </c>
      <c r="P1907" s="84">
        <f t="shared" si="10"/>
        <v>0</v>
      </c>
      <c r="Q1907" s="84">
        <f t="shared" si="11"/>
        <v>0</v>
      </c>
      <c r="R1907" s="85">
        <f t="shared" si="12"/>
        <v>0</v>
      </c>
      <c r="S1907" s="87" t="str">
        <f t="shared" si="13"/>
        <v>-</v>
      </c>
      <c r="T1907" s="88"/>
      <c r="U1907" s="39"/>
      <c r="V1907" s="40"/>
      <c r="W1907" s="39"/>
      <c r="X1907" s="39"/>
      <c r="Y1907" s="39"/>
      <c r="Z1907" s="39"/>
      <c r="AA1907" s="39"/>
      <c r="AB1907" s="39"/>
      <c r="AC1907" s="39"/>
      <c r="AD1907" s="39"/>
      <c r="AE1907" s="39"/>
      <c r="AF1907" s="39"/>
      <c r="AG1907" s="39"/>
      <c r="AH1907" s="39"/>
    </row>
    <row r="1908" ht="19.5" customHeight="1">
      <c r="A1908" s="111"/>
      <c r="B1908" s="119"/>
      <c r="C1908" s="63"/>
      <c r="D1908" s="69"/>
      <c r="E1908" s="66" t="str">
        <f t="shared" si="2"/>
        <v>-</v>
      </c>
      <c r="F1908" s="65"/>
      <c r="G1908" s="65"/>
      <c r="H1908" s="82"/>
      <c r="I1908" s="83">
        <f t="shared" si="3"/>
        <v>0</v>
      </c>
      <c r="J1908" s="84">
        <f t="shared" si="4"/>
        <v>0</v>
      </c>
      <c r="K1908" s="84">
        <f t="shared" si="5"/>
        <v>0</v>
      </c>
      <c r="L1908" s="84">
        <f t="shared" si="6"/>
        <v>0</v>
      </c>
      <c r="M1908" s="85">
        <f t="shared" si="7"/>
        <v>0</v>
      </c>
      <c r="N1908" s="86">
        <f t="shared" si="8"/>
        <v>0</v>
      </c>
      <c r="O1908" s="84">
        <f t="shared" si="9"/>
        <v>0</v>
      </c>
      <c r="P1908" s="84">
        <f t="shared" si="10"/>
        <v>0</v>
      </c>
      <c r="Q1908" s="84">
        <f t="shared" si="11"/>
        <v>0</v>
      </c>
      <c r="R1908" s="85">
        <f t="shared" si="12"/>
        <v>0</v>
      </c>
      <c r="S1908" s="87" t="str">
        <f t="shared" si="13"/>
        <v>-</v>
      </c>
      <c r="T1908" s="88"/>
      <c r="U1908" s="39"/>
      <c r="V1908" s="40"/>
      <c r="W1908" s="39"/>
      <c r="X1908" s="39"/>
      <c r="Y1908" s="39"/>
      <c r="Z1908" s="39"/>
      <c r="AA1908" s="39"/>
      <c r="AB1908" s="39"/>
      <c r="AC1908" s="39"/>
      <c r="AD1908" s="39"/>
      <c r="AE1908" s="39"/>
      <c r="AF1908" s="39"/>
      <c r="AG1908" s="39"/>
      <c r="AH1908" s="39"/>
    </row>
    <row r="1909" ht="19.5" customHeight="1">
      <c r="A1909" s="111"/>
      <c r="B1909" s="119"/>
      <c r="C1909" s="63"/>
      <c r="D1909" s="69"/>
      <c r="E1909" s="66" t="str">
        <f t="shared" si="2"/>
        <v>-</v>
      </c>
      <c r="F1909" s="65"/>
      <c r="G1909" s="65"/>
      <c r="H1909" s="82"/>
      <c r="I1909" s="83">
        <f t="shared" si="3"/>
        <v>0</v>
      </c>
      <c r="J1909" s="84">
        <f t="shared" si="4"/>
        <v>0</v>
      </c>
      <c r="K1909" s="84">
        <f t="shared" si="5"/>
        <v>0</v>
      </c>
      <c r="L1909" s="84">
        <f t="shared" si="6"/>
        <v>0</v>
      </c>
      <c r="M1909" s="85">
        <f t="shared" si="7"/>
        <v>0</v>
      </c>
      <c r="N1909" s="86">
        <f t="shared" si="8"/>
        <v>0</v>
      </c>
      <c r="O1909" s="84">
        <f t="shared" si="9"/>
        <v>0</v>
      </c>
      <c r="P1909" s="84">
        <f t="shared" si="10"/>
        <v>0</v>
      </c>
      <c r="Q1909" s="84">
        <f t="shared" si="11"/>
        <v>0</v>
      </c>
      <c r="R1909" s="85">
        <f t="shared" si="12"/>
        <v>0</v>
      </c>
      <c r="S1909" s="87" t="str">
        <f t="shared" si="13"/>
        <v>-</v>
      </c>
      <c r="T1909" s="88"/>
      <c r="U1909" s="39"/>
      <c r="V1909" s="40"/>
      <c r="W1909" s="39"/>
      <c r="X1909" s="39"/>
      <c r="Y1909" s="39"/>
      <c r="Z1909" s="39"/>
      <c r="AA1909" s="39"/>
      <c r="AB1909" s="39"/>
      <c r="AC1909" s="39"/>
      <c r="AD1909" s="39"/>
      <c r="AE1909" s="39"/>
      <c r="AF1909" s="39"/>
      <c r="AG1909" s="39"/>
      <c r="AH1909" s="39"/>
    </row>
    <row r="1910" ht="19.5" customHeight="1">
      <c r="A1910" s="111"/>
      <c r="B1910" s="119"/>
      <c r="C1910" s="63"/>
      <c r="D1910" s="69"/>
      <c r="E1910" s="66" t="str">
        <f t="shared" si="2"/>
        <v>-</v>
      </c>
      <c r="F1910" s="65"/>
      <c r="G1910" s="65"/>
      <c r="H1910" s="82"/>
      <c r="I1910" s="83">
        <f t="shared" si="3"/>
        <v>0</v>
      </c>
      <c r="J1910" s="84">
        <f t="shared" si="4"/>
        <v>0</v>
      </c>
      <c r="K1910" s="84">
        <f t="shared" si="5"/>
        <v>0</v>
      </c>
      <c r="L1910" s="84">
        <f t="shared" si="6"/>
        <v>0</v>
      </c>
      <c r="M1910" s="85">
        <f t="shared" si="7"/>
        <v>0</v>
      </c>
      <c r="N1910" s="86">
        <f t="shared" si="8"/>
        <v>0</v>
      </c>
      <c r="O1910" s="84">
        <f t="shared" si="9"/>
        <v>0</v>
      </c>
      <c r="P1910" s="84">
        <f t="shared" si="10"/>
        <v>0</v>
      </c>
      <c r="Q1910" s="84">
        <f t="shared" si="11"/>
        <v>0</v>
      </c>
      <c r="R1910" s="85">
        <f t="shared" si="12"/>
        <v>0</v>
      </c>
      <c r="S1910" s="87" t="str">
        <f t="shared" si="13"/>
        <v>-</v>
      </c>
      <c r="T1910" s="88"/>
      <c r="U1910" s="39"/>
      <c r="V1910" s="40"/>
      <c r="W1910" s="39"/>
      <c r="X1910" s="39"/>
      <c r="Y1910" s="39"/>
      <c r="Z1910" s="39"/>
      <c r="AA1910" s="39"/>
      <c r="AB1910" s="39"/>
      <c r="AC1910" s="39"/>
      <c r="AD1910" s="39"/>
      <c r="AE1910" s="39"/>
      <c r="AF1910" s="39"/>
      <c r="AG1910" s="39"/>
      <c r="AH1910" s="39"/>
    </row>
    <row r="1911" ht="19.5" customHeight="1">
      <c r="A1911" s="111"/>
      <c r="B1911" s="119"/>
      <c r="C1911" s="63"/>
      <c r="D1911" s="69"/>
      <c r="E1911" s="66" t="str">
        <f t="shared" si="2"/>
        <v>-</v>
      </c>
      <c r="F1911" s="65"/>
      <c r="G1911" s="65"/>
      <c r="H1911" s="82"/>
      <c r="I1911" s="83">
        <f t="shared" si="3"/>
        <v>0</v>
      </c>
      <c r="J1911" s="84">
        <f t="shared" si="4"/>
        <v>0</v>
      </c>
      <c r="K1911" s="84">
        <f t="shared" si="5"/>
        <v>0</v>
      </c>
      <c r="L1911" s="84">
        <f t="shared" si="6"/>
        <v>0</v>
      </c>
      <c r="M1911" s="85">
        <f t="shared" si="7"/>
        <v>0</v>
      </c>
      <c r="N1911" s="86">
        <f t="shared" si="8"/>
        <v>0</v>
      </c>
      <c r="O1911" s="84">
        <f t="shared" si="9"/>
        <v>0</v>
      </c>
      <c r="P1911" s="84">
        <f t="shared" si="10"/>
        <v>0</v>
      </c>
      <c r="Q1911" s="84">
        <f t="shared" si="11"/>
        <v>0</v>
      </c>
      <c r="R1911" s="85">
        <f t="shared" si="12"/>
        <v>0</v>
      </c>
      <c r="S1911" s="87" t="str">
        <f t="shared" si="13"/>
        <v>-</v>
      </c>
      <c r="T1911" s="88"/>
      <c r="U1911" s="39"/>
      <c r="V1911" s="40"/>
      <c r="W1911" s="39"/>
      <c r="X1911" s="39"/>
      <c r="Y1911" s="39"/>
      <c r="Z1911" s="39"/>
      <c r="AA1911" s="39"/>
      <c r="AB1911" s="39"/>
      <c r="AC1911" s="39"/>
      <c r="AD1911" s="39"/>
      <c r="AE1911" s="39"/>
      <c r="AF1911" s="39"/>
      <c r="AG1911" s="39"/>
      <c r="AH1911" s="39"/>
    </row>
    <row r="1912" ht="19.5" customHeight="1">
      <c r="A1912" s="111"/>
      <c r="B1912" s="119"/>
      <c r="C1912" s="63"/>
      <c r="D1912" s="69"/>
      <c r="E1912" s="66" t="str">
        <f t="shared" si="2"/>
        <v>-</v>
      </c>
      <c r="F1912" s="65"/>
      <c r="G1912" s="65"/>
      <c r="H1912" s="82"/>
      <c r="I1912" s="83">
        <f t="shared" si="3"/>
        <v>0</v>
      </c>
      <c r="J1912" s="84">
        <f t="shared" si="4"/>
        <v>0</v>
      </c>
      <c r="K1912" s="84">
        <f t="shared" si="5"/>
        <v>0</v>
      </c>
      <c r="L1912" s="84">
        <f t="shared" si="6"/>
        <v>0</v>
      </c>
      <c r="M1912" s="85">
        <f t="shared" si="7"/>
        <v>0</v>
      </c>
      <c r="N1912" s="86">
        <f t="shared" si="8"/>
        <v>0</v>
      </c>
      <c r="O1912" s="84">
        <f t="shared" si="9"/>
        <v>0</v>
      </c>
      <c r="P1912" s="84">
        <f t="shared" si="10"/>
        <v>0</v>
      </c>
      <c r="Q1912" s="84">
        <f t="shared" si="11"/>
        <v>0</v>
      </c>
      <c r="R1912" s="85">
        <f t="shared" si="12"/>
        <v>0</v>
      </c>
      <c r="S1912" s="87" t="str">
        <f t="shared" si="13"/>
        <v>-</v>
      </c>
      <c r="T1912" s="88"/>
      <c r="U1912" s="39"/>
      <c r="V1912" s="40"/>
      <c r="W1912" s="39"/>
      <c r="X1912" s="39"/>
      <c r="Y1912" s="39"/>
      <c r="Z1912" s="39"/>
      <c r="AA1912" s="39"/>
      <c r="AB1912" s="39"/>
      <c r="AC1912" s="39"/>
      <c r="AD1912" s="39"/>
      <c r="AE1912" s="39"/>
      <c r="AF1912" s="39"/>
      <c r="AG1912" s="39"/>
      <c r="AH1912" s="39"/>
    </row>
    <row r="1913" ht="19.5" customHeight="1">
      <c r="A1913" s="111"/>
      <c r="B1913" s="119"/>
      <c r="C1913" s="63"/>
      <c r="D1913" s="69"/>
      <c r="E1913" s="66" t="str">
        <f t="shared" si="2"/>
        <v>-</v>
      </c>
      <c r="F1913" s="65"/>
      <c r="G1913" s="65"/>
      <c r="H1913" s="82"/>
      <c r="I1913" s="83">
        <f t="shared" si="3"/>
        <v>0</v>
      </c>
      <c r="J1913" s="84">
        <f t="shared" si="4"/>
        <v>0</v>
      </c>
      <c r="K1913" s="84">
        <f t="shared" si="5"/>
        <v>0</v>
      </c>
      <c r="L1913" s="84">
        <f t="shared" si="6"/>
        <v>0</v>
      </c>
      <c r="M1913" s="85">
        <f t="shared" si="7"/>
        <v>0</v>
      </c>
      <c r="N1913" s="86">
        <f t="shared" si="8"/>
        <v>0</v>
      </c>
      <c r="O1913" s="84">
        <f t="shared" si="9"/>
        <v>0</v>
      </c>
      <c r="P1913" s="84">
        <f t="shared" si="10"/>
        <v>0</v>
      </c>
      <c r="Q1913" s="84">
        <f t="shared" si="11"/>
        <v>0</v>
      </c>
      <c r="R1913" s="85">
        <f t="shared" si="12"/>
        <v>0</v>
      </c>
      <c r="S1913" s="87" t="str">
        <f t="shared" si="13"/>
        <v>-</v>
      </c>
      <c r="T1913" s="88"/>
      <c r="U1913" s="39"/>
      <c r="V1913" s="40"/>
      <c r="W1913" s="39"/>
      <c r="X1913" s="39"/>
      <c r="Y1913" s="39"/>
      <c r="Z1913" s="39"/>
      <c r="AA1913" s="39"/>
      <c r="AB1913" s="39"/>
      <c r="AC1913" s="39"/>
      <c r="AD1913" s="39"/>
      <c r="AE1913" s="39"/>
      <c r="AF1913" s="39"/>
      <c r="AG1913" s="39"/>
      <c r="AH1913" s="39"/>
    </row>
    <row r="1914" ht="19.5" customHeight="1">
      <c r="A1914" s="111"/>
      <c r="B1914" s="119"/>
      <c r="C1914" s="63"/>
      <c r="D1914" s="69"/>
      <c r="E1914" s="66" t="str">
        <f t="shared" si="2"/>
        <v>-</v>
      </c>
      <c r="F1914" s="65"/>
      <c r="G1914" s="65"/>
      <c r="H1914" s="82"/>
      <c r="I1914" s="83">
        <f t="shared" si="3"/>
        <v>0</v>
      </c>
      <c r="J1914" s="84">
        <f t="shared" si="4"/>
        <v>0</v>
      </c>
      <c r="K1914" s="84">
        <f t="shared" si="5"/>
        <v>0</v>
      </c>
      <c r="L1914" s="84">
        <f t="shared" si="6"/>
        <v>0</v>
      </c>
      <c r="M1914" s="85">
        <f t="shared" si="7"/>
        <v>0</v>
      </c>
      <c r="N1914" s="86">
        <f t="shared" si="8"/>
        <v>0</v>
      </c>
      <c r="O1914" s="84">
        <f t="shared" si="9"/>
        <v>0</v>
      </c>
      <c r="P1914" s="84">
        <f t="shared" si="10"/>
        <v>0</v>
      </c>
      <c r="Q1914" s="84">
        <f t="shared" si="11"/>
        <v>0</v>
      </c>
      <c r="R1914" s="85">
        <f t="shared" si="12"/>
        <v>0</v>
      </c>
      <c r="S1914" s="87" t="str">
        <f t="shared" si="13"/>
        <v>-</v>
      </c>
      <c r="T1914" s="88"/>
      <c r="U1914" s="39"/>
      <c r="V1914" s="40"/>
      <c r="W1914" s="39"/>
      <c r="X1914" s="39"/>
      <c r="Y1914" s="39"/>
      <c r="Z1914" s="39"/>
      <c r="AA1914" s="39"/>
      <c r="AB1914" s="39"/>
      <c r="AC1914" s="39"/>
      <c r="AD1914" s="39"/>
      <c r="AE1914" s="39"/>
      <c r="AF1914" s="39"/>
      <c r="AG1914" s="39"/>
      <c r="AH1914" s="39"/>
    </row>
    <row r="1915" ht="19.5" customHeight="1">
      <c r="A1915" s="111"/>
      <c r="B1915" s="119"/>
      <c r="C1915" s="63"/>
      <c r="D1915" s="69"/>
      <c r="E1915" s="66" t="str">
        <f t="shared" si="2"/>
        <v>-</v>
      </c>
      <c r="F1915" s="65"/>
      <c r="G1915" s="65"/>
      <c r="H1915" s="82"/>
      <c r="I1915" s="83">
        <f t="shared" si="3"/>
        <v>0</v>
      </c>
      <c r="J1915" s="84">
        <f t="shared" si="4"/>
        <v>0</v>
      </c>
      <c r="K1915" s="84">
        <f t="shared" si="5"/>
        <v>0</v>
      </c>
      <c r="L1915" s="84">
        <f t="shared" si="6"/>
        <v>0</v>
      </c>
      <c r="M1915" s="85">
        <f t="shared" si="7"/>
        <v>0</v>
      </c>
      <c r="N1915" s="86">
        <f t="shared" si="8"/>
        <v>0</v>
      </c>
      <c r="O1915" s="84">
        <f t="shared" si="9"/>
        <v>0</v>
      </c>
      <c r="P1915" s="84">
        <f t="shared" si="10"/>
        <v>0</v>
      </c>
      <c r="Q1915" s="84">
        <f t="shared" si="11"/>
        <v>0</v>
      </c>
      <c r="R1915" s="85">
        <f t="shared" si="12"/>
        <v>0</v>
      </c>
      <c r="S1915" s="87" t="str">
        <f t="shared" si="13"/>
        <v>-</v>
      </c>
      <c r="T1915" s="88"/>
      <c r="U1915" s="39"/>
      <c r="V1915" s="40"/>
      <c r="W1915" s="39"/>
      <c r="X1915" s="39"/>
      <c r="Y1915" s="39"/>
      <c r="Z1915" s="39"/>
      <c r="AA1915" s="39"/>
      <c r="AB1915" s="39"/>
      <c r="AC1915" s="39"/>
      <c r="AD1915" s="39"/>
      <c r="AE1915" s="39"/>
      <c r="AF1915" s="39"/>
      <c r="AG1915" s="39"/>
      <c r="AH1915" s="39"/>
    </row>
    <row r="1916" ht="19.5" customHeight="1">
      <c r="A1916" s="111"/>
      <c r="B1916" s="119"/>
      <c r="C1916" s="63"/>
      <c r="D1916" s="69"/>
      <c r="E1916" s="66" t="str">
        <f t="shared" si="2"/>
        <v>-</v>
      </c>
      <c r="F1916" s="65"/>
      <c r="G1916" s="65"/>
      <c r="H1916" s="82"/>
      <c r="I1916" s="83">
        <f t="shared" si="3"/>
        <v>0</v>
      </c>
      <c r="J1916" s="84">
        <f t="shared" si="4"/>
        <v>0</v>
      </c>
      <c r="K1916" s="84">
        <f t="shared" si="5"/>
        <v>0</v>
      </c>
      <c r="L1916" s="84">
        <f t="shared" si="6"/>
        <v>0</v>
      </c>
      <c r="M1916" s="85">
        <f t="shared" si="7"/>
        <v>0</v>
      </c>
      <c r="N1916" s="86">
        <f t="shared" si="8"/>
        <v>0</v>
      </c>
      <c r="O1916" s="84">
        <f t="shared" si="9"/>
        <v>0</v>
      </c>
      <c r="P1916" s="84">
        <f t="shared" si="10"/>
        <v>0</v>
      </c>
      <c r="Q1916" s="84">
        <f t="shared" si="11"/>
        <v>0</v>
      </c>
      <c r="R1916" s="85">
        <f t="shared" si="12"/>
        <v>0</v>
      </c>
      <c r="S1916" s="87" t="str">
        <f t="shared" si="13"/>
        <v>-</v>
      </c>
      <c r="T1916" s="88"/>
      <c r="U1916" s="39"/>
      <c r="V1916" s="40"/>
      <c r="W1916" s="39"/>
      <c r="X1916" s="39"/>
      <c r="Y1916" s="39"/>
      <c r="Z1916" s="39"/>
      <c r="AA1916" s="39"/>
      <c r="AB1916" s="39"/>
      <c r="AC1916" s="39"/>
      <c r="AD1916" s="39"/>
      <c r="AE1916" s="39"/>
      <c r="AF1916" s="39"/>
      <c r="AG1916" s="39"/>
      <c r="AH1916" s="39"/>
    </row>
    <row r="1917" ht="19.5" customHeight="1">
      <c r="A1917" s="111"/>
      <c r="B1917" s="119"/>
      <c r="C1917" s="63"/>
      <c r="D1917" s="69"/>
      <c r="E1917" s="66" t="str">
        <f t="shared" si="2"/>
        <v>-</v>
      </c>
      <c r="F1917" s="65"/>
      <c r="G1917" s="65"/>
      <c r="H1917" s="82"/>
      <c r="I1917" s="83">
        <f t="shared" si="3"/>
        <v>0</v>
      </c>
      <c r="J1917" s="84">
        <f t="shared" si="4"/>
        <v>0</v>
      </c>
      <c r="K1917" s="84">
        <f t="shared" si="5"/>
        <v>0</v>
      </c>
      <c r="L1917" s="84">
        <f t="shared" si="6"/>
        <v>0</v>
      </c>
      <c r="M1917" s="85">
        <f t="shared" si="7"/>
        <v>0</v>
      </c>
      <c r="N1917" s="86">
        <f t="shared" si="8"/>
        <v>0</v>
      </c>
      <c r="O1917" s="84">
        <f t="shared" si="9"/>
        <v>0</v>
      </c>
      <c r="P1917" s="84">
        <f t="shared" si="10"/>
        <v>0</v>
      </c>
      <c r="Q1917" s="84">
        <f t="shared" si="11"/>
        <v>0</v>
      </c>
      <c r="R1917" s="85">
        <f t="shared" si="12"/>
        <v>0</v>
      </c>
      <c r="S1917" s="87" t="str">
        <f t="shared" si="13"/>
        <v>-</v>
      </c>
      <c r="T1917" s="88"/>
      <c r="U1917" s="39"/>
      <c r="V1917" s="40"/>
      <c r="W1917" s="39"/>
      <c r="X1917" s="39"/>
      <c r="Y1917" s="39"/>
      <c r="Z1917" s="39"/>
      <c r="AA1917" s="39"/>
      <c r="AB1917" s="39"/>
      <c r="AC1917" s="39"/>
      <c r="AD1917" s="39"/>
      <c r="AE1917" s="39"/>
      <c r="AF1917" s="39"/>
      <c r="AG1917" s="39"/>
      <c r="AH1917" s="39"/>
    </row>
    <row r="1918" ht="19.5" customHeight="1">
      <c r="A1918" s="111"/>
      <c r="B1918" s="119"/>
      <c r="C1918" s="63"/>
      <c r="D1918" s="69"/>
      <c r="E1918" s="66" t="str">
        <f t="shared" si="2"/>
        <v>-</v>
      </c>
      <c r="F1918" s="65"/>
      <c r="G1918" s="65"/>
      <c r="H1918" s="82"/>
      <c r="I1918" s="83">
        <f t="shared" si="3"/>
        <v>0</v>
      </c>
      <c r="J1918" s="84">
        <f t="shared" si="4"/>
        <v>0</v>
      </c>
      <c r="K1918" s="84">
        <f t="shared" si="5"/>
        <v>0</v>
      </c>
      <c r="L1918" s="84">
        <f t="shared" si="6"/>
        <v>0</v>
      </c>
      <c r="M1918" s="85">
        <f t="shared" si="7"/>
        <v>0</v>
      </c>
      <c r="N1918" s="86">
        <f t="shared" si="8"/>
        <v>0</v>
      </c>
      <c r="O1918" s="84">
        <f t="shared" si="9"/>
        <v>0</v>
      </c>
      <c r="P1918" s="84">
        <f t="shared" si="10"/>
        <v>0</v>
      </c>
      <c r="Q1918" s="84">
        <f t="shared" si="11"/>
        <v>0</v>
      </c>
      <c r="R1918" s="85">
        <f t="shared" si="12"/>
        <v>0</v>
      </c>
      <c r="S1918" s="87" t="str">
        <f t="shared" si="13"/>
        <v>-</v>
      </c>
      <c r="T1918" s="88"/>
      <c r="U1918" s="39"/>
      <c r="V1918" s="40"/>
      <c r="W1918" s="39"/>
      <c r="X1918" s="39"/>
      <c r="Y1918" s="39"/>
      <c r="Z1918" s="39"/>
      <c r="AA1918" s="39"/>
      <c r="AB1918" s="39"/>
      <c r="AC1918" s="39"/>
      <c r="AD1918" s="39"/>
      <c r="AE1918" s="39"/>
      <c r="AF1918" s="39"/>
      <c r="AG1918" s="39"/>
      <c r="AH1918" s="39"/>
    </row>
    <row r="1919" ht="19.5" customHeight="1">
      <c r="A1919" s="111"/>
      <c r="B1919" s="119"/>
      <c r="C1919" s="63"/>
      <c r="D1919" s="69"/>
      <c r="E1919" s="66" t="str">
        <f t="shared" si="2"/>
        <v>-</v>
      </c>
      <c r="F1919" s="65"/>
      <c r="G1919" s="65"/>
      <c r="H1919" s="82"/>
      <c r="I1919" s="83">
        <f t="shared" si="3"/>
        <v>0</v>
      </c>
      <c r="J1919" s="84">
        <f t="shared" si="4"/>
        <v>0</v>
      </c>
      <c r="K1919" s="84">
        <f t="shared" si="5"/>
        <v>0</v>
      </c>
      <c r="L1919" s="84">
        <f t="shared" si="6"/>
        <v>0</v>
      </c>
      <c r="M1919" s="85">
        <f t="shared" si="7"/>
        <v>0</v>
      </c>
      <c r="N1919" s="86">
        <f t="shared" si="8"/>
        <v>0</v>
      </c>
      <c r="O1919" s="84">
        <f t="shared" si="9"/>
        <v>0</v>
      </c>
      <c r="P1919" s="84">
        <f t="shared" si="10"/>
        <v>0</v>
      </c>
      <c r="Q1919" s="84">
        <f t="shared" si="11"/>
        <v>0</v>
      </c>
      <c r="R1919" s="85">
        <f t="shared" si="12"/>
        <v>0</v>
      </c>
      <c r="S1919" s="87" t="str">
        <f t="shared" si="13"/>
        <v>-</v>
      </c>
      <c r="T1919" s="88"/>
      <c r="U1919" s="39"/>
      <c r="V1919" s="40"/>
      <c r="W1919" s="39"/>
      <c r="X1919" s="39"/>
      <c r="Y1919" s="39"/>
      <c r="Z1919" s="39"/>
      <c r="AA1919" s="39"/>
      <c r="AB1919" s="39"/>
      <c r="AC1919" s="39"/>
      <c r="AD1919" s="39"/>
      <c r="AE1919" s="39"/>
      <c r="AF1919" s="39"/>
      <c r="AG1919" s="39"/>
      <c r="AH1919" s="39"/>
    </row>
    <row r="1920" ht="19.5" customHeight="1">
      <c r="A1920" s="111"/>
      <c r="B1920" s="119"/>
      <c r="C1920" s="63"/>
      <c r="D1920" s="69"/>
      <c r="E1920" s="66" t="str">
        <f t="shared" si="2"/>
        <v>-</v>
      </c>
      <c r="F1920" s="65"/>
      <c r="G1920" s="65"/>
      <c r="H1920" s="82"/>
      <c r="I1920" s="83">
        <f t="shared" si="3"/>
        <v>0</v>
      </c>
      <c r="J1920" s="84">
        <f t="shared" si="4"/>
        <v>0</v>
      </c>
      <c r="K1920" s="84">
        <f t="shared" si="5"/>
        <v>0</v>
      </c>
      <c r="L1920" s="84">
        <f t="shared" si="6"/>
        <v>0</v>
      </c>
      <c r="M1920" s="85">
        <f t="shared" si="7"/>
        <v>0</v>
      </c>
      <c r="N1920" s="86">
        <f t="shared" si="8"/>
        <v>0</v>
      </c>
      <c r="O1920" s="84">
        <f t="shared" si="9"/>
        <v>0</v>
      </c>
      <c r="P1920" s="84">
        <f t="shared" si="10"/>
        <v>0</v>
      </c>
      <c r="Q1920" s="84">
        <f t="shared" si="11"/>
        <v>0</v>
      </c>
      <c r="R1920" s="85">
        <f t="shared" si="12"/>
        <v>0</v>
      </c>
      <c r="S1920" s="87" t="str">
        <f t="shared" si="13"/>
        <v>-</v>
      </c>
      <c r="T1920" s="88"/>
      <c r="U1920" s="39"/>
      <c r="V1920" s="40"/>
      <c r="W1920" s="39"/>
      <c r="X1920" s="39"/>
      <c r="Y1920" s="39"/>
      <c r="Z1920" s="39"/>
      <c r="AA1920" s="39"/>
      <c r="AB1920" s="39"/>
      <c r="AC1920" s="39"/>
      <c r="AD1920" s="39"/>
      <c r="AE1920" s="39"/>
      <c r="AF1920" s="39"/>
      <c r="AG1920" s="39"/>
      <c r="AH1920" s="39"/>
    </row>
    <row r="1921" ht="19.5" customHeight="1">
      <c r="A1921" s="111"/>
      <c r="B1921" s="119"/>
      <c r="C1921" s="63"/>
      <c r="D1921" s="69"/>
      <c r="E1921" s="66" t="str">
        <f t="shared" si="2"/>
        <v>-</v>
      </c>
      <c r="F1921" s="65"/>
      <c r="G1921" s="65"/>
      <c r="H1921" s="82"/>
      <c r="I1921" s="83">
        <f t="shared" si="3"/>
        <v>0</v>
      </c>
      <c r="J1921" s="84">
        <f t="shared" si="4"/>
        <v>0</v>
      </c>
      <c r="K1921" s="84">
        <f t="shared" si="5"/>
        <v>0</v>
      </c>
      <c r="L1921" s="84">
        <f t="shared" si="6"/>
        <v>0</v>
      </c>
      <c r="M1921" s="85">
        <f t="shared" si="7"/>
        <v>0</v>
      </c>
      <c r="N1921" s="86">
        <f t="shared" si="8"/>
        <v>0</v>
      </c>
      <c r="O1921" s="84">
        <f t="shared" si="9"/>
        <v>0</v>
      </c>
      <c r="P1921" s="84">
        <f t="shared" si="10"/>
        <v>0</v>
      </c>
      <c r="Q1921" s="84">
        <f t="shared" si="11"/>
        <v>0</v>
      </c>
      <c r="R1921" s="85">
        <f t="shared" si="12"/>
        <v>0</v>
      </c>
      <c r="S1921" s="87" t="str">
        <f t="shared" si="13"/>
        <v>-</v>
      </c>
      <c r="T1921" s="88"/>
      <c r="U1921" s="39"/>
      <c r="V1921" s="40"/>
      <c r="W1921" s="39"/>
      <c r="X1921" s="39"/>
      <c r="Y1921" s="39"/>
      <c r="Z1921" s="39"/>
      <c r="AA1921" s="39"/>
      <c r="AB1921" s="39"/>
      <c r="AC1921" s="39"/>
      <c r="AD1921" s="39"/>
      <c r="AE1921" s="39"/>
      <c r="AF1921" s="39"/>
      <c r="AG1921" s="39"/>
      <c r="AH1921" s="39"/>
    </row>
    <row r="1922" ht="19.5" customHeight="1">
      <c r="A1922" s="111"/>
      <c r="B1922" s="119"/>
      <c r="C1922" s="63"/>
      <c r="D1922" s="69"/>
      <c r="E1922" s="66" t="str">
        <f t="shared" si="2"/>
        <v>-</v>
      </c>
      <c r="F1922" s="65"/>
      <c r="G1922" s="65"/>
      <c r="H1922" s="82"/>
      <c r="I1922" s="83">
        <f t="shared" si="3"/>
        <v>0</v>
      </c>
      <c r="J1922" s="84">
        <f t="shared" si="4"/>
        <v>0</v>
      </c>
      <c r="K1922" s="84">
        <f t="shared" si="5"/>
        <v>0</v>
      </c>
      <c r="L1922" s="84">
        <f t="shared" si="6"/>
        <v>0</v>
      </c>
      <c r="M1922" s="85">
        <f t="shared" si="7"/>
        <v>0</v>
      </c>
      <c r="N1922" s="86">
        <f t="shared" si="8"/>
        <v>0</v>
      </c>
      <c r="O1922" s="84">
        <f t="shared" si="9"/>
        <v>0</v>
      </c>
      <c r="P1922" s="84">
        <f t="shared" si="10"/>
        <v>0</v>
      </c>
      <c r="Q1922" s="84">
        <f t="shared" si="11"/>
        <v>0</v>
      </c>
      <c r="R1922" s="85">
        <f t="shared" si="12"/>
        <v>0</v>
      </c>
      <c r="S1922" s="87" t="str">
        <f t="shared" si="13"/>
        <v>-</v>
      </c>
      <c r="T1922" s="88"/>
      <c r="U1922" s="39"/>
      <c r="V1922" s="40"/>
      <c r="W1922" s="39"/>
      <c r="X1922" s="39"/>
      <c r="Y1922" s="39"/>
      <c r="Z1922" s="39"/>
      <c r="AA1922" s="39"/>
      <c r="AB1922" s="39"/>
      <c r="AC1922" s="39"/>
      <c r="AD1922" s="39"/>
      <c r="AE1922" s="39"/>
      <c r="AF1922" s="39"/>
      <c r="AG1922" s="39"/>
      <c r="AH1922" s="39"/>
    </row>
    <row r="1923" ht="19.5" customHeight="1">
      <c r="A1923" s="111"/>
      <c r="B1923" s="119"/>
      <c r="C1923" s="63"/>
      <c r="D1923" s="69"/>
      <c r="E1923" s="66" t="str">
        <f t="shared" si="2"/>
        <v>-</v>
      </c>
      <c r="F1923" s="65"/>
      <c r="G1923" s="65"/>
      <c r="H1923" s="82"/>
      <c r="I1923" s="83">
        <f t="shared" si="3"/>
        <v>0</v>
      </c>
      <c r="J1923" s="84">
        <f t="shared" si="4"/>
        <v>0</v>
      </c>
      <c r="K1923" s="84">
        <f t="shared" si="5"/>
        <v>0</v>
      </c>
      <c r="L1923" s="84">
        <f t="shared" si="6"/>
        <v>0</v>
      </c>
      <c r="M1923" s="85">
        <f t="shared" si="7"/>
        <v>0</v>
      </c>
      <c r="N1923" s="86">
        <f t="shared" si="8"/>
        <v>0</v>
      </c>
      <c r="O1923" s="84">
        <f t="shared" si="9"/>
        <v>0</v>
      </c>
      <c r="P1923" s="84">
        <f t="shared" si="10"/>
        <v>0</v>
      </c>
      <c r="Q1923" s="84">
        <f t="shared" si="11"/>
        <v>0</v>
      </c>
      <c r="R1923" s="85">
        <f t="shared" si="12"/>
        <v>0</v>
      </c>
      <c r="S1923" s="87" t="str">
        <f t="shared" si="13"/>
        <v>-</v>
      </c>
      <c r="T1923" s="88"/>
      <c r="U1923" s="39"/>
      <c r="V1923" s="40"/>
      <c r="W1923" s="39"/>
      <c r="X1923" s="39"/>
      <c r="Y1923" s="39"/>
      <c r="Z1923" s="39"/>
      <c r="AA1923" s="39"/>
      <c r="AB1923" s="39"/>
      <c r="AC1923" s="39"/>
      <c r="AD1923" s="39"/>
      <c r="AE1923" s="39"/>
      <c r="AF1923" s="39"/>
      <c r="AG1923" s="39"/>
      <c r="AH1923" s="39"/>
    </row>
    <row r="1924" ht="19.5" customHeight="1">
      <c r="A1924" s="111"/>
      <c r="B1924" s="119"/>
      <c r="C1924" s="63"/>
      <c r="D1924" s="69"/>
      <c r="E1924" s="66" t="str">
        <f t="shared" si="2"/>
        <v>-</v>
      </c>
      <c r="F1924" s="65"/>
      <c r="G1924" s="65"/>
      <c r="H1924" s="82"/>
      <c r="I1924" s="83">
        <f t="shared" si="3"/>
        <v>0</v>
      </c>
      <c r="J1924" s="84">
        <f t="shared" si="4"/>
        <v>0</v>
      </c>
      <c r="K1924" s="84">
        <f t="shared" si="5"/>
        <v>0</v>
      </c>
      <c r="L1924" s="84">
        <f t="shared" si="6"/>
        <v>0</v>
      </c>
      <c r="M1924" s="85">
        <f t="shared" si="7"/>
        <v>0</v>
      </c>
      <c r="N1924" s="86">
        <f t="shared" si="8"/>
        <v>0</v>
      </c>
      <c r="O1924" s="84">
        <f t="shared" si="9"/>
        <v>0</v>
      </c>
      <c r="P1924" s="84">
        <f t="shared" si="10"/>
        <v>0</v>
      </c>
      <c r="Q1924" s="84">
        <f t="shared" si="11"/>
        <v>0</v>
      </c>
      <c r="R1924" s="85">
        <f t="shared" si="12"/>
        <v>0</v>
      </c>
      <c r="S1924" s="87" t="str">
        <f t="shared" si="13"/>
        <v>-</v>
      </c>
      <c r="T1924" s="88"/>
      <c r="U1924" s="39"/>
      <c r="V1924" s="40"/>
      <c r="W1924" s="39"/>
      <c r="X1924" s="39"/>
      <c r="Y1924" s="39"/>
      <c r="Z1924" s="39"/>
      <c r="AA1924" s="39"/>
      <c r="AB1924" s="39"/>
      <c r="AC1924" s="39"/>
      <c r="AD1924" s="39"/>
      <c r="AE1924" s="39"/>
      <c r="AF1924" s="39"/>
      <c r="AG1924" s="39"/>
      <c r="AH1924" s="39"/>
    </row>
    <row r="1925" ht="19.5" customHeight="1">
      <c r="A1925" s="111"/>
      <c r="B1925" s="119"/>
      <c r="C1925" s="63"/>
      <c r="D1925" s="69"/>
      <c r="E1925" s="66" t="str">
        <f t="shared" si="2"/>
        <v>-</v>
      </c>
      <c r="F1925" s="65"/>
      <c r="G1925" s="65"/>
      <c r="H1925" s="82"/>
      <c r="I1925" s="83">
        <f t="shared" si="3"/>
        <v>0</v>
      </c>
      <c r="J1925" s="84">
        <f t="shared" si="4"/>
        <v>0</v>
      </c>
      <c r="K1925" s="84">
        <f t="shared" si="5"/>
        <v>0</v>
      </c>
      <c r="L1925" s="84">
        <f t="shared" si="6"/>
        <v>0</v>
      </c>
      <c r="M1925" s="85">
        <f t="shared" si="7"/>
        <v>0</v>
      </c>
      <c r="N1925" s="86">
        <f t="shared" si="8"/>
        <v>0</v>
      </c>
      <c r="O1925" s="84">
        <f t="shared" si="9"/>
        <v>0</v>
      </c>
      <c r="P1925" s="84">
        <f t="shared" si="10"/>
        <v>0</v>
      </c>
      <c r="Q1925" s="84">
        <f t="shared" si="11"/>
        <v>0</v>
      </c>
      <c r="R1925" s="85">
        <f t="shared" si="12"/>
        <v>0</v>
      </c>
      <c r="S1925" s="87" t="str">
        <f t="shared" si="13"/>
        <v>-</v>
      </c>
      <c r="T1925" s="88"/>
      <c r="U1925" s="39"/>
      <c r="V1925" s="40"/>
      <c r="W1925" s="39"/>
      <c r="X1925" s="39"/>
      <c r="Y1925" s="39"/>
      <c r="Z1925" s="39"/>
      <c r="AA1925" s="39"/>
      <c r="AB1925" s="39"/>
      <c r="AC1925" s="39"/>
      <c r="AD1925" s="39"/>
      <c r="AE1925" s="39"/>
      <c r="AF1925" s="39"/>
      <c r="AG1925" s="39"/>
      <c r="AH1925" s="39"/>
    </row>
    <row r="1926" ht="19.5" customHeight="1">
      <c r="A1926" s="111"/>
      <c r="B1926" s="119"/>
      <c r="C1926" s="63"/>
      <c r="D1926" s="69"/>
      <c r="E1926" s="66" t="str">
        <f t="shared" si="2"/>
        <v>-</v>
      </c>
      <c r="F1926" s="65"/>
      <c r="G1926" s="65"/>
      <c r="H1926" s="82"/>
      <c r="I1926" s="83">
        <f t="shared" si="3"/>
        <v>0</v>
      </c>
      <c r="J1926" s="84">
        <f t="shared" si="4"/>
        <v>0</v>
      </c>
      <c r="K1926" s="84">
        <f t="shared" si="5"/>
        <v>0</v>
      </c>
      <c r="L1926" s="84">
        <f t="shared" si="6"/>
        <v>0</v>
      </c>
      <c r="M1926" s="85">
        <f t="shared" si="7"/>
        <v>0</v>
      </c>
      <c r="N1926" s="86">
        <f t="shared" si="8"/>
        <v>0</v>
      </c>
      <c r="O1926" s="84">
        <f t="shared" si="9"/>
        <v>0</v>
      </c>
      <c r="P1926" s="84">
        <f t="shared" si="10"/>
        <v>0</v>
      </c>
      <c r="Q1926" s="84">
        <f t="shared" si="11"/>
        <v>0</v>
      </c>
      <c r="R1926" s="85">
        <f t="shared" si="12"/>
        <v>0</v>
      </c>
      <c r="S1926" s="87" t="str">
        <f t="shared" si="13"/>
        <v>-</v>
      </c>
      <c r="T1926" s="88"/>
      <c r="U1926" s="39"/>
      <c r="V1926" s="40"/>
      <c r="W1926" s="39"/>
      <c r="X1926" s="39"/>
      <c r="Y1926" s="39"/>
      <c r="Z1926" s="39"/>
      <c r="AA1926" s="39"/>
      <c r="AB1926" s="39"/>
      <c r="AC1926" s="39"/>
      <c r="AD1926" s="39"/>
      <c r="AE1926" s="39"/>
      <c r="AF1926" s="39"/>
      <c r="AG1926" s="39"/>
      <c r="AH1926" s="39"/>
    </row>
    <row r="1927" ht="19.5" customHeight="1">
      <c r="A1927" s="111"/>
      <c r="B1927" s="119"/>
      <c r="C1927" s="63"/>
      <c r="D1927" s="69"/>
      <c r="E1927" s="66" t="str">
        <f t="shared" si="2"/>
        <v>-</v>
      </c>
      <c r="F1927" s="65"/>
      <c r="G1927" s="65"/>
      <c r="H1927" s="82"/>
      <c r="I1927" s="83">
        <f t="shared" si="3"/>
        <v>0</v>
      </c>
      <c r="J1927" s="84">
        <f t="shared" si="4"/>
        <v>0</v>
      </c>
      <c r="K1927" s="84">
        <f t="shared" si="5"/>
        <v>0</v>
      </c>
      <c r="L1927" s="84">
        <f t="shared" si="6"/>
        <v>0</v>
      </c>
      <c r="M1927" s="85">
        <f t="shared" si="7"/>
        <v>0</v>
      </c>
      <c r="N1927" s="86">
        <f t="shared" si="8"/>
        <v>0</v>
      </c>
      <c r="O1927" s="84">
        <f t="shared" si="9"/>
        <v>0</v>
      </c>
      <c r="P1927" s="84">
        <f t="shared" si="10"/>
        <v>0</v>
      </c>
      <c r="Q1927" s="84">
        <f t="shared" si="11"/>
        <v>0</v>
      </c>
      <c r="R1927" s="85">
        <f t="shared" si="12"/>
        <v>0</v>
      </c>
      <c r="S1927" s="87" t="str">
        <f t="shared" si="13"/>
        <v>-</v>
      </c>
      <c r="T1927" s="88"/>
      <c r="U1927" s="39"/>
      <c r="V1927" s="40"/>
      <c r="W1927" s="39"/>
      <c r="X1927" s="39"/>
      <c r="Y1927" s="39"/>
      <c r="Z1927" s="39"/>
      <c r="AA1927" s="39"/>
      <c r="AB1927" s="39"/>
      <c r="AC1927" s="39"/>
      <c r="AD1927" s="39"/>
      <c r="AE1927" s="39"/>
      <c r="AF1927" s="39"/>
      <c r="AG1927" s="39"/>
      <c r="AH1927" s="39"/>
    </row>
    <row r="1928" ht="19.5" customHeight="1">
      <c r="A1928" s="111"/>
      <c r="B1928" s="119"/>
      <c r="C1928" s="63"/>
      <c r="D1928" s="69"/>
      <c r="E1928" s="66" t="str">
        <f t="shared" si="2"/>
        <v>-</v>
      </c>
      <c r="F1928" s="65"/>
      <c r="G1928" s="65"/>
      <c r="H1928" s="82"/>
      <c r="I1928" s="83">
        <f t="shared" si="3"/>
        <v>0</v>
      </c>
      <c r="J1928" s="84">
        <f t="shared" si="4"/>
        <v>0</v>
      </c>
      <c r="K1928" s="84">
        <f t="shared" si="5"/>
        <v>0</v>
      </c>
      <c r="L1928" s="84">
        <f t="shared" si="6"/>
        <v>0</v>
      </c>
      <c r="M1928" s="85">
        <f t="shared" si="7"/>
        <v>0</v>
      </c>
      <c r="N1928" s="86">
        <f t="shared" si="8"/>
        <v>0</v>
      </c>
      <c r="O1928" s="84">
        <f t="shared" si="9"/>
        <v>0</v>
      </c>
      <c r="P1928" s="84">
        <f t="shared" si="10"/>
        <v>0</v>
      </c>
      <c r="Q1928" s="84">
        <f t="shared" si="11"/>
        <v>0</v>
      </c>
      <c r="R1928" s="85">
        <f t="shared" si="12"/>
        <v>0</v>
      </c>
      <c r="S1928" s="87" t="str">
        <f t="shared" si="13"/>
        <v>-</v>
      </c>
      <c r="T1928" s="88"/>
      <c r="U1928" s="39"/>
      <c r="V1928" s="40"/>
      <c r="W1928" s="39"/>
      <c r="X1928" s="39"/>
      <c r="Y1928" s="39"/>
      <c r="Z1928" s="39"/>
      <c r="AA1928" s="39"/>
      <c r="AB1928" s="39"/>
      <c r="AC1928" s="39"/>
      <c r="AD1928" s="39"/>
      <c r="AE1928" s="39"/>
      <c r="AF1928" s="39"/>
      <c r="AG1928" s="39"/>
      <c r="AH1928" s="39"/>
    </row>
    <row r="1929" ht="19.5" customHeight="1">
      <c r="A1929" s="111"/>
      <c r="B1929" s="119"/>
      <c r="C1929" s="63"/>
      <c r="D1929" s="69"/>
      <c r="E1929" s="66" t="str">
        <f t="shared" si="2"/>
        <v>-</v>
      </c>
      <c r="F1929" s="65"/>
      <c r="G1929" s="65"/>
      <c r="H1929" s="82"/>
      <c r="I1929" s="83">
        <f t="shared" si="3"/>
        <v>0</v>
      </c>
      <c r="J1929" s="84">
        <f t="shared" si="4"/>
        <v>0</v>
      </c>
      <c r="K1929" s="84">
        <f t="shared" si="5"/>
        <v>0</v>
      </c>
      <c r="L1929" s="84">
        <f t="shared" si="6"/>
        <v>0</v>
      </c>
      <c r="M1929" s="85">
        <f t="shared" si="7"/>
        <v>0</v>
      </c>
      <c r="N1929" s="86">
        <f t="shared" si="8"/>
        <v>0</v>
      </c>
      <c r="O1929" s="84">
        <f t="shared" si="9"/>
        <v>0</v>
      </c>
      <c r="P1929" s="84">
        <f t="shared" si="10"/>
        <v>0</v>
      </c>
      <c r="Q1929" s="84">
        <f t="shared" si="11"/>
        <v>0</v>
      </c>
      <c r="R1929" s="85">
        <f t="shared" si="12"/>
        <v>0</v>
      </c>
      <c r="S1929" s="87" t="str">
        <f t="shared" si="13"/>
        <v>-</v>
      </c>
      <c r="T1929" s="88"/>
      <c r="U1929" s="39"/>
      <c r="V1929" s="40"/>
      <c r="W1929" s="39"/>
      <c r="X1929" s="39"/>
      <c r="Y1929" s="39"/>
      <c r="Z1929" s="39"/>
      <c r="AA1929" s="39"/>
      <c r="AB1929" s="39"/>
      <c r="AC1929" s="39"/>
      <c r="AD1929" s="39"/>
      <c r="AE1929" s="39"/>
      <c r="AF1929" s="39"/>
      <c r="AG1929" s="39"/>
      <c r="AH1929" s="39"/>
    </row>
    <row r="1930" ht="19.5" customHeight="1">
      <c r="A1930" s="111"/>
      <c r="B1930" s="119"/>
      <c r="C1930" s="63"/>
      <c r="D1930" s="69"/>
      <c r="E1930" s="66" t="str">
        <f t="shared" si="2"/>
        <v>-</v>
      </c>
      <c r="F1930" s="65"/>
      <c r="G1930" s="65"/>
      <c r="H1930" s="82"/>
      <c r="I1930" s="83">
        <f t="shared" si="3"/>
        <v>0</v>
      </c>
      <c r="J1930" s="84">
        <f t="shared" si="4"/>
        <v>0</v>
      </c>
      <c r="K1930" s="84">
        <f t="shared" si="5"/>
        <v>0</v>
      </c>
      <c r="L1930" s="84">
        <f t="shared" si="6"/>
        <v>0</v>
      </c>
      <c r="M1930" s="85">
        <f t="shared" si="7"/>
        <v>0</v>
      </c>
      <c r="N1930" s="86">
        <f t="shared" si="8"/>
        <v>0</v>
      </c>
      <c r="O1930" s="84">
        <f t="shared" si="9"/>
        <v>0</v>
      </c>
      <c r="P1930" s="84">
        <f t="shared" si="10"/>
        <v>0</v>
      </c>
      <c r="Q1930" s="84">
        <f t="shared" si="11"/>
        <v>0</v>
      </c>
      <c r="R1930" s="85">
        <f t="shared" si="12"/>
        <v>0</v>
      </c>
      <c r="S1930" s="87" t="str">
        <f t="shared" si="13"/>
        <v>-</v>
      </c>
      <c r="T1930" s="88"/>
      <c r="U1930" s="39"/>
      <c r="V1930" s="40"/>
      <c r="W1930" s="39"/>
      <c r="X1930" s="39"/>
      <c r="Y1930" s="39"/>
      <c r="Z1930" s="39"/>
      <c r="AA1930" s="39"/>
      <c r="AB1930" s="39"/>
      <c r="AC1930" s="39"/>
      <c r="AD1930" s="39"/>
      <c r="AE1930" s="39"/>
      <c r="AF1930" s="39"/>
      <c r="AG1930" s="39"/>
      <c r="AH1930" s="39"/>
    </row>
    <row r="1931" ht="19.5" customHeight="1">
      <c r="A1931" s="111"/>
      <c r="B1931" s="119"/>
      <c r="C1931" s="63"/>
      <c r="D1931" s="69"/>
      <c r="E1931" s="66" t="str">
        <f t="shared" si="2"/>
        <v>-</v>
      </c>
      <c r="F1931" s="65"/>
      <c r="G1931" s="65"/>
      <c r="H1931" s="82"/>
      <c r="I1931" s="83">
        <f t="shared" si="3"/>
        <v>0</v>
      </c>
      <c r="J1931" s="84">
        <f t="shared" si="4"/>
        <v>0</v>
      </c>
      <c r="K1931" s="84">
        <f t="shared" si="5"/>
        <v>0</v>
      </c>
      <c r="L1931" s="84">
        <f t="shared" si="6"/>
        <v>0</v>
      </c>
      <c r="M1931" s="85">
        <f t="shared" si="7"/>
        <v>0</v>
      </c>
      <c r="N1931" s="86">
        <f t="shared" si="8"/>
        <v>0</v>
      </c>
      <c r="O1931" s="84">
        <f t="shared" si="9"/>
        <v>0</v>
      </c>
      <c r="P1931" s="84">
        <f t="shared" si="10"/>
        <v>0</v>
      </c>
      <c r="Q1931" s="84">
        <f t="shared" si="11"/>
        <v>0</v>
      </c>
      <c r="R1931" s="85">
        <f t="shared" si="12"/>
        <v>0</v>
      </c>
      <c r="S1931" s="87" t="str">
        <f t="shared" si="13"/>
        <v>-</v>
      </c>
      <c r="T1931" s="88"/>
      <c r="U1931" s="39"/>
      <c r="V1931" s="40"/>
      <c r="W1931" s="39"/>
      <c r="X1931" s="39"/>
      <c r="Y1931" s="39"/>
      <c r="Z1931" s="39"/>
      <c r="AA1931" s="39"/>
      <c r="AB1931" s="39"/>
      <c r="AC1931" s="39"/>
      <c r="AD1931" s="39"/>
      <c r="AE1931" s="39"/>
      <c r="AF1931" s="39"/>
      <c r="AG1931" s="39"/>
      <c r="AH1931" s="39"/>
    </row>
    <row r="1932" ht="19.5" customHeight="1">
      <c r="A1932" s="111"/>
      <c r="B1932" s="119"/>
      <c r="C1932" s="63"/>
      <c r="D1932" s="69"/>
      <c r="E1932" s="66" t="str">
        <f t="shared" si="2"/>
        <v>-</v>
      </c>
      <c r="F1932" s="65"/>
      <c r="G1932" s="65"/>
      <c r="H1932" s="82"/>
      <c r="I1932" s="83">
        <f t="shared" si="3"/>
        <v>0</v>
      </c>
      <c r="J1932" s="84">
        <f t="shared" si="4"/>
        <v>0</v>
      </c>
      <c r="K1932" s="84">
        <f t="shared" si="5"/>
        <v>0</v>
      </c>
      <c r="L1932" s="84">
        <f t="shared" si="6"/>
        <v>0</v>
      </c>
      <c r="M1932" s="85">
        <f t="shared" si="7"/>
        <v>0</v>
      </c>
      <c r="N1932" s="86">
        <f t="shared" si="8"/>
        <v>0</v>
      </c>
      <c r="O1932" s="84">
        <f t="shared" si="9"/>
        <v>0</v>
      </c>
      <c r="P1932" s="84">
        <f t="shared" si="10"/>
        <v>0</v>
      </c>
      <c r="Q1932" s="84">
        <f t="shared" si="11"/>
        <v>0</v>
      </c>
      <c r="R1932" s="85">
        <f t="shared" si="12"/>
        <v>0</v>
      </c>
      <c r="S1932" s="87" t="str">
        <f t="shared" si="13"/>
        <v>-</v>
      </c>
      <c r="T1932" s="88"/>
      <c r="U1932" s="39"/>
      <c r="V1932" s="40"/>
      <c r="W1932" s="39"/>
      <c r="X1932" s="39"/>
      <c r="Y1932" s="39"/>
      <c r="Z1932" s="39"/>
      <c r="AA1932" s="39"/>
      <c r="AB1932" s="39"/>
      <c r="AC1932" s="39"/>
      <c r="AD1932" s="39"/>
      <c r="AE1932" s="39"/>
      <c r="AF1932" s="39"/>
      <c r="AG1932" s="39"/>
      <c r="AH1932" s="39"/>
    </row>
    <row r="1933" ht="19.5" customHeight="1">
      <c r="A1933" s="111"/>
      <c r="B1933" s="119"/>
      <c r="C1933" s="63"/>
      <c r="D1933" s="69"/>
      <c r="E1933" s="66" t="str">
        <f t="shared" si="2"/>
        <v>-</v>
      </c>
      <c r="F1933" s="65"/>
      <c r="G1933" s="65"/>
      <c r="H1933" s="82"/>
      <c r="I1933" s="83">
        <f t="shared" si="3"/>
        <v>0</v>
      </c>
      <c r="J1933" s="84">
        <f t="shared" si="4"/>
        <v>0</v>
      </c>
      <c r="K1933" s="84">
        <f t="shared" si="5"/>
        <v>0</v>
      </c>
      <c r="L1933" s="84">
        <f t="shared" si="6"/>
        <v>0</v>
      </c>
      <c r="M1933" s="85">
        <f t="shared" si="7"/>
        <v>0</v>
      </c>
      <c r="N1933" s="86">
        <f t="shared" si="8"/>
        <v>0</v>
      </c>
      <c r="O1933" s="84">
        <f t="shared" si="9"/>
        <v>0</v>
      </c>
      <c r="P1933" s="84">
        <f t="shared" si="10"/>
        <v>0</v>
      </c>
      <c r="Q1933" s="84">
        <f t="shared" si="11"/>
        <v>0</v>
      </c>
      <c r="R1933" s="85">
        <f t="shared" si="12"/>
        <v>0</v>
      </c>
      <c r="S1933" s="87" t="str">
        <f t="shared" si="13"/>
        <v>-</v>
      </c>
      <c r="T1933" s="88"/>
      <c r="U1933" s="39"/>
      <c r="V1933" s="40"/>
      <c r="W1933" s="39"/>
      <c r="X1933" s="39"/>
      <c r="Y1933" s="39"/>
      <c r="Z1933" s="39"/>
      <c r="AA1933" s="39"/>
      <c r="AB1933" s="39"/>
      <c r="AC1933" s="39"/>
      <c r="AD1933" s="39"/>
      <c r="AE1933" s="39"/>
      <c r="AF1933" s="39"/>
      <c r="AG1933" s="39"/>
      <c r="AH1933" s="39"/>
    </row>
    <row r="1934" ht="19.5" customHeight="1">
      <c r="A1934" s="111"/>
      <c r="B1934" s="119"/>
      <c r="C1934" s="63"/>
      <c r="D1934" s="69"/>
      <c r="E1934" s="66" t="str">
        <f t="shared" si="2"/>
        <v>-</v>
      </c>
      <c r="F1934" s="65"/>
      <c r="G1934" s="65"/>
      <c r="H1934" s="82"/>
      <c r="I1934" s="83">
        <f t="shared" si="3"/>
        <v>0</v>
      </c>
      <c r="J1934" s="84">
        <f t="shared" si="4"/>
        <v>0</v>
      </c>
      <c r="K1934" s="84">
        <f t="shared" si="5"/>
        <v>0</v>
      </c>
      <c r="L1934" s="84">
        <f t="shared" si="6"/>
        <v>0</v>
      </c>
      <c r="M1934" s="85">
        <f t="shared" si="7"/>
        <v>0</v>
      </c>
      <c r="N1934" s="86">
        <f t="shared" si="8"/>
        <v>0</v>
      </c>
      <c r="O1934" s="84">
        <f t="shared" si="9"/>
        <v>0</v>
      </c>
      <c r="P1934" s="84">
        <f t="shared" si="10"/>
        <v>0</v>
      </c>
      <c r="Q1934" s="84">
        <f t="shared" si="11"/>
        <v>0</v>
      </c>
      <c r="R1934" s="85">
        <f t="shared" si="12"/>
        <v>0</v>
      </c>
      <c r="S1934" s="87" t="str">
        <f t="shared" si="13"/>
        <v>-</v>
      </c>
      <c r="T1934" s="88"/>
      <c r="U1934" s="39"/>
      <c r="V1934" s="40"/>
      <c r="W1934" s="39"/>
      <c r="X1934" s="39"/>
      <c r="Y1934" s="39"/>
      <c r="Z1934" s="39"/>
      <c r="AA1934" s="39"/>
      <c r="AB1934" s="39"/>
      <c r="AC1934" s="39"/>
      <c r="AD1934" s="39"/>
      <c r="AE1934" s="39"/>
      <c r="AF1934" s="39"/>
      <c r="AG1934" s="39"/>
      <c r="AH1934" s="39"/>
    </row>
    <row r="1935" ht="19.5" customHeight="1">
      <c r="A1935" s="111"/>
      <c r="B1935" s="119"/>
      <c r="C1935" s="63"/>
      <c r="D1935" s="69"/>
      <c r="E1935" s="66" t="str">
        <f t="shared" si="2"/>
        <v>-</v>
      </c>
      <c r="F1935" s="65"/>
      <c r="G1935" s="65"/>
      <c r="H1935" s="82"/>
      <c r="I1935" s="83">
        <f t="shared" si="3"/>
        <v>0</v>
      </c>
      <c r="J1935" s="84">
        <f t="shared" si="4"/>
        <v>0</v>
      </c>
      <c r="K1935" s="84">
        <f t="shared" si="5"/>
        <v>0</v>
      </c>
      <c r="L1935" s="84">
        <f t="shared" si="6"/>
        <v>0</v>
      </c>
      <c r="M1935" s="85">
        <f t="shared" si="7"/>
        <v>0</v>
      </c>
      <c r="N1935" s="86">
        <f t="shared" si="8"/>
        <v>0</v>
      </c>
      <c r="O1935" s="84">
        <f t="shared" si="9"/>
        <v>0</v>
      </c>
      <c r="P1935" s="84">
        <f t="shared" si="10"/>
        <v>0</v>
      </c>
      <c r="Q1935" s="84">
        <f t="shared" si="11"/>
        <v>0</v>
      </c>
      <c r="R1935" s="85">
        <f t="shared" si="12"/>
        <v>0</v>
      </c>
      <c r="S1935" s="87" t="str">
        <f t="shared" si="13"/>
        <v>-</v>
      </c>
      <c r="T1935" s="88"/>
      <c r="U1935" s="39"/>
      <c r="V1935" s="40"/>
      <c r="W1935" s="39"/>
      <c r="X1935" s="39"/>
      <c r="Y1935" s="39"/>
      <c r="Z1935" s="39"/>
      <c r="AA1935" s="39"/>
      <c r="AB1935" s="39"/>
      <c r="AC1935" s="39"/>
      <c r="AD1935" s="39"/>
      <c r="AE1935" s="39"/>
      <c r="AF1935" s="39"/>
      <c r="AG1935" s="39"/>
      <c r="AH1935" s="39"/>
    </row>
    <row r="1936" ht="19.5" customHeight="1">
      <c r="A1936" s="111"/>
      <c r="B1936" s="119"/>
      <c r="C1936" s="63"/>
      <c r="D1936" s="69"/>
      <c r="E1936" s="66" t="str">
        <f t="shared" si="2"/>
        <v>-</v>
      </c>
      <c r="F1936" s="65"/>
      <c r="G1936" s="65"/>
      <c r="H1936" s="82"/>
      <c r="I1936" s="83">
        <f t="shared" si="3"/>
        <v>0</v>
      </c>
      <c r="J1936" s="84">
        <f t="shared" si="4"/>
        <v>0</v>
      </c>
      <c r="K1936" s="84">
        <f t="shared" si="5"/>
        <v>0</v>
      </c>
      <c r="L1936" s="84">
        <f t="shared" si="6"/>
        <v>0</v>
      </c>
      <c r="M1936" s="85">
        <f t="shared" si="7"/>
        <v>0</v>
      </c>
      <c r="N1936" s="86">
        <f t="shared" si="8"/>
        <v>0</v>
      </c>
      <c r="O1936" s="84">
        <f t="shared" si="9"/>
        <v>0</v>
      </c>
      <c r="P1936" s="84">
        <f t="shared" si="10"/>
        <v>0</v>
      </c>
      <c r="Q1936" s="84">
        <f t="shared" si="11"/>
        <v>0</v>
      </c>
      <c r="R1936" s="85">
        <f t="shared" si="12"/>
        <v>0</v>
      </c>
      <c r="S1936" s="87" t="str">
        <f t="shared" si="13"/>
        <v>-</v>
      </c>
      <c r="T1936" s="88"/>
      <c r="U1936" s="39"/>
      <c r="V1936" s="40"/>
      <c r="W1936" s="39"/>
      <c r="X1936" s="39"/>
      <c r="Y1936" s="39"/>
      <c r="Z1936" s="39"/>
      <c r="AA1936" s="39"/>
      <c r="AB1936" s="39"/>
      <c r="AC1936" s="39"/>
      <c r="AD1936" s="39"/>
      <c r="AE1936" s="39"/>
      <c r="AF1936" s="39"/>
      <c r="AG1936" s="39"/>
      <c r="AH1936" s="39"/>
    </row>
    <row r="1937" ht="19.5" customHeight="1">
      <c r="A1937" s="111"/>
      <c r="B1937" s="119"/>
      <c r="C1937" s="63"/>
      <c r="D1937" s="69"/>
      <c r="E1937" s="66" t="str">
        <f t="shared" si="2"/>
        <v>-</v>
      </c>
      <c r="F1937" s="65"/>
      <c r="G1937" s="65"/>
      <c r="H1937" s="82"/>
      <c r="I1937" s="83">
        <f t="shared" si="3"/>
        <v>0</v>
      </c>
      <c r="J1937" s="84">
        <f t="shared" si="4"/>
        <v>0</v>
      </c>
      <c r="K1937" s="84">
        <f t="shared" si="5"/>
        <v>0</v>
      </c>
      <c r="L1937" s="84">
        <f t="shared" si="6"/>
        <v>0</v>
      </c>
      <c r="M1937" s="85">
        <f t="shared" si="7"/>
        <v>0</v>
      </c>
      <c r="N1937" s="86">
        <f t="shared" si="8"/>
        <v>0</v>
      </c>
      <c r="O1937" s="84">
        <f t="shared" si="9"/>
        <v>0</v>
      </c>
      <c r="P1937" s="84">
        <f t="shared" si="10"/>
        <v>0</v>
      </c>
      <c r="Q1937" s="84">
        <f t="shared" si="11"/>
        <v>0</v>
      </c>
      <c r="R1937" s="85">
        <f t="shared" si="12"/>
        <v>0</v>
      </c>
      <c r="S1937" s="87" t="str">
        <f t="shared" si="13"/>
        <v>-</v>
      </c>
      <c r="T1937" s="88"/>
      <c r="U1937" s="39"/>
      <c r="V1937" s="40"/>
      <c r="W1937" s="39"/>
      <c r="X1937" s="39"/>
      <c r="Y1937" s="39"/>
      <c r="Z1937" s="39"/>
      <c r="AA1937" s="39"/>
      <c r="AB1937" s="39"/>
      <c r="AC1937" s="39"/>
      <c r="AD1937" s="39"/>
      <c r="AE1937" s="39"/>
      <c r="AF1937" s="39"/>
      <c r="AG1937" s="39"/>
      <c r="AH1937" s="39"/>
    </row>
    <row r="1938" ht="19.5" customHeight="1">
      <c r="A1938" s="111"/>
      <c r="B1938" s="119"/>
      <c r="C1938" s="63"/>
      <c r="D1938" s="69"/>
      <c r="E1938" s="66" t="str">
        <f t="shared" si="2"/>
        <v>-</v>
      </c>
      <c r="F1938" s="65"/>
      <c r="G1938" s="65"/>
      <c r="H1938" s="82"/>
      <c r="I1938" s="83">
        <f t="shared" si="3"/>
        <v>0</v>
      </c>
      <c r="J1938" s="84">
        <f t="shared" si="4"/>
        <v>0</v>
      </c>
      <c r="K1938" s="84">
        <f t="shared" si="5"/>
        <v>0</v>
      </c>
      <c r="L1938" s="84">
        <f t="shared" si="6"/>
        <v>0</v>
      </c>
      <c r="M1938" s="85">
        <f t="shared" si="7"/>
        <v>0</v>
      </c>
      <c r="N1938" s="86">
        <f t="shared" si="8"/>
        <v>0</v>
      </c>
      <c r="O1938" s="84">
        <f t="shared" si="9"/>
        <v>0</v>
      </c>
      <c r="P1938" s="84">
        <f t="shared" si="10"/>
        <v>0</v>
      </c>
      <c r="Q1938" s="84">
        <f t="shared" si="11"/>
        <v>0</v>
      </c>
      <c r="R1938" s="85">
        <f t="shared" si="12"/>
        <v>0</v>
      </c>
      <c r="S1938" s="87" t="str">
        <f t="shared" si="13"/>
        <v>-</v>
      </c>
      <c r="T1938" s="88"/>
      <c r="U1938" s="39"/>
      <c r="V1938" s="40"/>
      <c r="W1938" s="39"/>
      <c r="X1938" s="39"/>
      <c r="Y1938" s="39"/>
      <c r="Z1938" s="39"/>
      <c r="AA1938" s="39"/>
      <c r="AB1938" s="39"/>
      <c r="AC1938" s="39"/>
      <c r="AD1938" s="39"/>
      <c r="AE1938" s="39"/>
      <c r="AF1938" s="39"/>
      <c r="AG1938" s="39"/>
      <c r="AH1938" s="39"/>
    </row>
    <row r="1939" ht="19.5" customHeight="1">
      <c r="A1939" s="111"/>
      <c r="B1939" s="119"/>
      <c r="C1939" s="63"/>
      <c r="D1939" s="69"/>
      <c r="E1939" s="66" t="str">
        <f t="shared" si="2"/>
        <v>-</v>
      </c>
      <c r="F1939" s="65"/>
      <c r="G1939" s="65"/>
      <c r="H1939" s="82"/>
      <c r="I1939" s="83">
        <f t="shared" si="3"/>
        <v>0</v>
      </c>
      <c r="J1939" s="84">
        <f t="shared" si="4"/>
        <v>0</v>
      </c>
      <c r="K1939" s="84">
        <f t="shared" si="5"/>
        <v>0</v>
      </c>
      <c r="L1939" s="84">
        <f t="shared" si="6"/>
        <v>0</v>
      </c>
      <c r="M1939" s="85">
        <f t="shared" si="7"/>
        <v>0</v>
      </c>
      <c r="N1939" s="86">
        <f t="shared" si="8"/>
        <v>0</v>
      </c>
      <c r="O1939" s="84">
        <f t="shared" si="9"/>
        <v>0</v>
      </c>
      <c r="P1939" s="84">
        <f t="shared" si="10"/>
        <v>0</v>
      </c>
      <c r="Q1939" s="84">
        <f t="shared" si="11"/>
        <v>0</v>
      </c>
      <c r="R1939" s="85">
        <f t="shared" si="12"/>
        <v>0</v>
      </c>
      <c r="S1939" s="87" t="str">
        <f t="shared" si="13"/>
        <v>-</v>
      </c>
      <c r="T1939" s="88"/>
      <c r="U1939" s="39"/>
      <c r="V1939" s="40"/>
      <c r="W1939" s="39"/>
      <c r="X1939" s="39"/>
      <c r="Y1939" s="39"/>
      <c r="Z1939" s="39"/>
      <c r="AA1939" s="39"/>
      <c r="AB1939" s="39"/>
      <c r="AC1939" s="39"/>
      <c r="AD1939" s="39"/>
      <c r="AE1939" s="39"/>
      <c r="AF1939" s="39"/>
      <c r="AG1939" s="39"/>
      <c r="AH1939" s="39"/>
    </row>
    <row r="1940" ht="19.5" customHeight="1">
      <c r="A1940" s="111"/>
      <c r="B1940" s="119"/>
      <c r="C1940" s="63"/>
      <c r="D1940" s="69"/>
      <c r="E1940" s="66" t="str">
        <f t="shared" si="2"/>
        <v>-</v>
      </c>
      <c r="F1940" s="65"/>
      <c r="G1940" s="65"/>
      <c r="H1940" s="82"/>
      <c r="I1940" s="83">
        <f t="shared" si="3"/>
        <v>0</v>
      </c>
      <c r="J1940" s="84">
        <f t="shared" si="4"/>
        <v>0</v>
      </c>
      <c r="K1940" s="84">
        <f t="shared" si="5"/>
        <v>0</v>
      </c>
      <c r="L1940" s="84">
        <f t="shared" si="6"/>
        <v>0</v>
      </c>
      <c r="M1940" s="85">
        <f t="shared" si="7"/>
        <v>0</v>
      </c>
      <c r="N1940" s="86">
        <f t="shared" si="8"/>
        <v>0</v>
      </c>
      <c r="O1940" s="84">
        <f t="shared" si="9"/>
        <v>0</v>
      </c>
      <c r="P1940" s="84">
        <f t="shared" si="10"/>
        <v>0</v>
      </c>
      <c r="Q1940" s="84">
        <f t="shared" si="11"/>
        <v>0</v>
      </c>
      <c r="R1940" s="85">
        <f t="shared" si="12"/>
        <v>0</v>
      </c>
      <c r="S1940" s="87" t="str">
        <f t="shared" si="13"/>
        <v>-</v>
      </c>
      <c r="T1940" s="88"/>
      <c r="U1940" s="39"/>
      <c r="V1940" s="40"/>
      <c r="W1940" s="39"/>
      <c r="X1940" s="39"/>
      <c r="Y1940" s="39"/>
      <c r="Z1940" s="39"/>
      <c r="AA1940" s="39"/>
      <c r="AB1940" s="39"/>
      <c r="AC1940" s="39"/>
      <c r="AD1940" s="39"/>
      <c r="AE1940" s="39"/>
      <c r="AF1940" s="39"/>
      <c r="AG1940" s="39"/>
      <c r="AH1940" s="39"/>
    </row>
    <row r="1941" ht="19.5" customHeight="1">
      <c r="A1941" s="111"/>
      <c r="B1941" s="119"/>
      <c r="C1941" s="63"/>
      <c r="D1941" s="69"/>
      <c r="E1941" s="66" t="str">
        <f t="shared" si="2"/>
        <v>-</v>
      </c>
      <c r="F1941" s="65"/>
      <c r="G1941" s="65"/>
      <c r="H1941" s="82"/>
      <c r="I1941" s="83">
        <f t="shared" si="3"/>
        <v>0</v>
      </c>
      <c r="J1941" s="84">
        <f t="shared" si="4"/>
        <v>0</v>
      </c>
      <c r="K1941" s="84">
        <f t="shared" si="5"/>
        <v>0</v>
      </c>
      <c r="L1941" s="84">
        <f t="shared" si="6"/>
        <v>0</v>
      </c>
      <c r="M1941" s="85">
        <f t="shared" si="7"/>
        <v>0</v>
      </c>
      <c r="N1941" s="86">
        <f t="shared" si="8"/>
        <v>0</v>
      </c>
      <c r="O1941" s="84">
        <f t="shared" si="9"/>
        <v>0</v>
      </c>
      <c r="P1941" s="84">
        <f t="shared" si="10"/>
        <v>0</v>
      </c>
      <c r="Q1941" s="84">
        <f t="shared" si="11"/>
        <v>0</v>
      </c>
      <c r="R1941" s="85">
        <f t="shared" si="12"/>
        <v>0</v>
      </c>
      <c r="S1941" s="87" t="str">
        <f t="shared" si="13"/>
        <v>-</v>
      </c>
      <c r="T1941" s="88"/>
      <c r="U1941" s="39"/>
      <c r="V1941" s="40"/>
      <c r="W1941" s="39"/>
      <c r="X1941" s="39"/>
      <c r="Y1941" s="39"/>
      <c r="Z1941" s="39"/>
      <c r="AA1941" s="39"/>
      <c r="AB1941" s="39"/>
      <c r="AC1941" s="39"/>
      <c r="AD1941" s="39"/>
      <c r="AE1941" s="39"/>
      <c r="AF1941" s="39"/>
      <c r="AG1941" s="39"/>
      <c r="AH1941" s="39"/>
    </row>
    <row r="1942" ht="19.5" customHeight="1">
      <c r="A1942" s="111"/>
      <c r="B1942" s="119"/>
      <c r="C1942" s="63"/>
      <c r="D1942" s="69"/>
      <c r="E1942" s="66" t="str">
        <f t="shared" si="2"/>
        <v>-</v>
      </c>
      <c r="F1942" s="65"/>
      <c r="G1942" s="65"/>
      <c r="H1942" s="82"/>
      <c r="I1942" s="83">
        <f t="shared" si="3"/>
        <v>0</v>
      </c>
      <c r="J1942" s="84">
        <f t="shared" si="4"/>
        <v>0</v>
      </c>
      <c r="K1942" s="84">
        <f t="shared" si="5"/>
        <v>0</v>
      </c>
      <c r="L1942" s="84">
        <f t="shared" si="6"/>
        <v>0</v>
      </c>
      <c r="M1942" s="85">
        <f t="shared" si="7"/>
        <v>0</v>
      </c>
      <c r="N1942" s="86">
        <f t="shared" si="8"/>
        <v>0</v>
      </c>
      <c r="O1942" s="84">
        <f t="shared" si="9"/>
        <v>0</v>
      </c>
      <c r="P1942" s="84">
        <f t="shared" si="10"/>
        <v>0</v>
      </c>
      <c r="Q1942" s="84">
        <f t="shared" si="11"/>
        <v>0</v>
      </c>
      <c r="R1942" s="85">
        <f t="shared" si="12"/>
        <v>0</v>
      </c>
      <c r="S1942" s="87" t="str">
        <f t="shared" si="13"/>
        <v>-</v>
      </c>
      <c r="T1942" s="88"/>
      <c r="U1942" s="39"/>
      <c r="V1942" s="40"/>
      <c r="W1942" s="39"/>
      <c r="X1942" s="39"/>
      <c r="Y1942" s="39"/>
      <c r="Z1942" s="39"/>
      <c r="AA1942" s="39"/>
      <c r="AB1942" s="39"/>
      <c r="AC1942" s="39"/>
      <c r="AD1942" s="39"/>
      <c r="AE1942" s="39"/>
      <c r="AF1942" s="39"/>
      <c r="AG1942" s="39"/>
      <c r="AH1942" s="39"/>
    </row>
    <row r="1943" ht="19.5" customHeight="1">
      <c r="A1943" s="111"/>
      <c r="B1943" s="119"/>
      <c r="C1943" s="63"/>
      <c r="D1943" s="69"/>
      <c r="E1943" s="66" t="str">
        <f t="shared" si="2"/>
        <v>-</v>
      </c>
      <c r="F1943" s="65"/>
      <c r="G1943" s="65"/>
      <c r="H1943" s="82"/>
      <c r="I1943" s="83">
        <f t="shared" si="3"/>
        <v>0</v>
      </c>
      <c r="J1943" s="84">
        <f t="shared" si="4"/>
        <v>0</v>
      </c>
      <c r="K1943" s="84">
        <f t="shared" si="5"/>
        <v>0</v>
      </c>
      <c r="L1943" s="84">
        <f t="shared" si="6"/>
        <v>0</v>
      </c>
      <c r="M1943" s="85">
        <f t="shared" si="7"/>
        <v>0</v>
      </c>
      <c r="N1943" s="86">
        <f t="shared" si="8"/>
        <v>0</v>
      </c>
      <c r="O1943" s="84">
        <f t="shared" si="9"/>
        <v>0</v>
      </c>
      <c r="P1943" s="84">
        <f t="shared" si="10"/>
        <v>0</v>
      </c>
      <c r="Q1943" s="84">
        <f t="shared" si="11"/>
        <v>0</v>
      </c>
      <c r="R1943" s="85">
        <f t="shared" si="12"/>
        <v>0</v>
      </c>
      <c r="S1943" s="87" t="str">
        <f t="shared" si="13"/>
        <v>-</v>
      </c>
      <c r="T1943" s="88"/>
      <c r="U1943" s="39"/>
      <c r="V1943" s="40"/>
      <c r="W1943" s="39"/>
      <c r="X1943" s="39"/>
      <c r="Y1943" s="39"/>
      <c r="Z1943" s="39"/>
      <c r="AA1943" s="39"/>
      <c r="AB1943" s="39"/>
      <c r="AC1943" s="39"/>
      <c r="AD1943" s="39"/>
      <c r="AE1943" s="39"/>
      <c r="AF1943" s="39"/>
      <c r="AG1943" s="39"/>
      <c r="AH1943" s="39"/>
    </row>
    <row r="1944" ht="19.5" customHeight="1">
      <c r="A1944" s="111"/>
      <c r="B1944" s="119"/>
      <c r="C1944" s="63"/>
      <c r="D1944" s="69"/>
      <c r="E1944" s="66" t="str">
        <f t="shared" si="2"/>
        <v>-</v>
      </c>
      <c r="F1944" s="65"/>
      <c r="G1944" s="65"/>
      <c r="H1944" s="82"/>
      <c r="I1944" s="83">
        <f t="shared" si="3"/>
        <v>0</v>
      </c>
      <c r="J1944" s="84">
        <f t="shared" si="4"/>
        <v>0</v>
      </c>
      <c r="K1944" s="84">
        <f t="shared" si="5"/>
        <v>0</v>
      </c>
      <c r="L1944" s="84">
        <f t="shared" si="6"/>
        <v>0</v>
      </c>
      <c r="M1944" s="85">
        <f t="shared" si="7"/>
        <v>0</v>
      </c>
      <c r="N1944" s="86">
        <f t="shared" si="8"/>
        <v>0</v>
      </c>
      <c r="O1944" s="84">
        <f t="shared" si="9"/>
        <v>0</v>
      </c>
      <c r="P1944" s="84">
        <f t="shared" si="10"/>
        <v>0</v>
      </c>
      <c r="Q1944" s="84">
        <f t="shared" si="11"/>
        <v>0</v>
      </c>
      <c r="R1944" s="85">
        <f t="shared" si="12"/>
        <v>0</v>
      </c>
      <c r="S1944" s="87" t="str">
        <f t="shared" si="13"/>
        <v>-</v>
      </c>
      <c r="T1944" s="88"/>
      <c r="U1944" s="39"/>
      <c r="V1944" s="40"/>
      <c r="W1944" s="39"/>
      <c r="X1944" s="39"/>
      <c r="Y1944" s="39"/>
      <c r="Z1944" s="39"/>
      <c r="AA1944" s="39"/>
      <c r="AB1944" s="39"/>
      <c r="AC1944" s="39"/>
      <c r="AD1944" s="39"/>
      <c r="AE1944" s="39"/>
      <c r="AF1944" s="39"/>
      <c r="AG1944" s="39"/>
      <c r="AH1944" s="39"/>
    </row>
    <row r="1945" ht="19.5" customHeight="1">
      <c r="A1945" s="111"/>
      <c r="B1945" s="119"/>
      <c r="C1945" s="63"/>
      <c r="D1945" s="69"/>
      <c r="E1945" s="66" t="str">
        <f t="shared" si="2"/>
        <v>-</v>
      </c>
      <c r="F1945" s="65"/>
      <c r="G1945" s="65"/>
      <c r="H1945" s="82"/>
      <c r="I1945" s="83">
        <f t="shared" si="3"/>
        <v>0</v>
      </c>
      <c r="J1945" s="84">
        <f t="shared" si="4"/>
        <v>0</v>
      </c>
      <c r="K1945" s="84">
        <f t="shared" si="5"/>
        <v>0</v>
      </c>
      <c r="L1945" s="84">
        <f t="shared" si="6"/>
        <v>0</v>
      </c>
      <c r="M1945" s="85">
        <f t="shared" si="7"/>
        <v>0</v>
      </c>
      <c r="N1945" s="86">
        <f t="shared" si="8"/>
        <v>0</v>
      </c>
      <c r="O1945" s="84">
        <f t="shared" si="9"/>
        <v>0</v>
      </c>
      <c r="P1945" s="84">
        <f t="shared" si="10"/>
        <v>0</v>
      </c>
      <c r="Q1945" s="84">
        <f t="shared" si="11"/>
        <v>0</v>
      </c>
      <c r="R1945" s="85">
        <f t="shared" si="12"/>
        <v>0</v>
      </c>
      <c r="S1945" s="87" t="str">
        <f t="shared" si="13"/>
        <v>-</v>
      </c>
      <c r="T1945" s="88"/>
      <c r="U1945" s="39"/>
      <c r="V1945" s="40"/>
      <c r="W1945" s="39"/>
      <c r="X1945" s="39"/>
      <c r="Y1945" s="39"/>
      <c r="Z1945" s="39"/>
      <c r="AA1945" s="39"/>
      <c r="AB1945" s="39"/>
      <c r="AC1945" s="39"/>
      <c r="AD1945" s="39"/>
      <c r="AE1945" s="39"/>
      <c r="AF1945" s="39"/>
      <c r="AG1945" s="39"/>
      <c r="AH1945" s="39"/>
    </row>
    <row r="1946" ht="19.5" customHeight="1">
      <c r="A1946" s="111"/>
      <c r="B1946" s="119"/>
      <c r="C1946" s="63"/>
      <c r="D1946" s="69"/>
      <c r="E1946" s="66" t="str">
        <f t="shared" si="2"/>
        <v>-</v>
      </c>
      <c r="F1946" s="65"/>
      <c r="G1946" s="65"/>
      <c r="H1946" s="82"/>
      <c r="I1946" s="83">
        <f t="shared" si="3"/>
        <v>0</v>
      </c>
      <c r="J1946" s="84">
        <f t="shared" si="4"/>
        <v>0</v>
      </c>
      <c r="K1946" s="84">
        <f t="shared" si="5"/>
        <v>0</v>
      </c>
      <c r="L1946" s="84">
        <f t="shared" si="6"/>
        <v>0</v>
      </c>
      <c r="M1946" s="85">
        <f t="shared" si="7"/>
        <v>0</v>
      </c>
      <c r="N1946" s="86">
        <f t="shared" si="8"/>
        <v>0</v>
      </c>
      <c r="O1946" s="84">
        <f t="shared" si="9"/>
        <v>0</v>
      </c>
      <c r="P1946" s="84">
        <f t="shared" si="10"/>
        <v>0</v>
      </c>
      <c r="Q1946" s="84">
        <f t="shared" si="11"/>
        <v>0</v>
      </c>
      <c r="R1946" s="85">
        <f t="shared" si="12"/>
        <v>0</v>
      </c>
      <c r="S1946" s="87" t="str">
        <f t="shared" si="13"/>
        <v>-</v>
      </c>
      <c r="T1946" s="88"/>
      <c r="U1946" s="39"/>
      <c r="V1946" s="40"/>
      <c r="W1946" s="39"/>
      <c r="X1946" s="39"/>
      <c r="Y1946" s="39"/>
      <c r="Z1946" s="39"/>
      <c r="AA1946" s="39"/>
      <c r="AB1946" s="39"/>
      <c r="AC1946" s="39"/>
      <c r="AD1946" s="39"/>
      <c r="AE1946" s="39"/>
      <c r="AF1946" s="39"/>
      <c r="AG1946" s="39"/>
      <c r="AH1946" s="39"/>
    </row>
    <row r="1947" ht="19.5" customHeight="1">
      <c r="A1947" s="111"/>
      <c r="B1947" s="119"/>
      <c r="C1947" s="63"/>
      <c r="D1947" s="69"/>
      <c r="E1947" s="66" t="str">
        <f t="shared" si="2"/>
        <v>-</v>
      </c>
      <c r="F1947" s="65"/>
      <c r="G1947" s="65"/>
      <c r="H1947" s="82"/>
      <c r="I1947" s="83">
        <f t="shared" si="3"/>
        <v>0</v>
      </c>
      <c r="J1947" s="84">
        <f t="shared" si="4"/>
        <v>0</v>
      </c>
      <c r="K1947" s="84">
        <f t="shared" si="5"/>
        <v>0</v>
      </c>
      <c r="L1947" s="84">
        <f t="shared" si="6"/>
        <v>0</v>
      </c>
      <c r="M1947" s="85">
        <f t="shared" si="7"/>
        <v>0</v>
      </c>
      <c r="N1947" s="86">
        <f t="shared" si="8"/>
        <v>0</v>
      </c>
      <c r="O1947" s="84">
        <f t="shared" si="9"/>
        <v>0</v>
      </c>
      <c r="P1947" s="84">
        <f t="shared" si="10"/>
        <v>0</v>
      </c>
      <c r="Q1947" s="84">
        <f t="shared" si="11"/>
        <v>0</v>
      </c>
      <c r="R1947" s="85">
        <f t="shared" si="12"/>
        <v>0</v>
      </c>
      <c r="S1947" s="87" t="str">
        <f t="shared" si="13"/>
        <v>-</v>
      </c>
      <c r="T1947" s="88"/>
      <c r="U1947" s="39"/>
      <c r="V1947" s="40"/>
      <c r="W1947" s="39"/>
      <c r="X1947" s="39"/>
      <c r="Y1947" s="39"/>
      <c r="Z1947" s="39"/>
      <c r="AA1947" s="39"/>
      <c r="AB1947" s="39"/>
      <c r="AC1947" s="39"/>
      <c r="AD1947" s="39"/>
      <c r="AE1947" s="39"/>
      <c r="AF1947" s="39"/>
      <c r="AG1947" s="39"/>
      <c r="AH1947" s="39"/>
    </row>
    <row r="1948" ht="19.5" customHeight="1">
      <c r="A1948" s="111"/>
      <c r="B1948" s="119"/>
      <c r="C1948" s="63"/>
      <c r="D1948" s="69"/>
      <c r="E1948" s="66" t="str">
        <f t="shared" si="2"/>
        <v>-</v>
      </c>
      <c r="F1948" s="65"/>
      <c r="G1948" s="65"/>
      <c r="H1948" s="82"/>
      <c r="I1948" s="83">
        <f t="shared" si="3"/>
        <v>0</v>
      </c>
      <c r="J1948" s="84">
        <f t="shared" si="4"/>
        <v>0</v>
      </c>
      <c r="K1948" s="84">
        <f t="shared" si="5"/>
        <v>0</v>
      </c>
      <c r="L1948" s="84">
        <f t="shared" si="6"/>
        <v>0</v>
      </c>
      <c r="M1948" s="85">
        <f t="shared" si="7"/>
        <v>0</v>
      </c>
      <c r="N1948" s="86">
        <f t="shared" si="8"/>
        <v>0</v>
      </c>
      <c r="O1948" s="84">
        <f t="shared" si="9"/>
        <v>0</v>
      </c>
      <c r="P1948" s="84">
        <f t="shared" si="10"/>
        <v>0</v>
      </c>
      <c r="Q1948" s="84">
        <f t="shared" si="11"/>
        <v>0</v>
      </c>
      <c r="R1948" s="85">
        <f t="shared" si="12"/>
        <v>0</v>
      </c>
      <c r="S1948" s="87" t="str">
        <f t="shared" si="13"/>
        <v>-</v>
      </c>
      <c r="T1948" s="88"/>
      <c r="U1948" s="39"/>
      <c r="V1948" s="40"/>
      <c r="W1948" s="39"/>
      <c r="X1948" s="39"/>
      <c r="Y1948" s="39"/>
      <c r="Z1948" s="39"/>
      <c r="AA1948" s="39"/>
      <c r="AB1948" s="39"/>
      <c r="AC1948" s="39"/>
      <c r="AD1948" s="39"/>
      <c r="AE1948" s="39"/>
      <c r="AF1948" s="39"/>
      <c r="AG1948" s="39"/>
      <c r="AH1948" s="39"/>
    </row>
    <row r="1949" ht="19.5" customHeight="1">
      <c r="A1949" s="111"/>
      <c r="B1949" s="119"/>
      <c r="C1949" s="63"/>
      <c r="D1949" s="69"/>
      <c r="E1949" s="66" t="str">
        <f t="shared" si="2"/>
        <v>-</v>
      </c>
      <c r="F1949" s="65"/>
      <c r="G1949" s="65"/>
      <c r="H1949" s="82"/>
      <c r="I1949" s="83">
        <f t="shared" si="3"/>
        <v>0</v>
      </c>
      <c r="J1949" s="84">
        <f t="shared" si="4"/>
        <v>0</v>
      </c>
      <c r="K1949" s="84">
        <f t="shared" si="5"/>
        <v>0</v>
      </c>
      <c r="L1949" s="84">
        <f t="shared" si="6"/>
        <v>0</v>
      </c>
      <c r="M1949" s="85">
        <f t="shared" si="7"/>
        <v>0</v>
      </c>
      <c r="N1949" s="86">
        <f t="shared" si="8"/>
        <v>0</v>
      </c>
      <c r="O1949" s="84">
        <f t="shared" si="9"/>
        <v>0</v>
      </c>
      <c r="P1949" s="84">
        <f t="shared" si="10"/>
        <v>0</v>
      </c>
      <c r="Q1949" s="84">
        <f t="shared" si="11"/>
        <v>0</v>
      </c>
      <c r="R1949" s="85">
        <f t="shared" si="12"/>
        <v>0</v>
      </c>
      <c r="S1949" s="87" t="str">
        <f t="shared" si="13"/>
        <v>-</v>
      </c>
      <c r="T1949" s="88"/>
      <c r="U1949" s="39"/>
      <c r="V1949" s="40"/>
      <c r="W1949" s="39"/>
      <c r="X1949" s="39"/>
      <c r="Y1949" s="39"/>
      <c r="Z1949" s="39"/>
      <c r="AA1949" s="39"/>
      <c r="AB1949" s="39"/>
      <c r="AC1949" s="39"/>
      <c r="AD1949" s="39"/>
      <c r="AE1949" s="39"/>
      <c r="AF1949" s="39"/>
      <c r="AG1949" s="39"/>
      <c r="AH1949" s="39"/>
    </row>
    <row r="1950" ht="19.5" customHeight="1">
      <c r="A1950" s="111"/>
      <c r="B1950" s="119"/>
      <c r="C1950" s="63"/>
      <c r="D1950" s="69"/>
      <c r="E1950" s="66" t="str">
        <f t="shared" si="2"/>
        <v>-</v>
      </c>
      <c r="F1950" s="65"/>
      <c r="G1950" s="65"/>
      <c r="H1950" s="82"/>
      <c r="I1950" s="83">
        <f t="shared" si="3"/>
        <v>0</v>
      </c>
      <c r="J1950" s="84">
        <f t="shared" si="4"/>
        <v>0</v>
      </c>
      <c r="K1950" s="84">
        <f t="shared" si="5"/>
        <v>0</v>
      </c>
      <c r="L1950" s="84">
        <f t="shared" si="6"/>
        <v>0</v>
      </c>
      <c r="M1950" s="85">
        <f t="shared" si="7"/>
        <v>0</v>
      </c>
      <c r="N1950" s="86">
        <f t="shared" si="8"/>
        <v>0</v>
      </c>
      <c r="O1950" s="84">
        <f t="shared" si="9"/>
        <v>0</v>
      </c>
      <c r="P1950" s="84">
        <f t="shared" si="10"/>
        <v>0</v>
      </c>
      <c r="Q1950" s="84">
        <f t="shared" si="11"/>
        <v>0</v>
      </c>
      <c r="R1950" s="85">
        <f t="shared" si="12"/>
        <v>0</v>
      </c>
      <c r="S1950" s="87" t="str">
        <f t="shared" si="13"/>
        <v>-</v>
      </c>
      <c r="T1950" s="88"/>
      <c r="U1950" s="39"/>
      <c r="V1950" s="40"/>
      <c r="W1950" s="39"/>
      <c r="X1950" s="39"/>
      <c r="Y1950" s="39"/>
      <c r="Z1950" s="39"/>
      <c r="AA1950" s="39"/>
      <c r="AB1950" s="39"/>
      <c r="AC1950" s="39"/>
      <c r="AD1950" s="39"/>
      <c r="AE1950" s="39"/>
      <c r="AF1950" s="39"/>
      <c r="AG1950" s="39"/>
      <c r="AH1950" s="39"/>
    </row>
    <row r="1951" ht="19.5" customHeight="1">
      <c r="A1951" s="111"/>
      <c r="B1951" s="119"/>
      <c r="C1951" s="63"/>
      <c r="D1951" s="69"/>
      <c r="E1951" s="66" t="str">
        <f t="shared" si="2"/>
        <v>-</v>
      </c>
      <c r="F1951" s="65"/>
      <c r="G1951" s="65"/>
      <c r="H1951" s="82"/>
      <c r="I1951" s="83">
        <f t="shared" si="3"/>
        <v>0</v>
      </c>
      <c r="J1951" s="84">
        <f t="shared" si="4"/>
        <v>0</v>
      </c>
      <c r="K1951" s="84">
        <f t="shared" si="5"/>
        <v>0</v>
      </c>
      <c r="L1951" s="84">
        <f t="shared" si="6"/>
        <v>0</v>
      </c>
      <c r="M1951" s="85">
        <f t="shared" si="7"/>
        <v>0</v>
      </c>
      <c r="N1951" s="86">
        <f t="shared" si="8"/>
        <v>0</v>
      </c>
      <c r="O1951" s="84">
        <f t="shared" si="9"/>
        <v>0</v>
      </c>
      <c r="P1951" s="84">
        <f t="shared" si="10"/>
        <v>0</v>
      </c>
      <c r="Q1951" s="84">
        <f t="shared" si="11"/>
        <v>0</v>
      </c>
      <c r="R1951" s="85">
        <f t="shared" si="12"/>
        <v>0</v>
      </c>
      <c r="S1951" s="87" t="str">
        <f t="shared" si="13"/>
        <v>-</v>
      </c>
      <c r="T1951" s="88"/>
      <c r="U1951" s="39"/>
      <c r="V1951" s="40"/>
      <c r="W1951" s="39"/>
      <c r="X1951" s="39"/>
      <c r="Y1951" s="39"/>
      <c r="Z1951" s="39"/>
      <c r="AA1951" s="39"/>
      <c r="AB1951" s="39"/>
      <c r="AC1951" s="39"/>
      <c r="AD1951" s="39"/>
      <c r="AE1951" s="39"/>
      <c r="AF1951" s="39"/>
      <c r="AG1951" s="39"/>
      <c r="AH1951" s="39"/>
    </row>
    <row r="1952" ht="19.5" customHeight="1">
      <c r="A1952" s="111"/>
      <c r="B1952" s="119"/>
      <c r="C1952" s="63"/>
      <c r="D1952" s="69"/>
      <c r="E1952" s="66" t="str">
        <f t="shared" si="2"/>
        <v>-</v>
      </c>
      <c r="F1952" s="65"/>
      <c r="G1952" s="65"/>
      <c r="H1952" s="82"/>
      <c r="I1952" s="83">
        <f t="shared" si="3"/>
        <v>0</v>
      </c>
      <c r="J1952" s="84">
        <f t="shared" si="4"/>
        <v>0</v>
      </c>
      <c r="K1952" s="84">
        <f t="shared" si="5"/>
        <v>0</v>
      </c>
      <c r="L1952" s="84">
        <f t="shared" si="6"/>
        <v>0</v>
      </c>
      <c r="M1952" s="85">
        <f t="shared" si="7"/>
        <v>0</v>
      </c>
      <c r="N1952" s="86">
        <f t="shared" si="8"/>
        <v>0</v>
      </c>
      <c r="O1952" s="84">
        <f t="shared" si="9"/>
        <v>0</v>
      </c>
      <c r="P1952" s="84">
        <f t="shared" si="10"/>
        <v>0</v>
      </c>
      <c r="Q1952" s="84">
        <f t="shared" si="11"/>
        <v>0</v>
      </c>
      <c r="R1952" s="85">
        <f t="shared" si="12"/>
        <v>0</v>
      </c>
      <c r="S1952" s="87" t="str">
        <f t="shared" si="13"/>
        <v>-</v>
      </c>
      <c r="T1952" s="88"/>
      <c r="U1952" s="39"/>
      <c r="V1952" s="40"/>
      <c r="W1952" s="39"/>
      <c r="X1952" s="39"/>
      <c r="Y1952" s="39"/>
      <c r="Z1952" s="39"/>
      <c r="AA1952" s="39"/>
      <c r="AB1952" s="39"/>
      <c r="AC1952" s="39"/>
      <c r="AD1952" s="39"/>
      <c r="AE1952" s="39"/>
      <c r="AF1952" s="39"/>
      <c r="AG1952" s="39"/>
      <c r="AH1952" s="39"/>
    </row>
    <row r="1953" ht="19.5" customHeight="1">
      <c r="A1953" s="111"/>
      <c r="B1953" s="119"/>
      <c r="C1953" s="63"/>
      <c r="D1953" s="69"/>
      <c r="E1953" s="66" t="str">
        <f t="shared" si="2"/>
        <v>-</v>
      </c>
      <c r="F1953" s="65"/>
      <c r="G1953" s="65"/>
      <c r="H1953" s="82"/>
      <c r="I1953" s="83">
        <f t="shared" si="3"/>
        <v>0</v>
      </c>
      <c r="J1953" s="84">
        <f t="shared" si="4"/>
        <v>0</v>
      </c>
      <c r="K1953" s="84">
        <f t="shared" si="5"/>
        <v>0</v>
      </c>
      <c r="L1953" s="84">
        <f t="shared" si="6"/>
        <v>0</v>
      </c>
      <c r="M1953" s="85">
        <f t="shared" si="7"/>
        <v>0</v>
      </c>
      <c r="N1953" s="86">
        <f t="shared" si="8"/>
        <v>0</v>
      </c>
      <c r="O1953" s="84">
        <f t="shared" si="9"/>
        <v>0</v>
      </c>
      <c r="P1953" s="84">
        <f t="shared" si="10"/>
        <v>0</v>
      </c>
      <c r="Q1953" s="84">
        <f t="shared" si="11"/>
        <v>0</v>
      </c>
      <c r="R1953" s="85">
        <f t="shared" si="12"/>
        <v>0</v>
      </c>
      <c r="S1953" s="87" t="str">
        <f t="shared" si="13"/>
        <v>-</v>
      </c>
      <c r="T1953" s="88"/>
      <c r="U1953" s="39"/>
      <c r="V1953" s="40"/>
      <c r="W1953" s="39"/>
      <c r="X1953" s="39"/>
      <c r="Y1953" s="39"/>
      <c r="Z1953" s="39"/>
      <c r="AA1953" s="39"/>
      <c r="AB1953" s="39"/>
      <c r="AC1953" s="39"/>
      <c r="AD1953" s="39"/>
      <c r="AE1953" s="39"/>
      <c r="AF1953" s="39"/>
      <c r="AG1953" s="39"/>
      <c r="AH1953" s="39"/>
    </row>
    <row r="1954" ht="19.5" customHeight="1">
      <c r="A1954" s="111"/>
      <c r="B1954" s="119"/>
      <c r="C1954" s="63"/>
      <c r="D1954" s="69"/>
      <c r="E1954" s="66" t="str">
        <f t="shared" si="2"/>
        <v>-</v>
      </c>
      <c r="F1954" s="65"/>
      <c r="G1954" s="65"/>
      <c r="H1954" s="82"/>
      <c r="I1954" s="83">
        <f t="shared" si="3"/>
        <v>0</v>
      </c>
      <c r="J1954" s="84">
        <f t="shared" si="4"/>
        <v>0</v>
      </c>
      <c r="K1954" s="84">
        <f t="shared" si="5"/>
        <v>0</v>
      </c>
      <c r="L1954" s="84">
        <f t="shared" si="6"/>
        <v>0</v>
      </c>
      <c r="M1954" s="85">
        <f t="shared" si="7"/>
        <v>0</v>
      </c>
      <c r="N1954" s="86">
        <f t="shared" si="8"/>
        <v>0</v>
      </c>
      <c r="O1954" s="84">
        <f t="shared" si="9"/>
        <v>0</v>
      </c>
      <c r="P1954" s="84">
        <f t="shared" si="10"/>
        <v>0</v>
      </c>
      <c r="Q1954" s="84">
        <f t="shared" si="11"/>
        <v>0</v>
      </c>
      <c r="R1954" s="85">
        <f t="shared" si="12"/>
        <v>0</v>
      </c>
      <c r="S1954" s="87" t="str">
        <f t="shared" si="13"/>
        <v>-</v>
      </c>
      <c r="T1954" s="88"/>
      <c r="U1954" s="39"/>
      <c r="V1954" s="40"/>
      <c r="W1954" s="39"/>
      <c r="X1954" s="39"/>
      <c r="Y1954" s="39"/>
      <c r="Z1954" s="39"/>
      <c r="AA1954" s="39"/>
      <c r="AB1954" s="39"/>
      <c r="AC1954" s="39"/>
      <c r="AD1954" s="39"/>
      <c r="AE1954" s="39"/>
      <c r="AF1954" s="39"/>
      <c r="AG1954" s="39"/>
      <c r="AH1954" s="39"/>
    </row>
    <row r="1955" ht="19.5" customHeight="1">
      <c r="A1955" s="111"/>
      <c r="B1955" s="119"/>
      <c r="C1955" s="63"/>
      <c r="D1955" s="69"/>
      <c r="E1955" s="66" t="str">
        <f t="shared" si="2"/>
        <v>-</v>
      </c>
      <c r="F1955" s="65"/>
      <c r="G1955" s="65"/>
      <c r="H1955" s="82"/>
      <c r="I1955" s="83">
        <f t="shared" si="3"/>
        <v>0</v>
      </c>
      <c r="J1955" s="84">
        <f t="shared" si="4"/>
        <v>0</v>
      </c>
      <c r="K1955" s="84">
        <f t="shared" si="5"/>
        <v>0</v>
      </c>
      <c r="L1955" s="84">
        <f t="shared" si="6"/>
        <v>0</v>
      </c>
      <c r="M1955" s="85">
        <f t="shared" si="7"/>
        <v>0</v>
      </c>
      <c r="N1955" s="86">
        <f t="shared" si="8"/>
        <v>0</v>
      </c>
      <c r="O1955" s="84">
        <f t="shared" si="9"/>
        <v>0</v>
      </c>
      <c r="P1955" s="84">
        <f t="shared" si="10"/>
        <v>0</v>
      </c>
      <c r="Q1955" s="84">
        <f t="shared" si="11"/>
        <v>0</v>
      </c>
      <c r="R1955" s="85">
        <f t="shared" si="12"/>
        <v>0</v>
      </c>
      <c r="S1955" s="87" t="str">
        <f t="shared" si="13"/>
        <v>-</v>
      </c>
      <c r="T1955" s="88"/>
      <c r="U1955" s="39"/>
      <c r="V1955" s="40"/>
      <c r="W1955" s="39"/>
      <c r="X1955" s="39"/>
      <c r="Y1955" s="39"/>
      <c r="Z1955" s="39"/>
      <c r="AA1955" s="39"/>
      <c r="AB1955" s="39"/>
      <c r="AC1955" s="39"/>
      <c r="AD1955" s="39"/>
      <c r="AE1955" s="39"/>
      <c r="AF1955" s="39"/>
      <c r="AG1955" s="39"/>
      <c r="AH1955" s="39"/>
    </row>
    <row r="1956" ht="19.5" customHeight="1">
      <c r="A1956" s="111"/>
      <c r="B1956" s="119"/>
      <c r="C1956" s="63"/>
      <c r="D1956" s="69"/>
      <c r="E1956" s="66" t="str">
        <f t="shared" si="2"/>
        <v>-</v>
      </c>
      <c r="F1956" s="65"/>
      <c r="G1956" s="65"/>
      <c r="H1956" s="82"/>
      <c r="I1956" s="83">
        <f t="shared" si="3"/>
        <v>0</v>
      </c>
      <c r="J1956" s="84">
        <f t="shared" si="4"/>
        <v>0</v>
      </c>
      <c r="K1956" s="84">
        <f t="shared" si="5"/>
        <v>0</v>
      </c>
      <c r="L1956" s="84">
        <f t="shared" si="6"/>
        <v>0</v>
      </c>
      <c r="M1956" s="85">
        <f t="shared" si="7"/>
        <v>0</v>
      </c>
      <c r="N1956" s="86">
        <f t="shared" si="8"/>
        <v>0</v>
      </c>
      <c r="O1956" s="84">
        <f t="shared" si="9"/>
        <v>0</v>
      </c>
      <c r="P1956" s="84">
        <f t="shared" si="10"/>
        <v>0</v>
      </c>
      <c r="Q1956" s="84">
        <f t="shared" si="11"/>
        <v>0</v>
      </c>
      <c r="R1956" s="85">
        <f t="shared" si="12"/>
        <v>0</v>
      </c>
      <c r="S1956" s="87" t="str">
        <f t="shared" si="13"/>
        <v>-</v>
      </c>
      <c r="T1956" s="88"/>
      <c r="U1956" s="39"/>
      <c r="V1956" s="40"/>
      <c r="W1956" s="39"/>
      <c r="X1956" s="39"/>
      <c r="Y1956" s="39"/>
      <c r="Z1956" s="39"/>
      <c r="AA1956" s="39"/>
      <c r="AB1956" s="39"/>
      <c r="AC1956" s="39"/>
      <c r="AD1956" s="39"/>
      <c r="AE1956" s="39"/>
      <c r="AF1956" s="39"/>
      <c r="AG1956" s="39"/>
      <c r="AH1956" s="39"/>
    </row>
    <row r="1957" ht="19.5" customHeight="1">
      <c r="A1957" s="111"/>
      <c r="B1957" s="119"/>
      <c r="C1957" s="63"/>
      <c r="D1957" s="69"/>
      <c r="E1957" s="66" t="str">
        <f t="shared" si="2"/>
        <v>-</v>
      </c>
      <c r="F1957" s="65"/>
      <c r="G1957" s="65"/>
      <c r="H1957" s="82"/>
      <c r="I1957" s="83">
        <f t="shared" si="3"/>
        <v>0</v>
      </c>
      <c r="J1957" s="84">
        <f t="shared" si="4"/>
        <v>0</v>
      </c>
      <c r="K1957" s="84">
        <f t="shared" si="5"/>
        <v>0</v>
      </c>
      <c r="L1957" s="84">
        <f t="shared" si="6"/>
        <v>0</v>
      </c>
      <c r="M1957" s="85">
        <f t="shared" si="7"/>
        <v>0</v>
      </c>
      <c r="N1957" s="86">
        <f t="shared" si="8"/>
        <v>0</v>
      </c>
      <c r="O1957" s="84">
        <f t="shared" si="9"/>
        <v>0</v>
      </c>
      <c r="P1957" s="84">
        <f t="shared" si="10"/>
        <v>0</v>
      </c>
      <c r="Q1957" s="84">
        <f t="shared" si="11"/>
        <v>0</v>
      </c>
      <c r="R1957" s="85">
        <f t="shared" si="12"/>
        <v>0</v>
      </c>
      <c r="S1957" s="87" t="str">
        <f t="shared" si="13"/>
        <v>-</v>
      </c>
      <c r="T1957" s="88"/>
      <c r="U1957" s="39"/>
      <c r="V1957" s="40"/>
      <c r="W1957" s="39"/>
      <c r="X1957" s="39"/>
      <c r="Y1957" s="39"/>
      <c r="Z1957" s="39"/>
      <c r="AA1957" s="39"/>
      <c r="AB1957" s="39"/>
      <c r="AC1957" s="39"/>
      <c r="AD1957" s="39"/>
      <c r="AE1957" s="39"/>
      <c r="AF1957" s="39"/>
      <c r="AG1957" s="39"/>
      <c r="AH1957" s="39"/>
    </row>
    <row r="1958" ht="19.5" customHeight="1">
      <c r="A1958" s="111"/>
      <c r="B1958" s="119"/>
      <c r="C1958" s="63"/>
      <c r="D1958" s="69"/>
      <c r="E1958" s="66" t="str">
        <f t="shared" si="2"/>
        <v>-</v>
      </c>
      <c r="F1958" s="65"/>
      <c r="G1958" s="65"/>
      <c r="H1958" s="82"/>
      <c r="I1958" s="83">
        <f t="shared" si="3"/>
        <v>0</v>
      </c>
      <c r="J1958" s="84">
        <f t="shared" si="4"/>
        <v>0</v>
      </c>
      <c r="K1958" s="84">
        <f t="shared" si="5"/>
        <v>0</v>
      </c>
      <c r="L1958" s="84">
        <f t="shared" si="6"/>
        <v>0</v>
      </c>
      <c r="M1958" s="85">
        <f t="shared" si="7"/>
        <v>0</v>
      </c>
      <c r="N1958" s="86">
        <f t="shared" si="8"/>
        <v>0</v>
      </c>
      <c r="O1958" s="84">
        <f t="shared" si="9"/>
        <v>0</v>
      </c>
      <c r="P1958" s="84">
        <f t="shared" si="10"/>
        <v>0</v>
      </c>
      <c r="Q1958" s="84">
        <f t="shared" si="11"/>
        <v>0</v>
      </c>
      <c r="R1958" s="85">
        <f t="shared" si="12"/>
        <v>0</v>
      </c>
      <c r="S1958" s="87" t="str">
        <f t="shared" si="13"/>
        <v>-</v>
      </c>
      <c r="T1958" s="88"/>
      <c r="U1958" s="39"/>
      <c r="V1958" s="40"/>
      <c r="W1958" s="39"/>
      <c r="X1958" s="39"/>
      <c r="Y1958" s="39"/>
      <c r="Z1958" s="39"/>
      <c r="AA1958" s="39"/>
      <c r="AB1958" s="39"/>
      <c r="AC1958" s="39"/>
      <c r="AD1958" s="39"/>
      <c r="AE1958" s="39"/>
      <c r="AF1958" s="39"/>
      <c r="AG1958" s="39"/>
      <c r="AH1958" s="39"/>
    </row>
    <row r="1959" ht="19.5" customHeight="1">
      <c r="A1959" s="111"/>
      <c r="B1959" s="119"/>
      <c r="C1959" s="63"/>
      <c r="D1959" s="69"/>
      <c r="E1959" s="66" t="str">
        <f t="shared" si="2"/>
        <v>-</v>
      </c>
      <c r="F1959" s="65"/>
      <c r="G1959" s="65"/>
      <c r="H1959" s="82"/>
      <c r="I1959" s="83">
        <f t="shared" si="3"/>
        <v>0</v>
      </c>
      <c r="J1959" s="84">
        <f t="shared" si="4"/>
        <v>0</v>
      </c>
      <c r="K1959" s="84">
        <f t="shared" si="5"/>
        <v>0</v>
      </c>
      <c r="L1959" s="84">
        <f t="shared" si="6"/>
        <v>0</v>
      </c>
      <c r="M1959" s="85">
        <f t="shared" si="7"/>
        <v>0</v>
      </c>
      <c r="N1959" s="86">
        <f t="shared" si="8"/>
        <v>0</v>
      </c>
      <c r="O1959" s="84">
        <f t="shared" si="9"/>
        <v>0</v>
      </c>
      <c r="P1959" s="84">
        <f t="shared" si="10"/>
        <v>0</v>
      </c>
      <c r="Q1959" s="84">
        <f t="shared" si="11"/>
        <v>0</v>
      </c>
      <c r="R1959" s="85">
        <f t="shared" si="12"/>
        <v>0</v>
      </c>
      <c r="S1959" s="87" t="str">
        <f t="shared" si="13"/>
        <v>-</v>
      </c>
      <c r="T1959" s="88"/>
      <c r="U1959" s="39"/>
      <c r="V1959" s="40"/>
      <c r="W1959" s="39"/>
      <c r="X1959" s="39"/>
      <c r="Y1959" s="39"/>
      <c r="Z1959" s="39"/>
      <c r="AA1959" s="39"/>
      <c r="AB1959" s="39"/>
      <c r="AC1959" s="39"/>
      <c r="AD1959" s="39"/>
      <c r="AE1959" s="39"/>
      <c r="AF1959" s="39"/>
      <c r="AG1959" s="39"/>
      <c r="AH1959" s="39"/>
    </row>
    <row r="1960" ht="19.5" customHeight="1">
      <c r="A1960" s="111"/>
      <c r="B1960" s="119"/>
      <c r="C1960" s="63"/>
      <c r="D1960" s="69"/>
      <c r="E1960" s="66" t="str">
        <f t="shared" si="2"/>
        <v>-</v>
      </c>
      <c r="F1960" s="65"/>
      <c r="G1960" s="65"/>
      <c r="H1960" s="82"/>
      <c r="I1960" s="83">
        <f t="shared" si="3"/>
        <v>0</v>
      </c>
      <c r="J1960" s="84">
        <f t="shared" si="4"/>
        <v>0</v>
      </c>
      <c r="K1960" s="84">
        <f t="shared" si="5"/>
        <v>0</v>
      </c>
      <c r="L1960" s="84">
        <f t="shared" si="6"/>
        <v>0</v>
      </c>
      <c r="M1960" s="85">
        <f t="shared" si="7"/>
        <v>0</v>
      </c>
      <c r="N1960" s="86">
        <f t="shared" si="8"/>
        <v>0</v>
      </c>
      <c r="O1960" s="84">
        <f t="shared" si="9"/>
        <v>0</v>
      </c>
      <c r="P1960" s="84">
        <f t="shared" si="10"/>
        <v>0</v>
      </c>
      <c r="Q1960" s="84">
        <f t="shared" si="11"/>
        <v>0</v>
      </c>
      <c r="R1960" s="85">
        <f t="shared" si="12"/>
        <v>0</v>
      </c>
      <c r="S1960" s="87" t="str">
        <f t="shared" si="13"/>
        <v>-</v>
      </c>
      <c r="T1960" s="88"/>
      <c r="U1960" s="39"/>
      <c r="V1960" s="40"/>
      <c r="W1960" s="39"/>
      <c r="X1960" s="39"/>
      <c r="Y1960" s="39"/>
      <c r="Z1960" s="39"/>
      <c r="AA1960" s="39"/>
      <c r="AB1960" s="39"/>
      <c r="AC1960" s="39"/>
      <c r="AD1960" s="39"/>
      <c r="AE1960" s="39"/>
      <c r="AF1960" s="39"/>
      <c r="AG1960" s="39"/>
      <c r="AH1960" s="39"/>
    </row>
    <row r="1961" ht="19.5" customHeight="1">
      <c r="A1961" s="111"/>
      <c r="B1961" s="119"/>
      <c r="C1961" s="63"/>
      <c r="D1961" s="69"/>
      <c r="E1961" s="66" t="str">
        <f t="shared" si="2"/>
        <v>-</v>
      </c>
      <c r="F1961" s="65"/>
      <c r="G1961" s="65"/>
      <c r="H1961" s="82"/>
      <c r="I1961" s="83">
        <f t="shared" si="3"/>
        <v>0</v>
      </c>
      <c r="J1961" s="84">
        <f t="shared" si="4"/>
        <v>0</v>
      </c>
      <c r="K1961" s="84">
        <f t="shared" si="5"/>
        <v>0</v>
      </c>
      <c r="L1961" s="84">
        <f t="shared" si="6"/>
        <v>0</v>
      </c>
      <c r="M1961" s="85">
        <f t="shared" si="7"/>
        <v>0</v>
      </c>
      <c r="N1961" s="86">
        <f t="shared" si="8"/>
        <v>0</v>
      </c>
      <c r="O1961" s="84">
        <f t="shared" si="9"/>
        <v>0</v>
      </c>
      <c r="P1961" s="84">
        <f t="shared" si="10"/>
        <v>0</v>
      </c>
      <c r="Q1961" s="84">
        <f t="shared" si="11"/>
        <v>0</v>
      </c>
      <c r="R1961" s="85">
        <f t="shared" si="12"/>
        <v>0</v>
      </c>
      <c r="S1961" s="87" t="str">
        <f t="shared" si="13"/>
        <v>-</v>
      </c>
      <c r="T1961" s="88"/>
      <c r="U1961" s="39"/>
      <c r="V1961" s="40"/>
      <c r="W1961" s="39"/>
      <c r="X1961" s="39"/>
      <c r="Y1961" s="39"/>
      <c r="Z1961" s="39"/>
      <c r="AA1961" s="39"/>
      <c r="AB1961" s="39"/>
      <c r="AC1961" s="39"/>
      <c r="AD1961" s="39"/>
      <c r="AE1961" s="39"/>
      <c r="AF1961" s="39"/>
      <c r="AG1961" s="39"/>
      <c r="AH1961" s="39"/>
    </row>
    <row r="1962" ht="19.5" customHeight="1">
      <c r="A1962" s="111"/>
      <c r="B1962" s="119"/>
      <c r="C1962" s="63"/>
      <c r="D1962" s="69"/>
      <c r="E1962" s="66" t="str">
        <f t="shared" si="2"/>
        <v>-</v>
      </c>
      <c r="F1962" s="65"/>
      <c r="G1962" s="65"/>
      <c r="H1962" s="82"/>
      <c r="I1962" s="83">
        <f t="shared" si="3"/>
        <v>0</v>
      </c>
      <c r="J1962" s="84">
        <f t="shared" si="4"/>
        <v>0</v>
      </c>
      <c r="K1962" s="84">
        <f t="shared" si="5"/>
        <v>0</v>
      </c>
      <c r="L1962" s="84">
        <f t="shared" si="6"/>
        <v>0</v>
      </c>
      <c r="M1962" s="85">
        <f t="shared" si="7"/>
        <v>0</v>
      </c>
      <c r="N1962" s="86">
        <f t="shared" si="8"/>
        <v>0</v>
      </c>
      <c r="O1962" s="84">
        <f t="shared" si="9"/>
        <v>0</v>
      </c>
      <c r="P1962" s="84">
        <f t="shared" si="10"/>
        <v>0</v>
      </c>
      <c r="Q1962" s="84">
        <f t="shared" si="11"/>
        <v>0</v>
      </c>
      <c r="R1962" s="85">
        <f t="shared" si="12"/>
        <v>0</v>
      </c>
      <c r="S1962" s="87" t="str">
        <f t="shared" si="13"/>
        <v>-</v>
      </c>
      <c r="T1962" s="88"/>
      <c r="U1962" s="39"/>
      <c r="V1962" s="40"/>
      <c r="W1962" s="39"/>
      <c r="X1962" s="39"/>
      <c r="Y1962" s="39"/>
      <c r="Z1962" s="39"/>
      <c r="AA1962" s="39"/>
      <c r="AB1962" s="39"/>
      <c r="AC1962" s="39"/>
      <c r="AD1962" s="39"/>
      <c r="AE1962" s="39"/>
      <c r="AF1962" s="39"/>
      <c r="AG1962" s="39"/>
      <c r="AH1962" s="39"/>
    </row>
    <row r="1963" ht="19.5" customHeight="1">
      <c r="A1963" s="111"/>
      <c r="B1963" s="119"/>
      <c r="C1963" s="63"/>
      <c r="D1963" s="69"/>
      <c r="E1963" s="66" t="str">
        <f t="shared" si="2"/>
        <v>-</v>
      </c>
      <c r="F1963" s="65"/>
      <c r="G1963" s="65"/>
      <c r="H1963" s="82"/>
      <c r="I1963" s="83">
        <f t="shared" si="3"/>
        <v>0</v>
      </c>
      <c r="J1963" s="84">
        <f t="shared" si="4"/>
        <v>0</v>
      </c>
      <c r="K1963" s="84">
        <f t="shared" si="5"/>
        <v>0</v>
      </c>
      <c r="L1963" s="84">
        <f t="shared" si="6"/>
        <v>0</v>
      </c>
      <c r="M1963" s="85">
        <f t="shared" si="7"/>
        <v>0</v>
      </c>
      <c r="N1963" s="86">
        <f t="shared" si="8"/>
        <v>0</v>
      </c>
      <c r="O1963" s="84">
        <f t="shared" si="9"/>
        <v>0</v>
      </c>
      <c r="P1963" s="84">
        <f t="shared" si="10"/>
        <v>0</v>
      </c>
      <c r="Q1963" s="84">
        <f t="shared" si="11"/>
        <v>0</v>
      </c>
      <c r="R1963" s="85">
        <f t="shared" si="12"/>
        <v>0</v>
      </c>
      <c r="S1963" s="87" t="str">
        <f t="shared" si="13"/>
        <v>-</v>
      </c>
      <c r="T1963" s="88"/>
      <c r="U1963" s="39"/>
      <c r="V1963" s="40"/>
      <c r="W1963" s="39"/>
      <c r="X1963" s="39"/>
      <c r="Y1963" s="39"/>
      <c r="Z1963" s="39"/>
      <c r="AA1963" s="39"/>
      <c r="AB1963" s="39"/>
      <c r="AC1963" s="39"/>
      <c r="AD1963" s="39"/>
      <c r="AE1963" s="39"/>
      <c r="AF1963" s="39"/>
      <c r="AG1963" s="39"/>
      <c r="AH1963" s="39"/>
    </row>
    <row r="1964" ht="19.5" customHeight="1">
      <c r="A1964" s="111"/>
      <c r="B1964" s="119"/>
      <c r="C1964" s="63"/>
      <c r="D1964" s="69"/>
      <c r="E1964" s="66" t="str">
        <f t="shared" si="2"/>
        <v>-</v>
      </c>
      <c r="F1964" s="65"/>
      <c r="G1964" s="65"/>
      <c r="H1964" s="82"/>
      <c r="I1964" s="83">
        <f t="shared" si="3"/>
        <v>0</v>
      </c>
      <c r="J1964" s="84">
        <f t="shared" si="4"/>
        <v>0</v>
      </c>
      <c r="K1964" s="84">
        <f t="shared" si="5"/>
        <v>0</v>
      </c>
      <c r="L1964" s="84">
        <f t="shared" si="6"/>
        <v>0</v>
      </c>
      <c r="M1964" s="85">
        <f t="shared" si="7"/>
        <v>0</v>
      </c>
      <c r="N1964" s="86">
        <f t="shared" si="8"/>
        <v>0</v>
      </c>
      <c r="O1964" s="84">
        <f t="shared" si="9"/>
        <v>0</v>
      </c>
      <c r="P1964" s="84">
        <f t="shared" si="10"/>
        <v>0</v>
      </c>
      <c r="Q1964" s="84">
        <f t="shared" si="11"/>
        <v>0</v>
      </c>
      <c r="R1964" s="85">
        <f t="shared" si="12"/>
        <v>0</v>
      </c>
      <c r="S1964" s="87" t="str">
        <f t="shared" si="13"/>
        <v>-</v>
      </c>
      <c r="T1964" s="88"/>
      <c r="U1964" s="39"/>
      <c r="V1964" s="40"/>
      <c r="W1964" s="39"/>
      <c r="X1964" s="39"/>
      <c r="Y1964" s="39"/>
      <c r="Z1964" s="39"/>
      <c r="AA1964" s="39"/>
      <c r="AB1964" s="39"/>
      <c r="AC1964" s="39"/>
      <c r="AD1964" s="39"/>
      <c r="AE1964" s="39"/>
      <c r="AF1964" s="39"/>
      <c r="AG1964" s="39"/>
      <c r="AH1964" s="39"/>
    </row>
    <row r="1965" ht="19.5" customHeight="1">
      <c r="A1965" s="111"/>
      <c r="B1965" s="119"/>
      <c r="C1965" s="63"/>
      <c r="D1965" s="69"/>
      <c r="E1965" s="66" t="str">
        <f t="shared" si="2"/>
        <v>-</v>
      </c>
      <c r="F1965" s="65"/>
      <c r="G1965" s="65"/>
      <c r="H1965" s="82"/>
      <c r="I1965" s="83">
        <f t="shared" si="3"/>
        <v>0</v>
      </c>
      <c r="J1965" s="84">
        <f t="shared" si="4"/>
        <v>0</v>
      </c>
      <c r="K1965" s="84">
        <f t="shared" si="5"/>
        <v>0</v>
      </c>
      <c r="L1965" s="84">
        <f t="shared" si="6"/>
        <v>0</v>
      </c>
      <c r="M1965" s="85">
        <f t="shared" si="7"/>
        <v>0</v>
      </c>
      <c r="N1965" s="86">
        <f t="shared" si="8"/>
        <v>0</v>
      </c>
      <c r="O1965" s="84">
        <f t="shared" si="9"/>
        <v>0</v>
      </c>
      <c r="P1965" s="84">
        <f t="shared" si="10"/>
        <v>0</v>
      </c>
      <c r="Q1965" s="84">
        <f t="shared" si="11"/>
        <v>0</v>
      </c>
      <c r="R1965" s="85">
        <f t="shared" si="12"/>
        <v>0</v>
      </c>
      <c r="S1965" s="87" t="str">
        <f t="shared" si="13"/>
        <v>-</v>
      </c>
      <c r="T1965" s="88"/>
      <c r="U1965" s="39"/>
      <c r="V1965" s="40"/>
      <c r="W1965" s="39"/>
      <c r="X1965" s="39"/>
      <c r="Y1965" s="39"/>
      <c r="Z1965" s="39"/>
      <c r="AA1965" s="39"/>
      <c r="AB1965" s="39"/>
      <c r="AC1965" s="39"/>
      <c r="AD1965" s="39"/>
      <c r="AE1965" s="39"/>
      <c r="AF1965" s="39"/>
      <c r="AG1965" s="39"/>
      <c r="AH1965" s="39"/>
    </row>
    <row r="1966" ht="19.5" customHeight="1">
      <c r="A1966" s="111"/>
      <c r="B1966" s="119"/>
      <c r="C1966" s="63"/>
      <c r="D1966" s="69"/>
      <c r="E1966" s="66" t="str">
        <f t="shared" si="2"/>
        <v>-</v>
      </c>
      <c r="F1966" s="65"/>
      <c r="G1966" s="65"/>
      <c r="H1966" s="82"/>
      <c r="I1966" s="83">
        <f t="shared" si="3"/>
        <v>0</v>
      </c>
      <c r="J1966" s="84">
        <f t="shared" si="4"/>
        <v>0</v>
      </c>
      <c r="K1966" s="84">
        <f t="shared" si="5"/>
        <v>0</v>
      </c>
      <c r="L1966" s="84">
        <f t="shared" si="6"/>
        <v>0</v>
      </c>
      <c r="M1966" s="85">
        <f t="shared" si="7"/>
        <v>0</v>
      </c>
      <c r="N1966" s="86">
        <f t="shared" si="8"/>
        <v>0</v>
      </c>
      <c r="O1966" s="84">
        <f t="shared" si="9"/>
        <v>0</v>
      </c>
      <c r="P1966" s="84">
        <f t="shared" si="10"/>
        <v>0</v>
      </c>
      <c r="Q1966" s="84">
        <f t="shared" si="11"/>
        <v>0</v>
      </c>
      <c r="R1966" s="85">
        <f t="shared" si="12"/>
        <v>0</v>
      </c>
      <c r="S1966" s="87" t="str">
        <f t="shared" si="13"/>
        <v>-</v>
      </c>
      <c r="T1966" s="88"/>
      <c r="U1966" s="39"/>
      <c r="V1966" s="40"/>
      <c r="W1966" s="39"/>
      <c r="X1966" s="39"/>
      <c r="Y1966" s="39"/>
      <c r="Z1966" s="39"/>
      <c r="AA1966" s="39"/>
      <c r="AB1966" s="39"/>
      <c r="AC1966" s="39"/>
      <c r="AD1966" s="39"/>
      <c r="AE1966" s="39"/>
      <c r="AF1966" s="39"/>
      <c r="AG1966" s="39"/>
      <c r="AH1966" s="39"/>
    </row>
    <row r="1967" ht="19.5" customHeight="1">
      <c r="A1967" s="111"/>
      <c r="B1967" s="119"/>
      <c r="C1967" s="63"/>
      <c r="D1967" s="69"/>
      <c r="E1967" s="66" t="str">
        <f t="shared" si="2"/>
        <v>-</v>
      </c>
      <c r="F1967" s="65"/>
      <c r="G1967" s="65"/>
      <c r="H1967" s="82"/>
      <c r="I1967" s="83">
        <f t="shared" si="3"/>
        <v>0</v>
      </c>
      <c r="J1967" s="84">
        <f t="shared" si="4"/>
        <v>0</v>
      </c>
      <c r="K1967" s="84">
        <f t="shared" si="5"/>
        <v>0</v>
      </c>
      <c r="L1967" s="84">
        <f t="shared" si="6"/>
        <v>0</v>
      </c>
      <c r="M1967" s="85">
        <f t="shared" si="7"/>
        <v>0</v>
      </c>
      <c r="N1967" s="86">
        <f t="shared" si="8"/>
        <v>0</v>
      </c>
      <c r="O1967" s="84">
        <f t="shared" si="9"/>
        <v>0</v>
      </c>
      <c r="P1967" s="84">
        <f t="shared" si="10"/>
        <v>0</v>
      </c>
      <c r="Q1967" s="84">
        <f t="shared" si="11"/>
        <v>0</v>
      </c>
      <c r="R1967" s="85">
        <f t="shared" si="12"/>
        <v>0</v>
      </c>
      <c r="S1967" s="87" t="str">
        <f t="shared" si="13"/>
        <v>-</v>
      </c>
      <c r="T1967" s="88"/>
      <c r="U1967" s="39"/>
      <c r="V1967" s="40"/>
      <c r="W1967" s="39"/>
      <c r="X1967" s="39"/>
      <c r="Y1967" s="39"/>
      <c r="Z1967" s="39"/>
      <c r="AA1967" s="39"/>
      <c r="AB1967" s="39"/>
      <c r="AC1967" s="39"/>
      <c r="AD1967" s="39"/>
      <c r="AE1967" s="39"/>
      <c r="AF1967" s="39"/>
      <c r="AG1967" s="39"/>
      <c r="AH1967" s="39"/>
    </row>
    <row r="1968" ht="19.5" customHeight="1">
      <c r="A1968" s="111"/>
      <c r="B1968" s="119"/>
      <c r="C1968" s="63"/>
      <c r="D1968" s="69"/>
      <c r="E1968" s="66" t="str">
        <f t="shared" si="2"/>
        <v>-</v>
      </c>
      <c r="F1968" s="65"/>
      <c r="G1968" s="65"/>
      <c r="H1968" s="82"/>
      <c r="I1968" s="83">
        <f t="shared" si="3"/>
        <v>0</v>
      </c>
      <c r="J1968" s="84">
        <f t="shared" si="4"/>
        <v>0</v>
      </c>
      <c r="K1968" s="84">
        <f t="shared" si="5"/>
        <v>0</v>
      </c>
      <c r="L1968" s="84">
        <f t="shared" si="6"/>
        <v>0</v>
      </c>
      <c r="M1968" s="85">
        <f t="shared" si="7"/>
        <v>0</v>
      </c>
      <c r="N1968" s="86">
        <f t="shared" si="8"/>
        <v>0</v>
      </c>
      <c r="O1968" s="84">
        <f t="shared" si="9"/>
        <v>0</v>
      </c>
      <c r="P1968" s="84">
        <f t="shared" si="10"/>
        <v>0</v>
      </c>
      <c r="Q1968" s="84">
        <f t="shared" si="11"/>
        <v>0</v>
      </c>
      <c r="R1968" s="85">
        <f t="shared" si="12"/>
        <v>0</v>
      </c>
      <c r="S1968" s="87" t="str">
        <f t="shared" si="13"/>
        <v>-</v>
      </c>
      <c r="T1968" s="88"/>
      <c r="U1968" s="39"/>
      <c r="V1968" s="40"/>
      <c r="W1968" s="39"/>
      <c r="X1968" s="39"/>
      <c r="Y1968" s="39"/>
      <c r="Z1968" s="39"/>
      <c r="AA1968" s="39"/>
      <c r="AB1968" s="39"/>
      <c r="AC1968" s="39"/>
      <c r="AD1968" s="39"/>
      <c r="AE1968" s="39"/>
      <c r="AF1968" s="39"/>
      <c r="AG1968" s="39"/>
      <c r="AH1968" s="39"/>
    </row>
    <row r="1969" ht="19.5" customHeight="1">
      <c r="A1969" s="111"/>
      <c r="B1969" s="119"/>
      <c r="C1969" s="63"/>
      <c r="D1969" s="69"/>
      <c r="E1969" s="66" t="str">
        <f t="shared" si="2"/>
        <v>-</v>
      </c>
      <c r="F1969" s="65"/>
      <c r="G1969" s="65"/>
      <c r="H1969" s="82"/>
      <c r="I1969" s="83">
        <f t="shared" si="3"/>
        <v>0</v>
      </c>
      <c r="J1969" s="84">
        <f t="shared" si="4"/>
        <v>0</v>
      </c>
      <c r="K1969" s="84">
        <f t="shared" si="5"/>
        <v>0</v>
      </c>
      <c r="L1969" s="84">
        <f t="shared" si="6"/>
        <v>0</v>
      </c>
      <c r="M1969" s="85">
        <f t="shared" si="7"/>
        <v>0</v>
      </c>
      <c r="N1969" s="86">
        <f t="shared" si="8"/>
        <v>0</v>
      </c>
      <c r="O1969" s="84">
        <f t="shared" si="9"/>
        <v>0</v>
      </c>
      <c r="P1969" s="84">
        <f t="shared" si="10"/>
        <v>0</v>
      </c>
      <c r="Q1969" s="84">
        <f t="shared" si="11"/>
        <v>0</v>
      </c>
      <c r="R1969" s="85">
        <f t="shared" si="12"/>
        <v>0</v>
      </c>
      <c r="S1969" s="87" t="str">
        <f t="shared" si="13"/>
        <v>-</v>
      </c>
      <c r="T1969" s="88"/>
      <c r="U1969" s="39"/>
      <c r="V1969" s="40"/>
      <c r="W1969" s="39"/>
      <c r="X1969" s="39"/>
      <c r="Y1969" s="39"/>
      <c r="Z1969" s="39"/>
      <c r="AA1969" s="39"/>
      <c r="AB1969" s="39"/>
      <c r="AC1969" s="39"/>
      <c r="AD1969" s="39"/>
      <c r="AE1969" s="39"/>
      <c r="AF1969" s="39"/>
      <c r="AG1969" s="39"/>
      <c r="AH1969" s="39"/>
    </row>
    <row r="1970" ht="19.5" customHeight="1">
      <c r="A1970" s="111"/>
      <c r="B1970" s="119"/>
      <c r="C1970" s="63"/>
      <c r="D1970" s="69"/>
      <c r="E1970" s="66" t="str">
        <f t="shared" si="2"/>
        <v>-</v>
      </c>
      <c r="F1970" s="65"/>
      <c r="G1970" s="65"/>
      <c r="H1970" s="82"/>
      <c r="I1970" s="83">
        <f t="shared" si="3"/>
        <v>0</v>
      </c>
      <c r="J1970" s="84">
        <f t="shared" si="4"/>
        <v>0</v>
      </c>
      <c r="K1970" s="84">
        <f t="shared" si="5"/>
        <v>0</v>
      </c>
      <c r="L1970" s="84">
        <f t="shared" si="6"/>
        <v>0</v>
      </c>
      <c r="M1970" s="85">
        <f t="shared" si="7"/>
        <v>0</v>
      </c>
      <c r="N1970" s="86">
        <f t="shared" si="8"/>
        <v>0</v>
      </c>
      <c r="O1970" s="84">
        <f t="shared" si="9"/>
        <v>0</v>
      </c>
      <c r="P1970" s="84">
        <f t="shared" si="10"/>
        <v>0</v>
      </c>
      <c r="Q1970" s="84">
        <f t="shared" si="11"/>
        <v>0</v>
      </c>
      <c r="R1970" s="85">
        <f t="shared" si="12"/>
        <v>0</v>
      </c>
      <c r="S1970" s="87" t="str">
        <f t="shared" si="13"/>
        <v>-</v>
      </c>
      <c r="T1970" s="88"/>
      <c r="U1970" s="39"/>
      <c r="V1970" s="40"/>
      <c r="W1970" s="39"/>
      <c r="X1970" s="39"/>
      <c r="Y1970" s="39"/>
      <c r="Z1970" s="39"/>
      <c r="AA1970" s="39"/>
      <c r="AB1970" s="39"/>
      <c r="AC1970" s="39"/>
      <c r="AD1970" s="39"/>
      <c r="AE1970" s="39"/>
      <c r="AF1970" s="39"/>
      <c r="AG1970" s="39"/>
      <c r="AH1970" s="39"/>
    </row>
    <row r="1971" ht="19.5" customHeight="1">
      <c r="A1971" s="111"/>
      <c r="B1971" s="119"/>
      <c r="C1971" s="63"/>
      <c r="D1971" s="69"/>
      <c r="E1971" s="66" t="str">
        <f t="shared" si="2"/>
        <v>-</v>
      </c>
      <c r="F1971" s="65"/>
      <c r="G1971" s="65"/>
      <c r="H1971" s="82"/>
      <c r="I1971" s="83">
        <f t="shared" si="3"/>
        <v>0</v>
      </c>
      <c r="J1971" s="84">
        <f t="shared" si="4"/>
        <v>0</v>
      </c>
      <c r="K1971" s="84">
        <f t="shared" si="5"/>
        <v>0</v>
      </c>
      <c r="L1971" s="84">
        <f t="shared" si="6"/>
        <v>0</v>
      </c>
      <c r="M1971" s="85">
        <f t="shared" si="7"/>
        <v>0</v>
      </c>
      <c r="N1971" s="86">
        <f t="shared" si="8"/>
        <v>0</v>
      </c>
      <c r="O1971" s="84">
        <f t="shared" si="9"/>
        <v>0</v>
      </c>
      <c r="P1971" s="84">
        <f t="shared" si="10"/>
        <v>0</v>
      </c>
      <c r="Q1971" s="84">
        <f t="shared" si="11"/>
        <v>0</v>
      </c>
      <c r="R1971" s="85">
        <f t="shared" si="12"/>
        <v>0</v>
      </c>
      <c r="S1971" s="87" t="str">
        <f t="shared" si="13"/>
        <v>-</v>
      </c>
      <c r="T1971" s="88"/>
      <c r="U1971" s="39"/>
      <c r="V1971" s="40"/>
      <c r="W1971" s="39"/>
      <c r="X1971" s="39"/>
      <c r="Y1971" s="39"/>
      <c r="Z1971" s="39"/>
      <c r="AA1971" s="39"/>
      <c r="AB1971" s="39"/>
      <c r="AC1971" s="39"/>
      <c r="AD1971" s="39"/>
      <c r="AE1971" s="39"/>
      <c r="AF1971" s="39"/>
      <c r="AG1971" s="39"/>
      <c r="AH1971" s="39"/>
    </row>
    <row r="1972" ht="19.5" customHeight="1">
      <c r="A1972" s="111"/>
      <c r="B1972" s="119"/>
      <c r="C1972" s="63"/>
      <c r="D1972" s="69"/>
      <c r="E1972" s="66" t="str">
        <f t="shared" si="2"/>
        <v>-</v>
      </c>
      <c r="F1972" s="65"/>
      <c r="G1972" s="65"/>
      <c r="H1972" s="82"/>
      <c r="I1972" s="83">
        <f t="shared" si="3"/>
        <v>0</v>
      </c>
      <c r="J1972" s="84">
        <f t="shared" si="4"/>
        <v>0</v>
      </c>
      <c r="K1972" s="84">
        <f t="shared" si="5"/>
        <v>0</v>
      </c>
      <c r="L1972" s="84">
        <f t="shared" si="6"/>
        <v>0</v>
      </c>
      <c r="M1972" s="85">
        <f t="shared" si="7"/>
        <v>0</v>
      </c>
      <c r="N1972" s="86">
        <f t="shared" si="8"/>
        <v>0</v>
      </c>
      <c r="O1972" s="84">
        <f t="shared" si="9"/>
        <v>0</v>
      </c>
      <c r="P1972" s="84">
        <f t="shared" si="10"/>
        <v>0</v>
      </c>
      <c r="Q1972" s="84">
        <f t="shared" si="11"/>
        <v>0</v>
      </c>
      <c r="R1972" s="85">
        <f t="shared" si="12"/>
        <v>0</v>
      </c>
      <c r="S1972" s="87" t="str">
        <f t="shared" si="13"/>
        <v>-</v>
      </c>
      <c r="T1972" s="88"/>
      <c r="U1972" s="39"/>
      <c r="V1972" s="40"/>
      <c r="W1972" s="39"/>
      <c r="X1972" s="39"/>
      <c r="Y1972" s="39"/>
      <c r="Z1972" s="39"/>
      <c r="AA1972" s="39"/>
      <c r="AB1972" s="39"/>
      <c r="AC1972" s="39"/>
      <c r="AD1972" s="39"/>
      <c r="AE1972" s="39"/>
      <c r="AF1972" s="39"/>
      <c r="AG1972" s="39"/>
      <c r="AH1972" s="39"/>
    </row>
    <row r="1973" ht="19.5" customHeight="1">
      <c r="A1973" s="111"/>
      <c r="B1973" s="119"/>
      <c r="C1973" s="63"/>
      <c r="D1973" s="69"/>
      <c r="E1973" s="66" t="str">
        <f t="shared" si="2"/>
        <v>-</v>
      </c>
      <c r="F1973" s="65"/>
      <c r="G1973" s="65"/>
      <c r="H1973" s="82"/>
      <c r="I1973" s="83">
        <f t="shared" si="3"/>
        <v>0</v>
      </c>
      <c r="J1973" s="84">
        <f t="shared" si="4"/>
        <v>0</v>
      </c>
      <c r="K1973" s="84">
        <f t="shared" si="5"/>
        <v>0</v>
      </c>
      <c r="L1973" s="84">
        <f t="shared" si="6"/>
        <v>0</v>
      </c>
      <c r="M1973" s="85">
        <f t="shared" si="7"/>
        <v>0</v>
      </c>
      <c r="N1973" s="86">
        <f t="shared" si="8"/>
        <v>0</v>
      </c>
      <c r="O1973" s="84">
        <f t="shared" si="9"/>
        <v>0</v>
      </c>
      <c r="P1973" s="84">
        <f t="shared" si="10"/>
        <v>0</v>
      </c>
      <c r="Q1973" s="84">
        <f t="shared" si="11"/>
        <v>0</v>
      </c>
      <c r="R1973" s="85">
        <f t="shared" si="12"/>
        <v>0</v>
      </c>
      <c r="S1973" s="87" t="str">
        <f t="shared" si="13"/>
        <v>-</v>
      </c>
      <c r="T1973" s="88"/>
      <c r="U1973" s="39"/>
      <c r="V1973" s="40"/>
      <c r="W1973" s="39"/>
      <c r="X1973" s="39"/>
      <c r="Y1973" s="39"/>
      <c r="Z1973" s="39"/>
      <c r="AA1973" s="39"/>
      <c r="AB1973" s="39"/>
      <c r="AC1973" s="39"/>
      <c r="AD1973" s="39"/>
      <c r="AE1973" s="39"/>
      <c r="AF1973" s="39"/>
      <c r="AG1973" s="39"/>
      <c r="AH1973" s="39"/>
    </row>
    <row r="1974" ht="19.5" customHeight="1">
      <c r="A1974" s="111"/>
      <c r="B1974" s="119"/>
      <c r="C1974" s="63"/>
      <c r="D1974" s="69"/>
      <c r="E1974" s="66" t="str">
        <f t="shared" si="2"/>
        <v>-</v>
      </c>
      <c r="F1974" s="65"/>
      <c r="G1974" s="65"/>
      <c r="H1974" s="82"/>
      <c r="I1974" s="83">
        <f t="shared" si="3"/>
        <v>0</v>
      </c>
      <c r="J1974" s="84">
        <f t="shared" si="4"/>
        <v>0</v>
      </c>
      <c r="K1974" s="84">
        <f t="shared" si="5"/>
        <v>0</v>
      </c>
      <c r="L1974" s="84">
        <f t="shared" si="6"/>
        <v>0</v>
      </c>
      <c r="M1974" s="85">
        <f t="shared" si="7"/>
        <v>0</v>
      </c>
      <c r="N1974" s="86">
        <f t="shared" si="8"/>
        <v>0</v>
      </c>
      <c r="O1974" s="84">
        <f t="shared" si="9"/>
        <v>0</v>
      </c>
      <c r="P1974" s="84">
        <f t="shared" si="10"/>
        <v>0</v>
      </c>
      <c r="Q1974" s="84">
        <f t="shared" si="11"/>
        <v>0</v>
      </c>
      <c r="R1974" s="85">
        <f t="shared" si="12"/>
        <v>0</v>
      </c>
      <c r="S1974" s="87" t="str">
        <f t="shared" si="13"/>
        <v>-</v>
      </c>
      <c r="T1974" s="88"/>
      <c r="U1974" s="39"/>
      <c r="V1974" s="40"/>
      <c r="W1974" s="39"/>
      <c r="X1974" s="39"/>
      <c r="Y1974" s="39"/>
      <c r="Z1974" s="39"/>
      <c r="AA1974" s="39"/>
      <c r="AB1974" s="39"/>
      <c r="AC1974" s="39"/>
      <c r="AD1974" s="39"/>
      <c r="AE1974" s="39"/>
      <c r="AF1974" s="39"/>
      <c r="AG1974" s="39"/>
      <c r="AH1974" s="39"/>
    </row>
    <row r="1975" ht="19.5" customHeight="1">
      <c r="A1975" s="111"/>
      <c r="B1975" s="119"/>
      <c r="C1975" s="63"/>
      <c r="D1975" s="69"/>
      <c r="E1975" s="66" t="str">
        <f t="shared" si="2"/>
        <v>-</v>
      </c>
      <c r="F1975" s="65"/>
      <c r="G1975" s="65"/>
      <c r="H1975" s="82"/>
      <c r="I1975" s="83">
        <f t="shared" si="3"/>
        <v>0</v>
      </c>
      <c r="J1975" s="84">
        <f t="shared" si="4"/>
        <v>0</v>
      </c>
      <c r="K1975" s="84">
        <f t="shared" si="5"/>
        <v>0</v>
      </c>
      <c r="L1975" s="84">
        <f t="shared" si="6"/>
        <v>0</v>
      </c>
      <c r="M1975" s="85">
        <f t="shared" si="7"/>
        <v>0</v>
      </c>
      <c r="N1975" s="86">
        <f t="shared" si="8"/>
        <v>0</v>
      </c>
      <c r="O1975" s="84">
        <f t="shared" si="9"/>
        <v>0</v>
      </c>
      <c r="P1975" s="84">
        <f t="shared" si="10"/>
        <v>0</v>
      </c>
      <c r="Q1975" s="84">
        <f t="shared" si="11"/>
        <v>0</v>
      </c>
      <c r="R1975" s="85">
        <f t="shared" si="12"/>
        <v>0</v>
      </c>
      <c r="S1975" s="87" t="str">
        <f t="shared" si="13"/>
        <v>-</v>
      </c>
      <c r="T1975" s="88"/>
      <c r="U1975" s="39"/>
      <c r="V1975" s="40"/>
      <c r="W1975" s="39"/>
      <c r="X1975" s="39"/>
      <c r="Y1975" s="39"/>
      <c r="Z1975" s="39"/>
      <c r="AA1975" s="39"/>
      <c r="AB1975" s="39"/>
      <c r="AC1975" s="39"/>
      <c r="AD1975" s="39"/>
      <c r="AE1975" s="39"/>
      <c r="AF1975" s="39"/>
      <c r="AG1975" s="39"/>
      <c r="AH1975" s="39"/>
    </row>
    <row r="1976" ht="19.5" customHeight="1">
      <c r="A1976" s="111"/>
      <c r="B1976" s="119"/>
      <c r="C1976" s="63"/>
      <c r="D1976" s="69"/>
      <c r="E1976" s="66" t="str">
        <f t="shared" si="2"/>
        <v>-</v>
      </c>
      <c r="F1976" s="65"/>
      <c r="G1976" s="65"/>
      <c r="H1976" s="82"/>
      <c r="I1976" s="83">
        <f t="shared" si="3"/>
        <v>0</v>
      </c>
      <c r="J1976" s="84">
        <f t="shared" si="4"/>
        <v>0</v>
      </c>
      <c r="K1976" s="84">
        <f t="shared" si="5"/>
        <v>0</v>
      </c>
      <c r="L1976" s="84">
        <f t="shared" si="6"/>
        <v>0</v>
      </c>
      <c r="M1976" s="85">
        <f t="shared" si="7"/>
        <v>0</v>
      </c>
      <c r="N1976" s="86">
        <f t="shared" si="8"/>
        <v>0</v>
      </c>
      <c r="O1976" s="84">
        <f t="shared" si="9"/>
        <v>0</v>
      </c>
      <c r="P1976" s="84">
        <f t="shared" si="10"/>
        <v>0</v>
      </c>
      <c r="Q1976" s="84">
        <f t="shared" si="11"/>
        <v>0</v>
      </c>
      <c r="R1976" s="85">
        <f t="shared" si="12"/>
        <v>0</v>
      </c>
      <c r="S1976" s="87" t="str">
        <f t="shared" si="13"/>
        <v>-</v>
      </c>
      <c r="T1976" s="88"/>
      <c r="U1976" s="39"/>
      <c r="V1976" s="40"/>
      <c r="W1976" s="39"/>
      <c r="X1976" s="39"/>
      <c r="Y1976" s="39"/>
      <c r="Z1976" s="39"/>
      <c r="AA1976" s="39"/>
      <c r="AB1976" s="39"/>
      <c r="AC1976" s="39"/>
      <c r="AD1976" s="39"/>
      <c r="AE1976" s="39"/>
      <c r="AF1976" s="39"/>
      <c r="AG1976" s="39"/>
      <c r="AH1976" s="39"/>
    </row>
    <row r="1977" ht="19.5" customHeight="1">
      <c r="A1977" s="111"/>
      <c r="B1977" s="119"/>
      <c r="C1977" s="63"/>
      <c r="D1977" s="69"/>
      <c r="E1977" s="66" t="str">
        <f t="shared" si="2"/>
        <v>-</v>
      </c>
      <c r="F1977" s="65"/>
      <c r="G1977" s="65"/>
      <c r="H1977" s="82"/>
      <c r="I1977" s="83">
        <f t="shared" si="3"/>
        <v>0</v>
      </c>
      <c r="J1977" s="84">
        <f t="shared" si="4"/>
        <v>0</v>
      </c>
      <c r="K1977" s="84">
        <f t="shared" si="5"/>
        <v>0</v>
      </c>
      <c r="L1977" s="84">
        <f t="shared" si="6"/>
        <v>0</v>
      </c>
      <c r="M1977" s="85">
        <f t="shared" si="7"/>
        <v>0</v>
      </c>
      <c r="N1977" s="86">
        <f t="shared" si="8"/>
        <v>0</v>
      </c>
      <c r="O1977" s="84">
        <f t="shared" si="9"/>
        <v>0</v>
      </c>
      <c r="P1977" s="84">
        <f t="shared" si="10"/>
        <v>0</v>
      </c>
      <c r="Q1977" s="84">
        <f t="shared" si="11"/>
        <v>0</v>
      </c>
      <c r="R1977" s="85">
        <f t="shared" si="12"/>
        <v>0</v>
      </c>
      <c r="S1977" s="87" t="str">
        <f t="shared" si="13"/>
        <v>-</v>
      </c>
      <c r="T1977" s="88"/>
      <c r="U1977" s="39"/>
      <c r="V1977" s="40"/>
      <c r="W1977" s="39"/>
      <c r="X1977" s="39"/>
      <c r="Y1977" s="39"/>
      <c r="Z1977" s="39"/>
      <c r="AA1977" s="39"/>
      <c r="AB1977" s="39"/>
      <c r="AC1977" s="39"/>
      <c r="AD1977" s="39"/>
      <c r="AE1977" s="39"/>
      <c r="AF1977" s="39"/>
      <c r="AG1977" s="39"/>
      <c r="AH1977" s="39"/>
    </row>
    <row r="1978" ht="19.5" customHeight="1">
      <c r="A1978" s="111"/>
      <c r="B1978" s="119"/>
      <c r="C1978" s="63"/>
      <c r="D1978" s="69"/>
      <c r="E1978" s="66" t="str">
        <f t="shared" si="2"/>
        <v>-</v>
      </c>
      <c r="F1978" s="65"/>
      <c r="G1978" s="65"/>
      <c r="H1978" s="82"/>
      <c r="I1978" s="83">
        <f t="shared" si="3"/>
        <v>0</v>
      </c>
      <c r="J1978" s="84">
        <f t="shared" si="4"/>
        <v>0</v>
      </c>
      <c r="K1978" s="84">
        <f t="shared" si="5"/>
        <v>0</v>
      </c>
      <c r="L1978" s="84">
        <f t="shared" si="6"/>
        <v>0</v>
      </c>
      <c r="M1978" s="85">
        <f t="shared" si="7"/>
        <v>0</v>
      </c>
      <c r="N1978" s="86">
        <f t="shared" si="8"/>
        <v>0</v>
      </c>
      <c r="O1978" s="84">
        <f t="shared" si="9"/>
        <v>0</v>
      </c>
      <c r="P1978" s="84">
        <f t="shared" si="10"/>
        <v>0</v>
      </c>
      <c r="Q1978" s="84">
        <f t="shared" si="11"/>
        <v>0</v>
      </c>
      <c r="R1978" s="85">
        <f t="shared" si="12"/>
        <v>0</v>
      </c>
      <c r="S1978" s="87" t="str">
        <f t="shared" si="13"/>
        <v>-</v>
      </c>
      <c r="T1978" s="88"/>
      <c r="U1978" s="39"/>
      <c r="V1978" s="40"/>
      <c r="W1978" s="39"/>
      <c r="X1978" s="39"/>
      <c r="Y1978" s="39"/>
      <c r="Z1978" s="39"/>
      <c r="AA1978" s="39"/>
      <c r="AB1978" s="39"/>
      <c r="AC1978" s="39"/>
      <c r="AD1978" s="39"/>
      <c r="AE1978" s="39"/>
      <c r="AF1978" s="39"/>
      <c r="AG1978" s="39"/>
      <c r="AH1978" s="39"/>
    </row>
    <row r="1979" ht="19.5" customHeight="1">
      <c r="A1979" s="111"/>
      <c r="B1979" s="119"/>
      <c r="C1979" s="63"/>
      <c r="D1979" s="69"/>
      <c r="E1979" s="66" t="str">
        <f t="shared" si="2"/>
        <v>-</v>
      </c>
      <c r="F1979" s="65"/>
      <c r="G1979" s="65"/>
      <c r="H1979" s="82"/>
      <c r="I1979" s="83">
        <f t="shared" si="3"/>
        <v>0</v>
      </c>
      <c r="J1979" s="84">
        <f t="shared" si="4"/>
        <v>0</v>
      </c>
      <c r="K1979" s="84">
        <f t="shared" si="5"/>
        <v>0</v>
      </c>
      <c r="L1979" s="84">
        <f t="shared" si="6"/>
        <v>0</v>
      </c>
      <c r="M1979" s="85">
        <f t="shared" si="7"/>
        <v>0</v>
      </c>
      <c r="N1979" s="86">
        <f t="shared" si="8"/>
        <v>0</v>
      </c>
      <c r="O1979" s="84">
        <f t="shared" si="9"/>
        <v>0</v>
      </c>
      <c r="P1979" s="84">
        <f t="shared" si="10"/>
        <v>0</v>
      </c>
      <c r="Q1979" s="84">
        <f t="shared" si="11"/>
        <v>0</v>
      </c>
      <c r="R1979" s="85">
        <f t="shared" si="12"/>
        <v>0</v>
      </c>
      <c r="S1979" s="87" t="str">
        <f t="shared" si="13"/>
        <v>-</v>
      </c>
      <c r="T1979" s="88"/>
      <c r="U1979" s="39"/>
      <c r="V1979" s="40"/>
      <c r="W1979" s="39"/>
      <c r="X1979" s="39"/>
      <c r="Y1979" s="39"/>
      <c r="Z1979" s="39"/>
      <c r="AA1979" s="39"/>
      <c r="AB1979" s="39"/>
      <c r="AC1979" s="39"/>
      <c r="AD1979" s="39"/>
      <c r="AE1979" s="39"/>
      <c r="AF1979" s="39"/>
      <c r="AG1979" s="39"/>
      <c r="AH1979" s="39"/>
    </row>
    <row r="1980" ht="19.5" customHeight="1">
      <c r="A1980" s="111"/>
      <c r="B1980" s="119"/>
      <c r="C1980" s="63"/>
      <c r="D1980" s="69"/>
      <c r="E1980" s="66" t="str">
        <f t="shared" si="2"/>
        <v>-</v>
      </c>
      <c r="F1980" s="65"/>
      <c r="G1980" s="65"/>
      <c r="H1980" s="82"/>
      <c r="I1980" s="83">
        <f t="shared" si="3"/>
        <v>0</v>
      </c>
      <c r="J1980" s="84">
        <f t="shared" si="4"/>
        <v>0</v>
      </c>
      <c r="K1980" s="84">
        <f t="shared" si="5"/>
        <v>0</v>
      </c>
      <c r="L1980" s="84">
        <f t="shared" si="6"/>
        <v>0</v>
      </c>
      <c r="M1980" s="85">
        <f t="shared" si="7"/>
        <v>0</v>
      </c>
      <c r="N1980" s="86">
        <f t="shared" si="8"/>
        <v>0</v>
      </c>
      <c r="O1980" s="84">
        <f t="shared" si="9"/>
        <v>0</v>
      </c>
      <c r="P1980" s="84">
        <f t="shared" si="10"/>
        <v>0</v>
      </c>
      <c r="Q1980" s="84">
        <f t="shared" si="11"/>
        <v>0</v>
      </c>
      <c r="R1980" s="85">
        <f t="shared" si="12"/>
        <v>0</v>
      </c>
      <c r="S1980" s="87" t="str">
        <f t="shared" si="13"/>
        <v>-</v>
      </c>
      <c r="T1980" s="88"/>
      <c r="U1980" s="39"/>
      <c r="V1980" s="40"/>
      <c r="W1980" s="39"/>
      <c r="X1980" s="39"/>
      <c r="Y1980" s="39"/>
      <c r="Z1980" s="39"/>
      <c r="AA1980" s="39"/>
      <c r="AB1980" s="39"/>
      <c r="AC1980" s="39"/>
      <c r="AD1980" s="39"/>
      <c r="AE1980" s="39"/>
      <c r="AF1980" s="39"/>
      <c r="AG1980" s="39"/>
      <c r="AH1980" s="39"/>
    </row>
    <row r="1981" ht="19.5" customHeight="1">
      <c r="A1981" s="111"/>
      <c r="B1981" s="119"/>
      <c r="C1981" s="63"/>
      <c r="D1981" s="69"/>
      <c r="E1981" s="66" t="str">
        <f t="shared" si="2"/>
        <v>-</v>
      </c>
      <c r="F1981" s="65"/>
      <c r="G1981" s="65"/>
      <c r="H1981" s="82"/>
      <c r="I1981" s="83">
        <f t="shared" si="3"/>
        <v>0</v>
      </c>
      <c r="J1981" s="84">
        <f t="shared" si="4"/>
        <v>0</v>
      </c>
      <c r="K1981" s="84">
        <f t="shared" si="5"/>
        <v>0</v>
      </c>
      <c r="L1981" s="84">
        <f t="shared" si="6"/>
        <v>0</v>
      </c>
      <c r="M1981" s="85">
        <f t="shared" si="7"/>
        <v>0</v>
      </c>
      <c r="N1981" s="86">
        <f t="shared" si="8"/>
        <v>0</v>
      </c>
      <c r="O1981" s="84">
        <f t="shared" si="9"/>
        <v>0</v>
      </c>
      <c r="P1981" s="84">
        <f t="shared" si="10"/>
        <v>0</v>
      </c>
      <c r="Q1981" s="84">
        <f t="shared" si="11"/>
        <v>0</v>
      </c>
      <c r="R1981" s="85">
        <f t="shared" si="12"/>
        <v>0</v>
      </c>
      <c r="S1981" s="87" t="str">
        <f t="shared" si="13"/>
        <v>-</v>
      </c>
      <c r="T1981" s="88"/>
      <c r="U1981" s="39"/>
      <c r="V1981" s="40"/>
      <c r="W1981" s="39"/>
      <c r="X1981" s="39"/>
      <c r="Y1981" s="39"/>
      <c r="Z1981" s="39"/>
      <c r="AA1981" s="39"/>
      <c r="AB1981" s="39"/>
      <c r="AC1981" s="39"/>
      <c r="AD1981" s="39"/>
      <c r="AE1981" s="39"/>
      <c r="AF1981" s="39"/>
      <c r="AG1981" s="39"/>
      <c r="AH1981" s="39"/>
    </row>
    <row r="1982" ht="19.5" customHeight="1">
      <c r="A1982" s="111"/>
      <c r="B1982" s="119"/>
      <c r="C1982" s="63"/>
      <c r="D1982" s="69"/>
      <c r="E1982" s="66" t="str">
        <f t="shared" si="2"/>
        <v>-</v>
      </c>
      <c r="F1982" s="65"/>
      <c r="G1982" s="65"/>
      <c r="H1982" s="82"/>
      <c r="I1982" s="83">
        <f t="shared" si="3"/>
        <v>0</v>
      </c>
      <c r="J1982" s="84">
        <f t="shared" si="4"/>
        <v>0</v>
      </c>
      <c r="K1982" s="84">
        <f t="shared" si="5"/>
        <v>0</v>
      </c>
      <c r="L1982" s="84">
        <f t="shared" si="6"/>
        <v>0</v>
      </c>
      <c r="M1982" s="85">
        <f t="shared" si="7"/>
        <v>0</v>
      </c>
      <c r="N1982" s="86">
        <f t="shared" si="8"/>
        <v>0</v>
      </c>
      <c r="O1982" s="84">
        <f t="shared" si="9"/>
        <v>0</v>
      </c>
      <c r="P1982" s="84">
        <f t="shared" si="10"/>
        <v>0</v>
      </c>
      <c r="Q1982" s="84">
        <f t="shared" si="11"/>
        <v>0</v>
      </c>
      <c r="R1982" s="85">
        <f t="shared" si="12"/>
        <v>0</v>
      </c>
      <c r="S1982" s="87" t="str">
        <f t="shared" si="13"/>
        <v>-</v>
      </c>
      <c r="T1982" s="88"/>
      <c r="U1982" s="39"/>
      <c r="V1982" s="40"/>
      <c r="W1982" s="39"/>
      <c r="X1982" s="39"/>
      <c r="Y1982" s="39"/>
      <c r="Z1982" s="39"/>
      <c r="AA1982" s="39"/>
      <c r="AB1982" s="39"/>
      <c r="AC1982" s="39"/>
      <c r="AD1982" s="39"/>
      <c r="AE1982" s="39"/>
      <c r="AF1982" s="39"/>
      <c r="AG1982" s="39"/>
      <c r="AH1982" s="39"/>
    </row>
    <row r="1983" ht="19.5" customHeight="1">
      <c r="A1983" s="111"/>
      <c r="B1983" s="119"/>
      <c r="C1983" s="63"/>
      <c r="D1983" s="69"/>
      <c r="E1983" s="66" t="str">
        <f t="shared" si="2"/>
        <v>-</v>
      </c>
      <c r="F1983" s="65"/>
      <c r="G1983" s="65"/>
      <c r="H1983" s="82"/>
      <c r="I1983" s="83">
        <f t="shared" si="3"/>
        <v>0</v>
      </c>
      <c r="J1983" s="84">
        <f t="shared" si="4"/>
        <v>0</v>
      </c>
      <c r="K1983" s="84">
        <f t="shared" si="5"/>
        <v>0</v>
      </c>
      <c r="L1983" s="84">
        <f t="shared" si="6"/>
        <v>0</v>
      </c>
      <c r="M1983" s="85">
        <f t="shared" si="7"/>
        <v>0</v>
      </c>
      <c r="N1983" s="86">
        <f t="shared" si="8"/>
        <v>0</v>
      </c>
      <c r="O1983" s="84">
        <f t="shared" si="9"/>
        <v>0</v>
      </c>
      <c r="P1983" s="84">
        <f t="shared" si="10"/>
        <v>0</v>
      </c>
      <c r="Q1983" s="84">
        <f t="shared" si="11"/>
        <v>0</v>
      </c>
      <c r="R1983" s="85">
        <f t="shared" si="12"/>
        <v>0</v>
      </c>
      <c r="S1983" s="87" t="str">
        <f t="shared" si="13"/>
        <v>-</v>
      </c>
      <c r="T1983" s="88"/>
      <c r="U1983" s="39"/>
      <c r="V1983" s="40"/>
      <c r="W1983" s="39"/>
      <c r="X1983" s="39"/>
      <c r="Y1983" s="39"/>
      <c r="Z1983" s="39"/>
      <c r="AA1983" s="39"/>
      <c r="AB1983" s="39"/>
      <c r="AC1983" s="39"/>
      <c r="AD1983" s="39"/>
      <c r="AE1983" s="39"/>
      <c r="AF1983" s="39"/>
      <c r="AG1983" s="39"/>
      <c r="AH1983" s="39"/>
    </row>
    <row r="1984" ht="19.5" customHeight="1">
      <c r="A1984" s="111"/>
      <c r="B1984" s="119"/>
      <c r="C1984" s="63"/>
      <c r="D1984" s="69"/>
      <c r="E1984" s="66" t="str">
        <f t="shared" si="2"/>
        <v>-</v>
      </c>
      <c r="F1984" s="65"/>
      <c r="G1984" s="65"/>
      <c r="H1984" s="82"/>
      <c r="I1984" s="83">
        <f t="shared" si="3"/>
        <v>0</v>
      </c>
      <c r="J1984" s="84">
        <f t="shared" si="4"/>
        <v>0</v>
      </c>
      <c r="K1984" s="84">
        <f t="shared" si="5"/>
        <v>0</v>
      </c>
      <c r="L1984" s="84">
        <f t="shared" si="6"/>
        <v>0</v>
      </c>
      <c r="M1984" s="85">
        <f t="shared" si="7"/>
        <v>0</v>
      </c>
      <c r="N1984" s="86">
        <f t="shared" si="8"/>
        <v>0</v>
      </c>
      <c r="O1984" s="84">
        <f t="shared" si="9"/>
        <v>0</v>
      </c>
      <c r="P1984" s="84">
        <f t="shared" si="10"/>
        <v>0</v>
      </c>
      <c r="Q1984" s="84">
        <f t="shared" si="11"/>
        <v>0</v>
      </c>
      <c r="R1984" s="85">
        <f t="shared" si="12"/>
        <v>0</v>
      </c>
      <c r="S1984" s="87" t="str">
        <f t="shared" si="13"/>
        <v>-</v>
      </c>
      <c r="T1984" s="88"/>
      <c r="U1984" s="39"/>
      <c r="V1984" s="40"/>
      <c r="W1984" s="39"/>
      <c r="X1984" s="39"/>
      <c r="Y1984" s="39"/>
      <c r="Z1984" s="39"/>
      <c r="AA1984" s="39"/>
      <c r="AB1984" s="39"/>
      <c r="AC1984" s="39"/>
      <c r="AD1984" s="39"/>
      <c r="AE1984" s="39"/>
      <c r="AF1984" s="39"/>
      <c r="AG1984" s="39"/>
      <c r="AH1984" s="39"/>
    </row>
    <row r="1985" ht="19.5" customHeight="1">
      <c r="A1985" s="111"/>
      <c r="B1985" s="119"/>
      <c r="C1985" s="63"/>
      <c r="D1985" s="69"/>
      <c r="E1985" s="66" t="str">
        <f t="shared" si="2"/>
        <v>-</v>
      </c>
      <c r="F1985" s="65"/>
      <c r="G1985" s="65"/>
      <c r="H1985" s="82"/>
      <c r="I1985" s="83">
        <f t="shared" si="3"/>
        <v>0</v>
      </c>
      <c r="J1985" s="84">
        <f t="shared" si="4"/>
        <v>0</v>
      </c>
      <c r="K1985" s="84">
        <f t="shared" si="5"/>
        <v>0</v>
      </c>
      <c r="L1985" s="84">
        <f t="shared" si="6"/>
        <v>0</v>
      </c>
      <c r="M1985" s="85">
        <f t="shared" si="7"/>
        <v>0</v>
      </c>
      <c r="N1985" s="86">
        <f t="shared" si="8"/>
        <v>0</v>
      </c>
      <c r="O1985" s="84">
        <f t="shared" si="9"/>
        <v>0</v>
      </c>
      <c r="P1985" s="84">
        <f t="shared" si="10"/>
        <v>0</v>
      </c>
      <c r="Q1985" s="84">
        <f t="shared" si="11"/>
        <v>0</v>
      </c>
      <c r="R1985" s="85">
        <f t="shared" si="12"/>
        <v>0</v>
      </c>
      <c r="S1985" s="87" t="str">
        <f t="shared" si="13"/>
        <v>-</v>
      </c>
      <c r="T1985" s="88"/>
      <c r="U1985" s="39"/>
      <c r="V1985" s="40"/>
      <c r="W1985" s="39"/>
      <c r="X1985" s="39"/>
      <c r="Y1985" s="39"/>
      <c r="Z1985" s="39"/>
      <c r="AA1985" s="39"/>
      <c r="AB1985" s="39"/>
      <c r="AC1985" s="39"/>
      <c r="AD1985" s="39"/>
      <c r="AE1985" s="39"/>
      <c r="AF1985" s="39"/>
      <c r="AG1985" s="39"/>
      <c r="AH1985" s="39"/>
    </row>
    <row r="1986" ht="19.5" customHeight="1">
      <c r="A1986" s="111"/>
      <c r="B1986" s="119"/>
      <c r="C1986" s="63"/>
      <c r="D1986" s="69"/>
      <c r="E1986" s="66" t="str">
        <f t="shared" si="2"/>
        <v>-</v>
      </c>
      <c r="F1986" s="65"/>
      <c r="G1986" s="65"/>
      <c r="H1986" s="82"/>
      <c r="I1986" s="83">
        <f t="shared" si="3"/>
        <v>0</v>
      </c>
      <c r="J1986" s="84">
        <f t="shared" si="4"/>
        <v>0</v>
      </c>
      <c r="K1986" s="84">
        <f t="shared" si="5"/>
        <v>0</v>
      </c>
      <c r="L1986" s="84">
        <f t="shared" si="6"/>
        <v>0</v>
      </c>
      <c r="M1986" s="85">
        <f t="shared" si="7"/>
        <v>0</v>
      </c>
      <c r="N1986" s="86">
        <f t="shared" si="8"/>
        <v>0</v>
      </c>
      <c r="O1986" s="84">
        <f t="shared" si="9"/>
        <v>0</v>
      </c>
      <c r="P1986" s="84">
        <f t="shared" si="10"/>
        <v>0</v>
      </c>
      <c r="Q1986" s="84">
        <f t="shared" si="11"/>
        <v>0</v>
      </c>
      <c r="R1986" s="85">
        <f t="shared" si="12"/>
        <v>0</v>
      </c>
      <c r="S1986" s="87" t="str">
        <f t="shared" si="13"/>
        <v>-</v>
      </c>
      <c r="T1986" s="88"/>
      <c r="U1986" s="39"/>
      <c r="V1986" s="40"/>
      <c r="W1986" s="39"/>
      <c r="X1986" s="39"/>
      <c r="Y1986" s="39"/>
      <c r="Z1986" s="39"/>
      <c r="AA1986" s="39"/>
      <c r="AB1986" s="39"/>
      <c r="AC1986" s="39"/>
      <c r="AD1986" s="39"/>
      <c r="AE1986" s="39"/>
      <c r="AF1986" s="39"/>
      <c r="AG1986" s="39"/>
      <c r="AH1986" s="39"/>
    </row>
    <row r="1987" ht="19.5" customHeight="1">
      <c r="A1987" s="111"/>
      <c r="B1987" s="119"/>
      <c r="C1987" s="63"/>
      <c r="D1987" s="69"/>
      <c r="E1987" s="66" t="str">
        <f t="shared" si="2"/>
        <v>-</v>
      </c>
      <c r="F1987" s="65"/>
      <c r="G1987" s="65"/>
      <c r="H1987" s="82"/>
      <c r="I1987" s="83">
        <f t="shared" si="3"/>
        <v>0</v>
      </c>
      <c r="J1987" s="84">
        <f t="shared" si="4"/>
        <v>0</v>
      </c>
      <c r="K1987" s="84">
        <f t="shared" si="5"/>
        <v>0</v>
      </c>
      <c r="L1987" s="84">
        <f t="shared" si="6"/>
        <v>0</v>
      </c>
      <c r="M1987" s="85">
        <f t="shared" si="7"/>
        <v>0</v>
      </c>
      <c r="N1987" s="86">
        <f t="shared" si="8"/>
        <v>0</v>
      </c>
      <c r="O1987" s="84">
        <f t="shared" si="9"/>
        <v>0</v>
      </c>
      <c r="P1987" s="84">
        <f t="shared" si="10"/>
        <v>0</v>
      </c>
      <c r="Q1987" s="84">
        <f t="shared" si="11"/>
        <v>0</v>
      </c>
      <c r="R1987" s="85">
        <f t="shared" si="12"/>
        <v>0</v>
      </c>
      <c r="S1987" s="87" t="str">
        <f t="shared" si="13"/>
        <v>-</v>
      </c>
      <c r="T1987" s="88"/>
      <c r="U1987" s="39"/>
      <c r="V1987" s="40"/>
      <c r="W1987" s="39"/>
      <c r="X1987" s="39"/>
      <c r="Y1987" s="39"/>
      <c r="Z1987" s="39"/>
      <c r="AA1987" s="39"/>
      <c r="AB1987" s="39"/>
      <c r="AC1987" s="39"/>
      <c r="AD1987" s="39"/>
      <c r="AE1987" s="39"/>
      <c r="AF1987" s="39"/>
      <c r="AG1987" s="39"/>
      <c r="AH1987" s="39"/>
    </row>
    <row r="1988" ht="19.5" customHeight="1">
      <c r="A1988" s="111"/>
      <c r="B1988" s="119"/>
      <c r="C1988" s="63"/>
      <c r="D1988" s="69"/>
      <c r="E1988" s="66" t="str">
        <f t="shared" si="2"/>
        <v>-</v>
      </c>
      <c r="F1988" s="65"/>
      <c r="G1988" s="65"/>
      <c r="H1988" s="82"/>
      <c r="I1988" s="83">
        <f t="shared" si="3"/>
        <v>0</v>
      </c>
      <c r="J1988" s="84">
        <f t="shared" si="4"/>
        <v>0</v>
      </c>
      <c r="K1988" s="84">
        <f t="shared" si="5"/>
        <v>0</v>
      </c>
      <c r="L1988" s="84">
        <f t="shared" si="6"/>
        <v>0</v>
      </c>
      <c r="M1988" s="85">
        <f t="shared" si="7"/>
        <v>0</v>
      </c>
      <c r="N1988" s="86">
        <f t="shared" si="8"/>
        <v>0</v>
      </c>
      <c r="O1988" s="84">
        <f t="shared" si="9"/>
        <v>0</v>
      </c>
      <c r="P1988" s="84">
        <f t="shared" si="10"/>
        <v>0</v>
      </c>
      <c r="Q1988" s="84">
        <f t="shared" si="11"/>
        <v>0</v>
      </c>
      <c r="R1988" s="85">
        <f t="shared" si="12"/>
        <v>0</v>
      </c>
      <c r="S1988" s="87" t="str">
        <f t="shared" si="13"/>
        <v>-</v>
      </c>
      <c r="T1988" s="88"/>
      <c r="U1988" s="39"/>
      <c r="V1988" s="40"/>
      <c r="W1988" s="39"/>
      <c r="X1988" s="39"/>
      <c r="Y1988" s="39"/>
      <c r="Z1988" s="39"/>
      <c r="AA1988" s="39"/>
      <c r="AB1988" s="39"/>
      <c r="AC1988" s="39"/>
      <c r="AD1988" s="39"/>
      <c r="AE1988" s="39"/>
      <c r="AF1988" s="39"/>
      <c r="AG1988" s="39"/>
      <c r="AH1988" s="39"/>
    </row>
    <row r="1989" ht="19.5" customHeight="1">
      <c r="A1989" s="111"/>
      <c r="B1989" s="119"/>
      <c r="C1989" s="63"/>
      <c r="D1989" s="69"/>
      <c r="E1989" s="66" t="str">
        <f t="shared" si="2"/>
        <v>-</v>
      </c>
      <c r="F1989" s="65"/>
      <c r="G1989" s="65"/>
      <c r="H1989" s="82"/>
      <c r="I1989" s="83">
        <f t="shared" si="3"/>
        <v>0</v>
      </c>
      <c r="J1989" s="84">
        <f t="shared" si="4"/>
        <v>0</v>
      </c>
      <c r="K1989" s="84">
        <f t="shared" si="5"/>
        <v>0</v>
      </c>
      <c r="L1989" s="84">
        <f t="shared" si="6"/>
        <v>0</v>
      </c>
      <c r="M1989" s="85">
        <f t="shared" si="7"/>
        <v>0</v>
      </c>
      <c r="N1989" s="86">
        <f t="shared" si="8"/>
        <v>0</v>
      </c>
      <c r="O1989" s="84">
        <f t="shared" si="9"/>
        <v>0</v>
      </c>
      <c r="P1989" s="84">
        <f t="shared" si="10"/>
        <v>0</v>
      </c>
      <c r="Q1989" s="84">
        <f t="shared" si="11"/>
        <v>0</v>
      </c>
      <c r="R1989" s="85">
        <f t="shared" si="12"/>
        <v>0</v>
      </c>
      <c r="S1989" s="87" t="str">
        <f t="shared" si="13"/>
        <v>-</v>
      </c>
      <c r="T1989" s="88"/>
      <c r="U1989" s="39"/>
      <c r="V1989" s="40"/>
      <c r="W1989" s="39"/>
      <c r="X1989" s="39"/>
      <c r="Y1989" s="39"/>
      <c r="Z1989" s="39"/>
      <c r="AA1989" s="39"/>
      <c r="AB1989" s="39"/>
      <c r="AC1989" s="39"/>
      <c r="AD1989" s="39"/>
      <c r="AE1989" s="39"/>
      <c r="AF1989" s="39"/>
      <c r="AG1989" s="39"/>
      <c r="AH1989" s="39"/>
    </row>
    <row r="1990" ht="19.5" customHeight="1">
      <c r="A1990" s="111"/>
      <c r="B1990" s="119"/>
      <c r="C1990" s="63"/>
      <c r="D1990" s="69"/>
      <c r="E1990" s="66" t="str">
        <f t="shared" si="2"/>
        <v>-</v>
      </c>
      <c r="F1990" s="65"/>
      <c r="G1990" s="65"/>
      <c r="H1990" s="82"/>
      <c r="I1990" s="83">
        <f t="shared" si="3"/>
        <v>0</v>
      </c>
      <c r="J1990" s="84">
        <f t="shared" si="4"/>
        <v>0</v>
      </c>
      <c r="K1990" s="84">
        <f t="shared" si="5"/>
        <v>0</v>
      </c>
      <c r="L1990" s="84">
        <f t="shared" si="6"/>
        <v>0</v>
      </c>
      <c r="M1990" s="85">
        <f t="shared" si="7"/>
        <v>0</v>
      </c>
      <c r="N1990" s="86">
        <f t="shared" si="8"/>
        <v>0</v>
      </c>
      <c r="O1990" s="84">
        <f t="shared" si="9"/>
        <v>0</v>
      </c>
      <c r="P1990" s="84">
        <f t="shared" si="10"/>
        <v>0</v>
      </c>
      <c r="Q1990" s="84">
        <f t="shared" si="11"/>
        <v>0</v>
      </c>
      <c r="R1990" s="85">
        <f t="shared" si="12"/>
        <v>0</v>
      </c>
      <c r="S1990" s="87" t="str">
        <f t="shared" si="13"/>
        <v>-</v>
      </c>
      <c r="T1990" s="88"/>
      <c r="U1990" s="39"/>
      <c r="V1990" s="40"/>
      <c r="W1990" s="39"/>
      <c r="X1990" s="39"/>
      <c r="Y1990" s="39"/>
      <c r="Z1990" s="39"/>
      <c r="AA1990" s="39"/>
      <c r="AB1990" s="39"/>
      <c r="AC1990" s="39"/>
      <c r="AD1990" s="39"/>
      <c r="AE1990" s="39"/>
      <c r="AF1990" s="39"/>
      <c r="AG1990" s="39"/>
      <c r="AH1990" s="39"/>
    </row>
    <row r="1991" ht="19.5" customHeight="1">
      <c r="A1991" s="111"/>
      <c r="B1991" s="119"/>
      <c r="C1991" s="63"/>
      <c r="D1991" s="69"/>
      <c r="E1991" s="66" t="str">
        <f t="shared" si="2"/>
        <v>-</v>
      </c>
      <c r="F1991" s="65"/>
      <c r="G1991" s="65"/>
      <c r="H1991" s="82"/>
      <c r="I1991" s="83">
        <f t="shared" si="3"/>
        <v>0</v>
      </c>
      <c r="J1991" s="84">
        <f t="shared" si="4"/>
        <v>0</v>
      </c>
      <c r="K1991" s="84">
        <f t="shared" si="5"/>
        <v>0</v>
      </c>
      <c r="L1991" s="84">
        <f t="shared" si="6"/>
        <v>0</v>
      </c>
      <c r="M1991" s="85">
        <f t="shared" si="7"/>
        <v>0</v>
      </c>
      <c r="N1991" s="86">
        <f t="shared" si="8"/>
        <v>0</v>
      </c>
      <c r="O1991" s="84">
        <f t="shared" si="9"/>
        <v>0</v>
      </c>
      <c r="P1991" s="84">
        <f t="shared" si="10"/>
        <v>0</v>
      </c>
      <c r="Q1991" s="84">
        <f t="shared" si="11"/>
        <v>0</v>
      </c>
      <c r="R1991" s="85">
        <f t="shared" si="12"/>
        <v>0</v>
      </c>
      <c r="S1991" s="87" t="str">
        <f t="shared" si="13"/>
        <v>-</v>
      </c>
      <c r="T1991" s="88"/>
      <c r="U1991" s="39"/>
      <c r="V1991" s="40"/>
      <c r="W1991" s="39"/>
      <c r="X1991" s="39"/>
      <c r="Y1991" s="39"/>
      <c r="Z1991" s="39"/>
      <c r="AA1991" s="39"/>
      <c r="AB1991" s="39"/>
      <c r="AC1991" s="39"/>
      <c r="AD1991" s="39"/>
      <c r="AE1991" s="39"/>
      <c r="AF1991" s="39"/>
      <c r="AG1991" s="39"/>
      <c r="AH1991" s="39"/>
    </row>
    <row r="1992" ht="19.5" customHeight="1">
      <c r="A1992" s="111"/>
      <c r="B1992" s="119"/>
      <c r="C1992" s="63"/>
      <c r="D1992" s="69"/>
      <c r="E1992" s="66" t="str">
        <f t="shared" si="2"/>
        <v>-</v>
      </c>
      <c r="F1992" s="65"/>
      <c r="G1992" s="65"/>
      <c r="H1992" s="82"/>
      <c r="I1992" s="83">
        <f t="shared" si="3"/>
        <v>0</v>
      </c>
      <c r="J1992" s="84">
        <f t="shared" si="4"/>
        <v>0</v>
      </c>
      <c r="K1992" s="84">
        <f t="shared" si="5"/>
        <v>0</v>
      </c>
      <c r="L1992" s="84">
        <f t="shared" si="6"/>
        <v>0</v>
      </c>
      <c r="M1992" s="85">
        <f t="shared" si="7"/>
        <v>0</v>
      </c>
      <c r="N1992" s="86">
        <f t="shared" si="8"/>
        <v>0</v>
      </c>
      <c r="O1992" s="84">
        <f t="shared" si="9"/>
        <v>0</v>
      </c>
      <c r="P1992" s="84">
        <f t="shared" si="10"/>
        <v>0</v>
      </c>
      <c r="Q1992" s="84">
        <f t="shared" si="11"/>
        <v>0</v>
      </c>
      <c r="R1992" s="85">
        <f t="shared" si="12"/>
        <v>0</v>
      </c>
      <c r="S1992" s="87" t="str">
        <f t="shared" si="13"/>
        <v>-</v>
      </c>
      <c r="T1992" s="88"/>
      <c r="U1992" s="39"/>
      <c r="V1992" s="40"/>
      <c r="W1992" s="39"/>
      <c r="X1992" s="39"/>
      <c r="Y1992" s="39"/>
      <c r="Z1992" s="39"/>
      <c r="AA1992" s="39"/>
      <c r="AB1992" s="39"/>
      <c r="AC1992" s="39"/>
      <c r="AD1992" s="39"/>
      <c r="AE1992" s="39"/>
      <c r="AF1992" s="39"/>
      <c r="AG1992" s="39"/>
      <c r="AH1992" s="39"/>
    </row>
    <row r="1993" ht="19.5" customHeight="1">
      <c r="A1993" s="111"/>
      <c r="B1993" s="119"/>
      <c r="C1993" s="63"/>
      <c r="D1993" s="69"/>
      <c r="E1993" s="66" t="str">
        <f t="shared" si="2"/>
        <v>-</v>
      </c>
      <c r="F1993" s="65"/>
      <c r="G1993" s="65"/>
      <c r="H1993" s="82"/>
      <c r="I1993" s="83">
        <f t="shared" si="3"/>
        <v>0</v>
      </c>
      <c r="J1993" s="84">
        <f t="shared" si="4"/>
        <v>0</v>
      </c>
      <c r="K1993" s="84">
        <f t="shared" si="5"/>
        <v>0</v>
      </c>
      <c r="L1993" s="84">
        <f t="shared" si="6"/>
        <v>0</v>
      </c>
      <c r="M1993" s="85">
        <f t="shared" si="7"/>
        <v>0</v>
      </c>
      <c r="N1993" s="86">
        <f t="shared" si="8"/>
        <v>0</v>
      </c>
      <c r="O1993" s="84">
        <f t="shared" si="9"/>
        <v>0</v>
      </c>
      <c r="P1993" s="84">
        <f t="shared" si="10"/>
        <v>0</v>
      </c>
      <c r="Q1993" s="84">
        <f t="shared" si="11"/>
        <v>0</v>
      </c>
      <c r="R1993" s="85">
        <f t="shared" si="12"/>
        <v>0</v>
      </c>
      <c r="S1993" s="87" t="str">
        <f t="shared" si="13"/>
        <v>-</v>
      </c>
      <c r="T1993" s="88"/>
      <c r="U1993" s="39"/>
      <c r="V1993" s="40"/>
      <c r="W1993" s="39"/>
      <c r="X1993" s="39"/>
      <c r="Y1993" s="39"/>
      <c r="Z1993" s="39"/>
      <c r="AA1993" s="39"/>
      <c r="AB1993" s="39"/>
      <c r="AC1993" s="39"/>
      <c r="AD1993" s="39"/>
      <c r="AE1993" s="39"/>
      <c r="AF1993" s="39"/>
      <c r="AG1993" s="39"/>
      <c r="AH1993" s="39"/>
    </row>
    <row r="1994" ht="19.5" customHeight="1">
      <c r="A1994" s="111"/>
      <c r="B1994" s="119"/>
      <c r="C1994" s="63"/>
      <c r="D1994" s="69"/>
      <c r="E1994" s="66" t="str">
        <f t="shared" si="2"/>
        <v>-</v>
      </c>
      <c r="F1994" s="65"/>
      <c r="G1994" s="65"/>
      <c r="H1994" s="82"/>
      <c r="I1994" s="83">
        <f t="shared" si="3"/>
        <v>0</v>
      </c>
      <c r="J1994" s="84">
        <f t="shared" si="4"/>
        <v>0</v>
      </c>
      <c r="K1994" s="84">
        <f t="shared" si="5"/>
        <v>0</v>
      </c>
      <c r="L1994" s="84">
        <f t="shared" si="6"/>
        <v>0</v>
      </c>
      <c r="M1994" s="85">
        <f t="shared" si="7"/>
        <v>0</v>
      </c>
      <c r="N1994" s="86">
        <f t="shared" si="8"/>
        <v>0</v>
      </c>
      <c r="O1994" s="84">
        <f t="shared" si="9"/>
        <v>0</v>
      </c>
      <c r="P1994" s="84">
        <f t="shared" si="10"/>
        <v>0</v>
      </c>
      <c r="Q1994" s="84">
        <f t="shared" si="11"/>
        <v>0</v>
      </c>
      <c r="R1994" s="85">
        <f t="shared" si="12"/>
        <v>0</v>
      </c>
      <c r="S1994" s="87" t="str">
        <f t="shared" si="13"/>
        <v>-</v>
      </c>
      <c r="T1994" s="88"/>
      <c r="U1994" s="39"/>
      <c r="V1994" s="40"/>
      <c r="W1994" s="39"/>
      <c r="X1994" s="39"/>
      <c r="Y1994" s="39"/>
      <c r="Z1994" s="39"/>
      <c r="AA1994" s="39"/>
      <c r="AB1994" s="39"/>
      <c r="AC1994" s="39"/>
      <c r="AD1994" s="39"/>
      <c r="AE1994" s="39"/>
      <c r="AF1994" s="39"/>
      <c r="AG1994" s="39"/>
      <c r="AH1994" s="39"/>
    </row>
    <row r="1995" ht="19.5" customHeight="1">
      <c r="A1995" s="111"/>
      <c r="B1995" s="119"/>
      <c r="C1995" s="63"/>
      <c r="D1995" s="69"/>
      <c r="E1995" s="66" t="str">
        <f t="shared" si="2"/>
        <v>-</v>
      </c>
      <c r="F1995" s="65"/>
      <c r="G1995" s="65"/>
      <c r="H1995" s="82"/>
      <c r="I1995" s="83">
        <f t="shared" si="3"/>
        <v>0</v>
      </c>
      <c r="J1995" s="84">
        <f t="shared" si="4"/>
        <v>0</v>
      </c>
      <c r="K1995" s="84">
        <f t="shared" si="5"/>
        <v>0</v>
      </c>
      <c r="L1995" s="84">
        <f t="shared" si="6"/>
        <v>0</v>
      </c>
      <c r="M1995" s="85">
        <f t="shared" si="7"/>
        <v>0</v>
      </c>
      <c r="N1995" s="86">
        <f t="shared" si="8"/>
        <v>0</v>
      </c>
      <c r="O1995" s="84">
        <f t="shared" si="9"/>
        <v>0</v>
      </c>
      <c r="P1995" s="84">
        <f t="shared" si="10"/>
        <v>0</v>
      </c>
      <c r="Q1995" s="84">
        <f t="shared" si="11"/>
        <v>0</v>
      </c>
      <c r="R1995" s="85">
        <f t="shared" si="12"/>
        <v>0</v>
      </c>
      <c r="S1995" s="87" t="str">
        <f t="shared" si="13"/>
        <v>-</v>
      </c>
      <c r="T1995" s="88"/>
      <c r="U1995" s="39"/>
      <c r="V1995" s="40"/>
      <c r="W1995" s="39"/>
      <c r="X1995" s="39"/>
      <c r="Y1995" s="39"/>
      <c r="Z1995" s="39"/>
      <c r="AA1995" s="39"/>
      <c r="AB1995" s="39"/>
      <c r="AC1995" s="39"/>
      <c r="AD1995" s="39"/>
      <c r="AE1995" s="39"/>
      <c r="AF1995" s="39"/>
      <c r="AG1995" s="39"/>
      <c r="AH1995" s="39"/>
    </row>
    <row r="1996" ht="19.5" customHeight="1">
      <c r="A1996" s="111"/>
      <c r="B1996" s="119"/>
      <c r="C1996" s="63"/>
      <c r="D1996" s="69"/>
      <c r="E1996" s="66" t="str">
        <f t="shared" si="2"/>
        <v>-</v>
      </c>
      <c r="F1996" s="65"/>
      <c r="G1996" s="65"/>
      <c r="H1996" s="82"/>
      <c r="I1996" s="83">
        <f t="shared" si="3"/>
        <v>0</v>
      </c>
      <c r="J1996" s="84">
        <f t="shared" si="4"/>
        <v>0</v>
      </c>
      <c r="K1996" s="84">
        <f t="shared" si="5"/>
        <v>0</v>
      </c>
      <c r="L1996" s="84">
        <f t="shared" si="6"/>
        <v>0</v>
      </c>
      <c r="M1996" s="85">
        <f t="shared" si="7"/>
        <v>0</v>
      </c>
      <c r="N1996" s="86">
        <f t="shared" si="8"/>
        <v>0</v>
      </c>
      <c r="O1996" s="84">
        <f t="shared" si="9"/>
        <v>0</v>
      </c>
      <c r="P1996" s="84">
        <f t="shared" si="10"/>
        <v>0</v>
      </c>
      <c r="Q1996" s="84">
        <f t="shared" si="11"/>
        <v>0</v>
      </c>
      <c r="R1996" s="85">
        <f t="shared" si="12"/>
        <v>0</v>
      </c>
      <c r="S1996" s="87" t="str">
        <f t="shared" si="13"/>
        <v>-</v>
      </c>
      <c r="T1996" s="88"/>
      <c r="U1996" s="39"/>
      <c r="V1996" s="40"/>
      <c r="W1996" s="39"/>
      <c r="X1996" s="39"/>
      <c r="Y1996" s="39"/>
      <c r="Z1996" s="39"/>
      <c r="AA1996" s="39"/>
      <c r="AB1996" s="39"/>
      <c r="AC1996" s="39"/>
      <c r="AD1996" s="39"/>
      <c r="AE1996" s="39"/>
      <c r="AF1996" s="39"/>
      <c r="AG1996" s="39"/>
      <c r="AH1996" s="39"/>
    </row>
    <row r="1997" ht="19.5" customHeight="1">
      <c r="A1997" s="111"/>
      <c r="B1997" s="119"/>
      <c r="C1997" s="63"/>
      <c r="D1997" s="69"/>
      <c r="E1997" s="66" t="str">
        <f t="shared" si="2"/>
        <v>-</v>
      </c>
      <c r="F1997" s="65"/>
      <c r="G1997" s="65"/>
      <c r="H1997" s="82"/>
      <c r="I1997" s="83">
        <f t="shared" si="3"/>
        <v>0</v>
      </c>
      <c r="J1997" s="84">
        <f t="shared" si="4"/>
        <v>0</v>
      </c>
      <c r="K1997" s="84">
        <f t="shared" si="5"/>
        <v>0</v>
      </c>
      <c r="L1997" s="84">
        <f t="shared" si="6"/>
        <v>0</v>
      </c>
      <c r="M1997" s="85">
        <f t="shared" si="7"/>
        <v>0</v>
      </c>
      <c r="N1997" s="86">
        <f t="shared" si="8"/>
        <v>0</v>
      </c>
      <c r="O1997" s="84">
        <f t="shared" si="9"/>
        <v>0</v>
      </c>
      <c r="P1997" s="84">
        <f t="shared" si="10"/>
        <v>0</v>
      </c>
      <c r="Q1997" s="84">
        <f t="shared" si="11"/>
        <v>0</v>
      </c>
      <c r="R1997" s="85">
        <f t="shared" si="12"/>
        <v>0</v>
      </c>
      <c r="S1997" s="87" t="str">
        <f t="shared" si="13"/>
        <v>-</v>
      </c>
      <c r="T1997" s="88"/>
      <c r="U1997" s="39"/>
      <c r="V1997" s="40"/>
      <c r="W1997" s="39"/>
      <c r="X1997" s="39"/>
      <c r="Y1997" s="39"/>
      <c r="Z1997" s="39"/>
      <c r="AA1997" s="39"/>
      <c r="AB1997" s="39"/>
      <c r="AC1997" s="39"/>
      <c r="AD1997" s="39"/>
      <c r="AE1997" s="39"/>
      <c r="AF1997" s="39"/>
      <c r="AG1997" s="39"/>
      <c r="AH1997" s="39"/>
    </row>
    <row r="1998" ht="19.5" customHeight="1">
      <c r="A1998" s="111"/>
      <c r="B1998" s="119"/>
      <c r="C1998" s="63"/>
      <c r="D1998" s="69"/>
      <c r="E1998" s="66" t="str">
        <f t="shared" si="2"/>
        <v>-</v>
      </c>
      <c r="F1998" s="65"/>
      <c r="G1998" s="65"/>
      <c r="H1998" s="82"/>
      <c r="I1998" s="83">
        <f t="shared" si="3"/>
        <v>0</v>
      </c>
      <c r="J1998" s="84">
        <f t="shared" si="4"/>
        <v>0</v>
      </c>
      <c r="K1998" s="84">
        <f t="shared" si="5"/>
        <v>0</v>
      </c>
      <c r="L1998" s="84">
        <f t="shared" si="6"/>
        <v>0</v>
      </c>
      <c r="M1998" s="85">
        <f t="shared" si="7"/>
        <v>0</v>
      </c>
      <c r="N1998" s="86">
        <f t="shared" si="8"/>
        <v>0</v>
      </c>
      <c r="O1998" s="84">
        <f t="shared" si="9"/>
        <v>0</v>
      </c>
      <c r="P1998" s="84">
        <f t="shared" si="10"/>
        <v>0</v>
      </c>
      <c r="Q1998" s="84">
        <f t="shared" si="11"/>
        <v>0</v>
      </c>
      <c r="R1998" s="85">
        <f t="shared" si="12"/>
        <v>0</v>
      </c>
      <c r="S1998" s="87" t="str">
        <f t="shared" si="13"/>
        <v>-</v>
      </c>
      <c r="T1998" s="88"/>
      <c r="U1998" s="39"/>
      <c r="V1998" s="40"/>
      <c r="W1998" s="39"/>
      <c r="X1998" s="39"/>
      <c r="Y1998" s="39"/>
      <c r="Z1998" s="39"/>
      <c r="AA1998" s="39"/>
      <c r="AB1998" s="39"/>
      <c r="AC1998" s="39"/>
      <c r="AD1998" s="39"/>
      <c r="AE1998" s="39"/>
      <c r="AF1998" s="39"/>
      <c r="AG1998" s="39"/>
      <c r="AH1998" s="39"/>
    </row>
    <row r="1999" ht="19.5" customHeight="1">
      <c r="A1999" s="111"/>
      <c r="B1999" s="119"/>
      <c r="C1999" s="63"/>
      <c r="D1999" s="69"/>
      <c r="E1999" s="66" t="str">
        <f t="shared" si="2"/>
        <v>-</v>
      </c>
      <c r="F1999" s="65"/>
      <c r="G1999" s="65"/>
      <c r="H1999" s="82"/>
      <c r="I1999" s="83">
        <f t="shared" si="3"/>
        <v>0</v>
      </c>
      <c r="J1999" s="84">
        <f t="shared" si="4"/>
        <v>0</v>
      </c>
      <c r="K1999" s="84">
        <f t="shared" si="5"/>
        <v>0</v>
      </c>
      <c r="L1999" s="84">
        <f t="shared" si="6"/>
        <v>0</v>
      </c>
      <c r="M1999" s="85">
        <f t="shared" si="7"/>
        <v>0</v>
      </c>
      <c r="N1999" s="86">
        <f t="shared" si="8"/>
        <v>0</v>
      </c>
      <c r="O1999" s="84">
        <f t="shared" si="9"/>
        <v>0</v>
      </c>
      <c r="P1999" s="84">
        <f t="shared" si="10"/>
        <v>0</v>
      </c>
      <c r="Q1999" s="84">
        <f t="shared" si="11"/>
        <v>0</v>
      </c>
      <c r="R1999" s="85">
        <f t="shared" si="12"/>
        <v>0</v>
      </c>
      <c r="S1999" s="87" t="str">
        <f t="shared" si="13"/>
        <v>-</v>
      </c>
      <c r="T1999" s="88"/>
      <c r="U1999" s="39"/>
      <c r="V1999" s="40"/>
      <c r="W1999" s="39"/>
      <c r="X1999" s="39"/>
      <c r="Y1999" s="39"/>
      <c r="Z1999" s="39"/>
      <c r="AA1999" s="39"/>
      <c r="AB1999" s="39"/>
      <c r="AC1999" s="39"/>
      <c r="AD1999" s="39"/>
      <c r="AE1999" s="39"/>
      <c r="AF1999" s="39"/>
      <c r="AG1999" s="39"/>
      <c r="AH1999" s="39"/>
    </row>
    <row r="2000" ht="19.5" customHeight="1">
      <c r="A2000" s="111"/>
      <c r="B2000" s="119"/>
      <c r="C2000" s="63"/>
      <c r="D2000" s="69"/>
      <c r="E2000" s="66" t="str">
        <f t="shared" si="2"/>
        <v>-</v>
      </c>
      <c r="F2000" s="65"/>
      <c r="G2000" s="65"/>
      <c r="H2000" s="82"/>
      <c r="I2000" s="83">
        <f t="shared" si="3"/>
        <v>0</v>
      </c>
      <c r="J2000" s="84">
        <f t="shared" si="4"/>
        <v>0</v>
      </c>
      <c r="K2000" s="84">
        <f t="shared" si="5"/>
        <v>0</v>
      </c>
      <c r="L2000" s="84">
        <f t="shared" si="6"/>
        <v>0</v>
      </c>
      <c r="M2000" s="85">
        <f t="shared" si="7"/>
        <v>0</v>
      </c>
      <c r="N2000" s="86">
        <f t="shared" si="8"/>
        <v>0</v>
      </c>
      <c r="O2000" s="84">
        <f t="shared" si="9"/>
        <v>0</v>
      </c>
      <c r="P2000" s="84">
        <f t="shared" si="10"/>
        <v>0</v>
      </c>
      <c r="Q2000" s="84">
        <f t="shared" si="11"/>
        <v>0</v>
      </c>
      <c r="R2000" s="85">
        <f t="shared" si="12"/>
        <v>0</v>
      </c>
      <c r="S2000" s="87" t="str">
        <f t="shared" si="13"/>
        <v>-</v>
      </c>
      <c r="T2000" s="88"/>
      <c r="U2000" s="39"/>
      <c r="V2000" s="40"/>
      <c r="W2000" s="39"/>
      <c r="X2000" s="39"/>
      <c r="Y2000" s="39"/>
      <c r="Z2000" s="39"/>
      <c r="AA2000" s="39"/>
      <c r="AB2000" s="39"/>
      <c r="AC2000" s="39"/>
      <c r="AD2000" s="39"/>
      <c r="AE2000" s="39"/>
      <c r="AF2000" s="39"/>
      <c r="AG2000" s="39"/>
      <c r="AH2000" s="39"/>
    </row>
    <row r="2001" ht="19.5" customHeight="1">
      <c r="A2001" s="111"/>
      <c r="B2001" s="119"/>
      <c r="C2001" s="63"/>
      <c r="D2001" s="69"/>
      <c r="E2001" s="66" t="str">
        <f t="shared" si="2"/>
        <v>-</v>
      </c>
      <c r="F2001" s="65"/>
      <c r="G2001" s="65"/>
      <c r="H2001" s="82"/>
      <c r="I2001" s="83">
        <f t="shared" si="3"/>
        <v>0</v>
      </c>
      <c r="J2001" s="84">
        <f t="shared" si="4"/>
        <v>0</v>
      </c>
      <c r="K2001" s="84">
        <f t="shared" si="5"/>
        <v>0</v>
      </c>
      <c r="L2001" s="84">
        <f t="shared" si="6"/>
        <v>0</v>
      </c>
      <c r="M2001" s="85">
        <f t="shared" si="7"/>
        <v>0</v>
      </c>
      <c r="N2001" s="86">
        <f t="shared" si="8"/>
        <v>0</v>
      </c>
      <c r="O2001" s="84">
        <f t="shared" si="9"/>
        <v>0</v>
      </c>
      <c r="P2001" s="84">
        <f t="shared" si="10"/>
        <v>0</v>
      </c>
      <c r="Q2001" s="84">
        <f t="shared" si="11"/>
        <v>0</v>
      </c>
      <c r="R2001" s="85">
        <f t="shared" si="12"/>
        <v>0</v>
      </c>
      <c r="S2001" s="87" t="str">
        <f t="shared" si="13"/>
        <v>-</v>
      </c>
      <c r="T2001" s="88"/>
      <c r="U2001" s="39"/>
      <c r="V2001" s="40"/>
      <c r="W2001" s="39"/>
      <c r="X2001" s="39"/>
      <c r="Y2001" s="39"/>
      <c r="Z2001" s="39"/>
      <c r="AA2001" s="39"/>
      <c r="AB2001" s="39"/>
      <c r="AC2001" s="39"/>
      <c r="AD2001" s="39"/>
      <c r="AE2001" s="39"/>
      <c r="AF2001" s="39"/>
      <c r="AG2001" s="39"/>
      <c r="AH2001" s="39"/>
    </row>
    <row r="2002" ht="19.5" customHeight="1">
      <c r="A2002" s="111"/>
      <c r="B2002" s="119"/>
      <c r="C2002" s="63"/>
      <c r="D2002" s="69"/>
      <c r="E2002" s="66" t="str">
        <f t="shared" si="2"/>
        <v>-</v>
      </c>
      <c r="F2002" s="65"/>
      <c r="G2002" s="65"/>
      <c r="H2002" s="82"/>
      <c r="I2002" s="83">
        <f t="shared" si="3"/>
        <v>0</v>
      </c>
      <c r="J2002" s="84">
        <f t="shared" si="4"/>
        <v>0</v>
      </c>
      <c r="K2002" s="84">
        <f t="shared" si="5"/>
        <v>0</v>
      </c>
      <c r="L2002" s="84">
        <f t="shared" si="6"/>
        <v>0</v>
      </c>
      <c r="M2002" s="85">
        <f t="shared" si="7"/>
        <v>0</v>
      </c>
      <c r="N2002" s="86">
        <f t="shared" si="8"/>
        <v>0</v>
      </c>
      <c r="O2002" s="84">
        <f t="shared" si="9"/>
        <v>0</v>
      </c>
      <c r="P2002" s="84">
        <f t="shared" si="10"/>
        <v>0</v>
      </c>
      <c r="Q2002" s="84">
        <f t="shared" si="11"/>
        <v>0</v>
      </c>
      <c r="R2002" s="85">
        <f t="shared" si="12"/>
        <v>0</v>
      </c>
      <c r="S2002" s="87" t="str">
        <f t="shared" si="13"/>
        <v>-</v>
      </c>
      <c r="T2002" s="88"/>
      <c r="U2002" s="39"/>
      <c r="V2002" s="40"/>
      <c r="W2002" s="39"/>
      <c r="X2002" s="39"/>
      <c r="Y2002" s="39"/>
      <c r="Z2002" s="39"/>
      <c r="AA2002" s="39"/>
      <c r="AB2002" s="39"/>
      <c r="AC2002" s="39"/>
      <c r="AD2002" s="39"/>
      <c r="AE2002" s="39"/>
      <c r="AF2002" s="39"/>
      <c r="AG2002" s="39"/>
      <c r="AH2002" s="39"/>
    </row>
    <row r="2003" ht="19.5" customHeight="1">
      <c r="A2003" s="111"/>
      <c r="B2003" s="119"/>
      <c r="C2003" s="63"/>
      <c r="D2003" s="69"/>
      <c r="E2003" s="66" t="str">
        <f t="shared" si="2"/>
        <v>-</v>
      </c>
      <c r="F2003" s="65"/>
      <c r="G2003" s="65"/>
      <c r="H2003" s="82"/>
      <c r="I2003" s="83">
        <f t="shared" si="3"/>
        <v>0</v>
      </c>
      <c r="J2003" s="84">
        <f t="shared" si="4"/>
        <v>0</v>
      </c>
      <c r="K2003" s="84">
        <f t="shared" si="5"/>
        <v>0</v>
      </c>
      <c r="L2003" s="84">
        <f t="shared" si="6"/>
        <v>0</v>
      </c>
      <c r="M2003" s="85">
        <f t="shared" si="7"/>
        <v>0</v>
      </c>
      <c r="N2003" s="86">
        <f t="shared" si="8"/>
        <v>0</v>
      </c>
      <c r="O2003" s="84">
        <f t="shared" si="9"/>
        <v>0</v>
      </c>
      <c r="P2003" s="84">
        <f t="shared" si="10"/>
        <v>0</v>
      </c>
      <c r="Q2003" s="84">
        <f t="shared" si="11"/>
        <v>0</v>
      </c>
      <c r="R2003" s="85">
        <f t="shared" si="12"/>
        <v>0</v>
      </c>
      <c r="S2003" s="87" t="str">
        <f t="shared" si="13"/>
        <v>-</v>
      </c>
      <c r="T2003" s="88"/>
      <c r="U2003" s="39"/>
      <c r="V2003" s="40"/>
      <c r="W2003" s="39"/>
      <c r="X2003" s="39"/>
      <c r="Y2003" s="39"/>
      <c r="Z2003" s="39"/>
      <c r="AA2003" s="39"/>
      <c r="AB2003" s="39"/>
      <c r="AC2003" s="39"/>
      <c r="AD2003" s="39"/>
      <c r="AE2003" s="39"/>
      <c r="AF2003" s="39"/>
      <c r="AG2003" s="39"/>
      <c r="AH2003" s="39"/>
    </row>
    <row r="2004" ht="19.5" customHeight="1">
      <c r="A2004" s="111"/>
      <c r="B2004" s="119"/>
      <c r="C2004" s="63"/>
      <c r="D2004" s="69"/>
      <c r="E2004" s="66" t="str">
        <f t="shared" si="2"/>
        <v>-</v>
      </c>
      <c r="F2004" s="65"/>
      <c r="G2004" s="65"/>
      <c r="H2004" s="82"/>
      <c r="I2004" s="83">
        <f t="shared" si="3"/>
        <v>0</v>
      </c>
      <c r="J2004" s="84">
        <f t="shared" si="4"/>
        <v>0</v>
      </c>
      <c r="K2004" s="84">
        <f t="shared" si="5"/>
        <v>0</v>
      </c>
      <c r="L2004" s="84">
        <f t="shared" si="6"/>
        <v>0</v>
      </c>
      <c r="M2004" s="85">
        <f t="shared" si="7"/>
        <v>0</v>
      </c>
      <c r="N2004" s="86">
        <f t="shared" si="8"/>
        <v>0</v>
      </c>
      <c r="O2004" s="84">
        <f t="shared" si="9"/>
        <v>0</v>
      </c>
      <c r="P2004" s="84">
        <f t="shared" si="10"/>
        <v>0</v>
      </c>
      <c r="Q2004" s="84">
        <f t="shared" si="11"/>
        <v>0</v>
      </c>
      <c r="R2004" s="85">
        <f t="shared" si="12"/>
        <v>0</v>
      </c>
      <c r="S2004" s="87" t="str">
        <f t="shared" si="13"/>
        <v>-</v>
      </c>
      <c r="T2004" s="88"/>
      <c r="U2004" s="39"/>
      <c r="V2004" s="40"/>
      <c r="W2004" s="39"/>
      <c r="X2004" s="39"/>
      <c r="Y2004" s="39"/>
      <c r="Z2004" s="39"/>
      <c r="AA2004" s="39"/>
      <c r="AB2004" s="39"/>
      <c r="AC2004" s="39"/>
      <c r="AD2004" s="39"/>
      <c r="AE2004" s="39"/>
      <c r="AF2004" s="39"/>
      <c r="AG2004" s="39"/>
      <c r="AH2004" s="39"/>
    </row>
    <row r="2005" ht="19.5" customHeight="1">
      <c r="A2005" s="111"/>
      <c r="B2005" s="119"/>
      <c r="C2005" s="63"/>
      <c r="D2005" s="69"/>
      <c r="E2005" s="66" t="str">
        <f t="shared" si="2"/>
        <v>-</v>
      </c>
      <c r="F2005" s="65"/>
      <c r="G2005" s="65"/>
      <c r="H2005" s="82"/>
      <c r="I2005" s="83">
        <f t="shared" si="3"/>
        <v>0</v>
      </c>
      <c r="J2005" s="84">
        <f t="shared" si="4"/>
        <v>0</v>
      </c>
      <c r="K2005" s="84">
        <f t="shared" si="5"/>
        <v>0</v>
      </c>
      <c r="L2005" s="84">
        <f t="shared" si="6"/>
        <v>0</v>
      </c>
      <c r="M2005" s="85">
        <f t="shared" si="7"/>
        <v>0</v>
      </c>
      <c r="N2005" s="86">
        <f t="shared" si="8"/>
        <v>0</v>
      </c>
      <c r="O2005" s="84">
        <f t="shared" si="9"/>
        <v>0</v>
      </c>
      <c r="P2005" s="84">
        <f t="shared" si="10"/>
        <v>0</v>
      </c>
      <c r="Q2005" s="84">
        <f t="shared" si="11"/>
        <v>0</v>
      </c>
      <c r="R2005" s="85">
        <f t="shared" si="12"/>
        <v>0</v>
      </c>
      <c r="S2005" s="87" t="str">
        <f t="shared" si="13"/>
        <v>-</v>
      </c>
      <c r="T2005" s="88"/>
      <c r="U2005" s="39"/>
      <c r="V2005" s="40"/>
      <c r="W2005" s="39"/>
      <c r="X2005" s="39"/>
      <c r="Y2005" s="39"/>
      <c r="Z2005" s="39"/>
      <c r="AA2005" s="39"/>
      <c r="AB2005" s="39"/>
      <c r="AC2005" s="39"/>
      <c r="AD2005" s="39"/>
      <c r="AE2005" s="39"/>
      <c r="AF2005" s="39"/>
      <c r="AG2005" s="39"/>
      <c r="AH2005" s="39"/>
    </row>
    <row r="2006" ht="19.5" customHeight="1">
      <c r="A2006" s="111"/>
      <c r="B2006" s="119"/>
      <c r="C2006" s="63"/>
      <c r="D2006" s="69"/>
      <c r="E2006" s="66" t="str">
        <f t="shared" si="2"/>
        <v>-</v>
      </c>
      <c r="F2006" s="65"/>
      <c r="G2006" s="65"/>
      <c r="H2006" s="82"/>
      <c r="I2006" s="83">
        <f t="shared" si="3"/>
        <v>0</v>
      </c>
      <c r="J2006" s="84">
        <f t="shared" si="4"/>
        <v>0</v>
      </c>
      <c r="K2006" s="84">
        <f t="shared" si="5"/>
        <v>0</v>
      </c>
      <c r="L2006" s="84">
        <f t="shared" si="6"/>
        <v>0</v>
      </c>
      <c r="M2006" s="85">
        <f t="shared" si="7"/>
        <v>0</v>
      </c>
      <c r="N2006" s="86">
        <f t="shared" si="8"/>
        <v>0</v>
      </c>
      <c r="O2006" s="84">
        <f t="shared" si="9"/>
        <v>0</v>
      </c>
      <c r="P2006" s="84">
        <f t="shared" si="10"/>
        <v>0</v>
      </c>
      <c r="Q2006" s="84">
        <f t="shared" si="11"/>
        <v>0</v>
      </c>
      <c r="R2006" s="85">
        <f t="shared" si="12"/>
        <v>0</v>
      </c>
      <c r="S2006" s="87" t="str">
        <f t="shared" si="13"/>
        <v>-</v>
      </c>
      <c r="T2006" s="88"/>
      <c r="U2006" s="39"/>
      <c r="V2006" s="40"/>
      <c r="W2006" s="39"/>
      <c r="X2006" s="39"/>
      <c r="Y2006" s="39"/>
      <c r="Z2006" s="39"/>
      <c r="AA2006" s="39"/>
      <c r="AB2006" s="39"/>
      <c r="AC2006" s="39"/>
      <c r="AD2006" s="39"/>
      <c r="AE2006" s="39"/>
      <c r="AF2006" s="39"/>
      <c r="AG2006" s="39"/>
      <c r="AH2006" s="39"/>
    </row>
    <row r="2007" ht="19.5" customHeight="1">
      <c r="A2007" s="111"/>
      <c r="B2007" s="119"/>
      <c r="C2007" s="63"/>
      <c r="D2007" s="69"/>
      <c r="E2007" s="66" t="str">
        <f t="shared" si="2"/>
        <v>-</v>
      </c>
      <c r="F2007" s="65"/>
      <c r="G2007" s="65"/>
      <c r="H2007" s="82"/>
      <c r="I2007" s="83">
        <f t="shared" si="3"/>
        <v>0</v>
      </c>
      <c r="J2007" s="84">
        <f t="shared" si="4"/>
        <v>0</v>
      </c>
      <c r="K2007" s="84">
        <f t="shared" si="5"/>
        <v>0</v>
      </c>
      <c r="L2007" s="84">
        <f t="shared" si="6"/>
        <v>0</v>
      </c>
      <c r="M2007" s="85">
        <f t="shared" si="7"/>
        <v>0</v>
      </c>
      <c r="N2007" s="86">
        <f t="shared" si="8"/>
        <v>0</v>
      </c>
      <c r="O2007" s="84">
        <f t="shared" si="9"/>
        <v>0</v>
      </c>
      <c r="P2007" s="84">
        <f t="shared" si="10"/>
        <v>0</v>
      </c>
      <c r="Q2007" s="84">
        <f t="shared" si="11"/>
        <v>0</v>
      </c>
      <c r="R2007" s="85">
        <f t="shared" si="12"/>
        <v>0</v>
      </c>
      <c r="S2007" s="87" t="str">
        <f t="shared" si="13"/>
        <v>-</v>
      </c>
      <c r="T2007" s="88"/>
      <c r="U2007" s="39"/>
      <c r="V2007" s="40"/>
      <c r="W2007" s="39"/>
      <c r="X2007" s="39"/>
      <c r="Y2007" s="39"/>
      <c r="Z2007" s="39"/>
      <c r="AA2007" s="39"/>
      <c r="AB2007" s="39"/>
      <c r="AC2007" s="39"/>
      <c r="AD2007" s="39"/>
      <c r="AE2007" s="39"/>
      <c r="AF2007" s="39"/>
      <c r="AG2007" s="39"/>
      <c r="AH2007" s="39"/>
    </row>
    <row r="2008" ht="19.5" customHeight="1">
      <c r="A2008" s="111"/>
      <c r="B2008" s="119"/>
      <c r="C2008" s="63"/>
      <c r="D2008" s="69"/>
      <c r="E2008" s="66" t="str">
        <f t="shared" si="2"/>
        <v>-</v>
      </c>
      <c r="F2008" s="65"/>
      <c r="G2008" s="65"/>
      <c r="H2008" s="82"/>
      <c r="I2008" s="83">
        <f t="shared" si="3"/>
        <v>0</v>
      </c>
      <c r="J2008" s="84">
        <f t="shared" si="4"/>
        <v>0</v>
      </c>
      <c r="K2008" s="84">
        <f t="shared" si="5"/>
        <v>0</v>
      </c>
      <c r="L2008" s="84">
        <f t="shared" si="6"/>
        <v>0</v>
      </c>
      <c r="M2008" s="85">
        <f t="shared" si="7"/>
        <v>0</v>
      </c>
      <c r="N2008" s="86">
        <f t="shared" si="8"/>
        <v>0</v>
      </c>
      <c r="O2008" s="84">
        <f t="shared" si="9"/>
        <v>0</v>
      </c>
      <c r="P2008" s="84">
        <f t="shared" si="10"/>
        <v>0</v>
      </c>
      <c r="Q2008" s="84">
        <f t="shared" si="11"/>
        <v>0</v>
      </c>
      <c r="R2008" s="85">
        <f t="shared" si="12"/>
        <v>0</v>
      </c>
      <c r="S2008" s="87" t="str">
        <f t="shared" si="13"/>
        <v>-</v>
      </c>
      <c r="T2008" s="88"/>
      <c r="U2008" s="39"/>
      <c r="V2008" s="40"/>
      <c r="W2008" s="39"/>
      <c r="X2008" s="39"/>
      <c r="Y2008" s="39"/>
      <c r="Z2008" s="39"/>
      <c r="AA2008" s="39"/>
      <c r="AB2008" s="39"/>
      <c r="AC2008" s="39"/>
      <c r="AD2008" s="39"/>
      <c r="AE2008" s="39"/>
      <c r="AF2008" s="39"/>
      <c r="AG2008" s="39"/>
      <c r="AH2008" s="39"/>
    </row>
    <row r="2009" ht="19.5" customHeight="1">
      <c r="A2009" s="111"/>
      <c r="B2009" s="119"/>
      <c r="C2009" s="63"/>
      <c r="D2009" s="69"/>
      <c r="E2009" s="66" t="str">
        <f t="shared" si="2"/>
        <v>-</v>
      </c>
      <c r="F2009" s="65"/>
      <c r="G2009" s="65"/>
      <c r="H2009" s="82"/>
      <c r="I2009" s="83">
        <f t="shared" si="3"/>
        <v>0</v>
      </c>
      <c r="J2009" s="84">
        <f t="shared" si="4"/>
        <v>0</v>
      </c>
      <c r="K2009" s="84">
        <f t="shared" si="5"/>
        <v>0</v>
      </c>
      <c r="L2009" s="84">
        <f t="shared" si="6"/>
        <v>0</v>
      </c>
      <c r="M2009" s="85">
        <f t="shared" si="7"/>
        <v>0</v>
      </c>
      <c r="N2009" s="86">
        <f t="shared" si="8"/>
        <v>0</v>
      </c>
      <c r="O2009" s="84">
        <f t="shared" si="9"/>
        <v>0</v>
      </c>
      <c r="P2009" s="84">
        <f t="shared" si="10"/>
        <v>0</v>
      </c>
      <c r="Q2009" s="84">
        <f t="shared" si="11"/>
        <v>0</v>
      </c>
      <c r="R2009" s="85">
        <f t="shared" si="12"/>
        <v>0</v>
      </c>
      <c r="S2009" s="87" t="str">
        <f t="shared" si="13"/>
        <v>-</v>
      </c>
      <c r="T2009" s="88"/>
      <c r="U2009" s="39"/>
      <c r="V2009" s="40"/>
      <c r="W2009" s="39"/>
      <c r="X2009" s="39"/>
      <c r="Y2009" s="39"/>
      <c r="Z2009" s="39"/>
      <c r="AA2009" s="39"/>
      <c r="AB2009" s="39"/>
      <c r="AC2009" s="39"/>
      <c r="AD2009" s="39"/>
      <c r="AE2009" s="39"/>
      <c r="AF2009" s="39"/>
      <c r="AG2009" s="39"/>
      <c r="AH2009" s="39"/>
    </row>
    <row r="2010" ht="19.5" customHeight="1">
      <c r="A2010" s="111"/>
      <c r="B2010" s="119"/>
      <c r="C2010" s="63"/>
      <c r="D2010" s="69"/>
      <c r="E2010" s="66" t="str">
        <f t="shared" si="2"/>
        <v>-</v>
      </c>
      <c r="F2010" s="65"/>
      <c r="G2010" s="65"/>
      <c r="H2010" s="82"/>
      <c r="I2010" s="83">
        <f t="shared" si="3"/>
        <v>0</v>
      </c>
      <c r="J2010" s="84">
        <f t="shared" si="4"/>
        <v>0</v>
      </c>
      <c r="K2010" s="84">
        <f t="shared" si="5"/>
        <v>0</v>
      </c>
      <c r="L2010" s="84">
        <f t="shared" si="6"/>
        <v>0</v>
      </c>
      <c r="M2010" s="85">
        <f t="shared" si="7"/>
        <v>0</v>
      </c>
      <c r="N2010" s="86">
        <f t="shared" si="8"/>
        <v>0</v>
      </c>
      <c r="O2010" s="84">
        <f t="shared" si="9"/>
        <v>0</v>
      </c>
      <c r="P2010" s="84">
        <f t="shared" si="10"/>
        <v>0</v>
      </c>
      <c r="Q2010" s="84">
        <f t="shared" si="11"/>
        <v>0</v>
      </c>
      <c r="R2010" s="85">
        <f t="shared" si="12"/>
        <v>0</v>
      </c>
      <c r="S2010" s="87" t="str">
        <f t="shared" si="13"/>
        <v>-</v>
      </c>
      <c r="T2010" s="88"/>
      <c r="U2010" s="39"/>
      <c r="V2010" s="40"/>
      <c r="W2010" s="39"/>
      <c r="X2010" s="39"/>
      <c r="Y2010" s="39"/>
      <c r="Z2010" s="39"/>
      <c r="AA2010" s="39"/>
      <c r="AB2010" s="39"/>
      <c r="AC2010" s="39"/>
      <c r="AD2010" s="39"/>
      <c r="AE2010" s="39"/>
      <c r="AF2010" s="39"/>
      <c r="AG2010" s="39"/>
      <c r="AH2010" s="39"/>
    </row>
    <row r="2011" ht="19.5" customHeight="1">
      <c r="A2011" s="111"/>
      <c r="B2011" s="119"/>
      <c r="C2011" s="63"/>
      <c r="D2011" s="69"/>
      <c r="E2011" s="66" t="str">
        <f t="shared" si="2"/>
        <v>-</v>
      </c>
      <c r="F2011" s="65"/>
      <c r="G2011" s="65"/>
      <c r="H2011" s="82"/>
      <c r="I2011" s="83">
        <f t="shared" si="3"/>
        <v>0</v>
      </c>
      <c r="J2011" s="84">
        <f t="shared" si="4"/>
        <v>0</v>
      </c>
      <c r="K2011" s="84">
        <f t="shared" si="5"/>
        <v>0</v>
      </c>
      <c r="L2011" s="84">
        <f t="shared" si="6"/>
        <v>0</v>
      </c>
      <c r="M2011" s="85">
        <f t="shared" si="7"/>
        <v>0</v>
      </c>
      <c r="N2011" s="86">
        <f t="shared" si="8"/>
        <v>0</v>
      </c>
      <c r="O2011" s="84">
        <f t="shared" si="9"/>
        <v>0</v>
      </c>
      <c r="P2011" s="84">
        <f t="shared" si="10"/>
        <v>0</v>
      </c>
      <c r="Q2011" s="84">
        <f t="shared" si="11"/>
        <v>0</v>
      </c>
      <c r="R2011" s="85">
        <f t="shared" si="12"/>
        <v>0</v>
      </c>
      <c r="S2011" s="87" t="str">
        <f t="shared" si="13"/>
        <v>-</v>
      </c>
      <c r="T2011" s="88"/>
      <c r="U2011" s="39"/>
      <c r="V2011" s="40"/>
      <c r="W2011" s="39"/>
      <c r="X2011" s="39"/>
      <c r="Y2011" s="39"/>
      <c r="Z2011" s="39"/>
      <c r="AA2011" s="39"/>
      <c r="AB2011" s="39"/>
      <c r="AC2011" s="39"/>
      <c r="AD2011" s="39"/>
      <c r="AE2011" s="39"/>
      <c r="AF2011" s="39"/>
      <c r="AG2011" s="39"/>
      <c r="AH2011" s="39"/>
    </row>
    <row r="2012" ht="19.5" customHeight="1">
      <c r="A2012" s="111"/>
      <c r="B2012" s="119"/>
      <c r="C2012" s="63"/>
      <c r="D2012" s="69"/>
      <c r="E2012" s="66" t="str">
        <f t="shared" si="2"/>
        <v>-</v>
      </c>
      <c r="F2012" s="65"/>
      <c r="G2012" s="65"/>
      <c r="H2012" s="82"/>
      <c r="I2012" s="83">
        <f t="shared" si="3"/>
        <v>0</v>
      </c>
      <c r="J2012" s="84">
        <f t="shared" si="4"/>
        <v>0</v>
      </c>
      <c r="K2012" s="84">
        <f t="shared" si="5"/>
        <v>0</v>
      </c>
      <c r="L2012" s="84">
        <f t="shared" si="6"/>
        <v>0</v>
      </c>
      <c r="M2012" s="85">
        <f t="shared" si="7"/>
        <v>0</v>
      </c>
      <c r="N2012" s="86">
        <f t="shared" si="8"/>
        <v>0</v>
      </c>
      <c r="O2012" s="84">
        <f t="shared" si="9"/>
        <v>0</v>
      </c>
      <c r="P2012" s="84">
        <f t="shared" si="10"/>
        <v>0</v>
      </c>
      <c r="Q2012" s="84">
        <f t="shared" si="11"/>
        <v>0</v>
      </c>
      <c r="R2012" s="85">
        <f t="shared" si="12"/>
        <v>0</v>
      </c>
      <c r="S2012" s="87" t="str">
        <f t="shared" si="13"/>
        <v>-</v>
      </c>
      <c r="T2012" s="88"/>
      <c r="U2012" s="39"/>
      <c r="V2012" s="40"/>
      <c r="W2012" s="39"/>
      <c r="X2012" s="39"/>
      <c r="Y2012" s="39"/>
      <c r="Z2012" s="39"/>
      <c r="AA2012" s="39"/>
      <c r="AB2012" s="39"/>
      <c r="AC2012" s="39"/>
      <c r="AD2012" s="39"/>
      <c r="AE2012" s="39"/>
      <c r="AF2012" s="39"/>
      <c r="AG2012" s="39"/>
      <c r="AH2012" s="39"/>
    </row>
    <row r="2013" ht="19.5" customHeight="1">
      <c r="A2013" s="111"/>
      <c r="B2013" s="119"/>
      <c r="C2013" s="63"/>
      <c r="D2013" s="69"/>
      <c r="E2013" s="66" t="str">
        <f t="shared" si="2"/>
        <v>-</v>
      </c>
      <c r="F2013" s="65"/>
      <c r="G2013" s="65"/>
      <c r="H2013" s="82"/>
      <c r="I2013" s="83">
        <f t="shared" si="3"/>
        <v>0</v>
      </c>
      <c r="J2013" s="84">
        <f t="shared" si="4"/>
        <v>0</v>
      </c>
      <c r="K2013" s="84">
        <f t="shared" si="5"/>
        <v>0</v>
      </c>
      <c r="L2013" s="84">
        <f t="shared" si="6"/>
        <v>0</v>
      </c>
      <c r="M2013" s="85">
        <f t="shared" si="7"/>
        <v>0</v>
      </c>
      <c r="N2013" s="86">
        <f t="shared" si="8"/>
        <v>0</v>
      </c>
      <c r="O2013" s="84">
        <f t="shared" si="9"/>
        <v>0</v>
      </c>
      <c r="P2013" s="84">
        <f t="shared" si="10"/>
        <v>0</v>
      </c>
      <c r="Q2013" s="84">
        <f t="shared" si="11"/>
        <v>0</v>
      </c>
      <c r="R2013" s="85">
        <f t="shared" si="12"/>
        <v>0</v>
      </c>
      <c r="S2013" s="87" t="str">
        <f t="shared" si="13"/>
        <v>-</v>
      </c>
      <c r="T2013" s="88"/>
      <c r="U2013" s="39"/>
      <c r="V2013" s="40"/>
      <c r="W2013" s="39"/>
      <c r="X2013" s="39"/>
      <c r="Y2013" s="39"/>
      <c r="Z2013" s="39"/>
      <c r="AA2013" s="39"/>
      <c r="AB2013" s="39"/>
      <c r="AC2013" s="39"/>
      <c r="AD2013" s="39"/>
      <c r="AE2013" s="39"/>
      <c r="AF2013" s="39"/>
      <c r="AG2013" s="39"/>
      <c r="AH2013" s="39"/>
    </row>
    <row r="2014" ht="19.5" customHeight="1">
      <c r="A2014" s="111"/>
      <c r="B2014" s="119"/>
      <c r="C2014" s="63"/>
      <c r="D2014" s="69"/>
      <c r="E2014" s="66" t="str">
        <f t="shared" si="2"/>
        <v>-</v>
      </c>
      <c r="F2014" s="65"/>
      <c r="G2014" s="65"/>
      <c r="H2014" s="82"/>
      <c r="I2014" s="83">
        <f t="shared" si="3"/>
        <v>0</v>
      </c>
      <c r="J2014" s="84">
        <f t="shared" si="4"/>
        <v>0</v>
      </c>
      <c r="K2014" s="84">
        <f t="shared" si="5"/>
        <v>0</v>
      </c>
      <c r="L2014" s="84">
        <f t="shared" si="6"/>
        <v>0</v>
      </c>
      <c r="M2014" s="85">
        <f t="shared" si="7"/>
        <v>0</v>
      </c>
      <c r="N2014" s="86">
        <f t="shared" si="8"/>
        <v>0</v>
      </c>
      <c r="O2014" s="84">
        <f t="shared" si="9"/>
        <v>0</v>
      </c>
      <c r="P2014" s="84">
        <f t="shared" si="10"/>
        <v>0</v>
      </c>
      <c r="Q2014" s="84">
        <f t="shared" si="11"/>
        <v>0</v>
      </c>
      <c r="R2014" s="85">
        <f t="shared" si="12"/>
        <v>0</v>
      </c>
      <c r="S2014" s="87" t="str">
        <f t="shared" si="13"/>
        <v>-</v>
      </c>
      <c r="T2014" s="88"/>
      <c r="U2014" s="39"/>
      <c r="V2014" s="40"/>
      <c r="W2014" s="39"/>
      <c r="X2014" s="39"/>
      <c r="Y2014" s="39"/>
      <c r="Z2014" s="39"/>
      <c r="AA2014" s="39"/>
      <c r="AB2014" s="39"/>
      <c r="AC2014" s="39"/>
      <c r="AD2014" s="39"/>
      <c r="AE2014" s="39"/>
      <c r="AF2014" s="39"/>
      <c r="AG2014" s="39"/>
      <c r="AH2014" s="39"/>
    </row>
    <row r="2015" ht="19.5" customHeight="1">
      <c r="A2015" s="111"/>
      <c r="B2015" s="119"/>
      <c r="C2015" s="63"/>
      <c r="D2015" s="69"/>
      <c r="E2015" s="66" t="str">
        <f t="shared" si="2"/>
        <v>-</v>
      </c>
      <c r="F2015" s="65"/>
      <c r="G2015" s="65"/>
      <c r="H2015" s="82"/>
      <c r="I2015" s="83">
        <f t="shared" si="3"/>
        <v>0</v>
      </c>
      <c r="J2015" s="84">
        <f t="shared" si="4"/>
        <v>0</v>
      </c>
      <c r="K2015" s="84">
        <f t="shared" si="5"/>
        <v>0</v>
      </c>
      <c r="L2015" s="84">
        <f t="shared" si="6"/>
        <v>0</v>
      </c>
      <c r="M2015" s="85">
        <f t="shared" si="7"/>
        <v>0</v>
      </c>
      <c r="N2015" s="86">
        <f t="shared" si="8"/>
        <v>0</v>
      </c>
      <c r="O2015" s="84">
        <f t="shared" si="9"/>
        <v>0</v>
      </c>
      <c r="P2015" s="84">
        <f t="shared" si="10"/>
        <v>0</v>
      </c>
      <c r="Q2015" s="84">
        <f t="shared" si="11"/>
        <v>0</v>
      </c>
      <c r="R2015" s="85">
        <f t="shared" si="12"/>
        <v>0</v>
      </c>
      <c r="S2015" s="87" t="str">
        <f t="shared" si="13"/>
        <v>-</v>
      </c>
      <c r="T2015" s="88"/>
      <c r="U2015" s="39"/>
      <c r="V2015" s="40"/>
      <c r="W2015" s="39"/>
      <c r="X2015" s="39"/>
      <c r="Y2015" s="39"/>
      <c r="Z2015" s="39"/>
      <c r="AA2015" s="39"/>
      <c r="AB2015" s="39"/>
      <c r="AC2015" s="39"/>
      <c r="AD2015" s="39"/>
      <c r="AE2015" s="39"/>
      <c r="AF2015" s="39"/>
      <c r="AG2015" s="39"/>
      <c r="AH2015" s="39"/>
    </row>
    <row r="2016" ht="19.5" customHeight="1">
      <c r="A2016" s="111"/>
      <c r="B2016" s="119"/>
      <c r="C2016" s="63"/>
      <c r="D2016" s="69"/>
      <c r="E2016" s="66" t="str">
        <f t="shared" si="2"/>
        <v>-</v>
      </c>
      <c r="F2016" s="65"/>
      <c r="G2016" s="65"/>
      <c r="H2016" s="82"/>
      <c r="I2016" s="83">
        <f t="shared" si="3"/>
        <v>0</v>
      </c>
      <c r="J2016" s="84">
        <f t="shared" si="4"/>
        <v>0</v>
      </c>
      <c r="K2016" s="84">
        <f t="shared" si="5"/>
        <v>0</v>
      </c>
      <c r="L2016" s="84">
        <f t="shared" si="6"/>
        <v>0</v>
      </c>
      <c r="M2016" s="85">
        <f t="shared" si="7"/>
        <v>0</v>
      </c>
      <c r="N2016" s="86">
        <f t="shared" si="8"/>
        <v>0</v>
      </c>
      <c r="O2016" s="84">
        <f t="shared" si="9"/>
        <v>0</v>
      </c>
      <c r="P2016" s="84">
        <f t="shared" si="10"/>
        <v>0</v>
      </c>
      <c r="Q2016" s="84">
        <f t="shared" si="11"/>
        <v>0</v>
      </c>
      <c r="R2016" s="85">
        <f t="shared" si="12"/>
        <v>0</v>
      </c>
      <c r="S2016" s="87" t="str">
        <f t="shared" si="13"/>
        <v>-</v>
      </c>
      <c r="T2016" s="88"/>
      <c r="U2016" s="39"/>
      <c r="V2016" s="40"/>
      <c r="W2016" s="39"/>
      <c r="X2016" s="39"/>
      <c r="Y2016" s="39"/>
      <c r="Z2016" s="39"/>
      <c r="AA2016" s="39"/>
      <c r="AB2016" s="39"/>
      <c r="AC2016" s="39"/>
      <c r="AD2016" s="39"/>
      <c r="AE2016" s="39"/>
      <c r="AF2016" s="39"/>
      <c r="AG2016" s="39"/>
      <c r="AH2016" s="39"/>
    </row>
    <row r="2017" ht="19.5" customHeight="1">
      <c r="A2017" s="111"/>
      <c r="B2017" s="119"/>
      <c r="C2017" s="63"/>
      <c r="D2017" s="69"/>
      <c r="E2017" s="66" t="str">
        <f t="shared" si="2"/>
        <v>-</v>
      </c>
      <c r="F2017" s="65"/>
      <c r="G2017" s="65"/>
      <c r="H2017" s="82"/>
      <c r="I2017" s="83">
        <f t="shared" si="3"/>
        <v>0</v>
      </c>
      <c r="J2017" s="84">
        <f t="shared" si="4"/>
        <v>0</v>
      </c>
      <c r="K2017" s="84">
        <f t="shared" si="5"/>
        <v>0</v>
      </c>
      <c r="L2017" s="84">
        <f t="shared" si="6"/>
        <v>0</v>
      </c>
      <c r="M2017" s="85">
        <f t="shared" si="7"/>
        <v>0</v>
      </c>
      <c r="N2017" s="86">
        <f t="shared" si="8"/>
        <v>0</v>
      </c>
      <c r="O2017" s="84">
        <f t="shared" si="9"/>
        <v>0</v>
      </c>
      <c r="P2017" s="84">
        <f t="shared" si="10"/>
        <v>0</v>
      </c>
      <c r="Q2017" s="84">
        <f t="shared" si="11"/>
        <v>0</v>
      </c>
      <c r="R2017" s="85">
        <f t="shared" si="12"/>
        <v>0</v>
      </c>
      <c r="S2017" s="87" t="str">
        <f t="shared" si="13"/>
        <v>-</v>
      </c>
      <c r="T2017" s="88"/>
      <c r="U2017" s="39"/>
      <c r="V2017" s="40"/>
      <c r="W2017" s="39"/>
      <c r="X2017" s="39"/>
      <c r="Y2017" s="39"/>
      <c r="Z2017" s="39"/>
      <c r="AA2017" s="39"/>
      <c r="AB2017" s="39"/>
      <c r="AC2017" s="39"/>
      <c r="AD2017" s="39"/>
      <c r="AE2017" s="39"/>
      <c r="AF2017" s="39"/>
      <c r="AG2017" s="39"/>
      <c r="AH2017" s="39"/>
    </row>
    <row r="2018" ht="19.5" customHeight="1">
      <c r="A2018" s="111"/>
      <c r="B2018" s="119"/>
      <c r="C2018" s="63"/>
      <c r="D2018" s="69"/>
      <c r="E2018" s="66" t="str">
        <f t="shared" si="2"/>
        <v>-</v>
      </c>
      <c r="F2018" s="65"/>
      <c r="G2018" s="65"/>
      <c r="H2018" s="82"/>
      <c r="I2018" s="83">
        <f t="shared" si="3"/>
        <v>0</v>
      </c>
      <c r="J2018" s="84">
        <f t="shared" si="4"/>
        <v>0</v>
      </c>
      <c r="K2018" s="84">
        <f t="shared" si="5"/>
        <v>0</v>
      </c>
      <c r="L2018" s="84">
        <f t="shared" si="6"/>
        <v>0</v>
      </c>
      <c r="M2018" s="85">
        <f t="shared" si="7"/>
        <v>0</v>
      </c>
      <c r="N2018" s="86">
        <f t="shared" si="8"/>
        <v>0</v>
      </c>
      <c r="O2018" s="84">
        <f t="shared" si="9"/>
        <v>0</v>
      </c>
      <c r="P2018" s="84">
        <f t="shared" si="10"/>
        <v>0</v>
      </c>
      <c r="Q2018" s="84">
        <f t="shared" si="11"/>
        <v>0</v>
      </c>
      <c r="R2018" s="85">
        <f t="shared" si="12"/>
        <v>0</v>
      </c>
      <c r="S2018" s="87" t="str">
        <f t="shared" si="13"/>
        <v>-</v>
      </c>
      <c r="T2018" s="88"/>
      <c r="U2018" s="39"/>
      <c r="V2018" s="40"/>
      <c r="W2018" s="39"/>
      <c r="X2018" s="39"/>
      <c r="Y2018" s="39"/>
      <c r="Z2018" s="39"/>
      <c r="AA2018" s="39"/>
      <c r="AB2018" s="39"/>
      <c r="AC2018" s="39"/>
      <c r="AD2018" s="39"/>
      <c r="AE2018" s="39"/>
      <c r="AF2018" s="39"/>
      <c r="AG2018" s="39"/>
      <c r="AH2018" s="39"/>
    </row>
    <row r="2019" ht="19.5" customHeight="1">
      <c r="A2019" s="111"/>
      <c r="B2019" s="119"/>
      <c r="C2019" s="63"/>
      <c r="D2019" s="69"/>
      <c r="E2019" s="66" t="str">
        <f t="shared" si="2"/>
        <v>-</v>
      </c>
      <c r="F2019" s="65"/>
      <c r="G2019" s="65"/>
      <c r="H2019" s="82"/>
      <c r="I2019" s="83">
        <f t="shared" si="3"/>
        <v>0</v>
      </c>
      <c r="J2019" s="84">
        <f t="shared" si="4"/>
        <v>0</v>
      </c>
      <c r="K2019" s="84">
        <f t="shared" si="5"/>
        <v>0</v>
      </c>
      <c r="L2019" s="84">
        <f t="shared" si="6"/>
        <v>0</v>
      </c>
      <c r="M2019" s="85">
        <f t="shared" si="7"/>
        <v>0</v>
      </c>
      <c r="N2019" s="86">
        <f t="shared" si="8"/>
        <v>0</v>
      </c>
      <c r="O2019" s="84">
        <f t="shared" si="9"/>
        <v>0</v>
      </c>
      <c r="P2019" s="84">
        <f t="shared" si="10"/>
        <v>0</v>
      </c>
      <c r="Q2019" s="84">
        <f t="shared" si="11"/>
        <v>0</v>
      </c>
      <c r="R2019" s="85">
        <f t="shared" si="12"/>
        <v>0</v>
      </c>
      <c r="S2019" s="87" t="str">
        <f t="shared" si="13"/>
        <v>-</v>
      </c>
      <c r="T2019" s="88"/>
      <c r="U2019" s="39"/>
      <c r="V2019" s="40"/>
      <c r="W2019" s="39"/>
      <c r="X2019" s="39"/>
      <c r="Y2019" s="39"/>
      <c r="Z2019" s="39"/>
      <c r="AA2019" s="39"/>
      <c r="AB2019" s="39"/>
      <c r="AC2019" s="39"/>
      <c r="AD2019" s="39"/>
      <c r="AE2019" s="39"/>
      <c r="AF2019" s="39"/>
      <c r="AG2019" s="39"/>
      <c r="AH2019" s="39"/>
    </row>
    <row r="2020" ht="19.5" customHeight="1">
      <c r="A2020" s="111"/>
      <c r="B2020" s="119"/>
      <c r="C2020" s="63"/>
      <c r="D2020" s="69"/>
      <c r="E2020" s="66" t="str">
        <f t="shared" si="2"/>
        <v>-</v>
      </c>
      <c r="F2020" s="65"/>
      <c r="G2020" s="65"/>
      <c r="H2020" s="82"/>
      <c r="I2020" s="83">
        <f t="shared" si="3"/>
        <v>0</v>
      </c>
      <c r="J2020" s="84">
        <f t="shared" si="4"/>
        <v>0</v>
      </c>
      <c r="K2020" s="84">
        <f t="shared" si="5"/>
        <v>0</v>
      </c>
      <c r="L2020" s="84">
        <f t="shared" si="6"/>
        <v>0</v>
      </c>
      <c r="M2020" s="85">
        <f t="shared" si="7"/>
        <v>0</v>
      </c>
      <c r="N2020" s="86">
        <f t="shared" si="8"/>
        <v>0</v>
      </c>
      <c r="O2020" s="84">
        <f t="shared" si="9"/>
        <v>0</v>
      </c>
      <c r="P2020" s="84">
        <f t="shared" si="10"/>
        <v>0</v>
      </c>
      <c r="Q2020" s="84">
        <f t="shared" si="11"/>
        <v>0</v>
      </c>
      <c r="R2020" s="85">
        <f t="shared" si="12"/>
        <v>0</v>
      </c>
      <c r="S2020" s="87" t="str">
        <f t="shared" si="13"/>
        <v>-</v>
      </c>
      <c r="T2020" s="88"/>
      <c r="U2020" s="39"/>
      <c r="V2020" s="40"/>
      <c r="W2020" s="39"/>
      <c r="X2020" s="39"/>
      <c r="Y2020" s="39"/>
      <c r="Z2020" s="39"/>
      <c r="AA2020" s="39"/>
      <c r="AB2020" s="39"/>
      <c r="AC2020" s="39"/>
      <c r="AD2020" s="39"/>
      <c r="AE2020" s="39"/>
      <c r="AF2020" s="39"/>
      <c r="AG2020" s="39"/>
      <c r="AH2020" s="39"/>
    </row>
    <row r="2021" ht="19.5" customHeight="1">
      <c r="A2021" s="111"/>
      <c r="B2021" s="119"/>
      <c r="C2021" s="63"/>
      <c r="D2021" s="69"/>
      <c r="E2021" s="66" t="str">
        <f t="shared" si="2"/>
        <v>-</v>
      </c>
      <c r="F2021" s="65"/>
      <c r="G2021" s="65"/>
      <c r="H2021" s="82"/>
      <c r="I2021" s="83">
        <f t="shared" si="3"/>
        <v>0</v>
      </c>
      <c r="J2021" s="84">
        <f t="shared" si="4"/>
        <v>0</v>
      </c>
      <c r="K2021" s="84">
        <f t="shared" si="5"/>
        <v>0</v>
      </c>
      <c r="L2021" s="84">
        <f t="shared" si="6"/>
        <v>0</v>
      </c>
      <c r="M2021" s="85">
        <f t="shared" si="7"/>
        <v>0</v>
      </c>
      <c r="N2021" s="86">
        <f t="shared" si="8"/>
        <v>0</v>
      </c>
      <c r="O2021" s="84">
        <f t="shared" si="9"/>
        <v>0</v>
      </c>
      <c r="P2021" s="84">
        <f t="shared" si="10"/>
        <v>0</v>
      </c>
      <c r="Q2021" s="84">
        <f t="shared" si="11"/>
        <v>0</v>
      </c>
      <c r="R2021" s="85">
        <f t="shared" si="12"/>
        <v>0</v>
      </c>
      <c r="S2021" s="87" t="str">
        <f t="shared" si="13"/>
        <v>-</v>
      </c>
      <c r="T2021" s="88"/>
      <c r="U2021" s="39"/>
      <c r="V2021" s="40"/>
      <c r="W2021" s="39"/>
      <c r="X2021" s="39"/>
      <c r="Y2021" s="39"/>
      <c r="Z2021" s="39"/>
      <c r="AA2021" s="39"/>
      <c r="AB2021" s="39"/>
      <c r="AC2021" s="39"/>
      <c r="AD2021" s="39"/>
      <c r="AE2021" s="39"/>
      <c r="AF2021" s="39"/>
      <c r="AG2021" s="39"/>
      <c r="AH2021" s="39"/>
    </row>
    <row r="2022" ht="19.5" customHeight="1">
      <c r="A2022" s="111"/>
      <c r="B2022" s="119"/>
      <c r="C2022" s="63"/>
      <c r="D2022" s="69"/>
      <c r="E2022" s="66" t="str">
        <f t="shared" si="2"/>
        <v>-</v>
      </c>
      <c r="F2022" s="65"/>
      <c r="G2022" s="65"/>
      <c r="H2022" s="82"/>
      <c r="I2022" s="83">
        <f t="shared" si="3"/>
        <v>0</v>
      </c>
      <c r="J2022" s="84">
        <f t="shared" si="4"/>
        <v>0</v>
      </c>
      <c r="K2022" s="84">
        <f t="shared" si="5"/>
        <v>0</v>
      </c>
      <c r="L2022" s="84">
        <f t="shared" si="6"/>
        <v>0</v>
      </c>
      <c r="M2022" s="85">
        <f t="shared" si="7"/>
        <v>0</v>
      </c>
      <c r="N2022" s="86">
        <f t="shared" si="8"/>
        <v>0</v>
      </c>
      <c r="O2022" s="84">
        <f t="shared" si="9"/>
        <v>0</v>
      </c>
      <c r="P2022" s="84">
        <f t="shared" si="10"/>
        <v>0</v>
      </c>
      <c r="Q2022" s="84">
        <f t="shared" si="11"/>
        <v>0</v>
      </c>
      <c r="R2022" s="85">
        <f t="shared" si="12"/>
        <v>0</v>
      </c>
      <c r="S2022" s="87" t="str">
        <f t="shared" si="13"/>
        <v>-</v>
      </c>
      <c r="T2022" s="88"/>
      <c r="U2022" s="39"/>
      <c r="V2022" s="40"/>
      <c r="W2022" s="39"/>
      <c r="X2022" s="39"/>
      <c r="Y2022" s="39"/>
      <c r="Z2022" s="39"/>
      <c r="AA2022" s="39"/>
      <c r="AB2022" s="39"/>
      <c r="AC2022" s="39"/>
      <c r="AD2022" s="39"/>
      <c r="AE2022" s="39"/>
      <c r="AF2022" s="39"/>
      <c r="AG2022" s="39"/>
      <c r="AH2022" s="39"/>
    </row>
    <row r="2023" ht="19.5" customHeight="1">
      <c r="A2023" s="111"/>
      <c r="B2023" s="119"/>
      <c r="C2023" s="63"/>
      <c r="D2023" s="69"/>
      <c r="E2023" s="66" t="str">
        <f t="shared" si="2"/>
        <v>-</v>
      </c>
      <c r="F2023" s="65"/>
      <c r="G2023" s="65"/>
      <c r="H2023" s="82"/>
      <c r="I2023" s="83">
        <f t="shared" si="3"/>
        <v>0</v>
      </c>
      <c r="J2023" s="84">
        <f t="shared" si="4"/>
        <v>0</v>
      </c>
      <c r="K2023" s="84">
        <f t="shared" si="5"/>
        <v>0</v>
      </c>
      <c r="L2023" s="84">
        <f t="shared" si="6"/>
        <v>0</v>
      </c>
      <c r="M2023" s="85">
        <f t="shared" si="7"/>
        <v>0</v>
      </c>
      <c r="N2023" s="86">
        <f t="shared" si="8"/>
        <v>0</v>
      </c>
      <c r="O2023" s="84">
        <f t="shared" si="9"/>
        <v>0</v>
      </c>
      <c r="P2023" s="84">
        <f t="shared" si="10"/>
        <v>0</v>
      </c>
      <c r="Q2023" s="84">
        <f t="shared" si="11"/>
        <v>0</v>
      </c>
      <c r="R2023" s="85">
        <f t="shared" si="12"/>
        <v>0</v>
      </c>
      <c r="S2023" s="87" t="str">
        <f t="shared" si="13"/>
        <v>-</v>
      </c>
      <c r="T2023" s="88"/>
      <c r="U2023" s="39"/>
      <c r="V2023" s="40"/>
      <c r="W2023" s="39"/>
      <c r="X2023" s="39"/>
      <c r="Y2023" s="39"/>
      <c r="Z2023" s="39"/>
      <c r="AA2023" s="39"/>
      <c r="AB2023" s="39"/>
      <c r="AC2023" s="39"/>
      <c r="AD2023" s="39"/>
      <c r="AE2023" s="39"/>
      <c r="AF2023" s="39"/>
      <c r="AG2023" s="39"/>
      <c r="AH2023" s="39"/>
    </row>
    <row r="2024" ht="19.5" customHeight="1">
      <c r="A2024" s="111"/>
      <c r="B2024" s="119"/>
      <c r="C2024" s="63"/>
      <c r="D2024" s="69"/>
      <c r="E2024" s="66" t="str">
        <f t="shared" si="2"/>
        <v>-</v>
      </c>
      <c r="F2024" s="65"/>
      <c r="G2024" s="65"/>
      <c r="H2024" s="82"/>
      <c r="I2024" s="83">
        <f t="shared" si="3"/>
        <v>0</v>
      </c>
      <c r="J2024" s="84">
        <f t="shared" si="4"/>
        <v>0</v>
      </c>
      <c r="K2024" s="84">
        <f t="shared" si="5"/>
        <v>0</v>
      </c>
      <c r="L2024" s="84">
        <f t="shared" si="6"/>
        <v>0</v>
      </c>
      <c r="M2024" s="85">
        <f t="shared" si="7"/>
        <v>0</v>
      </c>
      <c r="N2024" s="86">
        <f t="shared" si="8"/>
        <v>0</v>
      </c>
      <c r="O2024" s="84">
        <f t="shared" si="9"/>
        <v>0</v>
      </c>
      <c r="P2024" s="84">
        <f t="shared" si="10"/>
        <v>0</v>
      </c>
      <c r="Q2024" s="84">
        <f t="shared" si="11"/>
        <v>0</v>
      </c>
      <c r="R2024" s="85">
        <f t="shared" si="12"/>
        <v>0</v>
      </c>
      <c r="S2024" s="87" t="str">
        <f t="shared" si="13"/>
        <v>-</v>
      </c>
      <c r="T2024" s="88"/>
      <c r="U2024" s="39"/>
      <c r="V2024" s="40"/>
      <c r="W2024" s="39"/>
      <c r="X2024" s="39"/>
      <c r="Y2024" s="39"/>
      <c r="Z2024" s="39"/>
      <c r="AA2024" s="39"/>
      <c r="AB2024" s="39"/>
      <c r="AC2024" s="39"/>
      <c r="AD2024" s="39"/>
      <c r="AE2024" s="39"/>
      <c r="AF2024" s="39"/>
      <c r="AG2024" s="39"/>
      <c r="AH2024" s="39"/>
    </row>
    <row r="2025" ht="19.5" customHeight="1">
      <c r="A2025" s="111"/>
      <c r="B2025" s="119"/>
      <c r="C2025" s="63"/>
      <c r="D2025" s="69"/>
      <c r="E2025" s="66" t="str">
        <f t="shared" si="2"/>
        <v>-</v>
      </c>
      <c r="F2025" s="65"/>
      <c r="G2025" s="65"/>
      <c r="H2025" s="82"/>
      <c r="I2025" s="83">
        <f t="shared" si="3"/>
        <v>0</v>
      </c>
      <c r="J2025" s="84">
        <f t="shared" si="4"/>
        <v>0</v>
      </c>
      <c r="K2025" s="84">
        <f t="shared" si="5"/>
        <v>0</v>
      </c>
      <c r="L2025" s="84">
        <f t="shared" si="6"/>
        <v>0</v>
      </c>
      <c r="M2025" s="85">
        <f t="shared" si="7"/>
        <v>0</v>
      </c>
      <c r="N2025" s="86">
        <f t="shared" si="8"/>
        <v>0</v>
      </c>
      <c r="O2025" s="84">
        <f t="shared" si="9"/>
        <v>0</v>
      </c>
      <c r="P2025" s="84">
        <f t="shared" si="10"/>
        <v>0</v>
      </c>
      <c r="Q2025" s="84">
        <f t="shared" si="11"/>
        <v>0</v>
      </c>
      <c r="R2025" s="85">
        <f t="shared" si="12"/>
        <v>0</v>
      </c>
      <c r="S2025" s="87" t="str">
        <f t="shared" si="13"/>
        <v>-</v>
      </c>
      <c r="T2025" s="88"/>
      <c r="U2025" s="39"/>
      <c r="V2025" s="40"/>
      <c r="W2025" s="39"/>
      <c r="X2025" s="39"/>
      <c r="Y2025" s="39"/>
      <c r="Z2025" s="39"/>
      <c r="AA2025" s="39"/>
      <c r="AB2025" s="39"/>
      <c r="AC2025" s="39"/>
      <c r="AD2025" s="39"/>
      <c r="AE2025" s="39"/>
      <c r="AF2025" s="39"/>
      <c r="AG2025" s="39"/>
      <c r="AH2025" s="39"/>
    </row>
    <row r="2026" ht="19.5" customHeight="1">
      <c r="A2026" s="111"/>
      <c r="B2026" s="119"/>
      <c r="C2026" s="63"/>
      <c r="D2026" s="69"/>
      <c r="E2026" s="66" t="str">
        <f t="shared" si="2"/>
        <v>-</v>
      </c>
      <c r="F2026" s="65"/>
      <c r="G2026" s="65"/>
      <c r="H2026" s="82"/>
      <c r="I2026" s="83">
        <f t="shared" si="3"/>
        <v>0</v>
      </c>
      <c r="J2026" s="84">
        <f t="shared" si="4"/>
        <v>0</v>
      </c>
      <c r="K2026" s="84">
        <f t="shared" si="5"/>
        <v>0</v>
      </c>
      <c r="L2026" s="84">
        <f t="shared" si="6"/>
        <v>0</v>
      </c>
      <c r="M2026" s="85">
        <f t="shared" si="7"/>
        <v>0</v>
      </c>
      <c r="N2026" s="86">
        <f t="shared" si="8"/>
        <v>0</v>
      </c>
      <c r="O2026" s="84">
        <f t="shared" si="9"/>
        <v>0</v>
      </c>
      <c r="P2026" s="84">
        <f t="shared" si="10"/>
        <v>0</v>
      </c>
      <c r="Q2026" s="84">
        <f t="shared" si="11"/>
        <v>0</v>
      </c>
      <c r="R2026" s="85">
        <f t="shared" si="12"/>
        <v>0</v>
      </c>
      <c r="S2026" s="87" t="str">
        <f t="shared" si="13"/>
        <v>-</v>
      </c>
      <c r="T2026" s="88"/>
      <c r="U2026" s="39"/>
      <c r="V2026" s="40"/>
      <c r="W2026" s="39"/>
      <c r="X2026" s="39"/>
      <c r="Y2026" s="39"/>
      <c r="Z2026" s="39"/>
      <c r="AA2026" s="39"/>
      <c r="AB2026" s="39"/>
      <c r="AC2026" s="39"/>
      <c r="AD2026" s="39"/>
      <c r="AE2026" s="39"/>
      <c r="AF2026" s="39"/>
      <c r="AG2026" s="39"/>
      <c r="AH2026" s="39"/>
    </row>
    <row r="2027" ht="19.5" customHeight="1">
      <c r="A2027" s="111"/>
      <c r="B2027" s="119"/>
      <c r="C2027" s="63"/>
      <c r="D2027" s="69"/>
      <c r="E2027" s="66" t="str">
        <f t="shared" si="2"/>
        <v>-</v>
      </c>
      <c r="F2027" s="65"/>
      <c r="G2027" s="65"/>
      <c r="H2027" s="82"/>
      <c r="I2027" s="83">
        <f t="shared" si="3"/>
        <v>0</v>
      </c>
      <c r="J2027" s="84">
        <f t="shared" si="4"/>
        <v>0</v>
      </c>
      <c r="K2027" s="84">
        <f t="shared" si="5"/>
        <v>0</v>
      </c>
      <c r="L2027" s="84">
        <f t="shared" si="6"/>
        <v>0</v>
      </c>
      <c r="M2027" s="85">
        <f t="shared" si="7"/>
        <v>0</v>
      </c>
      <c r="N2027" s="86">
        <f t="shared" si="8"/>
        <v>0</v>
      </c>
      <c r="O2027" s="84">
        <f t="shared" si="9"/>
        <v>0</v>
      </c>
      <c r="P2027" s="84">
        <f t="shared" si="10"/>
        <v>0</v>
      </c>
      <c r="Q2027" s="84">
        <f t="shared" si="11"/>
        <v>0</v>
      </c>
      <c r="R2027" s="85">
        <f t="shared" si="12"/>
        <v>0</v>
      </c>
      <c r="S2027" s="87" t="str">
        <f t="shared" si="13"/>
        <v>-</v>
      </c>
      <c r="T2027" s="88"/>
      <c r="U2027" s="39"/>
      <c r="V2027" s="40"/>
      <c r="W2027" s="39"/>
      <c r="X2027" s="39"/>
      <c r="Y2027" s="39"/>
      <c r="Z2027" s="39"/>
      <c r="AA2027" s="39"/>
      <c r="AB2027" s="39"/>
      <c r="AC2027" s="39"/>
      <c r="AD2027" s="39"/>
      <c r="AE2027" s="39"/>
      <c r="AF2027" s="39"/>
      <c r="AG2027" s="39"/>
      <c r="AH2027" s="39"/>
    </row>
    <row r="2028" ht="19.5" customHeight="1">
      <c r="A2028" s="111"/>
      <c r="B2028" s="119"/>
      <c r="C2028" s="63"/>
      <c r="D2028" s="69"/>
      <c r="E2028" s="66" t="str">
        <f t="shared" si="2"/>
        <v>-</v>
      </c>
      <c r="F2028" s="65"/>
      <c r="G2028" s="65"/>
      <c r="H2028" s="82"/>
      <c r="I2028" s="83">
        <f t="shared" si="3"/>
        <v>0</v>
      </c>
      <c r="J2028" s="84">
        <f t="shared" si="4"/>
        <v>0</v>
      </c>
      <c r="K2028" s="84">
        <f t="shared" si="5"/>
        <v>0</v>
      </c>
      <c r="L2028" s="84">
        <f t="shared" si="6"/>
        <v>0</v>
      </c>
      <c r="M2028" s="85">
        <f t="shared" si="7"/>
        <v>0</v>
      </c>
      <c r="N2028" s="86">
        <f t="shared" si="8"/>
        <v>0</v>
      </c>
      <c r="O2028" s="84">
        <f t="shared" si="9"/>
        <v>0</v>
      </c>
      <c r="P2028" s="84">
        <f t="shared" si="10"/>
        <v>0</v>
      </c>
      <c r="Q2028" s="84">
        <f t="shared" si="11"/>
        <v>0</v>
      </c>
      <c r="R2028" s="85">
        <f t="shared" si="12"/>
        <v>0</v>
      </c>
      <c r="S2028" s="87" t="str">
        <f t="shared" si="13"/>
        <v>-</v>
      </c>
      <c r="T2028" s="88"/>
      <c r="U2028" s="39"/>
      <c r="V2028" s="40"/>
      <c r="W2028" s="39"/>
      <c r="X2028" s="39"/>
      <c r="Y2028" s="39"/>
      <c r="Z2028" s="39"/>
      <c r="AA2028" s="39"/>
      <c r="AB2028" s="39"/>
      <c r="AC2028" s="39"/>
      <c r="AD2028" s="39"/>
      <c r="AE2028" s="39"/>
      <c r="AF2028" s="39"/>
      <c r="AG2028" s="39"/>
      <c r="AH2028" s="39"/>
    </row>
    <row r="2029" ht="19.5" customHeight="1">
      <c r="A2029" s="111"/>
      <c r="B2029" s="119"/>
      <c r="C2029" s="63"/>
      <c r="D2029" s="69"/>
      <c r="E2029" s="66" t="str">
        <f t="shared" si="2"/>
        <v>-</v>
      </c>
      <c r="F2029" s="65"/>
      <c r="G2029" s="65"/>
      <c r="H2029" s="82"/>
      <c r="I2029" s="83">
        <f t="shared" si="3"/>
        <v>0</v>
      </c>
      <c r="J2029" s="84">
        <f t="shared" si="4"/>
        <v>0</v>
      </c>
      <c r="K2029" s="84">
        <f t="shared" si="5"/>
        <v>0</v>
      </c>
      <c r="L2029" s="84">
        <f t="shared" si="6"/>
        <v>0</v>
      </c>
      <c r="M2029" s="85">
        <f t="shared" si="7"/>
        <v>0</v>
      </c>
      <c r="N2029" s="86">
        <f t="shared" si="8"/>
        <v>0</v>
      </c>
      <c r="O2029" s="84">
        <f t="shared" si="9"/>
        <v>0</v>
      </c>
      <c r="P2029" s="84">
        <f t="shared" si="10"/>
        <v>0</v>
      </c>
      <c r="Q2029" s="84">
        <f t="shared" si="11"/>
        <v>0</v>
      </c>
      <c r="R2029" s="85">
        <f t="shared" si="12"/>
        <v>0</v>
      </c>
      <c r="S2029" s="87" t="str">
        <f t="shared" si="13"/>
        <v>-</v>
      </c>
      <c r="T2029" s="88"/>
      <c r="U2029" s="39"/>
      <c r="V2029" s="40"/>
      <c r="W2029" s="39"/>
      <c r="X2029" s="39"/>
      <c r="Y2029" s="39"/>
      <c r="Z2029" s="39"/>
      <c r="AA2029" s="39"/>
      <c r="AB2029" s="39"/>
      <c r="AC2029" s="39"/>
      <c r="AD2029" s="39"/>
      <c r="AE2029" s="39"/>
      <c r="AF2029" s="39"/>
      <c r="AG2029" s="39"/>
      <c r="AH2029" s="39"/>
    </row>
    <row r="2030" ht="19.5" customHeight="1">
      <c r="A2030" s="111"/>
      <c r="B2030" s="119"/>
      <c r="C2030" s="63"/>
      <c r="D2030" s="69"/>
      <c r="E2030" s="66" t="str">
        <f t="shared" si="2"/>
        <v>-</v>
      </c>
      <c r="F2030" s="65"/>
      <c r="G2030" s="65"/>
      <c r="H2030" s="82"/>
      <c r="I2030" s="83">
        <f t="shared" si="3"/>
        <v>0</v>
      </c>
      <c r="J2030" s="84">
        <f t="shared" si="4"/>
        <v>0</v>
      </c>
      <c r="K2030" s="84">
        <f t="shared" si="5"/>
        <v>0</v>
      </c>
      <c r="L2030" s="84">
        <f t="shared" si="6"/>
        <v>0</v>
      </c>
      <c r="M2030" s="85">
        <f t="shared" si="7"/>
        <v>0</v>
      </c>
      <c r="N2030" s="86">
        <f t="shared" si="8"/>
        <v>0</v>
      </c>
      <c r="O2030" s="84">
        <f t="shared" si="9"/>
        <v>0</v>
      </c>
      <c r="P2030" s="84">
        <f t="shared" si="10"/>
        <v>0</v>
      </c>
      <c r="Q2030" s="84">
        <f t="shared" si="11"/>
        <v>0</v>
      </c>
      <c r="R2030" s="85">
        <f t="shared" si="12"/>
        <v>0</v>
      </c>
      <c r="S2030" s="87" t="str">
        <f t="shared" si="13"/>
        <v>-</v>
      </c>
      <c r="T2030" s="88"/>
      <c r="U2030" s="39"/>
      <c r="V2030" s="40"/>
      <c r="W2030" s="39"/>
      <c r="X2030" s="39"/>
      <c r="Y2030" s="39"/>
      <c r="Z2030" s="39"/>
      <c r="AA2030" s="39"/>
      <c r="AB2030" s="39"/>
      <c r="AC2030" s="39"/>
      <c r="AD2030" s="39"/>
      <c r="AE2030" s="39"/>
      <c r="AF2030" s="39"/>
      <c r="AG2030" s="39"/>
      <c r="AH2030" s="39"/>
    </row>
    <row r="2031" ht="19.5" customHeight="1">
      <c r="A2031" s="111"/>
      <c r="B2031" s="119"/>
      <c r="C2031" s="63"/>
      <c r="D2031" s="69"/>
      <c r="E2031" s="66" t="str">
        <f t="shared" si="2"/>
        <v>-</v>
      </c>
      <c r="F2031" s="65"/>
      <c r="G2031" s="65"/>
      <c r="H2031" s="82"/>
      <c r="I2031" s="83">
        <f t="shared" si="3"/>
        <v>0</v>
      </c>
      <c r="J2031" s="84">
        <f t="shared" si="4"/>
        <v>0</v>
      </c>
      <c r="K2031" s="84">
        <f t="shared" si="5"/>
        <v>0</v>
      </c>
      <c r="L2031" s="84">
        <f t="shared" si="6"/>
        <v>0</v>
      </c>
      <c r="M2031" s="85">
        <f t="shared" si="7"/>
        <v>0</v>
      </c>
      <c r="N2031" s="86">
        <f t="shared" si="8"/>
        <v>0</v>
      </c>
      <c r="O2031" s="84">
        <f t="shared" si="9"/>
        <v>0</v>
      </c>
      <c r="P2031" s="84">
        <f t="shared" si="10"/>
        <v>0</v>
      </c>
      <c r="Q2031" s="84">
        <f t="shared" si="11"/>
        <v>0</v>
      </c>
      <c r="R2031" s="85">
        <f t="shared" si="12"/>
        <v>0</v>
      </c>
      <c r="S2031" s="87" t="str">
        <f t="shared" si="13"/>
        <v>-</v>
      </c>
      <c r="T2031" s="88"/>
      <c r="U2031" s="39"/>
      <c r="V2031" s="40"/>
      <c r="W2031" s="39"/>
      <c r="X2031" s="39"/>
      <c r="Y2031" s="39"/>
      <c r="Z2031" s="39"/>
      <c r="AA2031" s="39"/>
      <c r="AB2031" s="39"/>
      <c r="AC2031" s="39"/>
      <c r="AD2031" s="39"/>
      <c r="AE2031" s="39"/>
      <c r="AF2031" s="39"/>
      <c r="AG2031" s="39"/>
      <c r="AH2031" s="39"/>
    </row>
    <row r="2032" ht="19.5" customHeight="1">
      <c r="A2032" s="111"/>
      <c r="B2032" s="119"/>
      <c r="C2032" s="63"/>
      <c r="D2032" s="69"/>
      <c r="E2032" s="66" t="str">
        <f t="shared" si="2"/>
        <v>-</v>
      </c>
      <c r="F2032" s="65"/>
      <c r="G2032" s="65"/>
      <c r="H2032" s="82"/>
      <c r="I2032" s="83">
        <f t="shared" si="3"/>
        <v>0</v>
      </c>
      <c r="J2032" s="84">
        <f t="shared" si="4"/>
        <v>0</v>
      </c>
      <c r="K2032" s="84">
        <f t="shared" si="5"/>
        <v>0</v>
      </c>
      <c r="L2032" s="84">
        <f t="shared" si="6"/>
        <v>0</v>
      </c>
      <c r="M2032" s="85">
        <f t="shared" si="7"/>
        <v>0</v>
      </c>
      <c r="N2032" s="86">
        <f t="shared" si="8"/>
        <v>0</v>
      </c>
      <c r="O2032" s="84">
        <f t="shared" si="9"/>
        <v>0</v>
      </c>
      <c r="P2032" s="84">
        <f t="shared" si="10"/>
        <v>0</v>
      </c>
      <c r="Q2032" s="84">
        <f t="shared" si="11"/>
        <v>0</v>
      </c>
      <c r="R2032" s="85">
        <f t="shared" si="12"/>
        <v>0</v>
      </c>
      <c r="S2032" s="87" t="str">
        <f t="shared" si="13"/>
        <v>-</v>
      </c>
      <c r="T2032" s="88"/>
      <c r="U2032" s="39"/>
      <c r="V2032" s="40"/>
      <c r="W2032" s="39"/>
      <c r="X2032" s="39"/>
      <c r="Y2032" s="39"/>
      <c r="Z2032" s="39"/>
      <c r="AA2032" s="39"/>
      <c r="AB2032" s="39"/>
      <c r="AC2032" s="39"/>
      <c r="AD2032" s="39"/>
      <c r="AE2032" s="39"/>
      <c r="AF2032" s="39"/>
      <c r="AG2032" s="39"/>
      <c r="AH2032" s="39"/>
    </row>
    <row r="2033" ht="19.5" customHeight="1">
      <c r="A2033" s="111"/>
      <c r="B2033" s="119"/>
      <c r="C2033" s="63"/>
      <c r="D2033" s="69"/>
      <c r="E2033" s="66" t="str">
        <f t="shared" si="2"/>
        <v>-</v>
      </c>
      <c r="F2033" s="65"/>
      <c r="G2033" s="65"/>
      <c r="H2033" s="82"/>
      <c r="I2033" s="83">
        <f t="shared" si="3"/>
        <v>0</v>
      </c>
      <c r="J2033" s="84">
        <f t="shared" si="4"/>
        <v>0</v>
      </c>
      <c r="K2033" s="84">
        <f t="shared" si="5"/>
        <v>0</v>
      </c>
      <c r="L2033" s="84">
        <f t="shared" si="6"/>
        <v>0</v>
      </c>
      <c r="M2033" s="85">
        <f t="shared" si="7"/>
        <v>0</v>
      </c>
      <c r="N2033" s="86">
        <f t="shared" si="8"/>
        <v>0</v>
      </c>
      <c r="O2033" s="84">
        <f t="shared" si="9"/>
        <v>0</v>
      </c>
      <c r="P2033" s="84">
        <f t="shared" si="10"/>
        <v>0</v>
      </c>
      <c r="Q2033" s="84">
        <f t="shared" si="11"/>
        <v>0</v>
      </c>
      <c r="R2033" s="85">
        <f t="shared" si="12"/>
        <v>0</v>
      </c>
      <c r="S2033" s="87" t="str">
        <f t="shared" si="13"/>
        <v>-</v>
      </c>
      <c r="T2033" s="88"/>
      <c r="U2033" s="39"/>
      <c r="V2033" s="40"/>
      <c r="W2033" s="39"/>
      <c r="X2033" s="39"/>
      <c r="Y2033" s="39"/>
      <c r="Z2033" s="39"/>
      <c r="AA2033" s="39"/>
      <c r="AB2033" s="39"/>
      <c r="AC2033" s="39"/>
      <c r="AD2033" s="39"/>
      <c r="AE2033" s="39"/>
      <c r="AF2033" s="39"/>
      <c r="AG2033" s="39"/>
      <c r="AH2033" s="39"/>
    </row>
    <row r="2034" ht="19.5" customHeight="1">
      <c r="A2034" s="111"/>
      <c r="B2034" s="119"/>
      <c r="C2034" s="63"/>
      <c r="D2034" s="69"/>
      <c r="E2034" s="66" t="str">
        <f t="shared" si="2"/>
        <v>-</v>
      </c>
      <c r="F2034" s="65"/>
      <c r="G2034" s="65"/>
      <c r="H2034" s="82"/>
      <c r="I2034" s="83">
        <f t="shared" si="3"/>
        <v>0</v>
      </c>
      <c r="J2034" s="84">
        <f t="shared" si="4"/>
        <v>0</v>
      </c>
      <c r="K2034" s="84">
        <f t="shared" si="5"/>
        <v>0</v>
      </c>
      <c r="L2034" s="84">
        <f t="shared" si="6"/>
        <v>0</v>
      </c>
      <c r="M2034" s="85">
        <f t="shared" si="7"/>
        <v>0</v>
      </c>
      <c r="N2034" s="86">
        <f t="shared" si="8"/>
        <v>0</v>
      </c>
      <c r="O2034" s="84">
        <f t="shared" si="9"/>
        <v>0</v>
      </c>
      <c r="P2034" s="84">
        <f t="shared" si="10"/>
        <v>0</v>
      </c>
      <c r="Q2034" s="84">
        <f t="shared" si="11"/>
        <v>0</v>
      </c>
      <c r="R2034" s="85">
        <f t="shared" si="12"/>
        <v>0</v>
      </c>
      <c r="S2034" s="87" t="str">
        <f t="shared" si="13"/>
        <v>-</v>
      </c>
      <c r="T2034" s="88"/>
      <c r="U2034" s="39"/>
      <c r="V2034" s="40"/>
      <c r="W2034" s="39"/>
      <c r="X2034" s="39"/>
      <c r="Y2034" s="39"/>
      <c r="Z2034" s="39"/>
      <c r="AA2034" s="39"/>
      <c r="AB2034" s="39"/>
      <c r="AC2034" s="39"/>
      <c r="AD2034" s="39"/>
      <c r="AE2034" s="39"/>
      <c r="AF2034" s="39"/>
      <c r="AG2034" s="39"/>
      <c r="AH2034" s="39"/>
    </row>
    <row r="2035" ht="19.5" customHeight="1">
      <c r="A2035" s="111"/>
      <c r="B2035" s="119"/>
      <c r="C2035" s="63"/>
      <c r="D2035" s="69"/>
      <c r="E2035" s="66" t="str">
        <f t="shared" si="2"/>
        <v>-</v>
      </c>
      <c r="F2035" s="65"/>
      <c r="G2035" s="65"/>
      <c r="H2035" s="82"/>
      <c r="I2035" s="83">
        <f t="shared" si="3"/>
        <v>0</v>
      </c>
      <c r="J2035" s="84">
        <f t="shared" si="4"/>
        <v>0</v>
      </c>
      <c r="K2035" s="84">
        <f t="shared" si="5"/>
        <v>0</v>
      </c>
      <c r="L2035" s="84">
        <f t="shared" si="6"/>
        <v>0</v>
      </c>
      <c r="M2035" s="85">
        <f t="shared" si="7"/>
        <v>0</v>
      </c>
      <c r="N2035" s="86">
        <f t="shared" si="8"/>
        <v>0</v>
      </c>
      <c r="O2035" s="84">
        <f t="shared" si="9"/>
        <v>0</v>
      </c>
      <c r="P2035" s="84">
        <f t="shared" si="10"/>
        <v>0</v>
      </c>
      <c r="Q2035" s="84">
        <f t="shared" si="11"/>
        <v>0</v>
      </c>
      <c r="R2035" s="85">
        <f t="shared" si="12"/>
        <v>0</v>
      </c>
      <c r="S2035" s="87" t="str">
        <f t="shared" si="13"/>
        <v>-</v>
      </c>
      <c r="T2035" s="88"/>
      <c r="U2035" s="39"/>
      <c r="V2035" s="40"/>
      <c r="W2035" s="39"/>
      <c r="X2035" s="39"/>
      <c r="Y2035" s="39"/>
      <c r="Z2035" s="39"/>
      <c r="AA2035" s="39"/>
      <c r="AB2035" s="39"/>
      <c r="AC2035" s="39"/>
      <c r="AD2035" s="39"/>
      <c r="AE2035" s="39"/>
      <c r="AF2035" s="39"/>
      <c r="AG2035" s="39"/>
      <c r="AH2035" s="39"/>
    </row>
    <row r="2036" ht="19.5" customHeight="1">
      <c r="A2036" s="111"/>
      <c r="B2036" s="119"/>
      <c r="C2036" s="63"/>
      <c r="D2036" s="69"/>
      <c r="E2036" s="66" t="str">
        <f t="shared" si="2"/>
        <v>-</v>
      </c>
      <c r="F2036" s="65"/>
      <c r="G2036" s="65"/>
      <c r="H2036" s="82"/>
      <c r="I2036" s="83">
        <f t="shared" si="3"/>
        <v>0</v>
      </c>
      <c r="J2036" s="84">
        <f t="shared" si="4"/>
        <v>0</v>
      </c>
      <c r="K2036" s="84">
        <f t="shared" si="5"/>
        <v>0</v>
      </c>
      <c r="L2036" s="84">
        <f t="shared" si="6"/>
        <v>0</v>
      </c>
      <c r="M2036" s="85">
        <f t="shared" si="7"/>
        <v>0</v>
      </c>
      <c r="N2036" s="86">
        <f t="shared" si="8"/>
        <v>0</v>
      </c>
      <c r="O2036" s="84">
        <f t="shared" si="9"/>
        <v>0</v>
      </c>
      <c r="P2036" s="84">
        <f t="shared" si="10"/>
        <v>0</v>
      </c>
      <c r="Q2036" s="84">
        <f t="shared" si="11"/>
        <v>0</v>
      </c>
      <c r="R2036" s="85">
        <f t="shared" si="12"/>
        <v>0</v>
      </c>
      <c r="S2036" s="87" t="str">
        <f t="shared" si="13"/>
        <v>-</v>
      </c>
      <c r="T2036" s="88"/>
      <c r="U2036" s="39"/>
      <c r="V2036" s="40"/>
      <c r="W2036" s="39"/>
      <c r="X2036" s="39"/>
      <c r="Y2036" s="39"/>
      <c r="Z2036" s="39"/>
      <c r="AA2036" s="39"/>
      <c r="AB2036" s="39"/>
      <c r="AC2036" s="39"/>
      <c r="AD2036" s="39"/>
      <c r="AE2036" s="39"/>
      <c r="AF2036" s="39"/>
      <c r="AG2036" s="39"/>
      <c r="AH2036" s="39"/>
    </row>
    <row r="2037" ht="19.5" customHeight="1">
      <c r="A2037" s="111"/>
      <c r="B2037" s="119"/>
      <c r="C2037" s="63"/>
      <c r="D2037" s="69"/>
      <c r="E2037" s="66" t="str">
        <f t="shared" si="2"/>
        <v>-</v>
      </c>
      <c r="F2037" s="65"/>
      <c r="G2037" s="65"/>
      <c r="H2037" s="82"/>
      <c r="I2037" s="83">
        <f t="shared" si="3"/>
        <v>0</v>
      </c>
      <c r="J2037" s="84">
        <f t="shared" si="4"/>
        <v>0</v>
      </c>
      <c r="K2037" s="84">
        <f t="shared" si="5"/>
        <v>0</v>
      </c>
      <c r="L2037" s="84">
        <f t="shared" si="6"/>
        <v>0</v>
      </c>
      <c r="M2037" s="85">
        <f t="shared" si="7"/>
        <v>0</v>
      </c>
      <c r="N2037" s="86">
        <f t="shared" si="8"/>
        <v>0</v>
      </c>
      <c r="O2037" s="84">
        <f t="shared" si="9"/>
        <v>0</v>
      </c>
      <c r="P2037" s="84">
        <f t="shared" si="10"/>
        <v>0</v>
      </c>
      <c r="Q2037" s="84">
        <f t="shared" si="11"/>
        <v>0</v>
      </c>
      <c r="R2037" s="85">
        <f t="shared" si="12"/>
        <v>0</v>
      </c>
      <c r="S2037" s="87" t="str">
        <f t="shared" si="13"/>
        <v>-</v>
      </c>
      <c r="T2037" s="88"/>
      <c r="U2037" s="39"/>
      <c r="V2037" s="40"/>
      <c r="W2037" s="39"/>
      <c r="X2037" s="39"/>
      <c r="Y2037" s="39"/>
      <c r="Z2037" s="39"/>
      <c r="AA2037" s="39"/>
      <c r="AB2037" s="39"/>
      <c r="AC2037" s="39"/>
      <c r="AD2037" s="39"/>
      <c r="AE2037" s="39"/>
      <c r="AF2037" s="39"/>
      <c r="AG2037" s="39"/>
      <c r="AH2037" s="39"/>
    </row>
    <row r="2038" ht="19.5" customHeight="1">
      <c r="A2038" s="111"/>
      <c r="B2038" s="119"/>
      <c r="C2038" s="63"/>
      <c r="D2038" s="69"/>
      <c r="E2038" s="66" t="str">
        <f t="shared" si="2"/>
        <v>-</v>
      </c>
      <c r="F2038" s="65"/>
      <c r="G2038" s="65"/>
      <c r="H2038" s="82"/>
      <c r="I2038" s="83">
        <f t="shared" si="3"/>
        <v>0</v>
      </c>
      <c r="J2038" s="84">
        <f t="shared" si="4"/>
        <v>0</v>
      </c>
      <c r="K2038" s="84">
        <f t="shared" si="5"/>
        <v>0</v>
      </c>
      <c r="L2038" s="84">
        <f t="shared" si="6"/>
        <v>0</v>
      </c>
      <c r="M2038" s="85">
        <f t="shared" si="7"/>
        <v>0</v>
      </c>
      <c r="N2038" s="86">
        <f t="shared" si="8"/>
        <v>0</v>
      </c>
      <c r="O2038" s="84">
        <f t="shared" si="9"/>
        <v>0</v>
      </c>
      <c r="P2038" s="84">
        <f t="shared" si="10"/>
        <v>0</v>
      </c>
      <c r="Q2038" s="84">
        <f t="shared" si="11"/>
        <v>0</v>
      </c>
      <c r="R2038" s="85">
        <f t="shared" si="12"/>
        <v>0</v>
      </c>
      <c r="S2038" s="87" t="str">
        <f t="shared" si="13"/>
        <v>-</v>
      </c>
      <c r="T2038" s="88"/>
      <c r="U2038" s="39"/>
      <c r="V2038" s="40"/>
      <c r="W2038" s="39"/>
      <c r="X2038" s="39"/>
      <c r="Y2038" s="39"/>
      <c r="Z2038" s="39"/>
      <c r="AA2038" s="39"/>
      <c r="AB2038" s="39"/>
      <c r="AC2038" s="39"/>
      <c r="AD2038" s="39"/>
      <c r="AE2038" s="39"/>
      <c r="AF2038" s="39"/>
      <c r="AG2038" s="39"/>
      <c r="AH2038" s="39"/>
    </row>
    <row r="2039" ht="19.5" customHeight="1">
      <c r="A2039" s="111"/>
      <c r="B2039" s="119"/>
      <c r="C2039" s="63"/>
      <c r="D2039" s="69"/>
      <c r="E2039" s="66" t="str">
        <f t="shared" si="2"/>
        <v>-</v>
      </c>
      <c r="F2039" s="65"/>
      <c r="G2039" s="65"/>
      <c r="H2039" s="82"/>
      <c r="I2039" s="83">
        <f t="shared" si="3"/>
        <v>0</v>
      </c>
      <c r="J2039" s="84">
        <f t="shared" si="4"/>
        <v>0</v>
      </c>
      <c r="K2039" s="84">
        <f t="shared" si="5"/>
        <v>0</v>
      </c>
      <c r="L2039" s="84">
        <f t="shared" si="6"/>
        <v>0</v>
      </c>
      <c r="M2039" s="85">
        <f t="shared" si="7"/>
        <v>0</v>
      </c>
      <c r="N2039" s="86">
        <f t="shared" si="8"/>
        <v>0</v>
      </c>
      <c r="O2039" s="84">
        <f t="shared" si="9"/>
        <v>0</v>
      </c>
      <c r="P2039" s="84">
        <f t="shared" si="10"/>
        <v>0</v>
      </c>
      <c r="Q2039" s="84">
        <f t="shared" si="11"/>
        <v>0</v>
      </c>
      <c r="R2039" s="85">
        <f t="shared" si="12"/>
        <v>0</v>
      </c>
      <c r="S2039" s="87" t="str">
        <f t="shared" si="13"/>
        <v>-</v>
      </c>
      <c r="T2039" s="88"/>
      <c r="U2039" s="39"/>
      <c r="V2039" s="40"/>
      <c r="W2039" s="39"/>
      <c r="X2039" s="39"/>
      <c r="Y2039" s="39"/>
      <c r="Z2039" s="39"/>
      <c r="AA2039" s="39"/>
      <c r="AB2039" s="39"/>
      <c r="AC2039" s="39"/>
      <c r="AD2039" s="39"/>
      <c r="AE2039" s="39"/>
      <c r="AF2039" s="39"/>
      <c r="AG2039" s="39"/>
      <c r="AH2039" s="39"/>
    </row>
    <row r="2040" ht="19.5" customHeight="1">
      <c r="A2040" s="111"/>
      <c r="B2040" s="119"/>
      <c r="C2040" s="63"/>
      <c r="D2040" s="69"/>
      <c r="E2040" s="66" t="str">
        <f t="shared" si="2"/>
        <v>-</v>
      </c>
      <c r="F2040" s="65"/>
      <c r="G2040" s="65"/>
      <c r="H2040" s="82"/>
      <c r="I2040" s="83">
        <f t="shared" si="3"/>
        <v>0</v>
      </c>
      <c r="J2040" s="84">
        <f t="shared" si="4"/>
        <v>0</v>
      </c>
      <c r="K2040" s="84">
        <f t="shared" si="5"/>
        <v>0</v>
      </c>
      <c r="L2040" s="84">
        <f t="shared" si="6"/>
        <v>0</v>
      </c>
      <c r="M2040" s="85">
        <f t="shared" si="7"/>
        <v>0</v>
      </c>
      <c r="N2040" s="86">
        <f t="shared" si="8"/>
        <v>0</v>
      </c>
      <c r="O2040" s="84">
        <f t="shared" si="9"/>
        <v>0</v>
      </c>
      <c r="P2040" s="84">
        <f t="shared" si="10"/>
        <v>0</v>
      </c>
      <c r="Q2040" s="84">
        <f t="shared" si="11"/>
        <v>0</v>
      </c>
      <c r="R2040" s="85">
        <f t="shared" si="12"/>
        <v>0</v>
      </c>
      <c r="S2040" s="87" t="str">
        <f t="shared" si="13"/>
        <v>-</v>
      </c>
      <c r="T2040" s="88"/>
      <c r="U2040" s="39"/>
      <c r="V2040" s="40"/>
      <c r="W2040" s="39"/>
      <c r="X2040" s="39"/>
      <c r="Y2040" s="39"/>
      <c r="Z2040" s="39"/>
      <c r="AA2040" s="39"/>
      <c r="AB2040" s="39"/>
      <c r="AC2040" s="39"/>
      <c r="AD2040" s="39"/>
      <c r="AE2040" s="39"/>
      <c r="AF2040" s="39"/>
      <c r="AG2040" s="39"/>
      <c r="AH2040" s="39"/>
    </row>
    <row r="2041" ht="19.5" customHeight="1">
      <c r="A2041" s="111"/>
      <c r="B2041" s="119"/>
      <c r="C2041" s="63"/>
      <c r="D2041" s="69"/>
      <c r="E2041" s="66" t="str">
        <f t="shared" si="2"/>
        <v>-</v>
      </c>
      <c r="F2041" s="65"/>
      <c r="G2041" s="65"/>
      <c r="H2041" s="82"/>
      <c r="I2041" s="83">
        <f t="shared" si="3"/>
        <v>0</v>
      </c>
      <c r="J2041" s="84">
        <f t="shared" si="4"/>
        <v>0</v>
      </c>
      <c r="K2041" s="84">
        <f t="shared" si="5"/>
        <v>0</v>
      </c>
      <c r="L2041" s="84">
        <f t="shared" si="6"/>
        <v>0</v>
      </c>
      <c r="M2041" s="85">
        <f t="shared" si="7"/>
        <v>0</v>
      </c>
      <c r="N2041" s="86">
        <f t="shared" si="8"/>
        <v>0</v>
      </c>
      <c r="O2041" s="84">
        <f t="shared" si="9"/>
        <v>0</v>
      </c>
      <c r="P2041" s="84">
        <f t="shared" si="10"/>
        <v>0</v>
      </c>
      <c r="Q2041" s="84">
        <f t="shared" si="11"/>
        <v>0</v>
      </c>
      <c r="R2041" s="85">
        <f t="shared" si="12"/>
        <v>0</v>
      </c>
      <c r="S2041" s="87" t="str">
        <f t="shared" si="13"/>
        <v>-</v>
      </c>
      <c r="T2041" s="88"/>
      <c r="U2041" s="39"/>
      <c r="V2041" s="40"/>
      <c r="W2041" s="39"/>
      <c r="X2041" s="39"/>
      <c r="Y2041" s="39"/>
      <c r="Z2041" s="39"/>
      <c r="AA2041" s="39"/>
      <c r="AB2041" s="39"/>
      <c r="AC2041" s="39"/>
      <c r="AD2041" s="39"/>
      <c r="AE2041" s="39"/>
      <c r="AF2041" s="39"/>
      <c r="AG2041" s="39"/>
      <c r="AH2041" s="39"/>
    </row>
    <row r="2042" ht="19.5" customHeight="1">
      <c r="A2042" s="111"/>
      <c r="B2042" s="119"/>
      <c r="C2042" s="63"/>
      <c r="D2042" s="69"/>
      <c r="E2042" s="66" t="str">
        <f t="shared" si="2"/>
        <v>-</v>
      </c>
      <c r="F2042" s="65"/>
      <c r="G2042" s="65"/>
      <c r="H2042" s="82"/>
      <c r="I2042" s="83">
        <f t="shared" si="3"/>
        <v>0</v>
      </c>
      <c r="J2042" s="84">
        <f t="shared" si="4"/>
        <v>0</v>
      </c>
      <c r="K2042" s="84">
        <f t="shared" si="5"/>
        <v>0</v>
      </c>
      <c r="L2042" s="84">
        <f t="shared" si="6"/>
        <v>0</v>
      </c>
      <c r="M2042" s="85">
        <f t="shared" si="7"/>
        <v>0</v>
      </c>
      <c r="N2042" s="86">
        <f t="shared" si="8"/>
        <v>0</v>
      </c>
      <c r="O2042" s="84">
        <f t="shared" si="9"/>
        <v>0</v>
      </c>
      <c r="P2042" s="84">
        <f t="shared" si="10"/>
        <v>0</v>
      </c>
      <c r="Q2042" s="84">
        <f t="shared" si="11"/>
        <v>0</v>
      </c>
      <c r="R2042" s="85">
        <f t="shared" si="12"/>
        <v>0</v>
      </c>
      <c r="S2042" s="87" t="str">
        <f t="shared" si="13"/>
        <v>-</v>
      </c>
      <c r="T2042" s="88"/>
      <c r="U2042" s="39"/>
      <c r="V2042" s="40"/>
      <c r="W2042" s="39"/>
      <c r="X2042" s="39"/>
      <c r="Y2042" s="39"/>
      <c r="Z2042" s="39"/>
      <c r="AA2042" s="39"/>
      <c r="AB2042" s="39"/>
      <c r="AC2042" s="39"/>
      <c r="AD2042" s="39"/>
      <c r="AE2042" s="39"/>
      <c r="AF2042" s="39"/>
      <c r="AG2042" s="39"/>
      <c r="AH2042" s="39"/>
    </row>
    <row r="2043" ht="19.5" customHeight="1">
      <c r="A2043" s="111"/>
      <c r="B2043" s="119"/>
      <c r="C2043" s="63"/>
      <c r="D2043" s="69"/>
      <c r="E2043" s="66" t="str">
        <f t="shared" si="2"/>
        <v>-</v>
      </c>
      <c r="F2043" s="65"/>
      <c r="G2043" s="65"/>
      <c r="H2043" s="82"/>
      <c r="I2043" s="83">
        <f t="shared" si="3"/>
        <v>0</v>
      </c>
      <c r="J2043" s="84">
        <f t="shared" si="4"/>
        <v>0</v>
      </c>
      <c r="K2043" s="84">
        <f t="shared" si="5"/>
        <v>0</v>
      </c>
      <c r="L2043" s="84">
        <f t="shared" si="6"/>
        <v>0</v>
      </c>
      <c r="M2043" s="85">
        <f t="shared" si="7"/>
        <v>0</v>
      </c>
      <c r="N2043" s="86">
        <f t="shared" si="8"/>
        <v>0</v>
      </c>
      <c r="O2043" s="84">
        <f t="shared" si="9"/>
        <v>0</v>
      </c>
      <c r="P2043" s="84">
        <f t="shared" si="10"/>
        <v>0</v>
      </c>
      <c r="Q2043" s="84">
        <f t="shared" si="11"/>
        <v>0</v>
      </c>
      <c r="R2043" s="85">
        <f t="shared" si="12"/>
        <v>0</v>
      </c>
      <c r="S2043" s="87" t="str">
        <f t="shared" si="13"/>
        <v>-</v>
      </c>
      <c r="T2043" s="88"/>
      <c r="U2043" s="39"/>
      <c r="V2043" s="40"/>
      <c r="W2043" s="39"/>
      <c r="X2043" s="39"/>
      <c r="Y2043" s="39"/>
      <c r="Z2043" s="39"/>
      <c r="AA2043" s="39"/>
      <c r="AB2043" s="39"/>
      <c r="AC2043" s="39"/>
      <c r="AD2043" s="39"/>
      <c r="AE2043" s="39"/>
      <c r="AF2043" s="39"/>
      <c r="AG2043" s="39"/>
      <c r="AH2043" s="39"/>
    </row>
    <row r="2044" ht="19.5" customHeight="1">
      <c r="A2044" s="111"/>
      <c r="B2044" s="119"/>
      <c r="C2044" s="63"/>
      <c r="D2044" s="69"/>
      <c r="E2044" s="66" t="str">
        <f t="shared" si="2"/>
        <v>-</v>
      </c>
      <c r="F2044" s="65"/>
      <c r="G2044" s="65"/>
      <c r="H2044" s="82"/>
      <c r="I2044" s="83">
        <f t="shared" si="3"/>
        <v>0</v>
      </c>
      <c r="J2044" s="84">
        <f t="shared" si="4"/>
        <v>0</v>
      </c>
      <c r="K2044" s="84">
        <f t="shared" si="5"/>
        <v>0</v>
      </c>
      <c r="L2044" s="84">
        <f t="shared" si="6"/>
        <v>0</v>
      </c>
      <c r="M2044" s="85">
        <f t="shared" si="7"/>
        <v>0</v>
      </c>
      <c r="N2044" s="86">
        <f t="shared" si="8"/>
        <v>0</v>
      </c>
      <c r="O2044" s="84">
        <f t="shared" si="9"/>
        <v>0</v>
      </c>
      <c r="P2044" s="84">
        <f t="shared" si="10"/>
        <v>0</v>
      </c>
      <c r="Q2044" s="84">
        <f t="shared" si="11"/>
        <v>0</v>
      </c>
      <c r="R2044" s="85">
        <f t="shared" si="12"/>
        <v>0</v>
      </c>
      <c r="S2044" s="87" t="str">
        <f t="shared" si="13"/>
        <v>-</v>
      </c>
      <c r="T2044" s="88"/>
      <c r="U2044" s="39"/>
      <c r="V2044" s="40"/>
      <c r="W2044" s="39"/>
      <c r="X2044" s="39"/>
      <c r="Y2044" s="39"/>
      <c r="Z2044" s="39"/>
      <c r="AA2044" s="39"/>
      <c r="AB2044" s="39"/>
      <c r="AC2044" s="39"/>
      <c r="AD2044" s="39"/>
      <c r="AE2044" s="39"/>
      <c r="AF2044" s="39"/>
      <c r="AG2044" s="39"/>
      <c r="AH2044" s="39"/>
    </row>
    <row r="2045" ht="19.5" customHeight="1">
      <c r="A2045" s="111"/>
      <c r="B2045" s="119"/>
      <c r="C2045" s="63"/>
      <c r="D2045" s="69"/>
      <c r="E2045" s="66" t="str">
        <f t="shared" si="2"/>
        <v>-</v>
      </c>
      <c r="F2045" s="65"/>
      <c r="G2045" s="65"/>
      <c r="H2045" s="82"/>
      <c r="I2045" s="83">
        <f t="shared" si="3"/>
        <v>0</v>
      </c>
      <c r="J2045" s="84">
        <f t="shared" si="4"/>
        <v>0</v>
      </c>
      <c r="K2045" s="84">
        <f t="shared" si="5"/>
        <v>0</v>
      </c>
      <c r="L2045" s="84">
        <f t="shared" si="6"/>
        <v>0</v>
      </c>
      <c r="M2045" s="85">
        <f t="shared" si="7"/>
        <v>0</v>
      </c>
      <c r="N2045" s="86">
        <f t="shared" si="8"/>
        <v>0</v>
      </c>
      <c r="O2045" s="84">
        <f t="shared" si="9"/>
        <v>0</v>
      </c>
      <c r="P2045" s="84">
        <f t="shared" si="10"/>
        <v>0</v>
      </c>
      <c r="Q2045" s="84">
        <f t="shared" si="11"/>
        <v>0</v>
      </c>
      <c r="R2045" s="85">
        <f t="shared" si="12"/>
        <v>0</v>
      </c>
      <c r="S2045" s="87" t="str">
        <f t="shared" si="13"/>
        <v>-</v>
      </c>
      <c r="T2045" s="88"/>
      <c r="U2045" s="39"/>
      <c r="V2045" s="40"/>
      <c r="W2045" s="39"/>
      <c r="X2045" s="39"/>
      <c r="Y2045" s="39"/>
      <c r="Z2045" s="39"/>
      <c r="AA2045" s="39"/>
      <c r="AB2045" s="39"/>
      <c r="AC2045" s="39"/>
      <c r="AD2045" s="39"/>
      <c r="AE2045" s="39"/>
      <c r="AF2045" s="39"/>
      <c r="AG2045" s="39"/>
      <c r="AH2045" s="39"/>
    </row>
    <row r="2046" ht="19.5" customHeight="1">
      <c r="A2046" s="111"/>
      <c r="B2046" s="119"/>
      <c r="C2046" s="63"/>
      <c r="D2046" s="69"/>
      <c r="E2046" s="66" t="str">
        <f t="shared" si="2"/>
        <v>-</v>
      </c>
      <c r="F2046" s="65"/>
      <c r="G2046" s="65"/>
      <c r="H2046" s="82"/>
      <c r="I2046" s="83">
        <f t="shared" si="3"/>
        <v>0</v>
      </c>
      <c r="J2046" s="84">
        <f t="shared" si="4"/>
        <v>0</v>
      </c>
      <c r="K2046" s="84">
        <f t="shared" si="5"/>
        <v>0</v>
      </c>
      <c r="L2046" s="84">
        <f t="shared" si="6"/>
        <v>0</v>
      </c>
      <c r="M2046" s="85">
        <f t="shared" si="7"/>
        <v>0</v>
      </c>
      <c r="N2046" s="86">
        <f t="shared" si="8"/>
        <v>0</v>
      </c>
      <c r="O2046" s="84">
        <f t="shared" si="9"/>
        <v>0</v>
      </c>
      <c r="P2046" s="84">
        <f t="shared" si="10"/>
        <v>0</v>
      </c>
      <c r="Q2046" s="84">
        <f t="shared" si="11"/>
        <v>0</v>
      </c>
      <c r="R2046" s="85">
        <f t="shared" si="12"/>
        <v>0</v>
      </c>
      <c r="S2046" s="87" t="str">
        <f t="shared" si="13"/>
        <v>-</v>
      </c>
      <c r="T2046" s="88"/>
      <c r="U2046" s="39"/>
      <c r="V2046" s="40"/>
      <c r="W2046" s="39"/>
      <c r="X2046" s="39"/>
      <c r="Y2046" s="39"/>
      <c r="Z2046" s="39"/>
      <c r="AA2046" s="39"/>
      <c r="AB2046" s="39"/>
      <c r="AC2046" s="39"/>
      <c r="AD2046" s="39"/>
      <c r="AE2046" s="39"/>
      <c r="AF2046" s="39"/>
      <c r="AG2046" s="39"/>
      <c r="AH2046" s="39"/>
    </row>
    <row r="2047" ht="19.5" customHeight="1">
      <c r="A2047" s="111"/>
      <c r="B2047" s="119"/>
      <c r="C2047" s="63"/>
      <c r="D2047" s="69"/>
      <c r="E2047" s="66" t="str">
        <f t="shared" si="2"/>
        <v>-</v>
      </c>
      <c r="F2047" s="65"/>
      <c r="G2047" s="65"/>
      <c r="H2047" s="82"/>
      <c r="I2047" s="83">
        <f t="shared" si="3"/>
        <v>0</v>
      </c>
      <c r="J2047" s="84">
        <f t="shared" si="4"/>
        <v>0</v>
      </c>
      <c r="K2047" s="84">
        <f t="shared" si="5"/>
        <v>0</v>
      </c>
      <c r="L2047" s="84">
        <f t="shared" si="6"/>
        <v>0</v>
      </c>
      <c r="M2047" s="85">
        <f t="shared" si="7"/>
        <v>0</v>
      </c>
      <c r="N2047" s="86">
        <f t="shared" si="8"/>
        <v>0</v>
      </c>
      <c r="O2047" s="84">
        <f t="shared" si="9"/>
        <v>0</v>
      </c>
      <c r="P2047" s="84">
        <f t="shared" si="10"/>
        <v>0</v>
      </c>
      <c r="Q2047" s="84">
        <f t="shared" si="11"/>
        <v>0</v>
      </c>
      <c r="R2047" s="85">
        <f t="shared" si="12"/>
        <v>0</v>
      </c>
      <c r="S2047" s="87" t="str">
        <f t="shared" si="13"/>
        <v>-</v>
      </c>
      <c r="T2047" s="88"/>
      <c r="U2047" s="39"/>
      <c r="V2047" s="40"/>
      <c r="W2047" s="39"/>
      <c r="X2047" s="39"/>
      <c r="Y2047" s="39"/>
      <c r="Z2047" s="39"/>
      <c r="AA2047" s="39"/>
      <c r="AB2047" s="39"/>
      <c r="AC2047" s="39"/>
      <c r="AD2047" s="39"/>
      <c r="AE2047" s="39"/>
      <c r="AF2047" s="39"/>
      <c r="AG2047" s="39"/>
      <c r="AH2047" s="39"/>
    </row>
    <row r="2048" ht="19.5" customHeight="1">
      <c r="A2048" s="111"/>
      <c r="B2048" s="119"/>
      <c r="C2048" s="63"/>
      <c r="D2048" s="69"/>
      <c r="E2048" s="66" t="str">
        <f t="shared" si="2"/>
        <v>-</v>
      </c>
      <c r="F2048" s="65"/>
      <c r="G2048" s="65"/>
      <c r="H2048" s="82"/>
      <c r="I2048" s="83">
        <f t="shared" si="3"/>
        <v>0</v>
      </c>
      <c r="J2048" s="84">
        <f t="shared" si="4"/>
        <v>0</v>
      </c>
      <c r="K2048" s="84">
        <f t="shared" si="5"/>
        <v>0</v>
      </c>
      <c r="L2048" s="84">
        <f t="shared" si="6"/>
        <v>0</v>
      </c>
      <c r="M2048" s="85">
        <f t="shared" si="7"/>
        <v>0</v>
      </c>
      <c r="N2048" s="86">
        <f t="shared" si="8"/>
        <v>0</v>
      </c>
      <c r="O2048" s="84">
        <f t="shared" si="9"/>
        <v>0</v>
      </c>
      <c r="P2048" s="84">
        <f t="shared" si="10"/>
        <v>0</v>
      </c>
      <c r="Q2048" s="84">
        <f t="shared" si="11"/>
        <v>0</v>
      </c>
      <c r="R2048" s="85">
        <f t="shared" si="12"/>
        <v>0</v>
      </c>
      <c r="S2048" s="87" t="str">
        <f t="shared" si="13"/>
        <v>-</v>
      </c>
      <c r="T2048" s="88"/>
      <c r="U2048" s="39"/>
      <c r="V2048" s="40"/>
      <c r="W2048" s="39"/>
      <c r="X2048" s="39"/>
      <c r="Y2048" s="39"/>
      <c r="Z2048" s="39"/>
      <c r="AA2048" s="39"/>
      <c r="AB2048" s="39"/>
      <c r="AC2048" s="39"/>
      <c r="AD2048" s="39"/>
      <c r="AE2048" s="39"/>
      <c r="AF2048" s="39"/>
      <c r="AG2048" s="39"/>
      <c r="AH2048" s="39"/>
    </row>
    <row r="2049" ht="19.5" customHeight="1">
      <c r="A2049" s="111"/>
      <c r="B2049" s="119"/>
      <c r="C2049" s="63"/>
      <c r="D2049" s="69"/>
      <c r="E2049" s="66" t="str">
        <f t="shared" si="2"/>
        <v>-</v>
      </c>
      <c r="F2049" s="65"/>
      <c r="G2049" s="65"/>
      <c r="H2049" s="82"/>
      <c r="I2049" s="83">
        <f t="shared" si="3"/>
        <v>0</v>
      </c>
      <c r="J2049" s="84">
        <f t="shared" si="4"/>
        <v>0</v>
      </c>
      <c r="K2049" s="84">
        <f t="shared" si="5"/>
        <v>0</v>
      </c>
      <c r="L2049" s="84">
        <f t="shared" si="6"/>
        <v>0</v>
      </c>
      <c r="M2049" s="85">
        <f t="shared" si="7"/>
        <v>0</v>
      </c>
      <c r="N2049" s="86">
        <f t="shared" si="8"/>
        <v>0</v>
      </c>
      <c r="O2049" s="84">
        <f t="shared" si="9"/>
        <v>0</v>
      </c>
      <c r="P2049" s="84">
        <f t="shared" si="10"/>
        <v>0</v>
      </c>
      <c r="Q2049" s="84">
        <f t="shared" si="11"/>
        <v>0</v>
      </c>
      <c r="R2049" s="85">
        <f t="shared" si="12"/>
        <v>0</v>
      </c>
      <c r="S2049" s="87" t="str">
        <f t="shared" si="13"/>
        <v>-</v>
      </c>
      <c r="T2049" s="88"/>
      <c r="U2049" s="39"/>
      <c r="V2049" s="40"/>
      <c r="W2049" s="39"/>
      <c r="X2049" s="39"/>
      <c r="Y2049" s="39"/>
      <c r="Z2049" s="39"/>
      <c r="AA2049" s="39"/>
      <c r="AB2049" s="39"/>
      <c r="AC2049" s="39"/>
      <c r="AD2049" s="39"/>
      <c r="AE2049" s="39"/>
      <c r="AF2049" s="39"/>
      <c r="AG2049" s="39"/>
      <c r="AH2049" s="39"/>
    </row>
    <row r="2050" ht="19.5" customHeight="1">
      <c r="A2050" s="111"/>
      <c r="B2050" s="119"/>
      <c r="C2050" s="63"/>
      <c r="D2050" s="69"/>
      <c r="E2050" s="66" t="str">
        <f t="shared" si="2"/>
        <v>-</v>
      </c>
      <c r="F2050" s="65"/>
      <c r="G2050" s="65"/>
      <c r="H2050" s="82"/>
      <c r="I2050" s="83">
        <f t="shared" si="3"/>
        <v>0</v>
      </c>
      <c r="J2050" s="84">
        <f t="shared" si="4"/>
        <v>0</v>
      </c>
      <c r="K2050" s="84">
        <f t="shared" si="5"/>
        <v>0</v>
      </c>
      <c r="L2050" s="84">
        <f t="shared" si="6"/>
        <v>0</v>
      </c>
      <c r="M2050" s="85">
        <f t="shared" si="7"/>
        <v>0</v>
      </c>
      <c r="N2050" s="86">
        <f t="shared" si="8"/>
        <v>0</v>
      </c>
      <c r="O2050" s="84">
        <f t="shared" si="9"/>
        <v>0</v>
      </c>
      <c r="P2050" s="84">
        <f t="shared" si="10"/>
        <v>0</v>
      </c>
      <c r="Q2050" s="84">
        <f t="shared" si="11"/>
        <v>0</v>
      </c>
      <c r="R2050" s="85">
        <f t="shared" si="12"/>
        <v>0</v>
      </c>
      <c r="S2050" s="87" t="str">
        <f t="shared" si="13"/>
        <v>-</v>
      </c>
      <c r="T2050" s="88"/>
      <c r="U2050" s="39"/>
      <c r="V2050" s="40"/>
      <c r="W2050" s="39"/>
      <c r="X2050" s="39"/>
      <c r="Y2050" s="39"/>
      <c r="Z2050" s="39"/>
      <c r="AA2050" s="39"/>
      <c r="AB2050" s="39"/>
      <c r="AC2050" s="39"/>
      <c r="AD2050" s="39"/>
      <c r="AE2050" s="39"/>
      <c r="AF2050" s="39"/>
      <c r="AG2050" s="39"/>
      <c r="AH2050" s="39"/>
    </row>
    <row r="2051" ht="19.5" customHeight="1">
      <c r="A2051" s="111"/>
      <c r="B2051" s="119"/>
      <c r="C2051" s="63"/>
      <c r="D2051" s="69"/>
      <c r="E2051" s="66" t="str">
        <f t="shared" si="2"/>
        <v>-</v>
      </c>
      <c r="F2051" s="65"/>
      <c r="G2051" s="65"/>
      <c r="H2051" s="82"/>
      <c r="I2051" s="83">
        <f t="shared" si="3"/>
        <v>0</v>
      </c>
      <c r="J2051" s="84">
        <f t="shared" si="4"/>
        <v>0</v>
      </c>
      <c r="K2051" s="84">
        <f t="shared" si="5"/>
        <v>0</v>
      </c>
      <c r="L2051" s="84">
        <f t="shared" si="6"/>
        <v>0</v>
      </c>
      <c r="M2051" s="85">
        <f t="shared" si="7"/>
        <v>0</v>
      </c>
      <c r="N2051" s="86">
        <f t="shared" si="8"/>
        <v>0</v>
      </c>
      <c r="O2051" s="84">
        <f t="shared" si="9"/>
        <v>0</v>
      </c>
      <c r="P2051" s="84">
        <f t="shared" si="10"/>
        <v>0</v>
      </c>
      <c r="Q2051" s="84">
        <f t="shared" si="11"/>
        <v>0</v>
      </c>
      <c r="R2051" s="85">
        <f t="shared" si="12"/>
        <v>0</v>
      </c>
      <c r="S2051" s="87" t="str">
        <f t="shared" si="13"/>
        <v>-</v>
      </c>
      <c r="T2051" s="88"/>
      <c r="U2051" s="39"/>
      <c r="V2051" s="40"/>
      <c r="W2051" s="39"/>
      <c r="X2051" s="39"/>
      <c r="Y2051" s="39"/>
      <c r="Z2051" s="39"/>
      <c r="AA2051" s="39"/>
      <c r="AB2051" s="39"/>
      <c r="AC2051" s="39"/>
      <c r="AD2051" s="39"/>
      <c r="AE2051" s="39"/>
      <c r="AF2051" s="39"/>
      <c r="AG2051" s="39"/>
      <c r="AH2051" s="39"/>
    </row>
    <row r="2052" ht="19.5" customHeight="1">
      <c r="A2052" s="111"/>
      <c r="B2052" s="119"/>
      <c r="C2052" s="63"/>
      <c r="D2052" s="69"/>
      <c r="E2052" s="66" t="str">
        <f t="shared" si="2"/>
        <v>-</v>
      </c>
      <c r="F2052" s="65"/>
      <c r="G2052" s="65"/>
      <c r="H2052" s="82"/>
      <c r="I2052" s="83">
        <f t="shared" si="3"/>
        <v>0</v>
      </c>
      <c r="J2052" s="84">
        <f t="shared" si="4"/>
        <v>0</v>
      </c>
      <c r="K2052" s="84">
        <f t="shared" si="5"/>
        <v>0</v>
      </c>
      <c r="L2052" s="84">
        <f t="shared" si="6"/>
        <v>0</v>
      </c>
      <c r="M2052" s="85">
        <f t="shared" si="7"/>
        <v>0</v>
      </c>
      <c r="N2052" s="86">
        <f t="shared" si="8"/>
        <v>0</v>
      </c>
      <c r="O2052" s="84">
        <f t="shared" si="9"/>
        <v>0</v>
      </c>
      <c r="P2052" s="84">
        <f t="shared" si="10"/>
        <v>0</v>
      </c>
      <c r="Q2052" s="84">
        <f t="shared" si="11"/>
        <v>0</v>
      </c>
      <c r="R2052" s="85">
        <f t="shared" si="12"/>
        <v>0</v>
      </c>
      <c r="S2052" s="87" t="str">
        <f t="shared" si="13"/>
        <v>-</v>
      </c>
      <c r="T2052" s="88"/>
      <c r="U2052" s="39"/>
      <c r="V2052" s="40"/>
      <c r="W2052" s="39"/>
      <c r="X2052" s="39"/>
      <c r="Y2052" s="39"/>
      <c r="Z2052" s="39"/>
      <c r="AA2052" s="39"/>
      <c r="AB2052" s="39"/>
      <c r="AC2052" s="39"/>
      <c r="AD2052" s="39"/>
      <c r="AE2052" s="39"/>
      <c r="AF2052" s="39"/>
      <c r="AG2052" s="39"/>
      <c r="AH2052" s="39"/>
    </row>
    <row r="2053" ht="19.5" customHeight="1">
      <c r="A2053" s="111"/>
      <c r="B2053" s="119"/>
      <c r="C2053" s="63"/>
      <c r="D2053" s="69"/>
      <c r="E2053" s="66" t="str">
        <f t="shared" si="2"/>
        <v>-</v>
      </c>
      <c r="F2053" s="65"/>
      <c r="G2053" s="65"/>
      <c r="H2053" s="82"/>
      <c r="I2053" s="83">
        <f t="shared" si="3"/>
        <v>0</v>
      </c>
      <c r="J2053" s="84">
        <f t="shared" si="4"/>
        <v>0</v>
      </c>
      <c r="K2053" s="84">
        <f t="shared" si="5"/>
        <v>0</v>
      </c>
      <c r="L2053" s="84">
        <f t="shared" si="6"/>
        <v>0</v>
      </c>
      <c r="M2053" s="85">
        <f t="shared" si="7"/>
        <v>0</v>
      </c>
      <c r="N2053" s="86">
        <f t="shared" si="8"/>
        <v>0</v>
      </c>
      <c r="O2053" s="84">
        <f t="shared" si="9"/>
        <v>0</v>
      </c>
      <c r="P2053" s="84">
        <f t="shared" si="10"/>
        <v>0</v>
      </c>
      <c r="Q2053" s="84">
        <f t="shared" si="11"/>
        <v>0</v>
      </c>
      <c r="R2053" s="85">
        <f t="shared" si="12"/>
        <v>0</v>
      </c>
      <c r="S2053" s="87" t="str">
        <f t="shared" si="13"/>
        <v>-</v>
      </c>
      <c r="T2053" s="88"/>
      <c r="U2053" s="39"/>
      <c r="V2053" s="40"/>
      <c r="W2053" s="39"/>
      <c r="X2053" s="39"/>
      <c r="Y2053" s="39"/>
      <c r="Z2053" s="39"/>
      <c r="AA2053" s="39"/>
      <c r="AB2053" s="39"/>
      <c r="AC2053" s="39"/>
      <c r="AD2053" s="39"/>
      <c r="AE2053" s="39"/>
      <c r="AF2053" s="39"/>
      <c r="AG2053" s="39"/>
      <c r="AH2053" s="39"/>
    </row>
    <row r="2054" ht="19.5" customHeight="1">
      <c r="A2054" s="111"/>
      <c r="B2054" s="119"/>
      <c r="C2054" s="63"/>
      <c r="D2054" s="69"/>
      <c r="E2054" s="66" t="str">
        <f t="shared" si="2"/>
        <v>-</v>
      </c>
      <c r="F2054" s="65"/>
      <c r="G2054" s="65"/>
      <c r="H2054" s="82"/>
      <c r="I2054" s="83">
        <f t="shared" si="3"/>
        <v>0</v>
      </c>
      <c r="J2054" s="84">
        <f t="shared" si="4"/>
        <v>0</v>
      </c>
      <c r="K2054" s="84">
        <f t="shared" si="5"/>
        <v>0</v>
      </c>
      <c r="L2054" s="84">
        <f t="shared" si="6"/>
        <v>0</v>
      </c>
      <c r="M2054" s="85">
        <f t="shared" si="7"/>
        <v>0</v>
      </c>
      <c r="N2054" s="86">
        <f t="shared" si="8"/>
        <v>0</v>
      </c>
      <c r="O2054" s="84">
        <f t="shared" si="9"/>
        <v>0</v>
      </c>
      <c r="P2054" s="84">
        <f t="shared" si="10"/>
        <v>0</v>
      </c>
      <c r="Q2054" s="84">
        <f t="shared" si="11"/>
        <v>0</v>
      </c>
      <c r="R2054" s="85">
        <f t="shared" si="12"/>
        <v>0</v>
      </c>
      <c r="S2054" s="87" t="str">
        <f t="shared" si="13"/>
        <v>-</v>
      </c>
      <c r="T2054" s="88"/>
      <c r="U2054" s="39"/>
      <c r="V2054" s="40"/>
      <c r="W2054" s="39"/>
      <c r="X2054" s="39"/>
      <c r="Y2054" s="39"/>
      <c r="Z2054" s="39"/>
      <c r="AA2054" s="39"/>
      <c r="AB2054" s="39"/>
      <c r="AC2054" s="39"/>
      <c r="AD2054" s="39"/>
      <c r="AE2054" s="39"/>
      <c r="AF2054" s="39"/>
      <c r="AG2054" s="39"/>
      <c r="AH2054" s="39"/>
    </row>
    <row r="2055" ht="19.5" customHeight="1">
      <c r="A2055" s="111"/>
      <c r="B2055" s="119"/>
      <c r="C2055" s="63"/>
      <c r="D2055" s="69"/>
      <c r="E2055" s="66" t="str">
        <f t="shared" si="2"/>
        <v>-</v>
      </c>
      <c r="F2055" s="65"/>
      <c r="G2055" s="65"/>
      <c r="H2055" s="82"/>
      <c r="I2055" s="83">
        <f t="shared" si="3"/>
        <v>0</v>
      </c>
      <c r="J2055" s="84">
        <f t="shared" si="4"/>
        <v>0</v>
      </c>
      <c r="K2055" s="84">
        <f t="shared" si="5"/>
        <v>0</v>
      </c>
      <c r="L2055" s="84">
        <f t="shared" si="6"/>
        <v>0</v>
      </c>
      <c r="M2055" s="85">
        <f t="shared" si="7"/>
        <v>0</v>
      </c>
      <c r="N2055" s="86">
        <f t="shared" si="8"/>
        <v>0</v>
      </c>
      <c r="O2055" s="84">
        <f t="shared" si="9"/>
        <v>0</v>
      </c>
      <c r="P2055" s="84">
        <f t="shared" si="10"/>
        <v>0</v>
      </c>
      <c r="Q2055" s="84">
        <f t="shared" si="11"/>
        <v>0</v>
      </c>
      <c r="R2055" s="85">
        <f t="shared" si="12"/>
        <v>0</v>
      </c>
      <c r="S2055" s="87" t="str">
        <f t="shared" si="13"/>
        <v>-</v>
      </c>
      <c r="T2055" s="88"/>
      <c r="U2055" s="39"/>
      <c r="V2055" s="40"/>
      <c r="W2055" s="39"/>
      <c r="X2055" s="39"/>
      <c r="Y2055" s="39"/>
      <c r="Z2055" s="39"/>
      <c r="AA2055" s="39"/>
      <c r="AB2055" s="39"/>
      <c r="AC2055" s="39"/>
      <c r="AD2055" s="39"/>
      <c r="AE2055" s="39"/>
      <c r="AF2055" s="39"/>
      <c r="AG2055" s="39"/>
      <c r="AH2055" s="39"/>
    </row>
    <row r="2056" ht="19.5" customHeight="1">
      <c r="A2056" s="111"/>
      <c r="B2056" s="119"/>
      <c r="C2056" s="63"/>
      <c r="D2056" s="69"/>
      <c r="E2056" s="66" t="str">
        <f t="shared" si="2"/>
        <v>-</v>
      </c>
      <c r="F2056" s="65"/>
      <c r="G2056" s="65"/>
      <c r="H2056" s="82"/>
      <c r="I2056" s="83">
        <f t="shared" si="3"/>
        <v>0</v>
      </c>
      <c r="J2056" s="84">
        <f t="shared" si="4"/>
        <v>0</v>
      </c>
      <c r="K2056" s="84">
        <f t="shared" si="5"/>
        <v>0</v>
      </c>
      <c r="L2056" s="84">
        <f t="shared" si="6"/>
        <v>0</v>
      </c>
      <c r="M2056" s="85">
        <f t="shared" si="7"/>
        <v>0</v>
      </c>
      <c r="N2056" s="86">
        <f t="shared" si="8"/>
        <v>0</v>
      </c>
      <c r="O2056" s="84">
        <f t="shared" si="9"/>
        <v>0</v>
      </c>
      <c r="P2056" s="84">
        <f t="shared" si="10"/>
        <v>0</v>
      </c>
      <c r="Q2056" s="84">
        <f t="shared" si="11"/>
        <v>0</v>
      </c>
      <c r="R2056" s="85">
        <f t="shared" si="12"/>
        <v>0</v>
      </c>
      <c r="S2056" s="87" t="str">
        <f t="shared" si="13"/>
        <v>-</v>
      </c>
      <c r="T2056" s="88"/>
      <c r="U2056" s="39"/>
      <c r="V2056" s="40"/>
      <c r="W2056" s="39"/>
      <c r="X2056" s="39"/>
      <c r="Y2056" s="39"/>
      <c r="Z2056" s="39"/>
      <c r="AA2056" s="39"/>
      <c r="AB2056" s="39"/>
      <c r="AC2056" s="39"/>
      <c r="AD2056" s="39"/>
      <c r="AE2056" s="39"/>
      <c r="AF2056" s="39"/>
      <c r="AG2056" s="39"/>
      <c r="AH2056" s="39"/>
    </row>
    <row r="2057" ht="19.5" customHeight="1">
      <c r="A2057" s="111"/>
      <c r="B2057" s="119"/>
      <c r="C2057" s="63"/>
      <c r="D2057" s="69"/>
      <c r="E2057" s="66" t="str">
        <f t="shared" si="2"/>
        <v>-</v>
      </c>
      <c r="F2057" s="65"/>
      <c r="G2057" s="65"/>
      <c r="H2057" s="82"/>
      <c r="I2057" s="83">
        <f t="shared" si="3"/>
        <v>0</v>
      </c>
      <c r="J2057" s="84">
        <f t="shared" si="4"/>
        <v>0</v>
      </c>
      <c r="K2057" s="84">
        <f t="shared" si="5"/>
        <v>0</v>
      </c>
      <c r="L2057" s="84">
        <f t="shared" si="6"/>
        <v>0</v>
      </c>
      <c r="M2057" s="85">
        <f t="shared" si="7"/>
        <v>0</v>
      </c>
      <c r="N2057" s="86">
        <f t="shared" si="8"/>
        <v>0</v>
      </c>
      <c r="O2057" s="84">
        <f t="shared" si="9"/>
        <v>0</v>
      </c>
      <c r="P2057" s="84">
        <f t="shared" si="10"/>
        <v>0</v>
      </c>
      <c r="Q2057" s="84">
        <f t="shared" si="11"/>
        <v>0</v>
      </c>
      <c r="R2057" s="85">
        <f t="shared" si="12"/>
        <v>0</v>
      </c>
      <c r="S2057" s="87" t="str">
        <f t="shared" si="13"/>
        <v>-</v>
      </c>
      <c r="T2057" s="88"/>
      <c r="U2057" s="39"/>
      <c r="V2057" s="40"/>
      <c r="W2057" s="39"/>
      <c r="X2057" s="39"/>
      <c r="Y2057" s="39"/>
      <c r="Z2057" s="39"/>
      <c r="AA2057" s="39"/>
      <c r="AB2057" s="39"/>
      <c r="AC2057" s="39"/>
      <c r="AD2057" s="39"/>
      <c r="AE2057" s="39"/>
      <c r="AF2057" s="39"/>
      <c r="AG2057" s="39"/>
      <c r="AH2057" s="39"/>
    </row>
    <row r="2058" ht="19.5" customHeight="1">
      <c r="A2058" s="111"/>
      <c r="B2058" s="119"/>
      <c r="C2058" s="63"/>
      <c r="D2058" s="69"/>
      <c r="E2058" s="66" t="str">
        <f t="shared" si="2"/>
        <v>-</v>
      </c>
      <c r="F2058" s="65"/>
      <c r="G2058" s="65"/>
      <c r="H2058" s="82"/>
      <c r="I2058" s="83">
        <f t="shared" si="3"/>
        <v>0</v>
      </c>
      <c r="J2058" s="84">
        <f t="shared" si="4"/>
        <v>0</v>
      </c>
      <c r="K2058" s="84">
        <f t="shared" si="5"/>
        <v>0</v>
      </c>
      <c r="L2058" s="84">
        <f t="shared" si="6"/>
        <v>0</v>
      </c>
      <c r="M2058" s="85">
        <f t="shared" si="7"/>
        <v>0</v>
      </c>
      <c r="N2058" s="86">
        <f t="shared" si="8"/>
        <v>0</v>
      </c>
      <c r="O2058" s="84">
        <f t="shared" si="9"/>
        <v>0</v>
      </c>
      <c r="P2058" s="84">
        <f t="shared" si="10"/>
        <v>0</v>
      </c>
      <c r="Q2058" s="84">
        <f t="shared" si="11"/>
        <v>0</v>
      </c>
      <c r="R2058" s="85">
        <f t="shared" si="12"/>
        <v>0</v>
      </c>
      <c r="S2058" s="87" t="str">
        <f t="shared" si="13"/>
        <v>-</v>
      </c>
      <c r="T2058" s="88"/>
      <c r="U2058" s="39"/>
      <c r="V2058" s="40"/>
      <c r="W2058" s="39"/>
      <c r="X2058" s="39"/>
      <c r="Y2058" s="39"/>
      <c r="Z2058" s="39"/>
      <c r="AA2058" s="39"/>
      <c r="AB2058" s="39"/>
      <c r="AC2058" s="39"/>
      <c r="AD2058" s="39"/>
      <c r="AE2058" s="39"/>
      <c r="AF2058" s="39"/>
      <c r="AG2058" s="39"/>
      <c r="AH2058" s="39"/>
    </row>
    <row r="2059" ht="19.5" customHeight="1">
      <c r="A2059" s="111"/>
      <c r="B2059" s="119"/>
      <c r="C2059" s="63"/>
      <c r="D2059" s="69"/>
      <c r="E2059" s="66" t="str">
        <f t="shared" si="2"/>
        <v>-</v>
      </c>
      <c r="F2059" s="65"/>
      <c r="G2059" s="65"/>
      <c r="H2059" s="82"/>
      <c r="I2059" s="83">
        <f t="shared" si="3"/>
        <v>0</v>
      </c>
      <c r="J2059" s="84">
        <f t="shared" si="4"/>
        <v>0</v>
      </c>
      <c r="K2059" s="84">
        <f t="shared" si="5"/>
        <v>0</v>
      </c>
      <c r="L2059" s="84">
        <f t="shared" si="6"/>
        <v>0</v>
      </c>
      <c r="M2059" s="85">
        <f t="shared" si="7"/>
        <v>0</v>
      </c>
      <c r="N2059" s="86">
        <f t="shared" si="8"/>
        <v>0</v>
      </c>
      <c r="O2059" s="84">
        <f t="shared" si="9"/>
        <v>0</v>
      </c>
      <c r="P2059" s="84">
        <f t="shared" si="10"/>
        <v>0</v>
      </c>
      <c r="Q2059" s="84">
        <f t="shared" si="11"/>
        <v>0</v>
      </c>
      <c r="R2059" s="85">
        <f t="shared" si="12"/>
        <v>0</v>
      </c>
      <c r="S2059" s="87" t="str">
        <f t="shared" si="13"/>
        <v>-</v>
      </c>
      <c r="T2059" s="88"/>
      <c r="U2059" s="39"/>
      <c r="V2059" s="40"/>
      <c r="W2059" s="39"/>
      <c r="X2059" s="39"/>
      <c r="Y2059" s="39"/>
      <c r="Z2059" s="39"/>
      <c r="AA2059" s="39"/>
      <c r="AB2059" s="39"/>
      <c r="AC2059" s="39"/>
      <c r="AD2059" s="39"/>
      <c r="AE2059" s="39"/>
      <c r="AF2059" s="39"/>
      <c r="AG2059" s="39"/>
      <c r="AH2059" s="39"/>
    </row>
    <row r="2060" ht="19.5" customHeight="1">
      <c r="A2060" s="111"/>
      <c r="B2060" s="119"/>
      <c r="C2060" s="63"/>
      <c r="D2060" s="69"/>
      <c r="E2060" s="66" t="str">
        <f t="shared" si="2"/>
        <v>-</v>
      </c>
      <c r="F2060" s="65"/>
      <c r="G2060" s="65"/>
      <c r="H2060" s="82"/>
      <c r="I2060" s="83">
        <f t="shared" si="3"/>
        <v>0</v>
      </c>
      <c r="J2060" s="84">
        <f t="shared" si="4"/>
        <v>0</v>
      </c>
      <c r="K2060" s="84">
        <f t="shared" si="5"/>
        <v>0</v>
      </c>
      <c r="L2060" s="84">
        <f t="shared" si="6"/>
        <v>0</v>
      </c>
      <c r="M2060" s="85">
        <f t="shared" si="7"/>
        <v>0</v>
      </c>
      <c r="N2060" s="86">
        <f t="shared" si="8"/>
        <v>0</v>
      </c>
      <c r="O2060" s="84">
        <f t="shared" si="9"/>
        <v>0</v>
      </c>
      <c r="P2060" s="84">
        <f t="shared" si="10"/>
        <v>0</v>
      </c>
      <c r="Q2060" s="84">
        <f t="shared" si="11"/>
        <v>0</v>
      </c>
      <c r="R2060" s="85">
        <f t="shared" si="12"/>
        <v>0</v>
      </c>
      <c r="S2060" s="87" t="str">
        <f t="shared" si="13"/>
        <v>-</v>
      </c>
      <c r="T2060" s="88"/>
      <c r="U2060" s="39"/>
      <c r="V2060" s="40"/>
      <c r="W2060" s="39"/>
      <c r="X2060" s="39"/>
      <c r="Y2060" s="39"/>
      <c r="Z2060" s="39"/>
      <c r="AA2060" s="39"/>
      <c r="AB2060" s="39"/>
      <c r="AC2060" s="39"/>
      <c r="AD2060" s="39"/>
      <c r="AE2060" s="39"/>
      <c r="AF2060" s="39"/>
      <c r="AG2060" s="39"/>
      <c r="AH2060" s="39"/>
    </row>
    <row r="2061" ht="19.5" customHeight="1">
      <c r="A2061" s="111"/>
      <c r="B2061" s="119"/>
      <c r="C2061" s="63"/>
      <c r="D2061" s="69"/>
      <c r="E2061" s="66" t="str">
        <f t="shared" si="2"/>
        <v>-</v>
      </c>
      <c r="F2061" s="65"/>
      <c r="G2061" s="65"/>
      <c r="H2061" s="82"/>
      <c r="I2061" s="83">
        <f t="shared" si="3"/>
        <v>0</v>
      </c>
      <c r="J2061" s="84">
        <f t="shared" si="4"/>
        <v>0</v>
      </c>
      <c r="K2061" s="84">
        <f t="shared" si="5"/>
        <v>0</v>
      </c>
      <c r="L2061" s="84">
        <f t="shared" si="6"/>
        <v>0</v>
      </c>
      <c r="M2061" s="85">
        <f t="shared" si="7"/>
        <v>0</v>
      </c>
      <c r="N2061" s="86">
        <f t="shared" si="8"/>
        <v>0</v>
      </c>
      <c r="O2061" s="84">
        <f t="shared" si="9"/>
        <v>0</v>
      </c>
      <c r="P2061" s="84">
        <f t="shared" si="10"/>
        <v>0</v>
      </c>
      <c r="Q2061" s="84">
        <f t="shared" si="11"/>
        <v>0</v>
      </c>
      <c r="R2061" s="85">
        <f t="shared" si="12"/>
        <v>0</v>
      </c>
      <c r="S2061" s="87" t="str">
        <f t="shared" si="13"/>
        <v>-</v>
      </c>
      <c r="T2061" s="88"/>
      <c r="U2061" s="39"/>
      <c r="V2061" s="40"/>
      <c r="W2061" s="39"/>
      <c r="X2061" s="39"/>
      <c r="Y2061" s="39"/>
      <c r="Z2061" s="39"/>
      <c r="AA2061" s="39"/>
      <c r="AB2061" s="39"/>
      <c r="AC2061" s="39"/>
      <c r="AD2061" s="39"/>
      <c r="AE2061" s="39"/>
      <c r="AF2061" s="39"/>
      <c r="AG2061" s="39"/>
      <c r="AH2061" s="39"/>
    </row>
    <row r="2062" ht="19.5" customHeight="1">
      <c r="A2062" s="111"/>
      <c r="B2062" s="119"/>
      <c r="C2062" s="63"/>
      <c r="D2062" s="69"/>
      <c r="E2062" s="66" t="str">
        <f t="shared" si="2"/>
        <v>-</v>
      </c>
      <c r="F2062" s="65"/>
      <c r="G2062" s="65"/>
      <c r="H2062" s="82"/>
      <c r="I2062" s="83">
        <f t="shared" si="3"/>
        <v>0</v>
      </c>
      <c r="J2062" s="84">
        <f t="shared" si="4"/>
        <v>0</v>
      </c>
      <c r="K2062" s="84">
        <f t="shared" si="5"/>
        <v>0</v>
      </c>
      <c r="L2062" s="84">
        <f t="shared" si="6"/>
        <v>0</v>
      </c>
      <c r="M2062" s="85">
        <f t="shared" si="7"/>
        <v>0</v>
      </c>
      <c r="N2062" s="86">
        <f t="shared" si="8"/>
        <v>0</v>
      </c>
      <c r="O2062" s="84">
        <f t="shared" si="9"/>
        <v>0</v>
      </c>
      <c r="P2062" s="84">
        <f t="shared" si="10"/>
        <v>0</v>
      </c>
      <c r="Q2062" s="84">
        <f t="shared" si="11"/>
        <v>0</v>
      </c>
      <c r="R2062" s="85">
        <f t="shared" si="12"/>
        <v>0</v>
      </c>
      <c r="S2062" s="87" t="str">
        <f t="shared" si="13"/>
        <v>-</v>
      </c>
      <c r="T2062" s="88"/>
      <c r="U2062" s="39"/>
      <c r="V2062" s="40"/>
      <c r="W2062" s="39"/>
      <c r="X2062" s="39"/>
      <c r="Y2062" s="39"/>
      <c r="Z2062" s="39"/>
      <c r="AA2062" s="39"/>
      <c r="AB2062" s="39"/>
      <c r="AC2062" s="39"/>
      <c r="AD2062" s="39"/>
      <c r="AE2062" s="39"/>
      <c r="AF2062" s="39"/>
      <c r="AG2062" s="39"/>
      <c r="AH2062" s="39"/>
    </row>
    <row r="2063" ht="19.5" customHeight="1">
      <c r="A2063" s="111"/>
      <c r="B2063" s="119"/>
      <c r="C2063" s="63"/>
      <c r="D2063" s="69"/>
      <c r="E2063" s="66" t="str">
        <f t="shared" si="2"/>
        <v>-</v>
      </c>
      <c r="F2063" s="65"/>
      <c r="G2063" s="65"/>
      <c r="H2063" s="82"/>
      <c r="I2063" s="83">
        <f t="shared" si="3"/>
        <v>0</v>
      </c>
      <c r="J2063" s="84">
        <f t="shared" si="4"/>
        <v>0</v>
      </c>
      <c r="K2063" s="84">
        <f t="shared" si="5"/>
        <v>0</v>
      </c>
      <c r="L2063" s="84">
        <f t="shared" si="6"/>
        <v>0</v>
      </c>
      <c r="M2063" s="85">
        <f t="shared" si="7"/>
        <v>0</v>
      </c>
      <c r="N2063" s="86">
        <f t="shared" si="8"/>
        <v>0</v>
      </c>
      <c r="O2063" s="84">
        <f t="shared" si="9"/>
        <v>0</v>
      </c>
      <c r="P2063" s="84">
        <f t="shared" si="10"/>
        <v>0</v>
      </c>
      <c r="Q2063" s="84">
        <f t="shared" si="11"/>
        <v>0</v>
      </c>
      <c r="R2063" s="85">
        <f t="shared" si="12"/>
        <v>0</v>
      </c>
      <c r="S2063" s="87" t="str">
        <f t="shared" si="13"/>
        <v>-</v>
      </c>
      <c r="T2063" s="88"/>
      <c r="U2063" s="39"/>
      <c r="V2063" s="40"/>
      <c r="W2063" s="39"/>
      <c r="X2063" s="39"/>
      <c r="Y2063" s="39"/>
      <c r="Z2063" s="39"/>
      <c r="AA2063" s="39"/>
      <c r="AB2063" s="39"/>
      <c r="AC2063" s="39"/>
      <c r="AD2063" s="39"/>
      <c r="AE2063" s="39"/>
      <c r="AF2063" s="39"/>
      <c r="AG2063" s="39"/>
      <c r="AH2063" s="39"/>
    </row>
    <row r="2064" ht="19.5" customHeight="1">
      <c r="A2064" s="111"/>
      <c r="B2064" s="119"/>
      <c r="C2064" s="63"/>
      <c r="D2064" s="69"/>
      <c r="E2064" s="66" t="str">
        <f t="shared" si="2"/>
        <v>-</v>
      </c>
      <c r="F2064" s="65"/>
      <c r="G2064" s="65"/>
      <c r="H2064" s="82"/>
      <c r="I2064" s="83">
        <f t="shared" si="3"/>
        <v>0</v>
      </c>
      <c r="J2064" s="84">
        <f t="shared" si="4"/>
        <v>0</v>
      </c>
      <c r="K2064" s="84">
        <f t="shared" si="5"/>
        <v>0</v>
      </c>
      <c r="L2064" s="84">
        <f t="shared" si="6"/>
        <v>0</v>
      </c>
      <c r="M2064" s="85">
        <f t="shared" si="7"/>
        <v>0</v>
      </c>
      <c r="N2064" s="86">
        <f t="shared" si="8"/>
        <v>0</v>
      </c>
      <c r="O2064" s="84">
        <f t="shared" si="9"/>
        <v>0</v>
      </c>
      <c r="P2064" s="84">
        <f t="shared" si="10"/>
        <v>0</v>
      </c>
      <c r="Q2064" s="84">
        <f t="shared" si="11"/>
        <v>0</v>
      </c>
      <c r="R2064" s="85">
        <f t="shared" si="12"/>
        <v>0</v>
      </c>
      <c r="S2064" s="87" t="str">
        <f t="shared" si="13"/>
        <v>-</v>
      </c>
      <c r="T2064" s="88"/>
      <c r="U2064" s="39"/>
      <c r="V2064" s="40"/>
      <c r="W2064" s="39"/>
      <c r="X2064" s="39"/>
      <c r="Y2064" s="39"/>
      <c r="Z2064" s="39"/>
      <c r="AA2064" s="39"/>
      <c r="AB2064" s="39"/>
      <c r="AC2064" s="39"/>
      <c r="AD2064" s="39"/>
      <c r="AE2064" s="39"/>
      <c r="AF2064" s="39"/>
      <c r="AG2064" s="39"/>
      <c r="AH2064" s="39"/>
    </row>
    <row r="2065" ht="19.5" customHeight="1">
      <c r="A2065" s="111"/>
      <c r="B2065" s="119"/>
      <c r="C2065" s="63"/>
      <c r="D2065" s="69"/>
      <c r="E2065" s="66" t="str">
        <f t="shared" si="2"/>
        <v>-</v>
      </c>
      <c r="F2065" s="65"/>
      <c r="G2065" s="65"/>
      <c r="H2065" s="82"/>
      <c r="I2065" s="83">
        <f t="shared" si="3"/>
        <v>0</v>
      </c>
      <c r="J2065" s="84">
        <f t="shared" si="4"/>
        <v>0</v>
      </c>
      <c r="K2065" s="84">
        <f t="shared" si="5"/>
        <v>0</v>
      </c>
      <c r="L2065" s="84">
        <f t="shared" si="6"/>
        <v>0</v>
      </c>
      <c r="M2065" s="85">
        <f t="shared" si="7"/>
        <v>0</v>
      </c>
      <c r="N2065" s="86">
        <f t="shared" si="8"/>
        <v>0</v>
      </c>
      <c r="O2065" s="84">
        <f t="shared" si="9"/>
        <v>0</v>
      </c>
      <c r="P2065" s="84">
        <f t="shared" si="10"/>
        <v>0</v>
      </c>
      <c r="Q2065" s="84">
        <f t="shared" si="11"/>
        <v>0</v>
      </c>
      <c r="R2065" s="85">
        <f t="shared" si="12"/>
        <v>0</v>
      </c>
      <c r="S2065" s="87" t="str">
        <f t="shared" si="13"/>
        <v>-</v>
      </c>
      <c r="T2065" s="88"/>
      <c r="U2065" s="39"/>
      <c r="V2065" s="40"/>
      <c r="W2065" s="39"/>
      <c r="X2065" s="39"/>
      <c r="Y2065" s="39"/>
      <c r="Z2065" s="39"/>
      <c r="AA2065" s="39"/>
      <c r="AB2065" s="39"/>
      <c r="AC2065" s="39"/>
      <c r="AD2065" s="39"/>
      <c r="AE2065" s="39"/>
      <c r="AF2065" s="39"/>
      <c r="AG2065" s="39"/>
      <c r="AH2065" s="39"/>
    </row>
    <row r="2066" ht="19.5" customHeight="1">
      <c r="A2066" s="111"/>
      <c r="B2066" s="119"/>
      <c r="C2066" s="63"/>
      <c r="D2066" s="69"/>
      <c r="E2066" s="66" t="str">
        <f t="shared" si="2"/>
        <v>-</v>
      </c>
      <c r="F2066" s="65"/>
      <c r="G2066" s="65"/>
      <c r="H2066" s="82"/>
      <c r="I2066" s="83">
        <f t="shared" si="3"/>
        <v>0</v>
      </c>
      <c r="J2066" s="84">
        <f t="shared" si="4"/>
        <v>0</v>
      </c>
      <c r="K2066" s="84">
        <f t="shared" si="5"/>
        <v>0</v>
      </c>
      <c r="L2066" s="84">
        <f t="shared" si="6"/>
        <v>0</v>
      </c>
      <c r="M2066" s="85">
        <f t="shared" si="7"/>
        <v>0</v>
      </c>
      <c r="N2066" s="86">
        <f t="shared" si="8"/>
        <v>0</v>
      </c>
      <c r="O2066" s="84">
        <f t="shared" si="9"/>
        <v>0</v>
      </c>
      <c r="P2066" s="84">
        <f t="shared" si="10"/>
        <v>0</v>
      </c>
      <c r="Q2066" s="84">
        <f t="shared" si="11"/>
        <v>0</v>
      </c>
      <c r="R2066" s="85">
        <f t="shared" si="12"/>
        <v>0</v>
      </c>
      <c r="S2066" s="87" t="str">
        <f t="shared" si="13"/>
        <v>-</v>
      </c>
      <c r="T2066" s="88"/>
      <c r="U2066" s="39"/>
      <c r="V2066" s="40"/>
      <c r="W2066" s="39"/>
      <c r="X2066" s="39"/>
      <c r="Y2066" s="39"/>
      <c r="Z2066" s="39"/>
      <c r="AA2066" s="39"/>
      <c r="AB2066" s="39"/>
      <c r="AC2066" s="39"/>
      <c r="AD2066" s="39"/>
      <c r="AE2066" s="39"/>
      <c r="AF2066" s="39"/>
      <c r="AG2066" s="39"/>
      <c r="AH2066" s="39"/>
    </row>
    <row r="2067" ht="19.5" customHeight="1">
      <c r="A2067" s="111"/>
      <c r="B2067" s="119"/>
      <c r="C2067" s="63"/>
      <c r="D2067" s="69"/>
      <c r="E2067" s="66" t="str">
        <f t="shared" si="2"/>
        <v>-</v>
      </c>
      <c r="F2067" s="65"/>
      <c r="G2067" s="65"/>
      <c r="H2067" s="82"/>
      <c r="I2067" s="83">
        <f t="shared" si="3"/>
        <v>0</v>
      </c>
      <c r="J2067" s="84">
        <f t="shared" si="4"/>
        <v>0</v>
      </c>
      <c r="K2067" s="84">
        <f t="shared" si="5"/>
        <v>0</v>
      </c>
      <c r="L2067" s="84">
        <f t="shared" si="6"/>
        <v>0</v>
      </c>
      <c r="M2067" s="85">
        <f t="shared" si="7"/>
        <v>0</v>
      </c>
      <c r="N2067" s="86">
        <f t="shared" si="8"/>
        <v>0</v>
      </c>
      <c r="O2067" s="84">
        <f t="shared" si="9"/>
        <v>0</v>
      </c>
      <c r="P2067" s="84">
        <f t="shared" si="10"/>
        <v>0</v>
      </c>
      <c r="Q2067" s="84">
        <f t="shared" si="11"/>
        <v>0</v>
      </c>
      <c r="R2067" s="85">
        <f t="shared" si="12"/>
        <v>0</v>
      </c>
      <c r="S2067" s="87" t="str">
        <f t="shared" si="13"/>
        <v>-</v>
      </c>
      <c r="T2067" s="88"/>
      <c r="U2067" s="39"/>
      <c r="V2067" s="40"/>
      <c r="W2067" s="39"/>
      <c r="X2067" s="39"/>
      <c r="Y2067" s="39"/>
      <c r="Z2067" s="39"/>
      <c r="AA2067" s="39"/>
      <c r="AB2067" s="39"/>
      <c r="AC2067" s="39"/>
      <c r="AD2067" s="39"/>
      <c r="AE2067" s="39"/>
      <c r="AF2067" s="39"/>
      <c r="AG2067" s="39"/>
      <c r="AH2067" s="39"/>
    </row>
    <row r="2068" ht="19.5" customHeight="1">
      <c r="A2068" s="111"/>
      <c r="B2068" s="119"/>
      <c r="C2068" s="63"/>
      <c r="D2068" s="69"/>
      <c r="E2068" s="66" t="str">
        <f t="shared" si="2"/>
        <v>-</v>
      </c>
      <c r="F2068" s="65"/>
      <c r="G2068" s="65"/>
      <c r="H2068" s="82"/>
      <c r="I2068" s="83">
        <f t="shared" si="3"/>
        <v>0</v>
      </c>
      <c r="J2068" s="84">
        <f t="shared" si="4"/>
        <v>0</v>
      </c>
      <c r="K2068" s="84">
        <f t="shared" si="5"/>
        <v>0</v>
      </c>
      <c r="L2068" s="84">
        <f t="shared" si="6"/>
        <v>0</v>
      </c>
      <c r="M2068" s="85">
        <f t="shared" si="7"/>
        <v>0</v>
      </c>
      <c r="N2068" s="86">
        <f t="shared" si="8"/>
        <v>0</v>
      </c>
      <c r="O2068" s="84">
        <f t="shared" si="9"/>
        <v>0</v>
      </c>
      <c r="P2068" s="84">
        <f t="shared" si="10"/>
        <v>0</v>
      </c>
      <c r="Q2068" s="84">
        <f t="shared" si="11"/>
        <v>0</v>
      </c>
      <c r="R2068" s="85">
        <f t="shared" si="12"/>
        <v>0</v>
      </c>
      <c r="S2068" s="87" t="str">
        <f t="shared" si="13"/>
        <v>-</v>
      </c>
      <c r="T2068" s="88"/>
      <c r="U2068" s="39"/>
      <c r="V2068" s="40"/>
      <c r="W2068" s="39"/>
      <c r="X2068" s="39"/>
      <c r="Y2068" s="39"/>
      <c r="Z2068" s="39"/>
      <c r="AA2068" s="39"/>
      <c r="AB2068" s="39"/>
      <c r="AC2068" s="39"/>
      <c r="AD2068" s="39"/>
      <c r="AE2068" s="39"/>
      <c r="AF2068" s="39"/>
      <c r="AG2068" s="39"/>
      <c r="AH2068" s="39"/>
    </row>
    <row r="2069" ht="19.5" customHeight="1">
      <c r="A2069" s="111"/>
      <c r="B2069" s="119"/>
      <c r="C2069" s="63"/>
      <c r="D2069" s="69"/>
      <c r="E2069" s="66" t="str">
        <f t="shared" si="2"/>
        <v>-</v>
      </c>
      <c r="F2069" s="65"/>
      <c r="G2069" s="65"/>
      <c r="H2069" s="82"/>
      <c r="I2069" s="83">
        <f t="shared" si="3"/>
        <v>0</v>
      </c>
      <c r="J2069" s="84">
        <f t="shared" si="4"/>
        <v>0</v>
      </c>
      <c r="K2069" s="84">
        <f t="shared" si="5"/>
        <v>0</v>
      </c>
      <c r="L2069" s="84">
        <f t="shared" si="6"/>
        <v>0</v>
      </c>
      <c r="M2069" s="85">
        <f t="shared" si="7"/>
        <v>0</v>
      </c>
      <c r="N2069" s="86">
        <f t="shared" si="8"/>
        <v>0</v>
      </c>
      <c r="O2069" s="84">
        <f t="shared" si="9"/>
        <v>0</v>
      </c>
      <c r="P2069" s="84">
        <f t="shared" si="10"/>
        <v>0</v>
      </c>
      <c r="Q2069" s="84">
        <f t="shared" si="11"/>
        <v>0</v>
      </c>
      <c r="R2069" s="85">
        <f t="shared" si="12"/>
        <v>0</v>
      </c>
      <c r="S2069" s="87" t="str">
        <f t="shared" si="13"/>
        <v>-</v>
      </c>
      <c r="T2069" s="88"/>
      <c r="U2069" s="39"/>
      <c r="V2069" s="40"/>
      <c r="W2069" s="39"/>
      <c r="X2069" s="39"/>
      <c r="Y2069" s="39"/>
      <c r="Z2069" s="39"/>
      <c r="AA2069" s="39"/>
      <c r="AB2069" s="39"/>
      <c r="AC2069" s="39"/>
      <c r="AD2069" s="39"/>
      <c r="AE2069" s="39"/>
      <c r="AF2069" s="39"/>
      <c r="AG2069" s="39"/>
      <c r="AH2069" s="39"/>
    </row>
    <row r="2070" ht="19.5" customHeight="1">
      <c r="A2070" s="111"/>
      <c r="B2070" s="119"/>
      <c r="C2070" s="63"/>
      <c r="D2070" s="69"/>
      <c r="E2070" s="66" t="str">
        <f t="shared" si="2"/>
        <v>-</v>
      </c>
      <c r="F2070" s="65"/>
      <c r="G2070" s="65"/>
      <c r="H2070" s="82"/>
      <c r="I2070" s="83">
        <f t="shared" si="3"/>
        <v>0</v>
      </c>
      <c r="J2070" s="84">
        <f t="shared" si="4"/>
        <v>0</v>
      </c>
      <c r="K2070" s="84">
        <f t="shared" si="5"/>
        <v>0</v>
      </c>
      <c r="L2070" s="84">
        <f t="shared" si="6"/>
        <v>0</v>
      </c>
      <c r="M2070" s="85">
        <f t="shared" si="7"/>
        <v>0</v>
      </c>
      <c r="N2070" s="86">
        <f t="shared" si="8"/>
        <v>0</v>
      </c>
      <c r="O2070" s="84">
        <f t="shared" si="9"/>
        <v>0</v>
      </c>
      <c r="P2070" s="84">
        <f t="shared" si="10"/>
        <v>0</v>
      </c>
      <c r="Q2070" s="84">
        <f t="shared" si="11"/>
        <v>0</v>
      </c>
      <c r="R2070" s="85">
        <f t="shared" si="12"/>
        <v>0</v>
      </c>
      <c r="S2070" s="87" t="str">
        <f t="shared" si="13"/>
        <v>-</v>
      </c>
      <c r="T2070" s="88"/>
      <c r="U2070" s="39"/>
      <c r="V2070" s="40"/>
      <c r="W2070" s="39"/>
      <c r="X2070" s="39"/>
      <c r="Y2070" s="39"/>
      <c r="Z2070" s="39"/>
      <c r="AA2070" s="39"/>
      <c r="AB2070" s="39"/>
      <c r="AC2070" s="39"/>
      <c r="AD2070" s="39"/>
      <c r="AE2070" s="39"/>
      <c r="AF2070" s="39"/>
      <c r="AG2070" s="39"/>
      <c r="AH2070" s="39"/>
    </row>
    <row r="2071" ht="19.5" customHeight="1">
      <c r="A2071" s="111"/>
      <c r="B2071" s="119"/>
      <c r="C2071" s="63"/>
      <c r="D2071" s="69"/>
      <c r="E2071" s="66" t="str">
        <f t="shared" si="2"/>
        <v>-</v>
      </c>
      <c r="F2071" s="65"/>
      <c r="G2071" s="65"/>
      <c r="H2071" s="82"/>
      <c r="I2071" s="83">
        <f t="shared" si="3"/>
        <v>0</v>
      </c>
      <c r="J2071" s="84">
        <f t="shared" si="4"/>
        <v>0</v>
      </c>
      <c r="K2071" s="84">
        <f t="shared" si="5"/>
        <v>0</v>
      </c>
      <c r="L2071" s="84">
        <f t="shared" si="6"/>
        <v>0</v>
      </c>
      <c r="M2071" s="85">
        <f t="shared" si="7"/>
        <v>0</v>
      </c>
      <c r="N2071" s="86">
        <f t="shared" si="8"/>
        <v>0</v>
      </c>
      <c r="O2071" s="84">
        <f t="shared" si="9"/>
        <v>0</v>
      </c>
      <c r="P2071" s="84">
        <f t="shared" si="10"/>
        <v>0</v>
      </c>
      <c r="Q2071" s="84">
        <f t="shared" si="11"/>
        <v>0</v>
      </c>
      <c r="R2071" s="85">
        <f t="shared" si="12"/>
        <v>0</v>
      </c>
      <c r="S2071" s="87" t="str">
        <f t="shared" si="13"/>
        <v>-</v>
      </c>
      <c r="T2071" s="88"/>
      <c r="U2071" s="39"/>
      <c r="V2071" s="40"/>
      <c r="W2071" s="39"/>
      <c r="X2071" s="39"/>
      <c r="Y2071" s="39"/>
      <c r="Z2071" s="39"/>
      <c r="AA2071" s="39"/>
      <c r="AB2071" s="39"/>
      <c r="AC2071" s="39"/>
      <c r="AD2071" s="39"/>
      <c r="AE2071" s="39"/>
      <c r="AF2071" s="39"/>
      <c r="AG2071" s="39"/>
      <c r="AH2071" s="39"/>
    </row>
    <row r="2072" ht="19.5" customHeight="1">
      <c r="A2072" s="111"/>
      <c r="B2072" s="119"/>
      <c r="C2072" s="63"/>
      <c r="D2072" s="69"/>
      <c r="E2072" s="66" t="str">
        <f t="shared" si="2"/>
        <v>-</v>
      </c>
      <c r="F2072" s="65"/>
      <c r="G2072" s="65"/>
      <c r="H2072" s="82"/>
      <c r="I2072" s="83">
        <f t="shared" si="3"/>
        <v>0</v>
      </c>
      <c r="J2072" s="84">
        <f t="shared" si="4"/>
        <v>0</v>
      </c>
      <c r="K2072" s="84">
        <f t="shared" si="5"/>
        <v>0</v>
      </c>
      <c r="L2072" s="84">
        <f t="shared" si="6"/>
        <v>0</v>
      </c>
      <c r="M2072" s="85">
        <f t="shared" si="7"/>
        <v>0</v>
      </c>
      <c r="N2072" s="86">
        <f t="shared" si="8"/>
        <v>0</v>
      </c>
      <c r="O2072" s="84">
        <f t="shared" si="9"/>
        <v>0</v>
      </c>
      <c r="P2072" s="84">
        <f t="shared" si="10"/>
        <v>0</v>
      </c>
      <c r="Q2072" s="84">
        <f t="shared" si="11"/>
        <v>0</v>
      </c>
      <c r="R2072" s="85">
        <f t="shared" si="12"/>
        <v>0</v>
      </c>
      <c r="S2072" s="87" t="str">
        <f t="shared" si="13"/>
        <v>-</v>
      </c>
      <c r="T2072" s="88"/>
      <c r="U2072" s="39"/>
      <c r="V2072" s="40"/>
      <c r="W2072" s="39"/>
      <c r="X2072" s="39"/>
      <c r="Y2072" s="39"/>
      <c r="Z2072" s="39"/>
      <c r="AA2072" s="39"/>
      <c r="AB2072" s="39"/>
      <c r="AC2072" s="39"/>
      <c r="AD2072" s="39"/>
      <c r="AE2072" s="39"/>
      <c r="AF2072" s="39"/>
      <c r="AG2072" s="39"/>
      <c r="AH2072" s="39"/>
    </row>
    <row r="2073" ht="19.5" customHeight="1">
      <c r="A2073" s="111"/>
      <c r="B2073" s="119"/>
      <c r="C2073" s="63"/>
      <c r="D2073" s="69"/>
      <c r="E2073" s="66" t="str">
        <f t="shared" si="2"/>
        <v>-</v>
      </c>
      <c r="F2073" s="65"/>
      <c r="G2073" s="65"/>
      <c r="H2073" s="82"/>
      <c r="I2073" s="83">
        <f t="shared" si="3"/>
        <v>0</v>
      </c>
      <c r="J2073" s="84">
        <f t="shared" si="4"/>
        <v>0</v>
      </c>
      <c r="K2073" s="84">
        <f t="shared" si="5"/>
        <v>0</v>
      </c>
      <c r="L2073" s="84">
        <f t="shared" si="6"/>
        <v>0</v>
      </c>
      <c r="M2073" s="85">
        <f t="shared" si="7"/>
        <v>0</v>
      </c>
      <c r="N2073" s="86">
        <f t="shared" si="8"/>
        <v>0</v>
      </c>
      <c r="O2073" s="84">
        <f t="shared" si="9"/>
        <v>0</v>
      </c>
      <c r="P2073" s="84">
        <f t="shared" si="10"/>
        <v>0</v>
      </c>
      <c r="Q2073" s="84">
        <f t="shared" si="11"/>
        <v>0</v>
      </c>
      <c r="R2073" s="85">
        <f t="shared" si="12"/>
        <v>0</v>
      </c>
      <c r="S2073" s="87" t="str">
        <f t="shared" si="13"/>
        <v>-</v>
      </c>
      <c r="T2073" s="88"/>
      <c r="U2073" s="39"/>
      <c r="V2073" s="40"/>
      <c r="W2073" s="39"/>
      <c r="X2073" s="39"/>
      <c r="Y2073" s="39"/>
      <c r="Z2073" s="39"/>
      <c r="AA2073" s="39"/>
      <c r="AB2073" s="39"/>
      <c r="AC2073" s="39"/>
      <c r="AD2073" s="39"/>
      <c r="AE2073" s="39"/>
      <c r="AF2073" s="39"/>
      <c r="AG2073" s="39"/>
      <c r="AH2073" s="39"/>
    </row>
    <row r="2074" ht="19.5" customHeight="1">
      <c r="A2074" s="111"/>
      <c r="B2074" s="119"/>
      <c r="C2074" s="63"/>
      <c r="D2074" s="69"/>
      <c r="E2074" s="66" t="str">
        <f t="shared" si="2"/>
        <v>-</v>
      </c>
      <c r="F2074" s="65"/>
      <c r="G2074" s="65"/>
      <c r="H2074" s="82"/>
      <c r="I2074" s="83">
        <f t="shared" si="3"/>
        <v>0</v>
      </c>
      <c r="J2074" s="84">
        <f t="shared" si="4"/>
        <v>0</v>
      </c>
      <c r="K2074" s="84">
        <f t="shared" si="5"/>
        <v>0</v>
      </c>
      <c r="L2074" s="84">
        <f t="shared" si="6"/>
        <v>0</v>
      </c>
      <c r="M2074" s="85">
        <f t="shared" si="7"/>
        <v>0</v>
      </c>
      <c r="N2074" s="86">
        <f t="shared" si="8"/>
        <v>0</v>
      </c>
      <c r="O2074" s="84">
        <f t="shared" si="9"/>
        <v>0</v>
      </c>
      <c r="P2074" s="84">
        <f t="shared" si="10"/>
        <v>0</v>
      </c>
      <c r="Q2074" s="84">
        <f t="shared" si="11"/>
        <v>0</v>
      </c>
      <c r="R2074" s="85">
        <f t="shared" si="12"/>
        <v>0</v>
      </c>
      <c r="S2074" s="87" t="str">
        <f t="shared" si="13"/>
        <v>-</v>
      </c>
      <c r="T2074" s="88"/>
      <c r="U2074" s="39"/>
      <c r="V2074" s="40"/>
      <c r="W2074" s="39"/>
      <c r="X2074" s="39"/>
      <c r="Y2074" s="39"/>
      <c r="Z2074" s="39"/>
      <c r="AA2074" s="39"/>
      <c r="AB2074" s="39"/>
      <c r="AC2074" s="39"/>
      <c r="AD2074" s="39"/>
      <c r="AE2074" s="39"/>
      <c r="AF2074" s="39"/>
      <c r="AG2074" s="39"/>
      <c r="AH2074" s="39"/>
    </row>
    <row r="2075" ht="19.5" customHeight="1">
      <c r="A2075" s="111"/>
      <c r="B2075" s="119"/>
      <c r="C2075" s="63"/>
      <c r="D2075" s="69"/>
      <c r="E2075" s="66" t="str">
        <f t="shared" si="2"/>
        <v>-</v>
      </c>
      <c r="F2075" s="65"/>
      <c r="G2075" s="65"/>
      <c r="H2075" s="82"/>
      <c r="I2075" s="83">
        <f t="shared" si="3"/>
        <v>0</v>
      </c>
      <c r="J2075" s="84">
        <f t="shared" si="4"/>
        <v>0</v>
      </c>
      <c r="K2075" s="84">
        <f t="shared" si="5"/>
        <v>0</v>
      </c>
      <c r="L2075" s="84">
        <f t="shared" si="6"/>
        <v>0</v>
      </c>
      <c r="M2075" s="85">
        <f t="shared" si="7"/>
        <v>0</v>
      </c>
      <c r="N2075" s="86">
        <f t="shared" si="8"/>
        <v>0</v>
      </c>
      <c r="O2075" s="84">
        <f t="shared" si="9"/>
        <v>0</v>
      </c>
      <c r="P2075" s="84">
        <f t="shared" si="10"/>
        <v>0</v>
      </c>
      <c r="Q2075" s="84">
        <f t="shared" si="11"/>
        <v>0</v>
      </c>
      <c r="R2075" s="85">
        <f t="shared" si="12"/>
        <v>0</v>
      </c>
      <c r="S2075" s="87" t="str">
        <f t="shared" si="13"/>
        <v>-</v>
      </c>
      <c r="T2075" s="88"/>
      <c r="U2075" s="39"/>
      <c r="V2075" s="40"/>
      <c r="W2075" s="39"/>
      <c r="X2075" s="39"/>
      <c r="Y2075" s="39"/>
      <c r="Z2075" s="39"/>
      <c r="AA2075" s="39"/>
      <c r="AB2075" s="39"/>
      <c r="AC2075" s="39"/>
      <c r="AD2075" s="39"/>
      <c r="AE2075" s="39"/>
      <c r="AF2075" s="39"/>
      <c r="AG2075" s="39"/>
      <c r="AH2075" s="39"/>
    </row>
    <row r="2076" ht="19.5" customHeight="1">
      <c r="A2076" s="111"/>
      <c r="B2076" s="119"/>
      <c r="C2076" s="63"/>
      <c r="D2076" s="69"/>
      <c r="E2076" s="66" t="str">
        <f t="shared" si="2"/>
        <v>-</v>
      </c>
      <c r="F2076" s="65"/>
      <c r="G2076" s="65"/>
      <c r="H2076" s="82"/>
      <c r="I2076" s="83">
        <f t="shared" si="3"/>
        <v>0</v>
      </c>
      <c r="J2076" s="84">
        <f t="shared" si="4"/>
        <v>0</v>
      </c>
      <c r="K2076" s="84">
        <f t="shared" si="5"/>
        <v>0</v>
      </c>
      <c r="L2076" s="84">
        <f t="shared" si="6"/>
        <v>0</v>
      </c>
      <c r="M2076" s="85">
        <f t="shared" si="7"/>
        <v>0</v>
      </c>
      <c r="N2076" s="86">
        <f t="shared" si="8"/>
        <v>0</v>
      </c>
      <c r="O2076" s="84">
        <f t="shared" si="9"/>
        <v>0</v>
      </c>
      <c r="P2076" s="84">
        <f t="shared" si="10"/>
        <v>0</v>
      </c>
      <c r="Q2076" s="84">
        <f t="shared" si="11"/>
        <v>0</v>
      </c>
      <c r="R2076" s="85">
        <f t="shared" si="12"/>
        <v>0</v>
      </c>
      <c r="S2076" s="87" t="str">
        <f t="shared" si="13"/>
        <v>-</v>
      </c>
      <c r="T2076" s="88"/>
      <c r="U2076" s="39"/>
      <c r="V2076" s="40"/>
      <c r="W2076" s="39"/>
      <c r="X2076" s="39"/>
      <c r="Y2076" s="39"/>
      <c r="Z2076" s="39"/>
      <c r="AA2076" s="39"/>
      <c r="AB2076" s="39"/>
      <c r="AC2076" s="39"/>
      <c r="AD2076" s="39"/>
      <c r="AE2076" s="39"/>
      <c r="AF2076" s="39"/>
      <c r="AG2076" s="39"/>
      <c r="AH2076" s="39"/>
    </row>
    <row r="2077" ht="19.5" customHeight="1">
      <c r="A2077" s="111"/>
      <c r="B2077" s="119"/>
      <c r="C2077" s="63"/>
      <c r="D2077" s="69"/>
      <c r="E2077" s="66" t="str">
        <f t="shared" si="2"/>
        <v>-</v>
      </c>
      <c r="F2077" s="65"/>
      <c r="G2077" s="65"/>
      <c r="H2077" s="82"/>
      <c r="I2077" s="83">
        <f t="shared" si="3"/>
        <v>0</v>
      </c>
      <c r="J2077" s="84">
        <f t="shared" si="4"/>
        <v>0</v>
      </c>
      <c r="K2077" s="84">
        <f t="shared" si="5"/>
        <v>0</v>
      </c>
      <c r="L2077" s="84">
        <f t="shared" si="6"/>
        <v>0</v>
      </c>
      <c r="M2077" s="85">
        <f t="shared" si="7"/>
        <v>0</v>
      </c>
      <c r="N2077" s="86">
        <f t="shared" si="8"/>
        <v>0</v>
      </c>
      <c r="O2077" s="84">
        <f t="shared" si="9"/>
        <v>0</v>
      </c>
      <c r="P2077" s="84">
        <f t="shared" si="10"/>
        <v>0</v>
      </c>
      <c r="Q2077" s="84">
        <f t="shared" si="11"/>
        <v>0</v>
      </c>
      <c r="R2077" s="85">
        <f t="shared" si="12"/>
        <v>0</v>
      </c>
      <c r="S2077" s="87" t="str">
        <f t="shared" si="13"/>
        <v>-</v>
      </c>
      <c r="T2077" s="88"/>
      <c r="U2077" s="39"/>
      <c r="V2077" s="40"/>
      <c r="W2077" s="39"/>
      <c r="X2077" s="39"/>
      <c r="Y2077" s="39"/>
      <c r="Z2077" s="39"/>
      <c r="AA2077" s="39"/>
      <c r="AB2077" s="39"/>
      <c r="AC2077" s="39"/>
      <c r="AD2077" s="39"/>
      <c r="AE2077" s="39"/>
      <c r="AF2077" s="39"/>
      <c r="AG2077" s="39"/>
      <c r="AH2077" s="39"/>
    </row>
    <row r="2078" ht="19.5" customHeight="1">
      <c r="A2078" s="111"/>
      <c r="B2078" s="119"/>
      <c r="C2078" s="63"/>
      <c r="D2078" s="69"/>
      <c r="E2078" s="66" t="str">
        <f t="shared" si="2"/>
        <v>-</v>
      </c>
      <c r="F2078" s="65"/>
      <c r="G2078" s="65"/>
      <c r="H2078" s="82"/>
      <c r="I2078" s="83">
        <f t="shared" si="3"/>
        <v>0</v>
      </c>
      <c r="J2078" s="84">
        <f t="shared" si="4"/>
        <v>0</v>
      </c>
      <c r="K2078" s="84">
        <f t="shared" si="5"/>
        <v>0</v>
      </c>
      <c r="L2078" s="84">
        <f t="shared" si="6"/>
        <v>0</v>
      </c>
      <c r="M2078" s="85">
        <f t="shared" si="7"/>
        <v>0</v>
      </c>
      <c r="N2078" s="86">
        <f t="shared" si="8"/>
        <v>0</v>
      </c>
      <c r="O2078" s="84">
        <f t="shared" si="9"/>
        <v>0</v>
      </c>
      <c r="P2078" s="84">
        <f t="shared" si="10"/>
        <v>0</v>
      </c>
      <c r="Q2078" s="84">
        <f t="shared" si="11"/>
        <v>0</v>
      </c>
      <c r="R2078" s="85">
        <f t="shared" si="12"/>
        <v>0</v>
      </c>
      <c r="S2078" s="87" t="str">
        <f t="shared" si="13"/>
        <v>-</v>
      </c>
      <c r="T2078" s="88"/>
      <c r="U2078" s="39"/>
      <c r="V2078" s="40"/>
      <c r="W2078" s="39"/>
      <c r="X2078" s="39"/>
      <c r="Y2078" s="39"/>
      <c r="Z2078" s="39"/>
      <c r="AA2078" s="39"/>
      <c r="AB2078" s="39"/>
      <c r="AC2078" s="39"/>
      <c r="AD2078" s="39"/>
      <c r="AE2078" s="39"/>
      <c r="AF2078" s="39"/>
      <c r="AG2078" s="39"/>
      <c r="AH2078" s="39"/>
    </row>
    <row r="2079" ht="19.5" customHeight="1">
      <c r="A2079" s="111"/>
      <c r="B2079" s="119"/>
      <c r="C2079" s="63"/>
      <c r="D2079" s="69"/>
      <c r="E2079" s="66" t="str">
        <f t="shared" si="2"/>
        <v>-</v>
      </c>
      <c r="F2079" s="65"/>
      <c r="G2079" s="65"/>
      <c r="H2079" s="82"/>
      <c r="I2079" s="83">
        <f t="shared" si="3"/>
        <v>0</v>
      </c>
      <c r="J2079" s="84">
        <f t="shared" si="4"/>
        <v>0</v>
      </c>
      <c r="K2079" s="84">
        <f t="shared" si="5"/>
        <v>0</v>
      </c>
      <c r="L2079" s="84">
        <f t="shared" si="6"/>
        <v>0</v>
      </c>
      <c r="M2079" s="85">
        <f t="shared" si="7"/>
        <v>0</v>
      </c>
      <c r="N2079" s="86">
        <f t="shared" si="8"/>
        <v>0</v>
      </c>
      <c r="O2079" s="84">
        <f t="shared" si="9"/>
        <v>0</v>
      </c>
      <c r="P2079" s="84">
        <f t="shared" si="10"/>
        <v>0</v>
      </c>
      <c r="Q2079" s="84">
        <f t="shared" si="11"/>
        <v>0</v>
      </c>
      <c r="R2079" s="85">
        <f t="shared" si="12"/>
        <v>0</v>
      </c>
      <c r="S2079" s="87" t="str">
        <f t="shared" si="13"/>
        <v>-</v>
      </c>
      <c r="T2079" s="88"/>
      <c r="U2079" s="39"/>
      <c r="V2079" s="40"/>
      <c r="W2079" s="39"/>
      <c r="X2079" s="39"/>
      <c r="Y2079" s="39"/>
      <c r="Z2079" s="39"/>
      <c r="AA2079" s="39"/>
      <c r="AB2079" s="39"/>
      <c r="AC2079" s="39"/>
      <c r="AD2079" s="39"/>
      <c r="AE2079" s="39"/>
      <c r="AF2079" s="39"/>
      <c r="AG2079" s="39"/>
      <c r="AH2079" s="39"/>
    </row>
    <row r="2080" ht="19.5" customHeight="1">
      <c r="A2080" s="111"/>
      <c r="B2080" s="119"/>
      <c r="C2080" s="63"/>
      <c r="D2080" s="69"/>
      <c r="E2080" s="66" t="str">
        <f t="shared" si="2"/>
        <v>-</v>
      </c>
      <c r="F2080" s="65"/>
      <c r="G2080" s="65"/>
      <c r="H2080" s="82"/>
      <c r="I2080" s="83">
        <f t="shared" si="3"/>
        <v>0</v>
      </c>
      <c r="J2080" s="84">
        <f t="shared" si="4"/>
        <v>0</v>
      </c>
      <c r="K2080" s="84">
        <f t="shared" si="5"/>
        <v>0</v>
      </c>
      <c r="L2080" s="84">
        <f t="shared" si="6"/>
        <v>0</v>
      </c>
      <c r="M2080" s="85">
        <f t="shared" si="7"/>
        <v>0</v>
      </c>
      <c r="N2080" s="86">
        <f t="shared" si="8"/>
        <v>0</v>
      </c>
      <c r="O2080" s="84">
        <f t="shared" si="9"/>
        <v>0</v>
      </c>
      <c r="P2080" s="84">
        <f t="shared" si="10"/>
        <v>0</v>
      </c>
      <c r="Q2080" s="84">
        <f t="shared" si="11"/>
        <v>0</v>
      </c>
      <c r="R2080" s="85">
        <f t="shared" si="12"/>
        <v>0</v>
      </c>
      <c r="S2080" s="87" t="str">
        <f t="shared" si="13"/>
        <v>-</v>
      </c>
      <c r="T2080" s="88"/>
      <c r="U2080" s="39"/>
      <c r="V2080" s="40"/>
      <c r="W2080" s="39"/>
      <c r="X2080" s="39"/>
      <c r="Y2080" s="39"/>
      <c r="Z2080" s="39"/>
      <c r="AA2080" s="39"/>
      <c r="AB2080" s="39"/>
      <c r="AC2080" s="39"/>
      <c r="AD2080" s="39"/>
      <c r="AE2080" s="39"/>
      <c r="AF2080" s="39"/>
      <c r="AG2080" s="39"/>
      <c r="AH2080" s="39"/>
    </row>
    <row r="2081" ht="19.5" customHeight="1">
      <c r="A2081" s="111"/>
      <c r="B2081" s="119"/>
      <c r="C2081" s="63"/>
      <c r="D2081" s="69"/>
      <c r="E2081" s="66" t="str">
        <f t="shared" si="2"/>
        <v>-</v>
      </c>
      <c r="F2081" s="65"/>
      <c r="G2081" s="65"/>
      <c r="H2081" s="82"/>
      <c r="I2081" s="83">
        <f t="shared" si="3"/>
        <v>0</v>
      </c>
      <c r="J2081" s="84">
        <f t="shared" si="4"/>
        <v>0</v>
      </c>
      <c r="K2081" s="84">
        <f t="shared" si="5"/>
        <v>0</v>
      </c>
      <c r="L2081" s="84">
        <f t="shared" si="6"/>
        <v>0</v>
      </c>
      <c r="M2081" s="85">
        <f t="shared" si="7"/>
        <v>0</v>
      </c>
      <c r="N2081" s="86">
        <f t="shared" si="8"/>
        <v>0</v>
      </c>
      <c r="O2081" s="84">
        <f t="shared" si="9"/>
        <v>0</v>
      </c>
      <c r="P2081" s="84">
        <f t="shared" si="10"/>
        <v>0</v>
      </c>
      <c r="Q2081" s="84">
        <f t="shared" si="11"/>
        <v>0</v>
      </c>
      <c r="R2081" s="85">
        <f t="shared" si="12"/>
        <v>0</v>
      </c>
      <c r="S2081" s="87" t="str">
        <f t="shared" si="13"/>
        <v>-</v>
      </c>
      <c r="T2081" s="88"/>
      <c r="U2081" s="39"/>
      <c r="V2081" s="40"/>
      <c r="W2081" s="39"/>
      <c r="X2081" s="39"/>
      <c r="Y2081" s="39"/>
      <c r="Z2081" s="39"/>
      <c r="AA2081" s="39"/>
      <c r="AB2081" s="39"/>
      <c r="AC2081" s="39"/>
      <c r="AD2081" s="39"/>
      <c r="AE2081" s="39"/>
      <c r="AF2081" s="39"/>
      <c r="AG2081" s="39"/>
      <c r="AH2081" s="39"/>
    </row>
    <row r="2082" ht="19.5" customHeight="1">
      <c r="A2082" s="111"/>
      <c r="B2082" s="119"/>
      <c r="C2082" s="63"/>
      <c r="D2082" s="69"/>
      <c r="E2082" s="66" t="str">
        <f t="shared" si="2"/>
        <v>-</v>
      </c>
      <c r="F2082" s="65"/>
      <c r="G2082" s="65"/>
      <c r="H2082" s="82"/>
      <c r="I2082" s="83">
        <f t="shared" si="3"/>
        <v>0</v>
      </c>
      <c r="J2082" s="84">
        <f t="shared" si="4"/>
        <v>0</v>
      </c>
      <c r="K2082" s="84">
        <f t="shared" si="5"/>
        <v>0</v>
      </c>
      <c r="L2082" s="84">
        <f t="shared" si="6"/>
        <v>0</v>
      </c>
      <c r="M2082" s="85">
        <f t="shared" si="7"/>
        <v>0</v>
      </c>
      <c r="N2082" s="86">
        <f t="shared" si="8"/>
        <v>0</v>
      </c>
      <c r="O2082" s="84">
        <f t="shared" si="9"/>
        <v>0</v>
      </c>
      <c r="P2082" s="84">
        <f t="shared" si="10"/>
        <v>0</v>
      </c>
      <c r="Q2082" s="84">
        <f t="shared" si="11"/>
        <v>0</v>
      </c>
      <c r="R2082" s="85">
        <f t="shared" si="12"/>
        <v>0</v>
      </c>
      <c r="S2082" s="87" t="str">
        <f t="shared" si="13"/>
        <v>-</v>
      </c>
      <c r="T2082" s="88"/>
      <c r="U2082" s="39"/>
      <c r="V2082" s="40"/>
      <c r="W2082" s="39"/>
      <c r="X2082" s="39"/>
      <c r="Y2082" s="39"/>
      <c r="Z2082" s="39"/>
      <c r="AA2082" s="39"/>
      <c r="AB2082" s="39"/>
      <c r="AC2082" s="39"/>
      <c r="AD2082" s="39"/>
      <c r="AE2082" s="39"/>
      <c r="AF2082" s="39"/>
      <c r="AG2082" s="39"/>
      <c r="AH2082" s="39"/>
    </row>
    <row r="2083" ht="19.5" customHeight="1">
      <c r="A2083" s="111"/>
      <c r="B2083" s="119"/>
      <c r="C2083" s="63"/>
      <c r="D2083" s="69"/>
      <c r="E2083" s="66" t="str">
        <f t="shared" si="2"/>
        <v>-</v>
      </c>
      <c r="F2083" s="65"/>
      <c r="G2083" s="65"/>
      <c r="H2083" s="82"/>
      <c r="I2083" s="83">
        <f t="shared" si="3"/>
        <v>0</v>
      </c>
      <c r="J2083" s="84">
        <f t="shared" si="4"/>
        <v>0</v>
      </c>
      <c r="K2083" s="84">
        <f t="shared" si="5"/>
        <v>0</v>
      </c>
      <c r="L2083" s="84">
        <f t="shared" si="6"/>
        <v>0</v>
      </c>
      <c r="M2083" s="85">
        <f t="shared" si="7"/>
        <v>0</v>
      </c>
      <c r="N2083" s="86">
        <f t="shared" si="8"/>
        <v>0</v>
      </c>
      <c r="O2083" s="84">
        <f t="shared" si="9"/>
        <v>0</v>
      </c>
      <c r="P2083" s="84">
        <f t="shared" si="10"/>
        <v>0</v>
      </c>
      <c r="Q2083" s="84">
        <f t="shared" si="11"/>
        <v>0</v>
      </c>
      <c r="R2083" s="85">
        <f t="shared" si="12"/>
        <v>0</v>
      </c>
      <c r="S2083" s="87" t="str">
        <f t="shared" si="13"/>
        <v>-</v>
      </c>
      <c r="T2083" s="88"/>
      <c r="U2083" s="39"/>
      <c r="V2083" s="40"/>
      <c r="W2083" s="39"/>
      <c r="X2083" s="39"/>
      <c r="Y2083" s="39"/>
      <c r="Z2083" s="39"/>
      <c r="AA2083" s="39"/>
      <c r="AB2083" s="39"/>
      <c r="AC2083" s="39"/>
      <c r="AD2083" s="39"/>
      <c r="AE2083" s="39"/>
      <c r="AF2083" s="39"/>
      <c r="AG2083" s="39"/>
      <c r="AH2083" s="39"/>
    </row>
    <row r="2084" ht="19.5" customHeight="1">
      <c r="A2084" s="111"/>
      <c r="B2084" s="119"/>
      <c r="C2084" s="63"/>
      <c r="D2084" s="69"/>
      <c r="E2084" s="66" t="str">
        <f t="shared" si="2"/>
        <v>-</v>
      </c>
      <c r="F2084" s="65"/>
      <c r="G2084" s="65"/>
      <c r="H2084" s="82"/>
      <c r="I2084" s="83">
        <f t="shared" si="3"/>
        <v>0</v>
      </c>
      <c r="J2084" s="84">
        <f t="shared" si="4"/>
        <v>0</v>
      </c>
      <c r="K2084" s="84">
        <f t="shared" si="5"/>
        <v>0</v>
      </c>
      <c r="L2084" s="84">
        <f t="shared" si="6"/>
        <v>0</v>
      </c>
      <c r="M2084" s="85">
        <f t="shared" si="7"/>
        <v>0</v>
      </c>
      <c r="N2084" s="86">
        <f t="shared" si="8"/>
        <v>0</v>
      </c>
      <c r="O2084" s="84">
        <f t="shared" si="9"/>
        <v>0</v>
      </c>
      <c r="P2084" s="84">
        <f t="shared" si="10"/>
        <v>0</v>
      </c>
      <c r="Q2084" s="84">
        <f t="shared" si="11"/>
        <v>0</v>
      </c>
      <c r="R2084" s="85">
        <f t="shared" si="12"/>
        <v>0</v>
      </c>
      <c r="S2084" s="87" t="str">
        <f t="shared" si="13"/>
        <v>-</v>
      </c>
      <c r="T2084" s="88"/>
      <c r="U2084" s="39"/>
      <c r="V2084" s="40"/>
      <c r="W2084" s="39"/>
      <c r="X2084" s="39"/>
      <c r="Y2084" s="39"/>
      <c r="Z2084" s="39"/>
      <c r="AA2084" s="39"/>
      <c r="AB2084" s="39"/>
      <c r="AC2084" s="39"/>
      <c r="AD2084" s="39"/>
      <c r="AE2084" s="39"/>
      <c r="AF2084" s="39"/>
      <c r="AG2084" s="39"/>
      <c r="AH2084" s="39"/>
    </row>
    <row r="2085" ht="19.5" customHeight="1">
      <c r="A2085" s="111"/>
      <c r="B2085" s="119"/>
      <c r="C2085" s="63"/>
      <c r="D2085" s="69"/>
      <c r="E2085" s="66" t="str">
        <f t="shared" si="2"/>
        <v>-</v>
      </c>
      <c r="F2085" s="65"/>
      <c r="G2085" s="65"/>
      <c r="H2085" s="82"/>
      <c r="I2085" s="83">
        <f t="shared" si="3"/>
        <v>0</v>
      </c>
      <c r="J2085" s="84">
        <f t="shared" si="4"/>
        <v>0</v>
      </c>
      <c r="K2085" s="84">
        <f t="shared" si="5"/>
        <v>0</v>
      </c>
      <c r="L2085" s="84">
        <f t="shared" si="6"/>
        <v>0</v>
      </c>
      <c r="M2085" s="85">
        <f t="shared" si="7"/>
        <v>0</v>
      </c>
      <c r="N2085" s="86">
        <f t="shared" si="8"/>
        <v>0</v>
      </c>
      <c r="O2085" s="84">
        <f t="shared" si="9"/>
        <v>0</v>
      </c>
      <c r="P2085" s="84">
        <f t="shared" si="10"/>
        <v>0</v>
      </c>
      <c r="Q2085" s="84">
        <f t="shared" si="11"/>
        <v>0</v>
      </c>
      <c r="R2085" s="85">
        <f t="shared" si="12"/>
        <v>0</v>
      </c>
      <c r="S2085" s="87" t="str">
        <f t="shared" si="13"/>
        <v>-</v>
      </c>
      <c r="T2085" s="88"/>
      <c r="U2085" s="39"/>
      <c r="V2085" s="40"/>
      <c r="W2085" s="39"/>
      <c r="X2085" s="39"/>
      <c r="Y2085" s="39"/>
      <c r="Z2085" s="39"/>
      <c r="AA2085" s="39"/>
      <c r="AB2085" s="39"/>
      <c r="AC2085" s="39"/>
      <c r="AD2085" s="39"/>
      <c r="AE2085" s="39"/>
      <c r="AF2085" s="39"/>
      <c r="AG2085" s="39"/>
      <c r="AH2085" s="39"/>
    </row>
    <row r="2086" ht="19.5" customHeight="1">
      <c r="A2086" s="111"/>
      <c r="B2086" s="119"/>
      <c r="C2086" s="63"/>
      <c r="D2086" s="69"/>
      <c r="E2086" s="66" t="str">
        <f t="shared" si="2"/>
        <v>-</v>
      </c>
      <c r="F2086" s="65"/>
      <c r="G2086" s="65"/>
      <c r="H2086" s="82"/>
      <c r="I2086" s="83">
        <f t="shared" si="3"/>
        <v>0</v>
      </c>
      <c r="J2086" s="84">
        <f t="shared" si="4"/>
        <v>0</v>
      </c>
      <c r="K2086" s="84">
        <f t="shared" si="5"/>
        <v>0</v>
      </c>
      <c r="L2086" s="84">
        <f t="shared" si="6"/>
        <v>0</v>
      </c>
      <c r="M2086" s="85">
        <f t="shared" si="7"/>
        <v>0</v>
      </c>
      <c r="N2086" s="86">
        <f t="shared" si="8"/>
        <v>0</v>
      </c>
      <c r="O2086" s="84">
        <f t="shared" si="9"/>
        <v>0</v>
      </c>
      <c r="P2086" s="84">
        <f t="shared" si="10"/>
        <v>0</v>
      </c>
      <c r="Q2086" s="84">
        <f t="shared" si="11"/>
        <v>0</v>
      </c>
      <c r="R2086" s="85">
        <f t="shared" si="12"/>
        <v>0</v>
      </c>
      <c r="S2086" s="87" t="str">
        <f t="shared" si="13"/>
        <v>-</v>
      </c>
      <c r="T2086" s="88"/>
      <c r="U2086" s="39"/>
      <c r="V2086" s="40"/>
      <c r="W2086" s="39"/>
      <c r="X2086" s="39"/>
      <c r="Y2086" s="39"/>
      <c r="Z2086" s="39"/>
      <c r="AA2086" s="39"/>
      <c r="AB2086" s="39"/>
      <c r="AC2086" s="39"/>
      <c r="AD2086" s="39"/>
      <c r="AE2086" s="39"/>
      <c r="AF2086" s="39"/>
      <c r="AG2086" s="39"/>
      <c r="AH2086" s="39"/>
    </row>
    <row r="2087" ht="19.5" customHeight="1">
      <c r="A2087" s="111"/>
      <c r="B2087" s="119"/>
      <c r="C2087" s="63"/>
      <c r="D2087" s="69"/>
      <c r="E2087" s="66" t="str">
        <f t="shared" si="2"/>
        <v>-</v>
      </c>
      <c r="F2087" s="65"/>
      <c r="G2087" s="65"/>
      <c r="H2087" s="82"/>
      <c r="I2087" s="83">
        <f t="shared" si="3"/>
        <v>0</v>
      </c>
      <c r="J2087" s="84">
        <f t="shared" si="4"/>
        <v>0</v>
      </c>
      <c r="K2087" s="84">
        <f t="shared" si="5"/>
        <v>0</v>
      </c>
      <c r="L2087" s="84">
        <f t="shared" si="6"/>
        <v>0</v>
      </c>
      <c r="M2087" s="85">
        <f t="shared" si="7"/>
        <v>0</v>
      </c>
      <c r="N2087" s="86">
        <f t="shared" si="8"/>
        <v>0</v>
      </c>
      <c r="O2087" s="84">
        <f t="shared" si="9"/>
        <v>0</v>
      </c>
      <c r="P2087" s="84">
        <f t="shared" si="10"/>
        <v>0</v>
      </c>
      <c r="Q2087" s="84">
        <f t="shared" si="11"/>
        <v>0</v>
      </c>
      <c r="R2087" s="85">
        <f t="shared" si="12"/>
        <v>0</v>
      </c>
      <c r="S2087" s="87" t="str">
        <f t="shared" si="13"/>
        <v>-</v>
      </c>
      <c r="T2087" s="88"/>
      <c r="U2087" s="39"/>
      <c r="V2087" s="40"/>
      <c r="W2087" s="39"/>
      <c r="X2087" s="39"/>
      <c r="Y2087" s="39"/>
      <c r="Z2087" s="39"/>
      <c r="AA2087" s="39"/>
      <c r="AB2087" s="39"/>
      <c r="AC2087" s="39"/>
      <c r="AD2087" s="39"/>
      <c r="AE2087" s="39"/>
      <c r="AF2087" s="39"/>
      <c r="AG2087" s="39"/>
      <c r="AH2087" s="39"/>
    </row>
    <row r="2088" ht="19.5" customHeight="1">
      <c r="A2088" s="111"/>
      <c r="B2088" s="119"/>
      <c r="C2088" s="63"/>
      <c r="D2088" s="69"/>
      <c r="E2088" s="66" t="str">
        <f t="shared" si="2"/>
        <v>-</v>
      </c>
      <c r="F2088" s="65"/>
      <c r="G2088" s="65"/>
      <c r="H2088" s="82"/>
      <c r="I2088" s="83">
        <f t="shared" si="3"/>
        <v>0</v>
      </c>
      <c r="J2088" s="84">
        <f t="shared" si="4"/>
        <v>0</v>
      </c>
      <c r="K2088" s="84">
        <f t="shared" si="5"/>
        <v>0</v>
      </c>
      <c r="L2088" s="84">
        <f t="shared" si="6"/>
        <v>0</v>
      </c>
      <c r="M2088" s="85">
        <f t="shared" si="7"/>
        <v>0</v>
      </c>
      <c r="N2088" s="86">
        <f t="shared" si="8"/>
        <v>0</v>
      </c>
      <c r="O2088" s="84">
        <f t="shared" si="9"/>
        <v>0</v>
      </c>
      <c r="P2088" s="84">
        <f t="shared" si="10"/>
        <v>0</v>
      </c>
      <c r="Q2088" s="84">
        <f t="shared" si="11"/>
        <v>0</v>
      </c>
      <c r="R2088" s="85">
        <f t="shared" si="12"/>
        <v>0</v>
      </c>
      <c r="S2088" s="87" t="str">
        <f t="shared" si="13"/>
        <v>-</v>
      </c>
      <c r="T2088" s="88"/>
      <c r="U2088" s="39"/>
      <c r="V2088" s="40"/>
      <c r="W2088" s="39"/>
      <c r="X2088" s="39"/>
      <c r="Y2088" s="39"/>
      <c r="Z2088" s="39"/>
      <c r="AA2088" s="39"/>
      <c r="AB2088" s="39"/>
      <c r="AC2088" s="39"/>
      <c r="AD2088" s="39"/>
      <c r="AE2088" s="39"/>
      <c r="AF2088" s="39"/>
      <c r="AG2088" s="39"/>
      <c r="AH2088" s="39"/>
    </row>
    <row r="2089" ht="19.5" customHeight="1">
      <c r="A2089" s="111"/>
      <c r="B2089" s="119"/>
      <c r="C2089" s="63"/>
      <c r="D2089" s="69"/>
      <c r="E2089" s="66" t="str">
        <f t="shared" si="2"/>
        <v>-</v>
      </c>
      <c r="F2089" s="65"/>
      <c r="G2089" s="65"/>
      <c r="H2089" s="82"/>
      <c r="I2089" s="83">
        <f t="shared" si="3"/>
        <v>0</v>
      </c>
      <c r="J2089" s="84">
        <f t="shared" si="4"/>
        <v>0</v>
      </c>
      <c r="K2089" s="84">
        <f t="shared" si="5"/>
        <v>0</v>
      </c>
      <c r="L2089" s="84">
        <f t="shared" si="6"/>
        <v>0</v>
      </c>
      <c r="M2089" s="85">
        <f t="shared" si="7"/>
        <v>0</v>
      </c>
      <c r="N2089" s="86">
        <f t="shared" si="8"/>
        <v>0</v>
      </c>
      <c r="O2089" s="84">
        <f t="shared" si="9"/>
        <v>0</v>
      </c>
      <c r="P2089" s="84">
        <f t="shared" si="10"/>
        <v>0</v>
      </c>
      <c r="Q2089" s="84">
        <f t="shared" si="11"/>
        <v>0</v>
      </c>
      <c r="R2089" s="85">
        <f t="shared" si="12"/>
        <v>0</v>
      </c>
      <c r="S2089" s="87" t="str">
        <f t="shared" si="13"/>
        <v>-</v>
      </c>
      <c r="T2089" s="88"/>
      <c r="U2089" s="39"/>
      <c r="V2089" s="40"/>
      <c r="W2089" s="39"/>
      <c r="X2089" s="39"/>
      <c r="Y2089" s="39"/>
      <c r="Z2089" s="39"/>
      <c r="AA2089" s="39"/>
      <c r="AB2089" s="39"/>
      <c r="AC2089" s="39"/>
      <c r="AD2089" s="39"/>
      <c r="AE2089" s="39"/>
      <c r="AF2089" s="39"/>
      <c r="AG2089" s="39"/>
      <c r="AH2089" s="39"/>
    </row>
    <row r="2090" ht="19.5" customHeight="1">
      <c r="A2090" s="111"/>
      <c r="B2090" s="119"/>
      <c r="C2090" s="63"/>
      <c r="D2090" s="69"/>
      <c r="E2090" s="66" t="str">
        <f t="shared" si="2"/>
        <v>-</v>
      </c>
      <c r="F2090" s="65"/>
      <c r="G2090" s="65"/>
      <c r="H2090" s="82"/>
      <c r="I2090" s="83">
        <f t="shared" si="3"/>
        <v>0</v>
      </c>
      <c r="J2090" s="84">
        <f t="shared" si="4"/>
        <v>0</v>
      </c>
      <c r="K2090" s="84">
        <f t="shared" si="5"/>
        <v>0</v>
      </c>
      <c r="L2090" s="84">
        <f t="shared" si="6"/>
        <v>0</v>
      </c>
      <c r="M2090" s="85">
        <f t="shared" si="7"/>
        <v>0</v>
      </c>
      <c r="N2090" s="86">
        <f t="shared" si="8"/>
        <v>0</v>
      </c>
      <c r="O2090" s="84">
        <f t="shared" si="9"/>
        <v>0</v>
      </c>
      <c r="P2090" s="84">
        <f t="shared" si="10"/>
        <v>0</v>
      </c>
      <c r="Q2090" s="84">
        <f t="shared" si="11"/>
        <v>0</v>
      </c>
      <c r="R2090" s="85">
        <f t="shared" si="12"/>
        <v>0</v>
      </c>
      <c r="S2090" s="87" t="str">
        <f t="shared" si="13"/>
        <v>-</v>
      </c>
      <c r="T2090" s="88"/>
      <c r="U2090" s="39"/>
      <c r="V2090" s="40"/>
      <c r="W2090" s="39"/>
      <c r="X2090" s="39"/>
      <c r="Y2090" s="39"/>
      <c r="Z2090" s="39"/>
      <c r="AA2090" s="39"/>
      <c r="AB2090" s="39"/>
      <c r="AC2090" s="39"/>
      <c r="AD2090" s="39"/>
      <c r="AE2090" s="39"/>
      <c r="AF2090" s="39"/>
      <c r="AG2090" s="39"/>
      <c r="AH2090" s="39"/>
    </row>
    <row r="2091" ht="19.5" customHeight="1">
      <c r="A2091" s="111"/>
      <c r="B2091" s="119"/>
      <c r="C2091" s="63"/>
      <c r="D2091" s="69"/>
      <c r="E2091" s="66" t="str">
        <f t="shared" si="2"/>
        <v>-</v>
      </c>
      <c r="F2091" s="65"/>
      <c r="G2091" s="65"/>
      <c r="H2091" s="82"/>
      <c r="I2091" s="83">
        <f t="shared" si="3"/>
        <v>0</v>
      </c>
      <c r="J2091" s="84">
        <f t="shared" si="4"/>
        <v>0</v>
      </c>
      <c r="K2091" s="84">
        <f t="shared" si="5"/>
        <v>0</v>
      </c>
      <c r="L2091" s="84">
        <f t="shared" si="6"/>
        <v>0</v>
      </c>
      <c r="M2091" s="85">
        <f t="shared" si="7"/>
        <v>0</v>
      </c>
      <c r="N2091" s="86">
        <f t="shared" si="8"/>
        <v>0</v>
      </c>
      <c r="O2091" s="84">
        <f t="shared" si="9"/>
        <v>0</v>
      </c>
      <c r="P2091" s="84">
        <f t="shared" si="10"/>
        <v>0</v>
      </c>
      <c r="Q2091" s="84">
        <f t="shared" si="11"/>
        <v>0</v>
      </c>
      <c r="R2091" s="85">
        <f t="shared" si="12"/>
        <v>0</v>
      </c>
      <c r="S2091" s="87" t="str">
        <f t="shared" si="13"/>
        <v>-</v>
      </c>
      <c r="T2091" s="88"/>
      <c r="U2091" s="39"/>
      <c r="V2091" s="40"/>
      <c r="W2091" s="39"/>
      <c r="X2091" s="39"/>
      <c r="Y2091" s="39"/>
      <c r="Z2091" s="39"/>
      <c r="AA2091" s="39"/>
      <c r="AB2091" s="39"/>
      <c r="AC2091" s="39"/>
      <c r="AD2091" s="39"/>
      <c r="AE2091" s="39"/>
      <c r="AF2091" s="39"/>
      <c r="AG2091" s="39"/>
      <c r="AH2091" s="39"/>
    </row>
    <row r="2092" ht="19.5" customHeight="1">
      <c r="A2092" s="111"/>
      <c r="B2092" s="119"/>
      <c r="C2092" s="63"/>
      <c r="D2092" s="69"/>
      <c r="E2092" s="66" t="str">
        <f t="shared" si="2"/>
        <v>-</v>
      </c>
      <c r="F2092" s="65"/>
      <c r="G2092" s="65"/>
      <c r="H2092" s="82"/>
      <c r="I2092" s="83">
        <f t="shared" si="3"/>
        <v>0</v>
      </c>
      <c r="J2092" s="84">
        <f t="shared" si="4"/>
        <v>0</v>
      </c>
      <c r="K2092" s="84">
        <f t="shared" si="5"/>
        <v>0</v>
      </c>
      <c r="L2092" s="84">
        <f t="shared" si="6"/>
        <v>0</v>
      </c>
      <c r="M2092" s="85">
        <f t="shared" si="7"/>
        <v>0</v>
      </c>
      <c r="N2092" s="86">
        <f t="shared" si="8"/>
        <v>0</v>
      </c>
      <c r="O2092" s="84">
        <f t="shared" si="9"/>
        <v>0</v>
      </c>
      <c r="P2092" s="84">
        <f t="shared" si="10"/>
        <v>0</v>
      </c>
      <c r="Q2092" s="84">
        <f t="shared" si="11"/>
        <v>0</v>
      </c>
      <c r="R2092" s="85">
        <f t="shared" si="12"/>
        <v>0</v>
      </c>
      <c r="S2092" s="87" t="str">
        <f t="shared" si="13"/>
        <v>-</v>
      </c>
      <c r="T2092" s="88"/>
      <c r="U2092" s="39"/>
      <c r="V2092" s="40"/>
      <c r="W2092" s="39"/>
      <c r="X2092" s="39"/>
      <c r="Y2092" s="39"/>
      <c r="Z2092" s="39"/>
      <c r="AA2092" s="39"/>
      <c r="AB2092" s="39"/>
      <c r="AC2092" s="39"/>
      <c r="AD2092" s="39"/>
      <c r="AE2092" s="39"/>
      <c r="AF2092" s="39"/>
      <c r="AG2092" s="39"/>
      <c r="AH2092" s="39"/>
    </row>
    <row r="2093" ht="19.5" customHeight="1">
      <c r="A2093" s="111"/>
      <c r="B2093" s="119"/>
      <c r="C2093" s="63"/>
      <c r="D2093" s="69"/>
      <c r="E2093" s="66" t="str">
        <f t="shared" si="2"/>
        <v>-</v>
      </c>
      <c r="F2093" s="65"/>
      <c r="G2093" s="65"/>
      <c r="H2093" s="82"/>
      <c r="I2093" s="83">
        <f t="shared" si="3"/>
        <v>0</v>
      </c>
      <c r="J2093" s="84">
        <f t="shared" si="4"/>
        <v>0</v>
      </c>
      <c r="K2093" s="84">
        <f t="shared" si="5"/>
        <v>0</v>
      </c>
      <c r="L2093" s="84">
        <f t="shared" si="6"/>
        <v>0</v>
      </c>
      <c r="M2093" s="85">
        <f t="shared" si="7"/>
        <v>0</v>
      </c>
      <c r="N2093" s="86">
        <f t="shared" si="8"/>
        <v>0</v>
      </c>
      <c r="O2093" s="84">
        <f t="shared" si="9"/>
        <v>0</v>
      </c>
      <c r="P2093" s="84">
        <f t="shared" si="10"/>
        <v>0</v>
      </c>
      <c r="Q2093" s="84">
        <f t="shared" si="11"/>
        <v>0</v>
      </c>
      <c r="R2093" s="85">
        <f t="shared" si="12"/>
        <v>0</v>
      </c>
      <c r="S2093" s="87" t="str">
        <f t="shared" si="13"/>
        <v>-</v>
      </c>
      <c r="T2093" s="88"/>
      <c r="U2093" s="39"/>
      <c r="V2093" s="40"/>
      <c r="W2093" s="39"/>
      <c r="X2093" s="39"/>
      <c r="Y2093" s="39"/>
      <c r="Z2093" s="39"/>
      <c r="AA2093" s="39"/>
      <c r="AB2093" s="39"/>
      <c r="AC2093" s="39"/>
      <c r="AD2093" s="39"/>
      <c r="AE2093" s="39"/>
      <c r="AF2093" s="39"/>
      <c r="AG2093" s="39"/>
      <c r="AH2093" s="39"/>
    </row>
    <row r="2094" ht="19.5" customHeight="1">
      <c r="A2094" s="111"/>
      <c r="B2094" s="119"/>
      <c r="C2094" s="63"/>
      <c r="D2094" s="69"/>
      <c r="E2094" s="66" t="str">
        <f t="shared" si="2"/>
        <v>-</v>
      </c>
      <c r="F2094" s="65"/>
      <c r="G2094" s="65"/>
      <c r="H2094" s="82"/>
      <c r="I2094" s="83">
        <f t="shared" si="3"/>
        <v>0</v>
      </c>
      <c r="J2094" s="84">
        <f t="shared" si="4"/>
        <v>0</v>
      </c>
      <c r="K2094" s="84">
        <f t="shared" si="5"/>
        <v>0</v>
      </c>
      <c r="L2094" s="84">
        <f t="shared" si="6"/>
        <v>0</v>
      </c>
      <c r="M2094" s="85">
        <f t="shared" si="7"/>
        <v>0</v>
      </c>
      <c r="N2094" s="86">
        <f t="shared" si="8"/>
        <v>0</v>
      </c>
      <c r="O2094" s="84">
        <f t="shared" si="9"/>
        <v>0</v>
      </c>
      <c r="P2094" s="84">
        <f t="shared" si="10"/>
        <v>0</v>
      </c>
      <c r="Q2094" s="84">
        <f t="shared" si="11"/>
        <v>0</v>
      </c>
      <c r="R2094" s="85">
        <f t="shared" si="12"/>
        <v>0</v>
      </c>
      <c r="S2094" s="87" t="str">
        <f t="shared" si="13"/>
        <v>-</v>
      </c>
      <c r="T2094" s="88"/>
      <c r="U2094" s="39"/>
      <c r="V2094" s="40"/>
      <c r="W2094" s="39"/>
      <c r="X2094" s="39"/>
      <c r="Y2094" s="39"/>
      <c r="Z2094" s="39"/>
      <c r="AA2094" s="39"/>
      <c r="AB2094" s="39"/>
      <c r="AC2094" s="39"/>
      <c r="AD2094" s="39"/>
      <c r="AE2094" s="39"/>
      <c r="AF2094" s="39"/>
      <c r="AG2094" s="39"/>
      <c r="AH2094" s="39"/>
    </row>
    <row r="2095" ht="19.5" customHeight="1">
      <c r="A2095" s="111"/>
      <c r="B2095" s="119"/>
      <c r="C2095" s="63"/>
      <c r="D2095" s="69"/>
      <c r="E2095" s="66" t="str">
        <f t="shared" si="2"/>
        <v>-</v>
      </c>
      <c r="F2095" s="65"/>
      <c r="G2095" s="65"/>
      <c r="H2095" s="82"/>
      <c r="I2095" s="83">
        <f t="shared" si="3"/>
        <v>0</v>
      </c>
      <c r="J2095" s="84">
        <f t="shared" si="4"/>
        <v>0</v>
      </c>
      <c r="K2095" s="84">
        <f t="shared" si="5"/>
        <v>0</v>
      </c>
      <c r="L2095" s="84">
        <f t="shared" si="6"/>
        <v>0</v>
      </c>
      <c r="M2095" s="85">
        <f t="shared" si="7"/>
        <v>0</v>
      </c>
      <c r="N2095" s="86">
        <f t="shared" si="8"/>
        <v>0</v>
      </c>
      <c r="O2095" s="84">
        <f t="shared" si="9"/>
        <v>0</v>
      </c>
      <c r="P2095" s="84">
        <f t="shared" si="10"/>
        <v>0</v>
      </c>
      <c r="Q2095" s="84">
        <f t="shared" si="11"/>
        <v>0</v>
      </c>
      <c r="R2095" s="85">
        <f t="shared" si="12"/>
        <v>0</v>
      </c>
      <c r="S2095" s="87" t="str">
        <f t="shared" si="13"/>
        <v>-</v>
      </c>
      <c r="T2095" s="88"/>
      <c r="U2095" s="39"/>
      <c r="V2095" s="40"/>
      <c r="W2095" s="39"/>
      <c r="X2095" s="39"/>
      <c r="Y2095" s="39"/>
      <c r="Z2095" s="39"/>
      <c r="AA2095" s="39"/>
      <c r="AB2095" s="39"/>
      <c r="AC2095" s="39"/>
      <c r="AD2095" s="39"/>
      <c r="AE2095" s="39"/>
      <c r="AF2095" s="39"/>
      <c r="AG2095" s="39"/>
      <c r="AH2095" s="39"/>
    </row>
    <row r="2096" ht="19.5" customHeight="1">
      <c r="A2096" s="111"/>
      <c r="B2096" s="119"/>
      <c r="C2096" s="63"/>
      <c r="D2096" s="69"/>
      <c r="E2096" s="66" t="str">
        <f t="shared" si="2"/>
        <v>-</v>
      </c>
      <c r="F2096" s="65"/>
      <c r="G2096" s="65"/>
      <c r="H2096" s="82"/>
      <c r="I2096" s="83">
        <f t="shared" si="3"/>
        <v>0</v>
      </c>
      <c r="J2096" s="84">
        <f t="shared" si="4"/>
        <v>0</v>
      </c>
      <c r="K2096" s="84">
        <f t="shared" si="5"/>
        <v>0</v>
      </c>
      <c r="L2096" s="84">
        <f t="shared" si="6"/>
        <v>0</v>
      </c>
      <c r="M2096" s="85">
        <f t="shared" si="7"/>
        <v>0</v>
      </c>
      <c r="N2096" s="86">
        <f t="shared" si="8"/>
        <v>0</v>
      </c>
      <c r="O2096" s="84">
        <f t="shared" si="9"/>
        <v>0</v>
      </c>
      <c r="P2096" s="84">
        <f t="shared" si="10"/>
        <v>0</v>
      </c>
      <c r="Q2096" s="84">
        <f t="shared" si="11"/>
        <v>0</v>
      </c>
      <c r="R2096" s="85">
        <f t="shared" si="12"/>
        <v>0</v>
      </c>
      <c r="S2096" s="87" t="str">
        <f t="shared" si="13"/>
        <v>-</v>
      </c>
      <c r="T2096" s="88"/>
      <c r="U2096" s="39"/>
      <c r="V2096" s="40"/>
      <c r="W2096" s="39"/>
      <c r="X2096" s="39"/>
      <c r="Y2096" s="39"/>
      <c r="Z2096" s="39"/>
      <c r="AA2096" s="39"/>
      <c r="AB2096" s="39"/>
      <c r="AC2096" s="39"/>
      <c r="AD2096" s="39"/>
      <c r="AE2096" s="39"/>
      <c r="AF2096" s="39"/>
      <c r="AG2096" s="39"/>
      <c r="AH2096" s="39"/>
    </row>
    <row r="2097" ht="19.5" customHeight="1">
      <c r="A2097" s="111"/>
      <c r="B2097" s="119"/>
      <c r="C2097" s="63"/>
      <c r="D2097" s="69"/>
      <c r="E2097" s="66" t="str">
        <f t="shared" si="2"/>
        <v>-</v>
      </c>
      <c r="F2097" s="65"/>
      <c r="G2097" s="65"/>
      <c r="H2097" s="82"/>
      <c r="I2097" s="83">
        <f t="shared" si="3"/>
        <v>0</v>
      </c>
      <c r="J2097" s="84">
        <f t="shared" si="4"/>
        <v>0</v>
      </c>
      <c r="K2097" s="84">
        <f t="shared" si="5"/>
        <v>0</v>
      </c>
      <c r="L2097" s="84">
        <f t="shared" si="6"/>
        <v>0</v>
      </c>
      <c r="M2097" s="85">
        <f t="shared" si="7"/>
        <v>0</v>
      </c>
      <c r="N2097" s="86">
        <f t="shared" si="8"/>
        <v>0</v>
      </c>
      <c r="O2097" s="84">
        <f t="shared" si="9"/>
        <v>0</v>
      </c>
      <c r="P2097" s="84">
        <f t="shared" si="10"/>
        <v>0</v>
      </c>
      <c r="Q2097" s="84">
        <f t="shared" si="11"/>
        <v>0</v>
      </c>
      <c r="R2097" s="85">
        <f t="shared" si="12"/>
        <v>0</v>
      </c>
      <c r="S2097" s="87" t="str">
        <f t="shared" si="13"/>
        <v>-</v>
      </c>
      <c r="T2097" s="88"/>
      <c r="U2097" s="39"/>
      <c r="V2097" s="40"/>
      <c r="W2097" s="39"/>
      <c r="X2097" s="39"/>
      <c r="Y2097" s="39"/>
      <c r="Z2097" s="39"/>
      <c r="AA2097" s="39"/>
      <c r="AB2097" s="39"/>
      <c r="AC2097" s="39"/>
      <c r="AD2097" s="39"/>
      <c r="AE2097" s="39"/>
      <c r="AF2097" s="39"/>
      <c r="AG2097" s="39"/>
      <c r="AH2097" s="39"/>
    </row>
    <row r="2098" ht="19.5" customHeight="1">
      <c r="A2098" s="111"/>
      <c r="B2098" s="119"/>
      <c r="C2098" s="63"/>
      <c r="D2098" s="69"/>
      <c r="E2098" s="66" t="str">
        <f t="shared" si="2"/>
        <v>-</v>
      </c>
      <c r="F2098" s="65"/>
      <c r="G2098" s="65"/>
      <c r="H2098" s="82"/>
      <c r="I2098" s="83">
        <f t="shared" si="3"/>
        <v>0</v>
      </c>
      <c r="J2098" s="84">
        <f t="shared" si="4"/>
        <v>0</v>
      </c>
      <c r="K2098" s="84">
        <f t="shared" si="5"/>
        <v>0</v>
      </c>
      <c r="L2098" s="84">
        <f t="shared" si="6"/>
        <v>0</v>
      </c>
      <c r="M2098" s="85">
        <f t="shared" si="7"/>
        <v>0</v>
      </c>
      <c r="N2098" s="86">
        <f t="shared" si="8"/>
        <v>0</v>
      </c>
      <c r="O2098" s="84">
        <f t="shared" si="9"/>
        <v>0</v>
      </c>
      <c r="P2098" s="84">
        <f t="shared" si="10"/>
        <v>0</v>
      </c>
      <c r="Q2098" s="84">
        <f t="shared" si="11"/>
        <v>0</v>
      </c>
      <c r="R2098" s="85">
        <f t="shared" si="12"/>
        <v>0</v>
      </c>
      <c r="S2098" s="87" t="str">
        <f t="shared" si="13"/>
        <v>-</v>
      </c>
      <c r="T2098" s="88"/>
      <c r="U2098" s="39"/>
      <c r="V2098" s="40"/>
      <c r="W2098" s="39"/>
      <c r="X2098" s="39"/>
      <c r="Y2098" s="39"/>
      <c r="Z2098" s="39"/>
      <c r="AA2098" s="39"/>
      <c r="AB2098" s="39"/>
      <c r="AC2098" s="39"/>
      <c r="AD2098" s="39"/>
      <c r="AE2098" s="39"/>
      <c r="AF2098" s="39"/>
      <c r="AG2098" s="39"/>
      <c r="AH2098" s="39"/>
    </row>
    <row r="2099" ht="19.5" customHeight="1">
      <c r="A2099" s="111"/>
      <c r="B2099" s="119"/>
      <c r="C2099" s="63"/>
      <c r="D2099" s="69"/>
      <c r="E2099" s="66" t="str">
        <f t="shared" si="2"/>
        <v>-</v>
      </c>
      <c r="F2099" s="65"/>
      <c r="G2099" s="65"/>
      <c r="H2099" s="82"/>
      <c r="I2099" s="83">
        <f t="shared" si="3"/>
        <v>0</v>
      </c>
      <c r="J2099" s="84">
        <f t="shared" si="4"/>
        <v>0</v>
      </c>
      <c r="K2099" s="84">
        <f t="shared" si="5"/>
        <v>0</v>
      </c>
      <c r="L2099" s="84">
        <f t="shared" si="6"/>
        <v>0</v>
      </c>
      <c r="M2099" s="85">
        <f t="shared" si="7"/>
        <v>0</v>
      </c>
      <c r="N2099" s="86">
        <f t="shared" si="8"/>
        <v>0</v>
      </c>
      <c r="O2099" s="84">
        <f t="shared" si="9"/>
        <v>0</v>
      </c>
      <c r="P2099" s="84">
        <f t="shared" si="10"/>
        <v>0</v>
      </c>
      <c r="Q2099" s="84">
        <f t="shared" si="11"/>
        <v>0</v>
      </c>
      <c r="R2099" s="85">
        <f t="shared" si="12"/>
        <v>0</v>
      </c>
      <c r="S2099" s="87" t="str">
        <f t="shared" si="13"/>
        <v>-</v>
      </c>
      <c r="T2099" s="88"/>
      <c r="U2099" s="39"/>
      <c r="V2099" s="40"/>
      <c r="W2099" s="39"/>
      <c r="X2099" s="39"/>
      <c r="Y2099" s="39"/>
      <c r="Z2099" s="39"/>
      <c r="AA2099" s="39"/>
      <c r="AB2099" s="39"/>
      <c r="AC2099" s="39"/>
      <c r="AD2099" s="39"/>
      <c r="AE2099" s="39"/>
      <c r="AF2099" s="39"/>
      <c r="AG2099" s="39"/>
      <c r="AH2099" s="39"/>
    </row>
    <row r="2100" ht="19.5" customHeight="1">
      <c r="A2100" s="111"/>
      <c r="B2100" s="119"/>
      <c r="C2100" s="63"/>
      <c r="D2100" s="69"/>
      <c r="E2100" s="66" t="str">
        <f t="shared" si="2"/>
        <v>-</v>
      </c>
      <c r="F2100" s="65"/>
      <c r="G2100" s="65"/>
      <c r="H2100" s="82"/>
      <c r="I2100" s="83">
        <f t="shared" si="3"/>
        <v>0</v>
      </c>
      <c r="J2100" s="84">
        <f t="shared" si="4"/>
        <v>0</v>
      </c>
      <c r="K2100" s="84">
        <f t="shared" si="5"/>
        <v>0</v>
      </c>
      <c r="L2100" s="84">
        <f t="shared" si="6"/>
        <v>0</v>
      </c>
      <c r="M2100" s="85">
        <f t="shared" si="7"/>
        <v>0</v>
      </c>
      <c r="N2100" s="86">
        <f t="shared" si="8"/>
        <v>0</v>
      </c>
      <c r="O2100" s="84">
        <f t="shared" si="9"/>
        <v>0</v>
      </c>
      <c r="P2100" s="84">
        <f t="shared" si="10"/>
        <v>0</v>
      </c>
      <c r="Q2100" s="84">
        <f t="shared" si="11"/>
        <v>0</v>
      </c>
      <c r="R2100" s="85">
        <f t="shared" si="12"/>
        <v>0</v>
      </c>
      <c r="S2100" s="87" t="str">
        <f t="shared" si="13"/>
        <v>-</v>
      </c>
      <c r="T2100" s="88"/>
      <c r="U2100" s="39"/>
      <c r="V2100" s="40"/>
      <c r="W2100" s="39"/>
      <c r="X2100" s="39"/>
      <c r="Y2100" s="39"/>
      <c r="Z2100" s="39"/>
      <c r="AA2100" s="39"/>
      <c r="AB2100" s="39"/>
      <c r="AC2100" s="39"/>
      <c r="AD2100" s="39"/>
      <c r="AE2100" s="39"/>
      <c r="AF2100" s="39"/>
      <c r="AG2100" s="39"/>
      <c r="AH2100" s="39"/>
    </row>
    <row r="2101" ht="19.5" customHeight="1">
      <c r="A2101" s="111"/>
      <c r="B2101" s="119"/>
      <c r="C2101" s="63"/>
      <c r="D2101" s="69"/>
      <c r="E2101" s="66" t="str">
        <f t="shared" si="2"/>
        <v>-</v>
      </c>
      <c r="F2101" s="65"/>
      <c r="G2101" s="65"/>
      <c r="H2101" s="82"/>
      <c r="I2101" s="83">
        <f t="shared" si="3"/>
        <v>0</v>
      </c>
      <c r="J2101" s="84">
        <f t="shared" si="4"/>
        <v>0</v>
      </c>
      <c r="K2101" s="84">
        <f t="shared" si="5"/>
        <v>0</v>
      </c>
      <c r="L2101" s="84">
        <f t="shared" si="6"/>
        <v>0</v>
      </c>
      <c r="M2101" s="85">
        <f t="shared" si="7"/>
        <v>0</v>
      </c>
      <c r="N2101" s="86">
        <f t="shared" si="8"/>
        <v>0</v>
      </c>
      <c r="O2101" s="84">
        <f t="shared" si="9"/>
        <v>0</v>
      </c>
      <c r="P2101" s="84">
        <f t="shared" si="10"/>
        <v>0</v>
      </c>
      <c r="Q2101" s="84">
        <f t="shared" si="11"/>
        <v>0</v>
      </c>
      <c r="R2101" s="85">
        <f t="shared" si="12"/>
        <v>0</v>
      </c>
      <c r="S2101" s="87" t="str">
        <f t="shared" si="13"/>
        <v>-</v>
      </c>
      <c r="T2101" s="88"/>
      <c r="U2101" s="39"/>
      <c r="V2101" s="40"/>
      <c r="W2101" s="39"/>
      <c r="X2101" s="39"/>
      <c r="Y2101" s="39"/>
      <c r="Z2101" s="39"/>
      <c r="AA2101" s="39"/>
      <c r="AB2101" s="39"/>
      <c r="AC2101" s="39"/>
      <c r="AD2101" s="39"/>
      <c r="AE2101" s="39"/>
      <c r="AF2101" s="39"/>
      <c r="AG2101" s="39"/>
      <c r="AH2101" s="39"/>
    </row>
    <row r="2102" ht="19.5" customHeight="1">
      <c r="A2102" s="111"/>
      <c r="B2102" s="119"/>
      <c r="C2102" s="63"/>
      <c r="D2102" s="69"/>
      <c r="E2102" s="66" t="str">
        <f t="shared" si="2"/>
        <v>-</v>
      </c>
      <c r="F2102" s="65"/>
      <c r="G2102" s="65"/>
      <c r="H2102" s="82"/>
      <c r="I2102" s="83">
        <f t="shared" si="3"/>
        <v>0</v>
      </c>
      <c r="J2102" s="84">
        <f t="shared" si="4"/>
        <v>0</v>
      </c>
      <c r="K2102" s="84">
        <f t="shared" si="5"/>
        <v>0</v>
      </c>
      <c r="L2102" s="84">
        <f t="shared" si="6"/>
        <v>0</v>
      </c>
      <c r="M2102" s="85">
        <f t="shared" si="7"/>
        <v>0</v>
      </c>
      <c r="N2102" s="86">
        <f t="shared" si="8"/>
        <v>0</v>
      </c>
      <c r="O2102" s="84">
        <f t="shared" si="9"/>
        <v>0</v>
      </c>
      <c r="P2102" s="84">
        <f t="shared" si="10"/>
        <v>0</v>
      </c>
      <c r="Q2102" s="84">
        <f t="shared" si="11"/>
        <v>0</v>
      </c>
      <c r="R2102" s="85">
        <f t="shared" si="12"/>
        <v>0</v>
      </c>
      <c r="S2102" s="87" t="str">
        <f t="shared" si="13"/>
        <v>-</v>
      </c>
      <c r="T2102" s="88"/>
      <c r="U2102" s="39"/>
      <c r="V2102" s="40"/>
      <c r="W2102" s="39"/>
      <c r="X2102" s="39"/>
      <c r="Y2102" s="39"/>
      <c r="Z2102" s="39"/>
      <c r="AA2102" s="39"/>
      <c r="AB2102" s="39"/>
      <c r="AC2102" s="39"/>
      <c r="AD2102" s="39"/>
      <c r="AE2102" s="39"/>
      <c r="AF2102" s="39"/>
      <c r="AG2102" s="39"/>
      <c r="AH2102" s="39"/>
    </row>
    <row r="2103" ht="19.5" customHeight="1">
      <c r="A2103" s="111"/>
      <c r="B2103" s="119"/>
      <c r="C2103" s="63"/>
      <c r="D2103" s="69"/>
      <c r="E2103" s="66" t="str">
        <f t="shared" si="2"/>
        <v>-</v>
      </c>
      <c r="F2103" s="65"/>
      <c r="G2103" s="65"/>
      <c r="H2103" s="82"/>
      <c r="I2103" s="83">
        <f t="shared" si="3"/>
        <v>0</v>
      </c>
      <c r="J2103" s="84">
        <f t="shared" si="4"/>
        <v>0</v>
      </c>
      <c r="K2103" s="84">
        <f t="shared" si="5"/>
        <v>0</v>
      </c>
      <c r="L2103" s="84">
        <f t="shared" si="6"/>
        <v>0</v>
      </c>
      <c r="M2103" s="85">
        <f t="shared" si="7"/>
        <v>0</v>
      </c>
      <c r="N2103" s="86">
        <f t="shared" si="8"/>
        <v>0</v>
      </c>
      <c r="O2103" s="84">
        <f t="shared" si="9"/>
        <v>0</v>
      </c>
      <c r="P2103" s="84">
        <f t="shared" si="10"/>
        <v>0</v>
      </c>
      <c r="Q2103" s="84">
        <f t="shared" si="11"/>
        <v>0</v>
      </c>
      <c r="R2103" s="85">
        <f t="shared" si="12"/>
        <v>0</v>
      </c>
      <c r="S2103" s="87" t="str">
        <f t="shared" si="13"/>
        <v>-</v>
      </c>
      <c r="T2103" s="88"/>
      <c r="U2103" s="39"/>
      <c r="V2103" s="40"/>
      <c r="W2103" s="39"/>
      <c r="X2103" s="39"/>
      <c r="Y2103" s="39"/>
      <c r="Z2103" s="39"/>
      <c r="AA2103" s="39"/>
      <c r="AB2103" s="39"/>
      <c r="AC2103" s="39"/>
      <c r="AD2103" s="39"/>
      <c r="AE2103" s="39"/>
      <c r="AF2103" s="39"/>
      <c r="AG2103" s="39"/>
      <c r="AH2103" s="39"/>
    </row>
    <row r="2104" ht="19.5" customHeight="1">
      <c r="A2104" s="111"/>
      <c r="B2104" s="119"/>
      <c r="C2104" s="63"/>
      <c r="D2104" s="69"/>
      <c r="E2104" s="66" t="str">
        <f t="shared" si="2"/>
        <v>-</v>
      </c>
      <c r="F2104" s="65"/>
      <c r="G2104" s="65"/>
      <c r="H2104" s="82"/>
      <c r="I2104" s="83">
        <f t="shared" si="3"/>
        <v>0</v>
      </c>
      <c r="J2104" s="84">
        <f t="shared" si="4"/>
        <v>0</v>
      </c>
      <c r="K2104" s="84">
        <f t="shared" si="5"/>
        <v>0</v>
      </c>
      <c r="L2104" s="84">
        <f t="shared" si="6"/>
        <v>0</v>
      </c>
      <c r="M2104" s="85">
        <f t="shared" si="7"/>
        <v>0</v>
      </c>
      <c r="N2104" s="86">
        <f t="shared" si="8"/>
        <v>0</v>
      </c>
      <c r="O2104" s="84">
        <f t="shared" si="9"/>
        <v>0</v>
      </c>
      <c r="P2104" s="84">
        <f t="shared" si="10"/>
        <v>0</v>
      </c>
      <c r="Q2104" s="84">
        <f t="shared" si="11"/>
        <v>0</v>
      </c>
      <c r="R2104" s="85">
        <f t="shared" si="12"/>
        <v>0</v>
      </c>
      <c r="S2104" s="87" t="str">
        <f t="shared" si="13"/>
        <v>-</v>
      </c>
      <c r="T2104" s="88"/>
      <c r="U2104" s="39"/>
      <c r="V2104" s="40"/>
      <c r="W2104" s="39"/>
      <c r="X2104" s="39"/>
      <c r="Y2104" s="39"/>
      <c r="Z2104" s="39"/>
      <c r="AA2104" s="39"/>
      <c r="AB2104" s="39"/>
      <c r="AC2104" s="39"/>
      <c r="AD2104" s="39"/>
      <c r="AE2104" s="39"/>
      <c r="AF2104" s="39"/>
      <c r="AG2104" s="39"/>
      <c r="AH2104" s="39"/>
    </row>
    <row r="2105" ht="19.5" customHeight="1">
      <c r="A2105" s="111"/>
      <c r="B2105" s="119"/>
      <c r="C2105" s="63"/>
      <c r="D2105" s="69"/>
      <c r="E2105" s="66" t="str">
        <f t="shared" si="2"/>
        <v>-</v>
      </c>
      <c r="F2105" s="65"/>
      <c r="G2105" s="65"/>
      <c r="H2105" s="82"/>
      <c r="I2105" s="83">
        <f t="shared" si="3"/>
        <v>0</v>
      </c>
      <c r="J2105" s="84">
        <f t="shared" si="4"/>
        <v>0</v>
      </c>
      <c r="K2105" s="84">
        <f t="shared" si="5"/>
        <v>0</v>
      </c>
      <c r="L2105" s="84">
        <f t="shared" si="6"/>
        <v>0</v>
      </c>
      <c r="M2105" s="85">
        <f t="shared" si="7"/>
        <v>0</v>
      </c>
      <c r="N2105" s="86">
        <f t="shared" si="8"/>
        <v>0</v>
      </c>
      <c r="O2105" s="84">
        <f t="shared" si="9"/>
        <v>0</v>
      </c>
      <c r="P2105" s="84">
        <f t="shared" si="10"/>
        <v>0</v>
      </c>
      <c r="Q2105" s="84">
        <f t="shared" si="11"/>
        <v>0</v>
      </c>
      <c r="R2105" s="85">
        <f t="shared" si="12"/>
        <v>0</v>
      </c>
      <c r="S2105" s="87" t="str">
        <f t="shared" si="13"/>
        <v>-</v>
      </c>
      <c r="T2105" s="88"/>
      <c r="U2105" s="39"/>
      <c r="V2105" s="40"/>
      <c r="W2105" s="39"/>
      <c r="X2105" s="39"/>
      <c r="Y2105" s="39"/>
      <c r="Z2105" s="39"/>
      <c r="AA2105" s="39"/>
      <c r="AB2105" s="39"/>
      <c r="AC2105" s="39"/>
      <c r="AD2105" s="39"/>
      <c r="AE2105" s="39"/>
      <c r="AF2105" s="39"/>
      <c r="AG2105" s="39"/>
      <c r="AH2105" s="39"/>
    </row>
    <row r="2106" ht="19.5" customHeight="1">
      <c r="A2106" s="111"/>
      <c r="B2106" s="119"/>
      <c r="C2106" s="63"/>
      <c r="D2106" s="69"/>
      <c r="E2106" s="66" t="str">
        <f t="shared" si="2"/>
        <v>-</v>
      </c>
      <c r="F2106" s="65"/>
      <c r="G2106" s="65"/>
      <c r="H2106" s="82"/>
      <c r="I2106" s="83">
        <f t="shared" si="3"/>
        <v>0</v>
      </c>
      <c r="J2106" s="84">
        <f t="shared" si="4"/>
        <v>0</v>
      </c>
      <c r="K2106" s="84">
        <f t="shared" si="5"/>
        <v>0</v>
      </c>
      <c r="L2106" s="84">
        <f t="shared" si="6"/>
        <v>0</v>
      </c>
      <c r="M2106" s="85">
        <f t="shared" si="7"/>
        <v>0</v>
      </c>
      <c r="N2106" s="86">
        <f t="shared" si="8"/>
        <v>0</v>
      </c>
      <c r="O2106" s="84">
        <f t="shared" si="9"/>
        <v>0</v>
      </c>
      <c r="P2106" s="84">
        <f t="shared" si="10"/>
        <v>0</v>
      </c>
      <c r="Q2106" s="84">
        <f t="shared" si="11"/>
        <v>0</v>
      </c>
      <c r="R2106" s="85">
        <f t="shared" si="12"/>
        <v>0</v>
      </c>
      <c r="S2106" s="87" t="str">
        <f t="shared" si="13"/>
        <v>-</v>
      </c>
      <c r="T2106" s="88"/>
      <c r="U2106" s="39"/>
      <c r="V2106" s="40"/>
      <c r="W2106" s="39"/>
      <c r="X2106" s="39"/>
      <c r="Y2106" s="39"/>
      <c r="Z2106" s="39"/>
      <c r="AA2106" s="39"/>
      <c r="AB2106" s="39"/>
      <c r="AC2106" s="39"/>
      <c r="AD2106" s="39"/>
      <c r="AE2106" s="39"/>
      <c r="AF2106" s="39"/>
      <c r="AG2106" s="39"/>
      <c r="AH2106" s="39"/>
    </row>
    <row r="2107" ht="19.5" customHeight="1">
      <c r="A2107" s="111"/>
      <c r="B2107" s="119"/>
      <c r="C2107" s="63"/>
      <c r="D2107" s="69"/>
      <c r="E2107" s="66" t="str">
        <f t="shared" si="2"/>
        <v>-</v>
      </c>
      <c r="F2107" s="65"/>
      <c r="G2107" s="65"/>
      <c r="H2107" s="82"/>
      <c r="I2107" s="83">
        <f t="shared" si="3"/>
        <v>0</v>
      </c>
      <c r="J2107" s="84">
        <f t="shared" si="4"/>
        <v>0</v>
      </c>
      <c r="K2107" s="84">
        <f t="shared" si="5"/>
        <v>0</v>
      </c>
      <c r="L2107" s="84">
        <f t="shared" si="6"/>
        <v>0</v>
      </c>
      <c r="M2107" s="85">
        <f t="shared" si="7"/>
        <v>0</v>
      </c>
      <c r="N2107" s="86">
        <f t="shared" si="8"/>
        <v>0</v>
      </c>
      <c r="O2107" s="84">
        <f t="shared" si="9"/>
        <v>0</v>
      </c>
      <c r="P2107" s="84">
        <f t="shared" si="10"/>
        <v>0</v>
      </c>
      <c r="Q2107" s="84">
        <f t="shared" si="11"/>
        <v>0</v>
      </c>
      <c r="R2107" s="85">
        <f t="shared" si="12"/>
        <v>0</v>
      </c>
      <c r="S2107" s="87" t="str">
        <f t="shared" si="13"/>
        <v>-</v>
      </c>
      <c r="T2107" s="88"/>
      <c r="U2107" s="39"/>
      <c r="V2107" s="40"/>
      <c r="W2107" s="39"/>
      <c r="X2107" s="39"/>
      <c r="Y2107" s="39"/>
      <c r="Z2107" s="39"/>
      <c r="AA2107" s="39"/>
      <c r="AB2107" s="39"/>
      <c r="AC2107" s="39"/>
      <c r="AD2107" s="39"/>
      <c r="AE2107" s="39"/>
      <c r="AF2107" s="39"/>
      <c r="AG2107" s="39"/>
      <c r="AH2107" s="39"/>
    </row>
    <row r="2108" ht="19.5" customHeight="1">
      <c r="A2108" s="111"/>
      <c r="B2108" s="119"/>
      <c r="C2108" s="63"/>
      <c r="D2108" s="69"/>
      <c r="E2108" s="66" t="str">
        <f t="shared" si="2"/>
        <v>-</v>
      </c>
      <c r="F2108" s="65"/>
      <c r="G2108" s="65"/>
      <c r="H2108" s="82"/>
      <c r="I2108" s="83">
        <f t="shared" si="3"/>
        <v>0</v>
      </c>
      <c r="J2108" s="84">
        <f t="shared" si="4"/>
        <v>0</v>
      </c>
      <c r="K2108" s="84">
        <f t="shared" si="5"/>
        <v>0</v>
      </c>
      <c r="L2108" s="84">
        <f t="shared" si="6"/>
        <v>0</v>
      </c>
      <c r="M2108" s="85">
        <f t="shared" si="7"/>
        <v>0</v>
      </c>
      <c r="N2108" s="86">
        <f t="shared" si="8"/>
        <v>0</v>
      </c>
      <c r="O2108" s="84">
        <f t="shared" si="9"/>
        <v>0</v>
      </c>
      <c r="P2108" s="84">
        <f t="shared" si="10"/>
        <v>0</v>
      </c>
      <c r="Q2108" s="84">
        <f t="shared" si="11"/>
        <v>0</v>
      </c>
      <c r="R2108" s="85">
        <f t="shared" si="12"/>
        <v>0</v>
      </c>
      <c r="S2108" s="87" t="str">
        <f t="shared" si="13"/>
        <v>-</v>
      </c>
      <c r="T2108" s="88"/>
      <c r="U2108" s="39"/>
      <c r="V2108" s="40"/>
      <c r="W2108" s="39"/>
      <c r="X2108" s="39"/>
      <c r="Y2108" s="39"/>
      <c r="Z2108" s="39"/>
      <c r="AA2108" s="39"/>
      <c r="AB2108" s="39"/>
      <c r="AC2108" s="39"/>
      <c r="AD2108" s="39"/>
      <c r="AE2108" s="39"/>
      <c r="AF2108" s="39"/>
      <c r="AG2108" s="39"/>
      <c r="AH2108" s="39"/>
    </row>
    <row r="2109" ht="19.5" customHeight="1">
      <c r="A2109" s="111"/>
      <c r="B2109" s="119"/>
      <c r="C2109" s="63"/>
      <c r="D2109" s="69"/>
      <c r="E2109" s="66" t="str">
        <f t="shared" si="2"/>
        <v>-</v>
      </c>
      <c r="F2109" s="65"/>
      <c r="G2109" s="65"/>
      <c r="H2109" s="82"/>
      <c r="I2109" s="83">
        <f t="shared" si="3"/>
        <v>0</v>
      </c>
      <c r="J2109" s="84">
        <f t="shared" si="4"/>
        <v>0</v>
      </c>
      <c r="K2109" s="84">
        <f t="shared" si="5"/>
        <v>0</v>
      </c>
      <c r="L2109" s="84">
        <f t="shared" si="6"/>
        <v>0</v>
      </c>
      <c r="M2109" s="85">
        <f t="shared" si="7"/>
        <v>0</v>
      </c>
      <c r="N2109" s="86">
        <f t="shared" si="8"/>
        <v>0</v>
      </c>
      <c r="O2109" s="84">
        <f t="shared" si="9"/>
        <v>0</v>
      </c>
      <c r="P2109" s="84">
        <f t="shared" si="10"/>
        <v>0</v>
      </c>
      <c r="Q2109" s="84">
        <f t="shared" si="11"/>
        <v>0</v>
      </c>
      <c r="R2109" s="85">
        <f t="shared" si="12"/>
        <v>0</v>
      </c>
      <c r="S2109" s="87" t="str">
        <f t="shared" si="13"/>
        <v>-</v>
      </c>
      <c r="T2109" s="88"/>
      <c r="U2109" s="39"/>
      <c r="V2109" s="40"/>
      <c r="W2109" s="39"/>
      <c r="X2109" s="39"/>
      <c r="Y2109" s="39"/>
      <c r="Z2109" s="39"/>
      <c r="AA2109" s="39"/>
      <c r="AB2109" s="39"/>
      <c r="AC2109" s="39"/>
      <c r="AD2109" s="39"/>
      <c r="AE2109" s="39"/>
      <c r="AF2109" s="39"/>
      <c r="AG2109" s="39"/>
      <c r="AH2109" s="39"/>
    </row>
    <row r="2110" ht="19.5" customHeight="1">
      <c r="A2110" s="111"/>
      <c r="B2110" s="119"/>
      <c r="C2110" s="63"/>
      <c r="D2110" s="69"/>
      <c r="E2110" s="66" t="str">
        <f t="shared" si="2"/>
        <v>-</v>
      </c>
      <c r="F2110" s="65"/>
      <c r="G2110" s="65"/>
      <c r="H2110" s="82"/>
      <c r="I2110" s="83">
        <f t="shared" si="3"/>
        <v>0</v>
      </c>
      <c r="J2110" s="84">
        <f t="shared" si="4"/>
        <v>0</v>
      </c>
      <c r="K2110" s="84">
        <f t="shared" si="5"/>
        <v>0</v>
      </c>
      <c r="L2110" s="84">
        <f t="shared" si="6"/>
        <v>0</v>
      </c>
      <c r="M2110" s="85">
        <f t="shared" si="7"/>
        <v>0</v>
      </c>
      <c r="N2110" s="86">
        <f t="shared" si="8"/>
        <v>0</v>
      </c>
      <c r="O2110" s="84">
        <f t="shared" si="9"/>
        <v>0</v>
      </c>
      <c r="P2110" s="84">
        <f t="shared" si="10"/>
        <v>0</v>
      </c>
      <c r="Q2110" s="84">
        <f t="shared" si="11"/>
        <v>0</v>
      </c>
      <c r="R2110" s="85">
        <f t="shared" si="12"/>
        <v>0</v>
      </c>
      <c r="S2110" s="87" t="str">
        <f t="shared" si="13"/>
        <v>-</v>
      </c>
      <c r="T2110" s="88"/>
      <c r="U2110" s="39"/>
      <c r="V2110" s="40"/>
      <c r="W2110" s="39"/>
      <c r="X2110" s="39"/>
      <c r="Y2110" s="39"/>
      <c r="Z2110" s="39"/>
      <c r="AA2110" s="39"/>
      <c r="AB2110" s="39"/>
      <c r="AC2110" s="39"/>
      <c r="AD2110" s="39"/>
      <c r="AE2110" s="39"/>
      <c r="AF2110" s="39"/>
      <c r="AG2110" s="39"/>
      <c r="AH2110" s="39"/>
    </row>
    <row r="2111" ht="19.5" customHeight="1">
      <c r="A2111" s="111"/>
      <c r="B2111" s="119"/>
      <c r="C2111" s="63"/>
      <c r="D2111" s="69"/>
      <c r="E2111" s="66" t="str">
        <f t="shared" si="2"/>
        <v>-</v>
      </c>
      <c r="F2111" s="65"/>
      <c r="G2111" s="65"/>
      <c r="H2111" s="82"/>
      <c r="I2111" s="83">
        <f t="shared" si="3"/>
        <v>0</v>
      </c>
      <c r="J2111" s="84">
        <f t="shared" si="4"/>
        <v>0</v>
      </c>
      <c r="K2111" s="84">
        <f t="shared" si="5"/>
        <v>0</v>
      </c>
      <c r="L2111" s="84">
        <f t="shared" si="6"/>
        <v>0</v>
      </c>
      <c r="M2111" s="85">
        <f t="shared" si="7"/>
        <v>0</v>
      </c>
      <c r="N2111" s="86">
        <f t="shared" si="8"/>
        <v>0</v>
      </c>
      <c r="O2111" s="84">
        <f t="shared" si="9"/>
        <v>0</v>
      </c>
      <c r="P2111" s="84">
        <f t="shared" si="10"/>
        <v>0</v>
      </c>
      <c r="Q2111" s="84">
        <f t="shared" si="11"/>
        <v>0</v>
      </c>
      <c r="R2111" s="85">
        <f t="shared" si="12"/>
        <v>0</v>
      </c>
      <c r="S2111" s="87" t="str">
        <f t="shared" si="13"/>
        <v>-</v>
      </c>
      <c r="T2111" s="88"/>
      <c r="U2111" s="39"/>
      <c r="V2111" s="40"/>
      <c r="W2111" s="39"/>
      <c r="X2111" s="39"/>
      <c r="Y2111" s="39"/>
      <c r="Z2111" s="39"/>
      <c r="AA2111" s="39"/>
      <c r="AB2111" s="39"/>
      <c r="AC2111" s="39"/>
      <c r="AD2111" s="39"/>
      <c r="AE2111" s="39"/>
      <c r="AF2111" s="39"/>
      <c r="AG2111" s="39"/>
      <c r="AH2111" s="39"/>
    </row>
    <row r="2112" ht="19.5" customHeight="1">
      <c r="A2112" s="111"/>
      <c r="B2112" s="119"/>
      <c r="C2112" s="63"/>
      <c r="D2112" s="69"/>
      <c r="E2112" s="66" t="str">
        <f t="shared" si="2"/>
        <v>-</v>
      </c>
      <c r="F2112" s="65"/>
      <c r="G2112" s="65"/>
      <c r="H2112" s="82"/>
      <c r="I2112" s="83">
        <f t="shared" si="3"/>
        <v>0</v>
      </c>
      <c r="J2112" s="84">
        <f t="shared" si="4"/>
        <v>0</v>
      </c>
      <c r="K2112" s="84">
        <f t="shared" si="5"/>
        <v>0</v>
      </c>
      <c r="L2112" s="84">
        <f t="shared" si="6"/>
        <v>0</v>
      </c>
      <c r="M2112" s="85">
        <f t="shared" si="7"/>
        <v>0</v>
      </c>
      <c r="N2112" s="86">
        <f t="shared" si="8"/>
        <v>0</v>
      </c>
      <c r="O2112" s="84">
        <f t="shared" si="9"/>
        <v>0</v>
      </c>
      <c r="P2112" s="84">
        <f t="shared" si="10"/>
        <v>0</v>
      </c>
      <c r="Q2112" s="84">
        <f t="shared" si="11"/>
        <v>0</v>
      </c>
      <c r="R2112" s="85">
        <f t="shared" si="12"/>
        <v>0</v>
      </c>
      <c r="S2112" s="87" t="str">
        <f t="shared" si="13"/>
        <v>-</v>
      </c>
      <c r="T2112" s="88"/>
      <c r="U2112" s="39"/>
      <c r="V2112" s="40"/>
      <c r="W2112" s="39"/>
      <c r="X2112" s="39"/>
      <c r="Y2112" s="39"/>
      <c r="Z2112" s="39"/>
      <c r="AA2112" s="39"/>
      <c r="AB2112" s="39"/>
      <c r="AC2112" s="39"/>
      <c r="AD2112" s="39"/>
      <c r="AE2112" s="39"/>
      <c r="AF2112" s="39"/>
      <c r="AG2112" s="39"/>
      <c r="AH2112" s="39"/>
    </row>
    <row r="2113" ht="19.5" customHeight="1">
      <c r="A2113" s="111"/>
      <c r="B2113" s="119"/>
      <c r="C2113" s="63"/>
      <c r="D2113" s="69"/>
      <c r="E2113" s="66" t="str">
        <f t="shared" si="2"/>
        <v>-</v>
      </c>
      <c r="F2113" s="65"/>
      <c r="G2113" s="65"/>
      <c r="H2113" s="82"/>
      <c r="I2113" s="83">
        <f t="shared" si="3"/>
        <v>0</v>
      </c>
      <c r="J2113" s="84">
        <f t="shared" si="4"/>
        <v>0</v>
      </c>
      <c r="K2113" s="84">
        <f t="shared" si="5"/>
        <v>0</v>
      </c>
      <c r="L2113" s="84">
        <f t="shared" si="6"/>
        <v>0</v>
      </c>
      <c r="M2113" s="85">
        <f t="shared" si="7"/>
        <v>0</v>
      </c>
      <c r="N2113" s="86">
        <f t="shared" si="8"/>
        <v>0</v>
      </c>
      <c r="O2113" s="84">
        <f t="shared" si="9"/>
        <v>0</v>
      </c>
      <c r="P2113" s="84">
        <f t="shared" si="10"/>
        <v>0</v>
      </c>
      <c r="Q2113" s="84">
        <f t="shared" si="11"/>
        <v>0</v>
      </c>
      <c r="R2113" s="85">
        <f t="shared" si="12"/>
        <v>0</v>
      </c>
      <c r="S2113" s="87" t="str">
        <f t="shared" si="13"/>
        <v>-</v>
      </c>
      <c r="T2113" s="88"/>
      <c r="U2113" s="39"/>
      <c r="V2113" s="40"/>
      <c r="W2113" s="39"/>
      <c r="X2113" s="39"/>
      <c r="Y2113" s="39"/>
      <c r="Z2113" s="39"/>
      <c r="AA2113" s="39"/>
      <c r="AB2113" s="39"/>
      <c r="AC2113" s="39"/>
      <c r="AD2113" s="39"/>
      <c r="AE2113" s="39"/>
      <c r="AF2113" s="39"/>
      <c r="AG2113" s="39"/>
      <c r="AH2113" s="39"/>
    </row>
    <row r="2114" ht="19.5" customHeight="1">
      <c r="A2114" s="111"/>
      <c r="B2114" s="119"/>
      <c r="C2114" s="63"/>
      <c r="D2114" s="69"/>
      <c r="E2114" s="66" t="str">
        <f t="shared" si="2"/>
        <v>-</v>
      </c>
      <c r="F2114" s="65"/>
      <c r="G2114" s="65"/>
      <c r="H2114" s="82"/>
      <c r="I2114" s="83">
        <f t="shared" si="3"/>
        <v>0</v>
      </c>
      <c r="J2114" s="84">
        <f t="shared" si="4"/>
        <v>0</v>
      </c>
      <c r="K2114" s="84">
        <f t="shared" si="5"/>
        <v>0</v>
      </c>
      <c r="L2114" s="84">
        <f t="shared" si="6"/>
        <v>0</v>
      </c>
      <c r="M2114" s="85">
        <f t="shared" si="7"/>
        <v>0</v>
      </c>
      <c r="N2114" s="86">
        <f t="shared" si="8"/>
        <v>0</v>
      </c>
      <c r="O2114" s="84">
        <f t="shared" si="9"/>
        <v>0</v>
      </c>
      <c r="P2114" s="84">
        <f t="shared" si="10"/>
        <v>0</v>
      </c>
      <c r="Q2114" s="84">
        <f t="shared" si="11"/>
        <v>0</v>
      </c>
      <c r="R2114" s="85">
        <f t="shared" si="12"/>
        <v>0</v>
      </c>
      <c r="S2114" s="87" t="str">
        <f t="shared" si="13"/>
        <v>-</v>
      </c>
      <c r="T2114" s="88"/>
      <c r="U2114" s="39"/>
      <c r="V2114" s="40"/>
      <c r="W2114" s="39"/>
      <c r="X2114" s="39"/>
      <c r="Y2114" s="39"/>
      <c r="Z2114" s="39"/>
      <c r="AA2114" s="39"/>
      <c r="AB2114" s="39"/>
      <c r="AC2114" s="39"/>
      <c r="AD2114" s="39"/>
      <c r="AE2114" s="39"/>
      <c r="AF2114" s="39"/>
      <c r="AG2114" s="39"/>
      <c r="AH2114" s="39"/>
    </row>
    <row r="2115" ht="19.5" customHeight="1">
      <c r="A2115" s="111"/>
      <c r="B2115" s="119"/>
      <c r="C2115" s="63"/>
      <c r="D2115" s="69"/>
      <c r="E2115" s="66" t="str">
        <f t="shared" si="2"/>
        <v>-</v>
      </c>
      <c r="F2115" s="65"/>
      <c r="G2115" s="65"/>
      <c r="H2115" s="82"/>
      <c r="I2115" s="83">
        <f t="shared" si="3"/>
        <v>0</v>
      </c>
      <c r="J2115" s="84">
        <f t="shared" si="4"/>
        <v>0</v>
      </c>
      <c r="K2115" s="84">
        <f t="shared" si="5"/>
        <v>0</v>
      </c>
      <c r="L2115" s="84">
        <f t="shared" si="6"/>
        <v>0</v>
      </c>
      <c r="M2115" s="85">
        <f t="shared" si="7"/>
        <v>0</v>
      </c>
      <c r="N2115" s="86">
        <f t="shared" si="8"/>
        <v>0</v>
      </c>
      <c r="O2115" s="84">
        <f t="shared" si="9"/>
        <v>0</v>
      </c>
      <c r="P2115" s="84">
        <f t="shared" si="10"/>
        <v>0</v>
      </c>
      <c r="Q2115" s="84">
        <f t="shared" si="11"/>
        <v>0</v>
      </c>
      <c r="R2115" s="85">
        <f t="shared" si="12"/>
        <v>0</v>
      </c>
      <c r="S2115" s="87" t="str">
        <f t="shared" si="13"/>
        <v>-</v>
      </c>
      <c r="T2115" s="88"/>
      <c r="U2115" s="39"/>
      <c r="V2115" s="40"/>
      <c r="W2115" s="39"/>
      <c r="X2115" s="39"/>
      <c r="Y2115" s="39"/>
      <c r="Z2115" s="39"/>
      <c r="AA2115" s="39"/>
      <c r="AB2115" s="39"/>
      <c r="AC2115" s="39"/>
      <c r="AD2115" s="39"/>
      <c r="AE2115" s="39"/>
      <c r="AF2115" s="39"/>
      <c r="AG2115" s="39"/>
      <c r="AH2115" s="39"/>
    </row>
    <row r="2116" ht="19.5" customHeight="1">
      <c r="A2116" s="111"/>
      <c r="B2116" s="119"/>
      <c r="C2116" s="63"/>
      <c r="D2116" s="69"/>
      <c r="E2116" s="66" t="str">
        <f t="shared" si="2"/>
        <v>-</v>
      </c>
      <c r="F2116" s="65"/>
      <c r="G2116" s="65"/>
      <c r="H2116" s="82"/>
      <c r="I2116" s="83">
        <f t="shared" si="3"/>
        <v>0</v>
      </c>
      <c r="J2116" s="84">
        <f t="shared" si="4"/>
        <v>0</v>
      </c>
      <c r="K2116" s="84">
        <f t="shared" si="5"/>
        <v>0</v>
      </c>
      <c r="L2116" s="84">
        <f t="shared" si="6"/>
        <v>0</v>
      </c>
      <c r="M2116" s="85">
        <f t="shared" si="7"/>
        <v>0</v>
      </c>
      <c r="N2116" s="86">
        <f t="shared" si="8"/>
        <v>0</v>
      </c>
      <c r="O2116" s="84">
        <f t="shared" si="9"/>
        <v>0</v>
      </c>
      <c r="P2116" s="84">
        <f t="shared" si="10"/>
        <v>0</v>
      </c>
      <c r="Q2116" s="84">
        <f t="shared" si="11"/>
        <v>0</v>
      </c>
      <c r="R2116" s="85">
        <f t="shared" si="12"/>
        <v>0</v>
      </c>
      <c r="S2116" s="87" t="str">
        <f t="shared" si="13"/>
        <v>-</v>
      </c>
      <c r="T2116" s="88"/>
      <c r="U2116" s="39"/>
      <c r="V2116" s="40"/>
      <c r="W2116" s="39"/>
      <c r="X2116" s="39"/>
      <c r="Y2116" s="39"/>
      <c r="Z2116" s="39"/>
      <c r="AA2116" s="39"/>
      <c r="AB2116" s="39"/>
      <c r="AC2116" s="39"/>
      <c r="AD2116" s="39"/>
      <c r="AE2116" s="39"/>
      <c r="AF2116" s="39"/>
      <c r="AG2116" s="39"/>
      <c r="AH2116" s="39"/>
    </row>
    <row r="2117" ht="19.5" customHeight="1">
      <c r="A2117" s="111"/>
      <c r="B2117" s="119"/>
      <c r="C2117" s="63"/>
      <c r="D2117" s="69"/>
      <c r="E2117" s="66" t="str">
        <f t="shared" si="2"/>
        <v>-</v>
      </c>
      <c r="F2117" s="65"/>
      <c r="G2117" s="65"/>
      <c r="H2117" s="82"/>
      <c r="I2117" s="83">
        <f t="shared" si="3"/>
        <v>0</v>
      </c>
      <c r="J2117" s="84">
        <f t="shared" si="4"/>
        <v>0</v>
      </c>
      <c r="K2117" s="84">
        <f t="shared" si="5"/>
        <v>0</v>
      </c>
      <c r="L2117" s="84">
        <f t="shared" si="6"/>
        <v>0</v>
      </c>
      <c r="M2117" s="85">
        <f t="shared" si="7"/>
        <v>0</v>
      </c>
      <c r="N2117" s="86">
        <f t="shared" si="8"/>
        <v>0</v>
      </c>
      <c r="O2117" s="84">
        <f t="shared" si="9"/>
        <v>0</v>
      </c>
      <c r="P2117" s="84">
        <f t="shared" si="10"/>
        <v>0</v>
      </c>
      <c r="Q2117" s="84">
        <f t="shared" si="11"/>
        <v>0</v>
      </c>
      <c r="R2117" s="85">
        <f t="shared" si="12"/>
        <v>0</v>
      </c>
      <c r="S2117" s="87" t="str">
        <f t="shared" si="13"/>
        <v>-</v>
      </c>
      <c r="T2117" s="88"/>
      <c r="U2117" s="39"/>
      <c r="V2117" s="40"/>
      <c r="W2117" s="39"/>
      <c r="X2117" s="39"/>
      <c r="Y2117" s="39"/>
      <c r="Z2117" s="39"/>
      <c r="AA2117" s="39"/>
      <c r="AB2117" s="39"/>
      <c r="AC2117" s="39"/>
      <c r="AD2117" s="39"/>
      <c r="AE2117" s="39"/>
      <c r="AF2117" s="39"/>
      <c r="AG2117" s="39"/>
      <c r="AH2117" s="39"/>
    </row>
    <row r="2118" ht="19.5" customHeight="1">
      <c r="A2118" s="111"/>
      <c r="B2118" s="119"/>
      <c r="C2118" s="63"/>
      <c r="D2118" s="69"/>
      <c r="E2118" s="66" t="str">
        <f t="shared" si="2"/>
        <v>-</v>
      </c>
      <c r="F2118" s="65"/>
      <c r="G2118" s="65"/>
      <c r="H2118" s="82"/>
      <c r="I2118" s="83">
        <f t="shared" si="3"/>
        <v>0</v>
      </c>
      <c r="J2118" s="84">
        <f t="shared" si="4"/>
        <v>0</v>
      </c>
      <c r="K2118" s="84">
        <f t="shared" si="5"/>
        <v>0</v>
      </c>
      <c r="L2118" s="84">
        <f t="shared" si="6"/>
        <v>0</v>
      </c>
      <c r="M2118" s="85">
        <f t="shared" si="7"/>
        <v>0</v>
      </c>
      <c r="N2118" s="86">
        <f t="shared" si="8"/>
        <v>0</v>
      </c>
      <c r="O2118" s="84">
        <f t="shared" si="9"/>
        <v>0</v>
      </c>
      <c r="P2118" s="84">
        <f t="shared" si="10"/>
        <v>0</v>
      </c>
      <c r="Q2118" s="84">
        <f t="shared" si="11"/>
        <v>0</v>
      </c>
      <c r="R2118" s="85">
        <f t="shared" si="12"/>
        <v>0</v>
      </c>
      <c r="S2118" s="87" t="str">
        <f t="shared" si="13"/>
        <v>-</v>
      </c>
      <c r="T2118" s="88"/>
      <c r="U2118" s="39"/>
      <c r="V2118" s="40"/>
      <c r="W2118" s="39"/>
      <c r="X2118" s="39"/>
      <c r="Y2118" s="39"/>
      <c r="Z2118" s="39"/>
      <c r="AA2118" s="39"/>
      <c r="AB2118" s="39"/>
      <c r="AC2118" s="39"/>
      <c r="AD2118" s="39"/>
      <c r="AE2118" s="39"/>
      <c r="AF2118" s="39"/>
      <c r="AG2118" s="39"/>
      <c r="AH2118" s="39"/>
    </row>
    <row r="2119" ht="19.5" customHeight="1">
      <c r="A2119" s="111"/>
      <c r="B2119" s="119"/>
      <c r="C2119" s="63"/>
      <c r="D2119" s="69"/>
      <c r="E2119" s="66" t="str">
        <f t="shared" si="2"/>
        <v>-</v>
      </c>
      <c r="F2119" s="65"/>
      <c r="G2119" s="65"/>
      <c r="H2119" s="82"/>
      <c r="I2119" s="83">
        <f t="shared" si="3"/>
        <v>0</v>
      </c>
      <c r="J2119" s="84">
        <f t="shared" si="4"/>
        <v>0</v>
      </c>
      <c r="K2119" s="84">
        <f t="shared" si="5"/>
        <v>0</v>
      </c>
      <c r="L2119" s="84">
        <f t="shared" si="6"/>
        <v>0</v>
      </c>
      <c r="M2119" s="85">
        <f t="shared" si="7"/>
        <v>0</v>
      </c>
      <c r="N2119" s="86">
        <f t="shared" si="8"/>
        <v>0</v>
      </c>
      <c r="O2119" s="84">
        <f t="shared" si="9"/>
        <v>0</v>
      </c>
      <c r="P2119" s="84">
        <f t="shared" si="10"/>
        <v>0</v>
      </c>
      <c r="Q2119" s="84">
        <f t="shared" si="11"/>
        <v>0</v>
      </c>
      <c r="R2119" s="85">
        <f t="shared" si="12"/>
        <v>0</v>
      </c>
      <c r="S2119" s="87" t="str">
        <f t="shared" si="13"/>
        <v>-</v>
      </c>
      <c r="T2119" s="88"/>
      <c r="U2119" s="39"/>
      <c r="V2119" s="40"/>
      <c r="W2119" s="39"/>
      <c r="X2119" s="39"/>
      <c r="Y2119" s="39"/>
      <c r="Z2119" s="39"/>
      <c r="AA2119" s="39"/>
      <c r="AB2119" s="39"/>
      <c r="AC2119" s="39"/>
      <c r="AD2119" s="39"/>
      <c r="AE2119" s="39"/>
      <c r="AF2119" s="39"/>
      <c r="AG2119" s="39"/>
      <c r="AH2119" s="39"/>
    </row>
    <row r="2120" ht="19.5" customHeight="1">
      <c r="A2120" s="111"/>
      <c r="B2120" s="119"/>
      <c r="C2120" s="63"/>
      <c r="D2120" s="69"/>
      <c r="E2120" s="66" t="str">
        <f t="shared" si="2"/>
        <v>-</v>
      </c>
      <c r="F2120" s="65"/>
      <c r="G2120" s="65"/>
      <c r="H2120" s="82"/>
      <c r="I2120" s="83">
        <f t="shared" si="3"/>
        <v>0</v>
      </c>
      <c r="J2120" s="84">
        <f t="shared" si="4"/>
        <v>0</v>
      </c>
      <c r="K2120" s="84">
        <f t="shared" si="5"/>
        <v>0</v>
      </c>
      <c r="L2120" s="84">
        <f t="shared" si="6"/>
        <v>0</v>
      </c>
      <c r="M2120" s="85">
        <f t="shared" si="7"/>
        <v>0</v>
      </c>
      <c r="N2120" s="86">
        <f t="shared" si="8"/>
        <v>0</v>
      </c>
      <c r="O2120" s="84">
        <f t="shared" si="9"/>
        <v>0</v>
      </c>
      <c r="P2120" s="84">
        <f t="shared" si="10"/>
        <v>0</v>
      </c>
      <c r="Q2120" s="84">
        <f t="shared" si="11"/>
        <v>0</v>
      </c>
      <c r="R2120" s="85">
        <f t="shared" si="12"/>
        <v>0</v>
      </c>
      <c r="S2120" s="87" t="str">
        <f t="shared" si="13"/>
        <v>-</v>
      </c>
      <c r="T2120" s="88"/>
      <c r="U2120" s="39"/>
      <c r="V2120" s="40"/>
      <c r="W2120" s="39"/>
      <c r="X2120" s="39"/>
      <c r="Y2120" s="39"/>
      <c r="Z2120" s="39"/>
      <c r="AA2120" s="39"/>
      <c r="AB2120" s="39"/>
      <c r="AC2120" s="39"/>
      <c r="AD2120" s="39"/>
      <c r="AE2120" s="39"/>
      <c r="AF2120" s="39"/>
      <c r="AG2120" s="39"/>
      <c r="AH2120" s="39"/>
    </row>
    <row r="2121" ht="19.5" customHeight="1">
      <c r="A2121" s="111"/>
      <c r="B2121" s="119"/>
      <c r="C2121" s="63"/>
      <c r="D2121" s="69"/>
      <c r="E2121" s="66" t="str">
        <f t="shared" si="2"/>
        <v>-</v>
      </c>
      <c r="F2121" s="65"/>
      <c r="G2121" s="65"/>
      <c r="H2121" s="82"/>
      <c r="I2121" s="83">
        <f t="shared" si="3"/>
        <v>0</v>
      </c>
      <c r="J2121" s="84">
        <f t="shared" si="4"/>
        <v>0</v>
      </c>
      <c r="K2121" s="84">
        <f t="shared" si="5"/>
        <v>0</v>
      </c>
      <c r="L2121" s="84">
        <f t="shared" si="6"/>
        <v>0</v>
      </c>
      <c r="M2121" s="85">
        <f t="shared" si="7"/>
        <v>0</v>
      </c>
      <c r="N2121" s="86">
        <f t="shared" si="8"/>
        <v>0</v>
      </c>
      <c r="O2121" s="84">
        <f t="shared" si="9"/>
        <v>0</v>
      </c>
      <c r="P2121" s="84">
        <f t="shared" si="10"/>
        <v>0</v>
      </c>
      <c r="Q2121" s="84">
        <f t="shared" si="11"/>
        <v>0</v>
      </c>
      <c r="R2121" s="85">
        <f t="shared" si="12"/>
        <v>0</v>
      </c>
      <c r="S2121" s="87" t="str">
        <f t="shared" si="13"/>
        <v>-</v>
      </c>
      <c r="T2121" s="88"/>
      <c r="U2121" s="39"/>
      <c r="V2121" s="40"/>
      <c r="W2121" s="39"/>
      <c r="X2121" s="39"/>
      <c r="Y2121" s="39"/>
      <c r="Z2121" s="39"/>
      <c r="AA2121" s="39"/>
      <c r="AB2121" s="39"/>
      <c r="AC2121" s="39"/>
      <c r="AD2121" s="39"/>
      <c r="AE2121" s="39"/>
      <c r="AF2121" s="39"/>
      <c r="AG2121" s="39"/>
      <c r="AH2121" s="39"/>
    </row>
    <row r="2122" ht="19.5" customHeight="1">
      <c r="A2122" s="111"/>
      <c r="B2122" s="119"/>
      <c r="C2122" s="63"/>
      <c r="D2122" s="69"/>
      <c r="E2122" s="66" t="str">
        <f t="shared" si="2"/>
        <v>-</v>
      </c>
      <c r="F2122" s="65"/>
      <c r="G2122" s="65"/>
      <c r="H2122" s="82"/>
      <c r="I2122" s="83">
        <f t="shared" si="3"/>
        <v>0</v>
      </c>
      <c r="J2122" s="84">
        <f t="shared" si="4"/>
        <v>0</v>
      </c>
      <c r="K2122" s="84">
        <f t="shared" si="5"/>
        <v>0</v>
      </c>
      <c r="L2122" s="84">
        <f t="shared" si="6"/>
        <v>0</v>
      </c>
      <c r="M2122" s="85">
        <f t="shared" si="7"/>
        <v>0</v>
      </c>
      <c r="N2122" s="86">
        <f t="shared" si="8"/>
        <v>0</v>
      </c>
      <c r="O2122" s="84">
        <f t="shared" si="9"/>
        <v>0</v>
      </c>
      <c r="P2122" s="84">
        <f t="shared" si="10"/>
        <v>0</v>
      </c>
      <c r="Q2122" s="84">
        <f t="shared" si="11"/>
        <v>0</v>
      </c>
      <c r="R2122" s="85">
        <f t="shared" si="12"/>
        <v>0</v>
      </c>
      <c r="S2122" s="87" t="str">
        <f t="shared" si="13"/>
        <v>-</v>
      </c>
      <c r="T2122" s="88"/>
      <c r="U2122" s="39"/>
      <c r="V2122" s="40"/>
      <c r="W2122" s="39"/>
      <c r="X2122" s="39"/>
      <c r="Y2122" s="39"/>
      <c r="Z2122" s="39"/>
      <c r="AA2122" s="39"/>
      <c r="AB2122" s="39"/>
      <c r="AC2122" s="39"/>
      <c r="AD2122" s="39"/>
      <c r="AE2122" s="39"/>
      <c r="AF2122" s="39"/>
      <c r="AG2122" s="39"/>
      <c r="AH2122" s="39"/>
    </row>
    <row r="2123" ht="19.5" customHeight="1">
      <c r="A2123" s="111"/>
      <c r="B2123" s="119"/>
      <c r="C2123" s="63"/>
      <c r="D2123" s="69"/>
      <c r="E2123" s="66" t="str">
        <f t="shared" si="2"/>
        <v>-</v>
      </c>
      <c r="F2123" s="65"/>
      <c r="G2123" s="65"/>
      <c r="H2123" s="82"/>
      <c r="I2123" s="83">
        <f t="shared" si="3"/>
        <v>0</v>
      </c>
      <c r="J2123" s="84">
        <f t="shared" si="4"/>
        <v>0</v>
      </c>
      <c r="K2123" s="84">
        <f t="shared" si="5"/>
        <v>0</v>
      </c>
      <c r="L2123" s="84">
        <f t="shared" si="6"/>
        <v>0</v>
      </c>
      <c r="M2123" s="85">
        <f t="shared" si="7"/>
        <v>0</v>
      </c>
      <c r="N2123" s="86">
        <f t="shared" si="8"/>
        <v>0</v>
      </c>
      <c r="O2123" s="84">
        <f t="shared" si="9"/>
        <v>0</v>
      </c>
      <c r="P2123" s="84">
        <f t="shared" si="10"/>
        <v>0</v>
      </c>
      <c r="Q2123" s="84">
        <f t="shared" si="11"/>
        <v>0</v>
      </c>
      <c r="R2123" s="85">
        <f t="shared" si="12"/>
        <v>0</v>
      </c>
      <c r="S2123" s="87" t="str">
        <f t="shared" si="13"/>
        <v>-</v>
      </c>
      <c r="T2123" s="88"/>
      <c r="U2123" s="39"/>
      <c r="V2123" s="40"/>
      <c r="W2123" s="39"/>
      <c r="X2123" s="39"/>
      <c r="Y2123" s="39"/>
      <c r="Z2123" s="39"/>
      <c r="AA2123" s="39"/>
      <c r="AB2123" s="39"/>
      <c r="AC2123" s="39"/>
      <c r="AD2123" s="39"/>
      <c r="AE2123" s="39"/>
      <c r="AF2123" s="39"/>
      <c r="AG2123" s="39"/>
      <c r="AH2123" s="39"/>
    </row>
    <row r="2124" ht="19.5" customHeight="1">
      <c r="A2124" s="111"/>
      <c r="B2124" s="119"/>
      <c r="C2124" s="63"/>
      <c r="D2124" s="69"/>
      <c r="E2124" s="66" t="str">
        <f t="shared" si="2"/>
        <v>-</v>
      </c>
      <c r="F2124" s="65"/>
      <c r="G2124" s="65"/>
      <c r="H2124" s="82"/>
      <c r="I2124" s="83">
        <f t="shared" si="3"/>
        <v>0</v>
      </c>
      <c r="J2124" s="84">
        <f t="shared" si="4"/>
        <v>0</v>
      </c>
      <c r="K2124" s="84">
        <f t="shared" si="5"/>
        <v>0</v>
      </c>
      <c r="L2124" s="84">
        <f t="shared" si="6"/>
        <v>0</v>
      </c>
      <c r="M2124" s="85">
        <f t="shared" si="7"/>
        <v>0</v>
      </c>
      <c r="N2124" s="86">
        <f t="shared" si="8"/>
        <v>0</v>
      </c>
      <c r="O2124" s="84">
        <f t="shared" si="9"/>
        <v>0</v>
      </c>
      <c r="P2124" s="84">
        <f t="shared" si="10"/>
        <v>0</v>
      </c>
      <c r="Q2124" s="84">
        <f t="shared" si="11"/>
        <v>0</v>
      </c>
      <c r="R2124" s="85">
        <f t="shared" si="12"/>
        <v>0</v>
      </c>
      <c r="S2124" s="87" t="str">
        <f t="shared" si="13"/>
        <v>-</v>
      </c>
      <c r="T2124" s="88"/>
      <c r="U2124" s="39"/>
      <c r="V2124" s="40"/>
      <c r="W2124" s="39"/>
      <c r="X2124" s="39"/>
      <c r="Y2124" s="39"/>
      <c r="Z2124" s="39"/>
      <c r="AA2124" s="39"/>
      <c r="AB2124" s="39"/>
      <c r="AC2124" s="39"/>
      <c r="AD2124" s="39"/>
      <c r="AE2124" s="39"/>
      <c r="AF2124" s="39"/>
      <c r="AG2124" s="39"/>
      <c r="AH2124" s="39"/>
    </row>
    <row r="2125" ht="19.5" customHeight="1">
      <c r="A2125" s="111"/>
      <c r="B2125" s="119"/>
      <c r="C2125" s="63"/>
      <c r="D2125" s="69"/>
      <c r="E2125" s="66" t="str">
        <f t="shared" si="2"/>
        <v>-</v>
      </c>
      <c r="F2125" s="65"/>
      <c r="G2125" s="65"/>
      <c r="H2125" s="82"/>
      <c r="I2125" s="83">
        <f t="shared" si="3"/>
        <v>0</v>
      </c>
      <c r="J2125" s="84">
        <f t="shared" si="4"/>
        <v>0</v>
      </c>
      <c r="K2125" s="84">
        <f t="shared" si="5"/>
        <v>0</v>
      </c>
      <c r="L2125" s="84">
        <f t="shared" si="6"/>
        <v>0</v>
      </c>
      <c r="M2125" s="85">
        <f t="shared" si="7"/>
        <v>0</v>
      </c>
      <c r="N2125" s="86">
        <f t="shared" si="8"/>
        <v>0</v>
      </c>
      <c r="O2125" s="84">
        <f t="shared" si="9"/>
        <v>0</v>
      </c>
      <c r="P2125" s="84">
        <f t="shared" si="10"/>
        <v>0</v>
      </c>
      <c r="Q2125" s="84">
        <f t="shared" si="11"/>
        <v>0</v>
      </c>
      <c r="R2125" s="85">
        <f t="shared" si="12"/>
        <v>0</v>
      </c>
      <c r="S2125" s="87" t="str">
        <f t="shared" si="13"/>
        <v>-</v>
      </c>
      <c r="T2125" s="88"/>
      <c r="U2125" s="39"/>
      <c r="V2125" s="40"/>
      <c r="W2125" s="39"/>
      <c r="X2125" s="39"/>
      <c r="Y2125" s="39"/>
      <c r="Z2125" s="39"/>
      <c r="AA2125" s="39"/>
      <c r="AB2125" s="39"/>
      <c r="AC2125" s="39"/>
      <c r="AD2125" s="39"/>
      <c r="AE2125" s="39"/>
      <c r="AF2125" s="39"/>
      <c r="AG2125" s="39"/>
      <c r="AH2125" s="39"/>
    </row>
    <row r="2126" ht="19.5" customHeight="1">
      <c r="A2126" s="111"/>
      <c r="B2126" s="119"/>
      <c r="C2126" s="63"/>
      <c r="D2126" s="69"/>
      <c r="E2126" s="66" t="str">
        <f t="shared" si="2"/>
        <v>-</v>
      </c>
      <c r="F2126" s="65"/>
      <c r="G2126" s="65"/>
      <c r="H2126" s="82"/>
      <c r="I2126" s="83">
        <f t="shared" si="3"/>
        <v>0</v>
      </c>
      <c r="J2126" s="84">
        <f t="shared" si="4"/>
        <v>0</v>
      </c>
      <c r="K2126" s="84">
        <f t="shared" si="5"/>
        <v>0</v>
      </c>
      <c r="L2126" s="84">
        <f t="shared" si="6"/>
        <v>0</v>
      </c>
      <c r="M2126" s="85">
        <f t="shared" si="7"/>
        <v>0</v>
      </c>
      <c r="N2126" s="86">
        <f t="shared" si="8"/>
        <v>0</v>
      </c>
      <c r="O2126" s="84">
        <f t="shared" si="9"/>
        <v>0</v>
      </c>
      <c r="P2126" s="84">
        <f t="shared" si="10"/>
        <v>0</v>
      </c>
      <c r="Q2126" s="84">
        <f t="shared" si="11"/>
        <v>0</v>
      </c>
      <c r="R2126" s="85">
        <f t="shared" si="12"/>
        <v>0</v>
      </c>
      <c r="S2126" s="87" t="str">
        <f t="shared" si="13"/>
        <v>-</v>
      </c>
      <c r="T2126" s="88"/>
      <c r="U2126" s="39"/>
      <c r="V2126" s="40"/>
      <c r="W2126" s="39"/>
      <c r="X2126" s="39"/>
      <c r="Y2126" s="39"/>
      <c r="Z2126" s="39"/>
      <c r="AA2126" s="39"/>
      <c r="AB2126" s="39"/>
      <c r="AC2126" s="39"/>
      <c r="AD2126" s="39"/>
      <c r="AE2126" s="39"/>
      <c r="AF2126" s="39"/>
      <c r="AG2126" s="39"/>
      <c r="AH2126" s="39"/>
    </row>
    <row r="2127" ht="19.5" customHeight="1">
      <c r="A2127" s="111"/>
      <c r="B2127" s="119"/>
      <c r="C2127" s="63"/>
      <c r="D2127" s="69"/>
      <c r="E2127" s="66" t="str">
        <f t="shared" si="2"/>
        <v>-</v>
      </c>
      <c r="F2127" s="65"/>
      <c r="G2127" s="65"/>
      <c r="H2127" s="82"/>
      <c r="I2127" s="83">
        <f t="shared" si="3"/>
        <v>0</v>
      </c>
      <c r="J2127" s="84">
        <f t="shared" si="4"/>
        <v>0</v>
      </c>
      <c r="K2127" s="84">
        <f t="shared" si="5"/>
        <v>0</v>
      </c>
      <c r="L2127" s="84">
        <f t="shared" si="6"/>
        <v>0</v>
      </c>
      <c r="M2127" s="85">
        <f t="shared" si="7"/>
        <v>0</v>
      </c>
      <c r="N2127" s="86">
        <f t="shared" si="8"/>
        <v>0</v>
      </c>
      <c r="O2127" s="84">
        <f t="shared" si="9"/>
        <v>0</v>
      </c>
      <c r="P2127" s="84">
        <f t="shared" si="10"/>
        <v>0</v>
      </c>
      <c r="Q2127" s="84">
        <f t="shared" si="11"/>
        <v>0</v>
      </c>
      <c r="R2127" s="85">
        <f t="shared" si="12"/>
        <v>0</v>
      </c>
      <c r="S2127" s="87" t="str">
        <f t="shared" si="13"/>
        <v>-</v>
      </c>
      <c r="T2127" s="88"/>
      <c r="U2127" s="39"/>
      <c r="V2127" s="40"/>
      <c r="W2127" s="39"/>
      <c r="X2127" s="39"/>
      <c r="Y2127" s="39"/>
      <c r="Z2127" s="39"/>
      <c r="AA2127" s="39"/>
      <c r="AB2127" s="39"/>
      <c r="AC2127" s="39"/>
      <c r="AD2127" s="39"/>
      <c r="AE2127" s="39"/>
      <c r="AF2127" s="39"/>
      <c r="AG2127" s="39"/>
      <c r="AH2127" s="39"/>
    </row>
    <row r="2128" ht="19.5" customHeight="1">
      <c r="A2128" s="111"/>
      <c r="B2128" s="119"/>
      <c r="C2128" s="63"/>
      <c r="D2128" s="69"/>
      <c r="E2128" s="66" t="str">
        <f t="shared" si="2"/>
        <v>-</v>
      </c>
      <c r="F2128" s="65"/>
      <c r="G2128" s="65"/>
      <c r="H2128" s="82"/>
      <c r="I2128" s="83">
        <f t="shared" si="3"/>
        <v>0</v>
      </c>
      <c r="J2128" s="84">
        <f t="shared" si="4"/>
        <v>0</v>
      </c>
      <c r="K2128" s="84">
        <f t="shared" si="5"/>
        <v>0</v>
      </c>
      <c r="L2128" s="84">
        <f t="shared" si="6"/>
        <v>0</v>
      </c>
      <c r="M2128" s="85">
        <f t="shared" si="7"/>
        <v>0</v>
      </c>
      <c r="N2128" s="86">
        <f t="shared" si="8"/>
        <v>0</v>
      </c>
      <c r="O2128" s="84">
        <f t="shared" si="9"/>
        <v>0</v>
      </c>
      <c r="P2128" s="84">
        <f t="shared" si="10"/>
        <v>0</v>
      </c>
      <c r="Q2128" s="84">
        <f t="shared" si="11"/>
        <v>0</v>
      </c>
      <c r="R2128" s="85">
        <f t="shared" si="12"/>
        <v>0</v>
      </c>
      <c r="S2128" s="87" t="str">
        <f t="shared" si="13"/>
        <v>-</v>
      </c>
      <c r="T2128" s="88"/>
      <c r="U2128" s="39"/>
      <c r="V2128" s="40"/>
      <c r="W2128" s="39"/>
      <c r="X2128" s="39"/>
      <c r="Y2128" s="39"/>
      <c r="Z2128" s="39"/>
      <c r="AA2128" s="39"/>
      <c r="AB2128" s="39"/>
      <c r="AC2128" s="39"/>
      <c r="AD2128" s="39"/>
      <c r="AE2128" s="39"/>
      <c r="AF2128" s="39"/>
      <c r="AG2128" s="39"/>
      <c r="AH2128" s="39"/>
    </row>
    <row r="2129" ht="19.5" customHeight="1">
      <c r="A2129" s="111"/>
      <c r="B2129" s="119"/>
      <c r="C2129" s="63"/>
      <c r="D2129" s="69"/>
      <c r="E2129" s="66" t="str">
        <f t="shared" si="2"/>
        <v>-</v>
      </c>
      <c r="F2129" s="65"/>
      <c r="G2129" s="65"/>
      <c r="H2129" s="82"/>
      <c r="I2129" s="83">
        <f t="shared" si="3"/>
        <v>0</v>
      </c>
      <c r="J2129" s="84">
        <f t="shared" si="4"/>
        <v>0</v>
      </c>
      <c r="K2129" s="84">
        <f t="shared" si="5"/>
        <v>0</v>
      </c>
      <c r="L2129" s="84">
        <f t="shared" si="6"/>
        <v>0</v>
      </c>
      <c r="M2129" s="85">
        <f t="shared" si="7"/>
        <v>0</v>
      </c>
      <c r="N2129" s="86">
        <f t="shared" si="8"/>
        <v>0</v>
      </c>
      <c r="O2129" s="84">
        <f t="shared" si="9"/>
        <v>0</v>
      </c>
      <c r="P2129" s="84">
        <f t="shared" si="10"/>
        <v>0</v>
      </c>
      <c r="Q2129" s="84">
        <f t="shared" si="11"/>
        <v>0</v>
      </c>
      <c r="R2129" s="85">
        <f t="shared" si="12"/>
        <v>0</v>
      </c>
      <c r="S2129" s="87" t="str">
        <f t="shared" si="13"/>
        <v>-</v>
      </c>
      <c r="T2129" s="88"/>
      <c r="U2129" s="39"/>
      <c r="V2129" s="40"/>
      <c r="W2129" s="39"/>
      <c r="X2129" s="39"/>
      <c r="Y2129" s="39"/>
      <c r="Z2129" s="39"/>
      <c r="AA2129" s="39"/>
      <c r="AB2129" s="39"/>
      <c r="AC2129" s="39"/>
      <c r="AD2129" s="39"/>
      <c r="AE2129" s="39"/>
      <c r="AF2129" s="39"/>
      <c r="AG2129" s="39"/>
      <c r="AH2129" s="39"/>
    </row>
    <row r="2130" ht="19.5" customHeight="1">
      <c r="A2130" s="111"/>
      <c r="B2130" s="119"/>
      <c r="C2130" s="63"/>
      <c r="D2130" s="69"/>
      <c r="E2130" s="66" t="str">
        <f t="shared" si="2"/>
        <v>-</v>
      </c>
      <c r="F2130" s="65"/>
      <c r="G2130" s="65"/>
      <c r="H2130" s="82"/>
      <c r="I2130" s="83">
        <f t="shared" si="3"/>
        <v>0</v>
      </c>
      <c r="J2130" s="84">
        <f t="shared" si="4"/>
        <v>0</v>
      </c>
      <c r="K2130" s="84">
        <f t="shared" si="5"/>
        <v>0</v>
      </c>
      <c r="L2130" s="84">
        <f t="shared" si="6"/>
        <v>0</v>
      </c>
      <c r="M2130" s="85">
        <f t="shared" si="7"/>
        <v>0</v>
      </c>
      <c r="N2130" s="86">
        <f t="shared" si="8"/>
        <v>0</v>
      </c>
      <c r="O2130" s="84">
        <f t="shared" si="9"/>
        <v>0</v>
      </c>
      <c r="P2130" s="84">
        <f t="shared" si="10"/>
        <v>0</v>
      </c>
      <c r="Q2130" s="84">
        <f t="shared" si="11"/>
        <v>0</v>
      </c>
      <c r="R2130" s="85">
        <f t="shared" si="12"/>
        <v>0</v>
      </c>
      <c r="S2130" s="87" t="str">
        <f t="shared" si="13"/>
        <v>-</v>
      </c>
      <c r="T2130" s="88"/>
      <c r="U2130" s="39"/>
      <c r="V2130" s="40"/>
      <c r="W2130" s="39"/>
      <c r="X2130" s="39"/>
      <c r="Y2130" s="39"/>
      <c r="Z2130" s="39"/>
      <c r="AA2130" s="39"/>
      <c r="AB2130" s="39"/>
      <c r="AC2130" s="39"/>
      <c r="AD2130" s="39"/>
      <c r="AE2130" s="39"/>
      <c r="AF2130" s="39"/>
      <c r="AG2130" s="39"/>
      <c r="AH2130" s="39"/>
    </row>
    <row r="2131" ht="19.5" customHeight="1">
      <c r="A2131" s="111"/>
      <c r="B2131" s="119"/>
      <c r="C2131" s="63"/>
      <c r="D2131" s="69"/>
      <c r="E2131" s="66" t="str">
        <f t="shared" si="2"/>
        <v>-</v>
      </c>
      <c r="F2131" s="65"/>
      <c r="G2131" s="65"/>
      <c r="H2131" s="82"/>
      <c r="I2131" s="83">
        <f t="shared" si="3"/>
        <v>0</v>
      </c>
      <c r="J2131" s="84">
        <f t="shared" si="4"/>
        <v>0</v>
      </c>
      <c r="K2131" s="84">
        <f t="shared" si="5"/>
        <v>0</v>
      </c>
      <c r="L2131" s="84">
        <f t="shared" si="6"/>
        <v>0</v>
      </c>
      <c r="M2131" s="85">
        <f t="shared" si="7"/>
        <v>0</v>
      </c>
      <c r="N2131" s="86">
        <f t="shared" si="8"/>
        <v>0</v>
      </c>
      <c r="O2131" s="84">
        <f t="shared" si="9"/>
        <v>0</v>
      </c>
      <c r="P2131" s="84">
        <f t="shared" si="10"/>
        <v>0</v>
      </c>
      <c r="Q2131" s="84">
        <f t="shared" si="11"/>
        <v>0</v>
      </c>
      <c r="R2131" s="85">
        <f t="shared" si="12"/>
        <v>0</v>
      </c>
      <c r="S2131" s="87" t="str">
        <f t="shared" si="13"/>
        <v>-</v>
      </c>
      <c r="T2131" s="88"/>
      <c r="U2131" s="39"/>
      <c r="V2131" s="40"/>
      <c r="W2131" s="39"/>
      <c r="X2131" s="39"/>
      <c r="Y2131" s="39"/>
      <c r="Z2131" s="39"/>
      <c r="AA2131" s="39"/>
      <c r="AB2131" s="39"/>
      <c r="AC2131" s="39"/>
      <c r="AD2131" s="39"/>
      <c r="AE2131" s="39"/>
      <c r="AF2131" s="39"/>
      <c r="AG2131" s="39"/>
      <c r="AH2131" s="39"/>
    </row>
    <row r="2132" ht="19.5" customHeight="1">
      <c r="A2132" s="111"/>
      <c r="B2132" s="119"/>
      <c r="C2132" s="63"/>
      <c r="D2132" s="69"/>
      <c r="E2132" s="66" t="str">
        <f t="shared" si="2"/>
        <v>-</v>
      </c>
      <c r="F2132" s="65"/>
      <c r="G2132" s="65"/>
      <c r="H2132" s="82"/>
      <c r="I2132" s="83">
        <f t="shared" si="3"/>
        <v>0</v>
      </c>
      <c r="J2132" s="84">
        <f t="shared" si="4"/>
        <v>0</v>
      </c>
      <c r="K2132" s="84">
        <f t="shared" si="5"/>
        <v>0</v>
      </c>
      <c r="L2132" s="84">
        <f t="shared" si="6"/>
        <v>0</v>
      </c>
      <c r="M2132" s="85">
        <f t="shared" si="7"/>
        <v>0</v>
      </c>
      <c r="N2132" s="86">
        <f t="shared" si="8"/>
        <v>0</v>
      </c>
      <c r="O2132" s="84">
        <f t="shared" si="9"/>
        <v>0</v>
      </c>
      <c r="P2132" s="84">
        <f t="shared" si="10"/>
        <v>0</v>
      </c>
      <c r="Q2132" s="84">
        <f t="shared" si="11"/>
        <v>0</v>
      </c>
      <c r="R2132" s="85">
        <f t="shared" si="12"/>
        <v>0</v>
      </c>
      <c r="S2132" s="87" t="str">
        <f t="shared" si="13"/>
        <v>-</v>
      </c>
      <c r="T2132" s="88"/>
      <c r="U2132" s="39"/>
      <c r="V2132" s="40"/>
      <c r="W2132" s="39"/>
      <c r="X2132" s="39"/>
      <c r="Y2132" s="39"/>
      <c r="Z2132" s="39"/>
      <c r="AA2132" s="39"/>
      <c r="AB2132" s="39"/>
      <c r="AC2132" s="39"/>
      <c r="AD2132" s="39"/>
      <c r="AE2132" s="39"/>
      <c r="AF2132" s="39"/>
      <c r="AG2132" s="39"/>
      <c r="AH2132" s="39"/>
    </row>
    <row r="2133" ht="19.5" customHeight="1">
      <c r="A2133" s="111"/>
      <c r="B2133" s="119"/>
      <c r="C2133" s="63"/>
      <c r="D2133" s="69"/>
      <c r="E2133" s="66" t="str">
        <f t="shared" si="2"/>
        <v>-</v>
      </c>
      <c r="F2133" s="65"/>
      <c r="G2133" s="65"/>
      <c r="H2133" s="82"/>
      <c r="I2133" s="83">
        <f t="shared" si="3"/>
        <v>0</v>
      </c>
      <c r="J2133" s="84">
        <f t="shared" si="4"/>
        <v>0</v>
      </c>
      <c r="K2133" s="84">
        <f t="shared" si="5"/>
        <v>0</v>
      </c>
      <c r="L2133" s="84">
        <f t="shared" si="6"/>
        <v>0</v>
      </c>
      <c r="M2133" s="85">
        <f t="shared" si="7"/>
        <v>0</v>
      </c>
      <c r="N2133" s="86">
        <f t="shared" si="8"/>
        <v>0</v>
      </c>
      <c r="O2133" s="84">
        <f t="shared" si="9"/>
        <v>0</v>
      </c>
      <c r="P2133" s="84">
        <f t="shared" si="10"/>
        <v>0</v>
      </c>
      <c r="Q2133" s="84">
        <f t="shared" si="11"/>
        <v>0</v>
      </c>
      <c r="R2133" s="85">
        <f t="shared" si="12"/>
        <v>0</v>
      </c>
      <c r="S2133" s="87" t="str">
        <f t="shared" si="13"/>
        <v>-</v>
      </c>
      <c r="T2133" s="88"/>
      <c r="U2133" s="39"/>
      <c r="V2133" s="40"/>
      <c r="W2133" s="39"/>
      <c r="X2133" s="39"/>
      <c r="Y2133" s="39"/>
      <c r="Z2133" s="39"/>
      <c r="AA2133" s="39"/>
      <c r="AB2133" s="39"/>
      <c r="AC2133" s="39"/>
      <c r="AD2133" s="39"/>
      <c r="AE2133" s="39"/>
      <c r="AF2133" s="39"/>
      <c r="AG2133" s="39"/>
      <c r="AH2133" s="39"/>
    </row>
    <row r="2134" ht="19.5" customHeight="1">
      <c r="A2134" s="111"/>
      <c r="B2134" s="119"/>
      <c r="C2134" s="63"/>
      <c r="D2134" s="69"/>
      <c r="E2134" s="66" t="str">
        <f t="shared" si="2"/>
        <v>-</v>
      </c>
      <c r="F2134" s="65"/>
      <c r="G2134" s="65"/>
      <c r="H2134" s="82"/>
      <c r="I2134" s="83">
        <f t="shared" si="3"/>
        <v>0</v>
      </c>
      <c r="J2134" s="84">
        <f t="shared" si="4"/>
        <v>0</v>
      </c>
      <c r="K2134" s="84">
        <f t="shared" si="5"/>
        <v>0</v>
      </c>
      <c r="L2134" s="84">
        <f t="shared" si="6"/>
        <v>0</v>
      </c>
      <c r="M2134" s="85">
        <f t="shared" si="7"/>
        <v>0</v>
      </c>
      <c r="N2134" s="86">
        <f t="shared" si="8"/>
        <v>0</v>
      </c>
      <c r="O2134" s="84">
        <f t="shared" si="9"/>
        <v>0</v>
      </c>
      <c r="P2134" s="84">
        <f t="shared" si="10"/>
        <v>0</v>
      </c>
      <c r="Q2134" s="84">
        <f t="shared" si="11"/>
        <v>0</v>
      </c>
      <c r="R2134" s="85">
        <f t="shared" si="12"/>
        <v>0</v>
      </c>
      <c r="S2134" s="87" t="str">
        <f t="shared" si="13"/>
        <v>-</v>
      </c>
      <c r="T2134" s="88"/>
      <c r="U2134" s="39"/>
      <c r="V2134" s="40"/>
      <c r="W2134" s="39"/>
      <c r="X2134" s="39"/>
      <c r="Y2134" s="39"/>
      <c r="Z2134" s="39"/>
      <c r="AA2134" s="39"/>
      <c r="AB2134" s="39"/>
      <c r="AC2134" s="39"/>
      <c r="AD2134" s="39"/>
      <c r="AE2134" s="39"/>
      <c r="AF2134" s="39"/>
      <c r="AG2134" s="39"/>
      <c r="AH2134" s="39"/>
    </row>
    <row r="2135" ht="19.5" customHeight="1">
      <c r="A2135" s="111"/>
      <c r="B2135" s="119"/>
      <c r="C2135" s="63"/>
      <c r="D2135" s="69"/>
      <c r="E2135" s="66" t="str">
        <f t="shared" si="2"/>
        <v>-</v>
      </c>
      <c r="F2135" s="65"/>
      <c r="G2135" s="65"/>
      <c r="H2135" s="82"/>
      <c r="I2135" s="83">
        <f t="shared" si="3"/>
        <v>0</v>
      </c>
      <c r="J2135" s="84">
        <f t="shared" si="4"/>
        <v>0</v>
      </c>
      <c r="K2135" s="84">
        <f t="shared" si="5"/>
        <v>0</v>
      </c>
      <c r="L2135" s="84">
        <f t="shared" si="6"/>
        <v>0</v>
      </c>
      <c r="M2135" s="85">
        <f t="shared" si="7"/>
        <v>0</v>
      </c>
      <c r="N2135" s="86">
        <f t="shared" si="8"/>
        <v>0</v>
      </c>
      <c r="O2135" s="84">
        <f t="shared" si="9"/>
        <v>0</v>
      </c>
      <c r="P2135" s="84">
        <f t="shared" si="10"/>
        <v>0</v>
      </c>
      <c r="Q2135" s="84">
        <f t="shared" si="11"/>
        <v>0</v>
      </c>
      <c r="R2135" s="85">
        <f t="shared" si="12"/>
        <v>0</v>
      </c>
      <c r="S2135" s="87" t="str">
        <f t="shared" si="13"/>
        <v>-</v>
      </c>
      <c r="T2135" s="88"/>
      <c r="U2135" s="39"/>
      <c r="V2135" s="40"/>
      <c r="W2135" s="39"/>
      <c r="X2135" s="39"/>
      <c r="Y2135" s="39"/>
      <c r="Z2135" s="39"/>
      <c r="AA2135" s="39"/>
      <c r="AB2135" s="39"/>
      <c r="AC2135" s="39"/>
      <c r="AD2135" s="39"/>
      <c r="AE2135" s="39"/>
      <c r="AF2135" s="39"/>
      <c r="AG2135" s="39"/>
      <c r="AH2135" s="39"/>
    </row>
    <row r="2136" ht="19.5" customHeight="1">
      <c r="A2136" s="111"/>
      <c r="B2136" s="119"/>
      <c r="C2136" s="63"/>
      <c r="D2136" s="69"/>
      <c r="E2136" s="66" t="str">
        <f t="shared" si="2"/>
        <v>-</v>
      </c>
      <c r="F2136" s="65"/>
      <c r="G2136" s="65"/>
      <c r="H2136" s="82"/>
      <c r="I2136" s="83">
        <f t="shared" si="3"/>
        <v>0</v>
      </c>
      <c r="J2136" s="84">
        <f t="shared" si="4"/>
        <v>0</v>
      </c>
      <c r="K2136" s="84">
        <f t="shared" si="5"/>
        <v>0</v>
      </c>
      <c r="L2136" s="84">
        <f t="shared" si="6"/>
        <v>0</v>
      </c>
      <c r="M2136" s="85">
        <f t="shared" si="7"/>
        <v>0</v>
      </c>
      <c r="N2136" s="86">
        <f t="shared" si="8"/>
        <v>0</v>
      </c>
      <c r="O2136" s="84">
        <f t="shared" si="9"/>
        <v>0</v>
      </c>
      <c r="P2136" s="84">
        <f t="shared" si="10"/>
        <v>0</v>
      </c>
      <c r="Q2136" s="84">
        <f t="shared" si="11"/>
        <v>0</v>
      </c>
      <c r="R2136" s="85">
        <f t="shared" si="12"/>
        <v>0</v>
      </c>
      <c r="S2136" s="87" t="str">
        <f t="shared" si="13"/>
        <v>-</v>
      </c>
      <c r="T2136" s="88"/>
      <c r="U2136" s="39"/>
      <c r="V2136" s="40"/>
      <c r="W2136" s="39"/>
      <c r="X2136" s="39"/>
      <c r="Y2136" s="39"/>
      <c r="Z2136" s="39"/>
      <c r="AA2136" s="39"/>
      <c r="AB2136" s="39"/>
      <c r="AC2136" s="39"/>
      <c r="AD2136" s="39"/>
      <c r="AE2136" s="39"/>
      <c r="AF2136" s="39"/>
      <c r="AG2136" s="39"/>
      <c r="AH2136" s="39"/>
    </row>
    <row r="2137" ht="19.5" customHeight="1">
      <c r="A2137" s="111"/>
      <c r="B2137" s="119"/>
      <c r="C2137" s="63"/>
      <c r="D2137" s="69"/>
      <c r="E2137" s="66" t="str">
        <f t="shared" si="2"/>
        <v>-</v>
      </c>
      <c r="F2137" s="65"/>
      <c r="G2137" s="65"/>
      <c r="H2137" s="82"/>
      <c r="I2137" s="83">
        <f t="shared" si="3"/>
        <v>0</v>
      </c>
      <c r="J2137" s="84">
        <f t="shared" si="4"/>
        <v>0</v>
      </c>
      <c r="K2137" s="84">
        <f t="shared" si="5"/>
        <v>0</v>
      </c>
      <c r="L2137" s="84">
        <f t="shared" si="6"/>
        <v>0</v>
      </c>
      <c r="M2137" s="85">
        <f t="shared" si="7"/>
        <v>0</v>
      </c>
      <c r="N2137" s="86">
        <f t="shared" si="8"/>
        <v>0</v>
      </c>
      <c r="O2137" s="84">
        <f t="shared" si="9"/>
        <v>0</v>
      </c>
      <c r="P2137" s="84">
        <f t="shared" si="10"/>
        <v>0</v>
      </c>
      <c r="Q2137" s="84">
        <f t="shared" si="11"/>
        <v>0</v>
      </c>
      <c r="R2137" s="85">
        <f t="shared" si="12"/>
        <v>0</v>
      </c>
      <c r="S2137" s="87" t="str">
        <f t="shared" si="13"/>
        <v>-</v>
      </c>
      <c r="T2137" s="88"/>
      <c r="U2137" s="39"/>
      <c r="V2137" s="40"/>
      <c r="W2137" s="39"/>
      <c r="X2137" s="39"/>
      <c r="Y2137" s="39"/>
      <c r="Z2137" s="39"/>
      <c r="AA2137" s="39"/>
      <c r="AB2137" s="39"/>
      <c r="AC2137" s="39"/>
      <c r="AD2137" s="39"/>
      <c r="AE2137" s="39"/>
      <c r="AF2137" s="39"/>
      <c r="AG2137" s="39"/>
      <c r="AH2137" s="39"/>
    </row>
    <row r="2138" ht="19.5" customHeight="1">
      <c r="A2138" s="111"/>
      <c r="B2138" s="119"/>
      <c r="C2138" s="63"/>
      <c r="D2138" s="69"/>
      <c r="E2138" s="66" t="str">
        <f t="shared" si="2"/>
        <v>-</v>
      </c>
      <c r="F2138" s="65"/>
      <c r="G2138" s="65"/>
      <c r="H2138" s="82"/>
      <c r="I2138" s="83">
        <f t="shared" si="3"/>
        <v>0</v>
      </c>
      <c r="J2138" s="84">
        <f t="shared" si="4"/>
        <v>0</v>
      </c>
      <c r="K2138" s="84">
        <f t="shared" si="5"/>
        <v>0</v>
      </c>
      <c r="L2138" s="84">
        <f t="shared" si="6"/>
        <v>0</v>
      </c>
      <c r="M2138" s="85">
        <f t="shared" si="7"/>
        <v>0</v>
      </c>
      <c r="N2138" s="86">
        <f t="shared" si="8"/>
        <v>0</v>
      </c>
      <c r="O2138" s="84">
        <f t="shared" si="9"/>
        <v>0</v>
      </c>
      <c r="P2138" s="84">
        <f t="shared" si="10"/>
        <v>0</v>
      </c>
      <c r="Q2138" s="84">
        <f t="shared" si="11"/>
        <v>0</v>
      </c>
      <c r="R2138" s="85">
        <f t="shared" si="12"/>
        <v>0</v>
      </c>
      <c r="S2138" s="87" t="str">
        <f t="shared" si="13"/>
        <v>-</v>
      </c>
      <c r="T2138" s="88"/>
      <c r="U2138" s="39"/>
      <c r="V2138" s="40"/>
      <c r="W2138" s="39"/>
      <c r="X2138" s="39"/>
      <c r="Y2138" s="39"/>
      <c r="Z2138" s="39"/>
      <c r="AA2138" s="39"/>
      <c r="AB2138" s="39"/>
      <c r="AC2138" s="39"/>
      <c r="AD2138" s="39"/>
      <c r="AE2138" s="39"/>
      <c r="AF2138" s="39"/>
      <c r="AG2138" s="39"/>
      <c r="AH2138" s="39"/>
    </row>
    <row r="2139" ht="19.5" customHeight="1">
      <c r="A2139" s="111"/>
      <c r="B2139" s="119"/>
      <c r="C2139" s="63"/>
      <c r="D2139" s="69"/>
      <c r="E2139" s="66" t="str">
        <f t="shared" si="2"/>
        <v>-</v>
      </c>
      <c r="F2139" s="65"/>
      <c r="G2139" s="65"/>
      <c r="H2139" s="82"/>
      <c r="I2139" s="83">
        <f t="shared" si="3"/>
        <v>0</v>
      </c>
      <c r="J2139" s="84">
        <f t="shared" si="4"/>
        <v>0</v>
      </c>
      <c r="K2139" s="84">
        <f t="shared" si="5"/>
        <v>0</v>
      </c>
      <c r="L2139" s="84">
        <f t="shared" si="6"/>
        <v>0</v>
      </c>
      <c r="M2139" s="85">
        <f t="shared" si="7"/>
        <v>0</v>
      </c>
      <c r="N2139" s="86">
        <f t="shared" si="8"/>
        <v>0</v>
      </c>
      <c r="O2139" s="84">
        <f t="shared" si="9"/>
        <v>0</v>
      </c>
      <c r="P2139" s="84">
        <f t="shared" si="10"/>
        <v>0</v>
      </c>
      <c r="Q2139" s="84">
        <f t="shared" si="11"/>
        <v>0</v>
      </c>
      <c r="R2139" s="85">
        <f t="shared" si="12"/>
        <v>0</v>
      </c>
      <c r="S2139" s="87" t="str">
        <f t="shared" si="13"/>
        <v>-</v>
      </c>
      <c r="T2139" s="88"/>
      <c r="U2139" s="39"/>
      <c r="V2139" s="40"/>
      <c r="W2139" s="39"/>
      <c r="X2139" s="39"/>
      <c r="Y2139" s="39"/>
      <c r="Z2139" s="39"/>
      <c r="AA2139" s="39"/>
      <c r="AB2139" s="39"/>
      <c r="AC2139" s="39"/>
      <c r="AD2139" s="39"/>
      <c r="AE2139" s="39"/>
      <c r="AF2139" s="39"/>
      <c r="AG2139" s="39"/>
      <c r="AH2139" s="39"/>
    </row>
    <row r="2140" ht="19.5" customHeight="1">
      <c r="A2140" s="111"/>
      <c r="B2140" s="119"/>
      <c r="C2140" s="63"/>
      <c r="D2140" s="69"/>
      <c r="E2140" s="66" t="str">
        <f t="shared" si="2"/>
        <v>-</v>
      </c>
      <c r="F2140" s="65"/>
      <c r="G2140" s="65"/>
      <c r="H2140" s="82"/>
      <c r="I2140" s="83">
        <f t="shared" si="3"/>
        <v>0</v>
      </c>
      <c r="J2140" s="84">
        <f t="shared" si="4"/>
        <v>0</v>
      </c>
      <c r="K2140" s="84">
        <f t="shared" si="5"/>
        <v>0</v>
      </c>
      <c r="L2140" s="84">
        <f t="shared" si="6"/>
        <v>0</v>
      </c>
      <c r="M2140" s="85">
        <f t="shared" si="7"/>
        <v>0</v>
      </c>
      <c r="N2140" s="86">
        <f t="shared" si="8"/>
        <v>0</v>
      </c>
      <c r="O2140" s="84">
        <f t="shared" si="9"/>
        <v>0</v>
      </c>
      <c r="P2140" s="84">
        <f t="shared" si="10"/>
        <v>0</v>
      </c>
      <c r="Q2140" s="84">
        <f t="shared" si="11"/>
        <v>0</v>
      </c>
      <c r="R2140" s="85">
        <f t="shared" si="12"/>
        <v>0</v>
      </c>
      <c r="S2140" s="87" t="str">
        <f t="shared" si="13"/>
        <v>-</v>
      </c>
      <c r="T2140" s="88"/>
      <c r="U2140" s="39"/>
      <c r="V2140" s="40"/>
      <c r="W2140" s="39"/>
      <c r="X2140" s="39"/>
      <c r="Y2140" s="39"/>
      <c r="Z2140" s="39"/>
      <c r="AA2140" s="39"/>
      <c r="AB2140" s="39"/>
      <c r="AC2140" s="39"/>
      <c r="AD2140" s="39"/>
      <c r="AE2140" s="39"/>
      <c r="AF2140" s="39"/>
      <c r="AG2140" s="39"/>
      <c r="AH2140" s="39"/>
    </row>
    <row r="2141" ht="19.5" customHeight="1">
      <c r="A2141" s="111"/>
      <c r="B2141" s="119"/>
      <c r="C2141" s="63"/>
      <c r="D2141" s="69"/>
      <c r="E2141" s="66" t="str">
        <f t="shared" si="2"/>
        <v>-</v>
      </c>
      <c r="F2141" s="65"/>
      <c r="G2141" s="65"/>
      <c r="H2141" s="82"/>
      <c r="I2141" s="83">
        <f t="shared" si="3"/>
        <v>0</v>
      </c>
      <c r="J2141" s="84">
        <f t="shared" si="4"/>
        <v>0</v>
      </c>
      <c r="K2141" s="84">
        <f t="shared" si="5"/>
        <v>0</v>
      </c>
      <c r="L2141" s="84">
        <f t="shared" si="6"/>
        <v>0</v>
      </c>
      <c r="M2141" s="85">
        <f t="shared" si="7"/>
        <v>0</v>
      </c>
      <c r="N2141" s="86">
        <f t="shared" si="8"/>
        <v>0</v>
      </c>
      <c r="O2141" s="84">
        <f t="shared" si="9"/>
        <v>0</v>
      </c>
      <c r="P2141" s="84">
        <f t="shared" si="10"/>
        <v>0</v>
      </c>
      <c r="Q2141" s="84">
        <f t="shared" si="11"/>
        <v>0</v>
      </c>
      <c r="R2141" s="85">
        <f t="shared" si="12"/>
        <v>0</v>
      </c>
      <c r="S2141" s="87" t="str">
        <f t="shared" si="13"/>
        <v>-</v>
      </c>
      <c r="T2141" s="88"/>
      <c r="U2141" s="39"/>
      <c r="V2141" s="40"/>
      <c r="W2141" s="39"/>
      <c r="X2141" s="39"/>
      <c r="Y2141" s="39"/>
      <c r="Z2141" s="39"/>
      <c r="AA2141" s="39"/>
      <c r="AB2141" s="39"/>
      <c r="AC2141" s="39"/>
      <c r="AD2141" s="39"/>
      <c r="AE2141" s="39"/>
      <c r="AF2141" s="39"/>
      <c r="AG2141" s="39"/>
      <c r="AH2141" s="39"/>
    </row>
    <row r="2142" ht="19.5" customHeight="1">
      <c r="A2142" s="111"/>
      <c r="B2142" s="119"/>
      <c r="C2142" s="63"/>
      <c r="D2142" s="69"/>
      <c r="E2142" s="66" t="str">
        <f t="shared" si="2"/>
        <v>-</v>
      </c>
      <c r="F2142" s="65"/>
      <c r="G2142" s="65"/>
      <c r="H2142" s="82"/>
      <c r="I2142" s="83">
        <f t="shared" si="3"/>
        <v>0</v>
      </c>
      <c r="J2142" s="84">
        <f t="shared" si="4"/>
        <v>0</v>
      </c>
      <c r="K2142" s="84">
        <f t="shared" si="5"/>
        <v>0</v>
      </c>
      <c r="L2142" s="84">
        <f t="shared" si="6"/>
        <v>0</v>
      </c>
      <c r="M2142" s="85">
        <f t="shared" si="7"/>
        <v>0</v>
      </c>
      <c r="N2142" s="86">
        <f t="shared" si="8"/>
        <v>0</v>
      </c>
      <c r="O2142" s="84">
        <f t="shared" si="9"/>
        <v>0</v>
      </c>
      <c r="P2142" s="84">
        <f t="shared" si="10"/>
        <v>0</v>
      </c>
      <c r="Q2142" s="84">
        <f t="shared" si="11"/>
        <v>0</v>
      </c>
      <c r="R2142" s="85">
        <f t="shared" si="12"/>
        <v>0</v>
      </c>
      <c r="S2142" s="87" t="str">
        <f t="shared" si="13"/>
        <v>-</v>
      </c>
      <c r="T2142" s="88"/>
      <c r="U2142" s="39"/>
      <c r="V2142" s="40"/>
      <c r="W2142" s="39"/>
      <c r="X2142" s="39"/>
      <c r="Y2142" s="39"/>
      <c r="Z2142" s="39"/>
      <c r="AA2142" s="39"/>
      <c r="AB2142" s="39"/>
      <c r="AC2142" s="39"/>
      <c r="AD2142" s="39"/>
      <c r="AE2142" s="39"/>
      <c r="AF2142" s="39"/>
      <c r="AG2142" s="39"/>
      <c r="AH2142" s="39"/>
    </row>
    <row r="2143" ht="19.5" customHeight="1">
      <c r="A2143" s="111"/>
      <c r="B2143" s="119"/>
      <c r="C2143" s="63"/>
      <c r="D2143" s="69"/>
      <c r="E2143" s="66" t="str">
        <f t="shared" si="2"/>
        <v>-</v>
      </c>
      <c r="F2143" s="65"/>
      <c r="G2143" s="65"/>
      <c r="H2143" s="82"/>
      <c r="I2143" s="83">
        <f t="shared" si="3"/>
        <v>0</v>
      </c>
      <c r="J2143" s="84">
        <f t="shared" si="4"/>
        <v>0</v>
      </c>
      <c r="K2143" s="84">
        <f t="shared" si="5"/>
        <v>0</v>
      </c>
      <c r="L2143" s="84">
        <f t="shared" si="6"/>
        <v>0</v>
      </c>
      <c r="M2143" s="85">
        <f t="shared" si="7"/>
        <v>0</v>
      </c>
      <c r="N2143" s="86">
        <f t="shared" si="8"/>
        <v>0</v>
      </c>
      <c r="O2143" s="84">
        <f t="shared" si="9"/>
        <v>0</v>
      </c>
      <c r="P2143" s="84">
        <f t="shared" si="10"/>
        <v>0</v>
      </c>
      <c r="Q2143" s="84">
        <f t="shared" si="11"/>
        <v>0</v>
      </c>
      <c r="R2143" s="85">
        <f t="shared" si="12"/>
        <v>0</v>
      </c>
      <c r="S2143" s="87" t="str">
        <f t="shared" si="13"/>
        <v>-</v>
      </c>
      <c r="T2143" s="88"/>
      <c r="U2143" s="39"/>
      <c r="V2143" s="40"/>
      <c r="W2143" s="39"/>
      <c r="X2143" s="39"/>
      <c r="Y2143" s="39"/>
      <c r="Z2143" s="39"/>
      <c r="AA2143" s="39"/>
      <c r="AB2143" s="39"/>
      <c r="AC2143" s="39"/>
      <c r="AD2143" s="39"/>
      <c r="AE2143" s="39"/>
      <c r="AF2143" s="39"/>
      <c r="AG2143" s="39"/>
      <c r="AH2143" s="39"/>
    </row>
    <row r="2144" ht="19.5" customHeight="1">
      <c r="A2144" s="111"/>
      <c r="B2144" s="119"/>
      <c r="C2144" s="63"/>
      <c r="D2144" s="69"/>
      <c r="E2144" s="66" t="str">
        <f t="shared" si="2"/>
        <v>-</v>
      </c>
      <c r="F2144" s="65"/>
      <c r="G2144" s="65"/>
      <c r="H2144" s="82"/>
      <c r="I2144" s="83">
        <f t="shared" si="3"/>
        <v>0</v>
      </c>
      <c r="J2144" s="84">
        <f t="shared" si="4"/>
        <v>0</v>
      </c>
      <c r="K2144" s="84">
        <f t="shared" si="5"/>
        <v>0</v>
      </c>
      <c r="L2144" s="84">
        <f t="shared" si="6"/>
        <v>0</v>
      </c>
      <c r="M2144" s="85">
        <f t="shared" si="7"/>
        <v>0</v>
      </c>
      <c r="N2144" s="86">
        <f t="shared" si="8"/>
        <v>0</v>
      </c>
      <c r="O2144" s="84">
        <f t="shared" si="9"/>
        <v>0</v>
      </c>
      <c r="P2144" s="84">
        <f t="shared" si="10"/>
        <v>0</v>
      </c>
      <c r="Q2144" s="84">
        <f t="shared" si="11"/>
        <v>0</v>
      </c>
      <c r="R2144" s="85">
        <f t="shared" si="12"/>
        <v>0</v>
      </c>
      <c r="S2144" s="87" t="str">
        <f t="shared" si="13"/>
        <v>-</v>
      </c>
      <c r="T2144" s="88"/>
      <c r="U2144" s="39"/>
      <c r="V2144" s="40"/>
      <c r="W2144" s="39"/>
      <c r="X2144" s="39"/>
      <c r="Y2144" s="39"/>
      <c r="Z2144" s="39"/>
      <c r="AA2144" s="39"/>
      <c r="AB2144" s="39"/>
      <c r="AC2144" s="39"/>
      <c r="AD2144" s="39"/>
      <c r="AE2144" s="39"/>
      <c r="AF2144" s="39"/>
      <c r="AG2144" s="39"/>
      <c r="AH2144" s="39"/>
    </row>
    <row r="2145" ht="19.5" customHeight="1">
      <c r="A2145" s="111"/>
      <c r="B2145" s="119"/>
      <c r="C2145" s="63"/>
      <c r="D2145" s="69"/>
      <c r="E2145" s="66" t="str">
        <f t="shared" si="2"/>
        <v>-</v>
      </c>
      <c r="F2145" s="65"/>
      <c r="G2145" s="65"/>
      <c r="H2145" s="82"/>
      <c r="I2145" s="83">
        <f t="shared" si="3"/>
        <v>0</v>
      </c>
      <c r="J2145" s="84">
        <f t="shared" si="4"/>
        <v>0</v>
      </c>
      <c r="K2145" s="84">
        <f t="shared" si="5"/>
        <v>0</v>
      </c>
      <c r="L2145" s="84">
        <f t="shared" si="6"/>
        <v>0</v>
      </c>
      <c r="M2145" s="85">
        <f t="shared" si="7"/>
        <v>0</v>
      </c>
      <c r="N2145" s="86">
        <f t="shared" si="8"/>
        <v>0</v>
      </c>
      <c r="O2145" s="84">
        <f t="shared" si="9"/>
        <v>0</v>
      </c>
      <c r="P2145" s="84">
        <f t="shared" si="10"/>
        <v>0</v>
      </c>
      <c r="Q2145" s="84">
        <f t="shared" si="11"/>
        <v>0</v>
      </c>
      <c r="R2145" s="85">
        <f t="shared" si="12"/>
        <v>0</v>
      </c>
      <c r="S2145" s="87" t="str">
        <f t="shared" si="13"/>
        <v>-</v>
      </c>
      <c r="T2145" s="88"/>
      <c r="U2145" s="39"/>
      <c r="V2145" s="40"/>
      <c r="W2145" s="39"/>
      <c r="X2145" s="39"/>
      <c r="Y2145" s="39"/>
      <c r="Z2145" s="39"/>
      <c r="AA2145" s="39"/>
      <c r="AB2145" s="39"/>
      <c r="AC2145" s="39"/>
      <c r="AD2145" s="39"/>
      <c r="AE2145" s="39"/>
      <c r="AF2145" s="39"/>
      <c r="AG2145" s="39"/>
      <c r="AH2145" s="39"/>
    </row>
    <row r="2146" ht="19.5" customHeight="1">
      <c r="A2146" s="111"/>
      <c r="B2146" s="119"/>
      <c r="C2146" s="63"/>
      <c r="D2146" s="69"/>
      <c r="E2146" s="66" t="str">
        <f t="shared" si="2"/>
        <v>-</v>
      </c>
      <c r="F2146" s="65"/>
      <c r="G2146" s="65"/>
      <c r="H2146" s="82"/>
      <c r="I2146" s="83">
        <f t="shared" si="3"/>
        <v>0</v>
      </c>
      <c r="J2146" s="84">
        <f t="shared" si="4"/>
        <v>0</v>
      </c>
      <c r="K2146" s="84">
        <f t="shared" si="5"/>
        <v>0</v>
      </c>
      <c r="L2146" s="84">
        <f t="shared" si="6"/>
        <v>0</v>
      </c>
      <c r="M2146" s="85">
        <f t="shared" si="7"/>
        <v>0</v>
      </c>
      <c r="N2146" s="86">
        <f t="shared" si="8"/>
        <v>0</v>
      </c>
      <c r="O2146" s="84">
        <f t="shared" si="9"/>
        <v>0</v>
      </c>
      <c r="P2146" s="84">
        <f t="shared" si="10"/>
        <v>0</v>
      </c>
      <c r="Q2146" s="84">
        <f t="shared" si="11"/>
        <v>0</v>
      </c>
      <c r="R2146" s="85">
        <f t="shared" si="12"/>
        <v>0</v>
      </c>
      <c r="S2146" s="87" t="str">
        <f t="shared" si="13"/>
        <v>-</v>
      </c>
      <c r="T2146" s="88"/>
      <c r="U2146" s="39"/>
      <c r="V2146" s="40"/>
      <c r="W2146" s="39"/>
      <c r="X2146" s="39"/>
      <c r="Y2146" s="39"/>
      <c r="Z2146" s="39"/>
      <c r="AA2146" s="39"/>
      <c r="AB2146" s="39"/>
      <c r="AC2146" s="39"/>
      <c r="AD2146" s="39"/>
      <c r="AE2146" s="39"/>
      <c r="AF2146" s="39"/>
      <c r="AG2146" s="39"/>
      <c r="AH2146" s="39"/>
    </row>
    <row r="2147" ht="19.5" customHeight="1">
      <c r="A2147" s="111"/>
      <c r="B2147" s="119"/>
      <c r="C2147" s="63"/>
      <c r="D2147" s="69"/>
      <c r="E2147" s="66" t="str">
        <f t="shared" si="2"/>
        <v>-</v>
      </c>
      <c r="F2147" s="65"/>
      <c r="G2147" s="65"/>
      <c r="H2147" s="82"/>
      <c r="I2147" s="83">
        <f t="shared" si="3"/>
        <v>0</v>
      </c>
      <c r="J2147" s="84">
        <f t="shared" si="4"/>
        <v>0</v>
      </c>
      <c r="K2147" s="84">
        <f t="shared" si="5"/>
        <v>0</v>
      </c>
      <c r="L2147" s="84">
        <f t="shared" si="6"/>
        <v>0</v>
      </c>
      <c r="M2147" s="85">
        <f t="shared" si="7"/>
        <v>0</v>
      </c>
      <c r="N2147" s="86">
        <f t="shared" si="8"/>
        <v>0</v>
      </c>
      <c r="O2147" s="84">
        <f t="shared" si="9"/>
        <v>0</v>
      </c>
      <c r="P2147" s="84">
        <f t="shared" si="10"/>
        <v>0</v>
      </c>
      <c r="Q2147" s="84">
        <f t="shared" si="11"/>
        <v>0</v>
      </c>
      <c r="R2147" s="85">
        <f t="shared" si="12"/>
        <v>0</v>
      </c>
      <c r="S2147" s="87" t="str">
        <f t="shared" si="13"/>
        <v>-</v>
      </c>
      <c r="T2147" s="88"/>
      <c r="U2147" s="39"/>
      <c r="V2147" s="40"/>
      <c r="W2147" s="39"/>
      <c r="X2147" s="39"/>
      <c r="Y2147" s="39"/>
      <c r="Z2147" s="39"/>
      <c r="AA2147" s="39"/>
      <c r="AB2147" s="39"/>
      <c r="AC2147" s="39"/>
      <c r="AD2147" s="39"/>
      <c r="AE2147" s="39"/>
      <c r="AF2147" s="39"/>
      <c r="AG2147" s="39"/>
      <c r="AH2147" s="39"/>
    </row>
    <row r="2148" ht="19.5" customHeight="1">
      <c r="A2148" s="111"/>
      <c r="B2148" s="119"/>
      <c r="C2148" s="63"/>
      <c r="D2148" s="69"/>
      <c r="E2148" s="66" t="str">
        <f t="shared" si="2"/>
        <v>-</v>
      </c>
      <c r="F2148" s="65"/>
      <c r="G2148" s="65"/>
      <c r="H2148" s="82"/>
      <c r="I2148" s="83">
        <f t="shared" si="3"/>
        <v>0</v>
      </c>
      <c r="J2148" s="84">
        <f t="shared" si="4"/>
        <v>0</v>
      </c>
      <c r="K2148" s="84">
        <f t="shared" si="5"/>
        <v>0</v>
      </c>
      <c r="L2148" s="84">
        <f t="shared" si="6"/>
        <v>0</v>
      </c>
      <c r="M2148" s="85">
        <f t="shared" si="7"/>
        <v>0</v>
      </c>
      <c r="N2148" s="86">
        <f t="shared" si="8"/>
        <v>0</v>
      </c>
      <c r="O2148" s="84">
        <f t="shared" si="9"/>
        <v>0</v>
      </c>
      <c r="P2148" s="84">
        <f t="shared" si="10"/>
        <v>0</v>
      </c>
      <c r="Q2148" s="84">
        <f t="shared" si="11"/>
        <v>0</v>
      </c>
      <c r="R2148" s="85">
        <f t="shared" si="12"/>
        <v>0</v>
      </c>
      <c r="S2148" s="87" t="str">
        <f t="shared" si="13"/>
        <v>-</v>
      </c>
      <c r="T2148" s="88"/>
      <c r="U2148" s="39"/>
      <c r="V2148" s="40"/>
      <c r="W2148" s="39"/>
      <c r="X2148" s="39"/>
      <c r="Y2148" s="39"/>
      <c r="Z2148" s="39"/>
      <c r="AA2148" s="39"/>
      <c r="AB2148" s="39"/>
      <c r="AC2148" s="39"/>
      <c r="AD2148" s="39"/>
      <c r="AE2148" s="39"/>
      <c r="AF2148" s="39"/>
      <c r="AG2148" s="39"/>
      <c r="AH2148" s="39"/>
    </row>
    <row r="2149" ht="19.5" customHeight="1">
      <c r="A2149" s="111"/>
      <c r="B2149" s="119"/>
      <c r="C2149" s="63"/>
      <c r="D2149" s="69"/>
      <c r="E2149" s="66" t="str">
        <f t="shared" si="2"/>
        <v>-</v>
      </c>
      <c r="F2149" s="65"/>
      <c r="G2149" s="65"/>
      <c r="H2149" s="82"/>
      <c r="I2149" s="83">
        <f t="shared" si="3"/>
        <v>0</v>
      </c>
      <c r="J2149" s="84">
        <f t="shared" si="4"/>
        <v>0</v>
      </c>
      <c r="K2149" s="84">
        <f t="shared" si="5"/>
        <v>0</v>
      </c>
      <c r="L2149" s="84">
        <f t="shared" si="6"/>
        <v>0</v>
      </c>
      <c r="M2149" s="85">
        <f t="shared" si="7"/>
        <v>0</v>
      </c>
      <c r="N2149" s="86">
        <f t="shared" si="8"/>
        <v>0</v>
      </c>
      <c r="O2149" s="84">
        <f t="shared" si="9"/>
        <v>0</v>
      </c>
      <c r="P2149" s="84">
        <f t="shared" si="10"/>
        <v>0</v>
      </c>
      <c r="Q2149" s="84">
        <f t="shared" si="11"/>
        <v>0</v>
      </c>
      <c r="R2149" s="85">
        <f t="shared" si="12"/>
        <v>0</v>
      </c>
      <c r="S2149" s="87" t="str">
        <f t="shared" si="13"/>
        <v>-</v>
      </c>
      <c r="T2149" s="88"/>
      <c r="U2149" s="39"/>
      <c r="V2149" s="40"/>
      <c r="W2149" s="39"/>
      <c r="X2149" s="39"/>
      <c r="Y2149" s="39"/>
      <c r="Z2149" s="39"/>
      <c r="AA2149" s="39"/>
      <c r="AB2149" s="39"/>
      <c r="AC2149" s="39"/>
      <c r="AD2149" s="39"/>
      <c r="AE2149" s="39"/>
      <c r="AF2149" s="39"/>
      <c r="AG2149" s="39"/>
      <c r="AH2149" s="39"/>
    </row>
    <row r="2150" ht="19.5" customHeight="1">
      <c r="A2150" s="111"/>
      <c r="B2150" s="119"/>
      <c r="C2150" s="63"/>
      <c r="D2150" s="69"/>
      <c r="E2150" s="66" t="str">
        <f t="shared" si="2"/>
        <v>-</v>
      </c>
      <c r="F2150" s="65"/>
      <c r="G2150" s="65"/>
      <c r="H2150" s="82"/>
      <c r="I2150" s="83">
        <f t="shared" si="3"/>
        <v>0</v>
      </c>
      <c r="J2150" s="84">
        <f t="shared" si="4"/>
        <v>0</v>
      </c>
      <c r="K2150" s="84">
        <f t="shared" si="5"/>
        <v>0</v>
      </c>
      <c r="L2150" s="84">
        <f t="shared" si="6"/>
        <v>0</v>
      </c>
      <c r="M2150" s="85">
        <f t="shared" si="7"/>
        <v>0</v>
      </c>
      <c r="N2150" s="86">
        <f t="shared" si="8"/>
        <v>0</v>
      </c>
      <c r="O2150" s="84">
        <f t="shared" si="9"/>
        <v>0</v>
      </c>
      <c r="P2150" s="84">
        <f t="shared" si="10"/>
        <v>0</v>
      </c>
      <c r="Q2150" s="84">
        <f t="shared" si="11"/>
        <v>0</v>
      </c>
      <c r="R2150" s="85">
        <f t="shared" si="12"/>
        <v>0</v>
      </c>
      <c r="S2150" s="87" t="str">
        <f t="shared" si="13"/>
        <v>-</v>
      </c>
      <c r="T2150" s="88"/>
      <c r="U2150" s="39"/>
      <c r="V2150" s="40"/>
      <c r="W2150" s="39"/>
      <c r="X2150" s="39"/>
      <c r="Y2150" s="39"/>
      <c r="Z2150" s="39"/>
      <c r="AA2150" s="39"/>
      <c r="AB2150" s="39"/>
      <c r="AC2150" s="39"/>
      <c r="AD2150" s="39"/>
      <c r="AE2150" s="39"/>
      <c r="AF2150" s="39"/>
      <c r="AG2150" s="39"/>
      <c r="AH2150" s="39"/>
    </row>
    <row r="2151" ht="19.5" customHeight="1">
      <c r="A2151" s="111"/>
      <c r="B2151" s="119"/>
      <c r="C2151" s="63"/>
      <c r="D2151" s="69"/>
      <c r="E2151" s="66" t="str">
        <f t="shared" si="2"/>
        <v>-</v>
      </c>
      <c r="F2151" s="65"/>
      <c r="G2151" s="65"/>
      <c r="H2151" s="82"/>
      <c r="I2151" s="83">
        <f t="shared" si="3"/>
        <v>0</v>
      </c>
      <c r="J2151" s="84">
        <f t="shared" si="4"/>
        <v>0</v>
      </c>
      <c r="K2151" s="84">
        <f t="shared" si="5"/>
        <v>0</v>
      </c>
      <c r="L2151" s="84">
        <f t="shared" si="6"/>
        <v>0</v>
      </c>
      <c r="M2151" s="85">
        <f t="shared" si="7"/>
        <v>0</v>
      </c>
      <c r="N2151" s="86">
        <f t="shared" si="8"/>
        <v>0</v>
      </c>
      <c r="O2151" s="84">
        <f t="shared" si="9"/>
        <v>0</v>
      </c>
      <c r="P2151" s="84">
        <f t="shared" si="10"/>
        <v>0</v>
      </c>
      <c r="Q2151" s="84">
        <f t="shared" si="11"/>
        <v>0</v>
      </c>
      <c r="R2151" s="85">
        <f t="shared" si="12"/>
        <v>0</v>
      </c>
      <c r="S2151" s="87" t="str">
        <f t="shared" si="13"/>
        <v>-</v>
      </c>
      <c r="T2151" s="88"/>
      <c r="U2151" s="39"/>
      <c r="V2151" s="40"/>
      <c r="W2151" s="39"/>
      <c r="X2151" s="39"/>
      <c r="Y2151" s="39"/>
      <c r="Z2151" s="39"/>
      <c r="AA2151" s="39"/>
      <c r="AB2151" s="39"/>
      <c r="AC2151" s="39"/>
      <c r="AD2151" s="39"/>
      <c r="AE2151" s="39"/>
      <c r="AF2151" s="39"/>
      <c r="AG2151" s="39"/>
      <c r="AH2151" s="39"/>
    </row>
    <row r="2152" ht="19.5" customHeight="1">
      <c r="A2152" s="111"/>
      <c r="B2152" s="119"/>
      <c r="C2152" s="63"/>
      <c r="D2152" s="69"/>
      <c r="E2152" s="66" t="str">
        <f t="shared" si="2"/>
        <v>-</v>
      </c>
      <c r="F2152" s="65"/>
      <c r="G2152" s="65"/>
      <c r="H2152" s="82"/>
      <c r="I2152" s="83">
        <f t="shared" si="3"/>
        <v>0</v>
      </c>
      <c r="J2152" s="84">
        <f t="shared" si="4"/>
        <v>0</v>
      </c>
      <c r="K2152" s="84">
        <f t="shared" si="5"/>
        <v>0</v>
      </c>
      <c r="L2152" s="84">
        <f t="shared" si="6"/>
        <v>0</v>
      </c>
      <c r="M2152" s="85">
        <f t="shared" si="7"/>
        <v>0</v>
      </c>
      <c r="N2152" s="86">
        <f t="shared" si="8"/>
        <v>0</v>
      </c>
      <c r="O2152" s="84">
        <f t="shared" si="9"/>
        <v>0</v>
      </c>
      <c r="P2152" s="84">
        <f t="shared" si="10"/>
        <v>0</v>
      </c>
      <c r="Q2152" s="84">
        <f t="shared" si="11"/>
        <v>0</v>
      </c>
      <c r="R2152" s="85">
        <f t="shared" si="12"/>
        <v>0</v>
      </c>
      <c r="S2152" s="87" t="str">
        <f t="shared" si="13"/>
        <v>-</v>
      </c>
      <c r="T2152" s="88"/>
      <c r="U2152" s="39"/>
      <c r="V2152" s="40"/>
      <c r="W2152" s="39"/>
      <c r="X2152" s="39"/>
      <c r="Y2152" s="39"/>
      <c r="Z2152" s="39"/>
      <c r="AA2152" s="39"/>
      <c r="AB2152" s="39"/>
      <c r="AC2152" s="39"/>
      <c r="AD2152" s="39"/>
      <c r="AE2152" s="39"/>
      <c r="AF2152" s="39"/>
      <c r="AG2152" s="39"/>
      <c r="AH2152" s="39"/>
    </row>
    <row r="2153" ht="19.5" customHeight="1">
      <c r="A2153" s="111"/>
      <c r="B2153" s="119"/>
      <c r="C2153" s="63"/>
      <c r="D2153" s="69"/>
      <c r="E2153" s="66" t="str">
        <f t="shared" si="2"/>
        <v>-</v>
      </c>
      <c r="F2153" s="65"/>
      <c r="G2153" s="65"/>
      <c r="H2153" s="82"/>
      <c r="I2153" s="83">
        <f t="shared" si="3"/>
        <v>0</v>
      </c>
      <c r="J2153" s="84">
        <f t="shared" si="4"/>
        <v>0</v>
      </c>
      <c r="K2153" s="84">
        <f t="shared" si="5"/>
        <v>0</v>
      </c>
      <c r="L2153" s="84">
        <f t="shared" si="6"/>
        <v>0</v>
      </c>
      <c r="M2153" s="85">
        <f t="shared" si="7"/>
        <v>0</v>
      </c>
      <c r="N2153" s="86">
        <f t="shared" si="8"/>
        <v>0</v>
      </c>
      <c r="O2153" s="84">
        <f t="shared" si="9"/>
        <v>0</v>
      </c>
      <c r="P2153" s="84">
        <f t="shared" si="10"/>
        <v>0</v>
      </c>
      <c r="Q2153" s="84">
        <f t="shared" si="11"/>
        <v>0</v>
      </c>
      <c r="R2153" s="85">
        <f t="shared" si="12"/>
        <v>0</v>
      </c>
      <c r="S2153" s="87" t="str">
        <f t="shared" si="13"/>
        <v>-</v>
      </c>
      <c r="T2153" s="88"/>
      <c r="U2153" s="39"/>
      <c r="V2153" s="40"/>
      <c r="W2153" s="39"/>
      <c r="X2153" s="39"/>
      <c r="Y2153" s="39"/>
      <c r="Z2153" s="39"/>
      <c r="AA2153" s="39"/>
      <c r="AB2153" s="39"/>
      <c r="AC2153" s="39"/>
      <c r="AD2153" s="39"/>
      <c r="AE2153" s="39"/>
      <c r="AF2153" s="39"/>
      <c r="AG2153" s="39"/>
      <c r="AH2153" s="39"/>
    </row>
    <row r="2154" ht="19.5" customHeight="1">
      <c r="A2154" s="111"/>
      <c r="B2154" s="119"/>
      <c r="C2154" s="63"/>
      <c r="D2154" s="69"/>
      <c r="E2154" s="66" t="str">
        <f t="shared" si="2"/>
        <v>-</v>
      </c>
      <c r="F2154" s="65"/>
      <c r="G2154" s="65"/>
      <c r="H2154" s="82"/>
      <c r="I2154" s="83">
        <f t="shared" si="3"/>
        <v>0</v>
      </c>
      <c r="J2154" s="84">
        <f t="shared" si="4"/>
        <v>0</v>
      </c>
      <c r="K2154" s="84">
        <f t="shared" si="5"/>
        <v>0</v>
      </c>
      <c r="L2154" s="84">
        <f t="shared" si="6"/>
        <v>0</v>
      </c>
      <c r="M2154" s="85">
        <f t="shared" si="7"/>
        <v>0</v>
      </c>
      <c r="N2154" s="86">
        <f t="shared" si="8"/>
        <v>0</v>
      </c>
      <c r="O2154" s="84">
        <f t="shared" si="9"/>
        <v>0</v>
      </c>
      <c r="P2154" s="84">
        <f t="shared" si="10"/>
        <v>0</v>
      </c>
      <c r="Q2154" s="84">
        <f t="shared" si="11"/>
        <v>0</v>
      </c>
      <c r="R2154" s="85">
        <f t="shared" si="12"/>
        <v>0</v>
      </c>
      <c r="S2154" s="87" t="str">
        <f t="shared" si="13"/>
        <v>-</v>
      </c>
      <c r="T2154" s="88"/>
      <c r="U2154" s="39"/>
      <c r="V2154" s="40"/>
      <c r="W2154" s="39"/>
      <c r="X2154" s="39"/>
      <c r="Y2154" s="39"/>
      <c r="Z2154" s="39"/>
      <c r="AA2154" s="39"/>
      <c r="AB2154" s="39"/>
      <c r="AC2154" s="39"/>
      <c r="AD2154" s="39"/>
      <c r="AE2154" s="39"/>
      <c r="AF2154" s="39"/>
      <c r="AG2154" s="39"/>
      <c r="AH2154" s="39"/>
    </row>
    <row r="2155" ht="19.5" customHeight="1">
      <c r="A2155" s="111"/>
      <c r="B2155" s="119"/>
      <c r="C2155" s="63"/>
      <c r="D2155" s="69"/>
      <c r="E2155" s="66" t="str">
        <f t="shared" si="2"/>
        <v>-</v>
      </c>
      <c r="F2155" s="65"/>
      <c r="G2155" s="65"/>
      <c r="H2155" s="82"/>
      <c r="I2155" s="83">
        <f t="shared" si="3"/>
        <v>0</v>
      </c>
      <c r="J2155" s="84">
        <f t="shared" si="4"/>
        <v>0</v>
      </c>
      <c r="K2155" s="84">
        <f t="shared" si="5"/>
        <v>0</v>
      </c>
      <c r="L2155" s="84">
        <f t="shared" si="6"/>
        <v>0</v>
      </c>
      <c r="M2155" s="85">
        <f t="shared" si="7"/>
        <v>0</v>
      </c>
      <c r="N2155" s="86">
        <f t="shared" si="8"/>
        <v>0</v>
      </c>
      <c r="O2155" s="84">
        <f t="shared" si="9"/>
        <v>0</v>
      </c>
      <c r="P2155" s="84">
        <f t="shared" si="10"/>
        <v>0</v>
      </c>
      <c r="Q2155" s="84">
        <f t="shared" si="11"/>
        <v>0</v>
      </c>
      <c r="R2155" s="85">
        <f t="shared" si="12"/>
        <v>0</v>
      </c>
      <c r="S2155" s="87" t="str">
        <f t="shared" si="13"/>
        <v>-</v>
      </c>
      <c r="T2155" s="88"/>
      <c r="U2155" s="39"/>
      <c r="V2155" s="40"/>
      <c r="W2155" s="39"/>
      <c r="X2155" s="39"/>
      <c r="Y2155" s="39"/>
      <c r="Z2155" s="39"/>
      <c r="AA2155" s="39"/>
      <c r="AB2155" s="39"/>
      <c r="AC2155" s="39"/>
      <c r="AD2155" s="39"/>
      <c r="AE2155" s="39"/>
      <c r="AF2155" s="39"/>
      <c r="AG2155" s="39"/>
      <c r="AH2155" s="39"/>
    </row>
    <row r="2156" ht="19.5" customHeight="1">
      <c r="A2156" s="111"/>
      <c r="B2156" s="119"/>
      <c r="C2156" s="63"/>
      <c r="D2156" s="69"/>
      <c r="E2156" s="66" t="str">
        <f t="shared" si="2"/>
        <v>-</v>
      </c>
      <c r="F2156" s="65"/>
      <c r="G2156" s="65"/>
      <c r="H2156" s="82"/>
      <c r="I2156" s="83">
        <f t="shared" si="3"/>
        <v>0</v>
      </c>
      <c r="J2156" s="84">
        <f t="shared" si="4"/>
        <v>0</v>
      </c>
      <c r="K2156" s="84">
        <f t="shared" si="5"/>
        <v>0</v>
      </c>
      <c r="L2156" s="84">
        <f t="shared" si="6"/>
        <v>0</v>
      </c>
      <c r="M2156" s="85">
        <f t="shared" si="7"/>
        <v>0</v>
      </c>
      <c r="N2156" s="86">
        <f t="shared" si="8"/>
        <v>0</v>
      </c>
      <c r="O2156" s="84">
        <f t="shared" si="9"/>
        <v>0</v>
      </c>
      <c r="P2156" s="84">
        <f t="shared" si="10"/>
        <v>0</v>
      </c>
      <c r="Q2156" s="84">
        <f t="shared" si="11"/>
        <v>0</v>
      </c>
      <c r="R2156" s="85">
        <f t="shared" si="12"/>
        <v>0</v>
      </c>
      <c r="S2156" s="87" t="str">
        <f t="shared" si="13"/>
        <v>-</v>
      </c>
      <c r="T2156" s="88"/>
      <c r="U2156" s="39"/>
      <c r="V2156" s="40"/>
      <c r="W2156" s="39"/>
      <c r="X2156" s="39"/>
      <c r="Y2156" s="39"/>
      <c r="Z2156" s="39"/>
      <c r="AA2156" s="39"/>
      <c r="AB2156" s="39"/>
      <c r="AC2156" s="39"/>
      <c r="AD2156" s="39"/>
      <c r="AE2156" s="39"/>
      <c r="AF2156" s="39"/>
      <c r="AG2156" s="39"/>
      <c r="AH2156" s="39"/>
    </row>
    <row r="2157" ht="19.5" customHeight="1">
      <c r="A2157" s="111"/>
      <c r="B2157" s="119"/>
      <c r="C2157" s="63"/>
      <c r="D2157" s="69"/>
      <c r="E2157" s="66" t="str">
        <f t="shared" si="2"/>
        <v>-</v>
      </c>
      <c r="F2157" s="65"/>
      <c r="G2157" s="65"/>
      <c r="H2157" s="82"/>
      <c r="I2157" s="83">
        <f t="shared" si="3"/>
        <v>0</v>
      </c>
      <c r="J2157" s="84">
        <f t="shared" si="4"/>
        <v>0</v>
      </c>
      <c r="K2157" s="84">
        <f t="shared" si="5"/>
        <v>0</v>
      </c>
      <c r="L2157" s="84">
        <f t="shared" si="6"/>
        <v>0</v>
      </c>
      <c r="M2157" s="85">
        <f t="shared" si="7"/>
        <v>0</v>
      </c>
      <c r="N2157" s="86">
        <f t="shared" si="8"/>
        <v>0</v>
      </c>
      <c r="O2157" s="84">
        <f t="shared" si="9"/>
        <v>0</v>
      </c>
      <c r="P2157" s="84">
        <f t="shared" si="10"/>
        <v>0</v>
      </c>
      <c r="Q2157" s="84">
        <f t="shared" si="11"/>
        <v>0</v>
      </c>
      <c r="R2157" s="85">
        <f t="shared" si="12"/>
        <v>0</v>
      </c>
      <c r="S2157" s="87" t="str">
        <f t="shared" si="13"/>
        <v>-</v>
      </c>
      <c r="T2157" s="88"/>
      <c r="U2157" s="39"/>
      <c r="V2157" s="40"/>
      <c r="W2157" s="39"/>
      <c r="X2157" s="39"/>
      <c r="Y2157" s="39"/>
      <c r="Z2157" s="39"/>
      <c r="AA2157" s="39"/>
      <c r="AB2157" s="39"/>
      <c r="AC2157" s="39"/>
      <c r="AD2157" s="39"/>
      <c r="AE2157" s="39"/>
      <c r="AF2157" s="39"/>
      <c r="AG2157" s="39"/>
      <c r="AH2157" s="39"/>
    </row>
    <row r="2158" ht="19.5" customHeight="1">
      <c r="A2158" s="111"/>
      <c r="B2158" s="119"/>
      <c r="C2158" s="63"/>
      <c r="D2158" s="69"/>
      <c r="E2158" s="66" t="str">
        <f t="shared" si="2"/>
        <v>-</v>
      </c>
      <c r="F2158" s="65"/>
      <c r="G2158" s="65"/>
      <c r="H2158" s="82"/>
      <c r="I2158" s="83">
        <f t="shared" si="3"/>
        <v>0</v>
      </c>
      <c r="J2158" s="84">
        <f t="shared" si="4"/>
        <v>0</v>
      </c>
      <c r="K2158" s="84">
        <f t="shared" si="5"/>
        <v>0</v>
      </c>
      <c r="L2158" s="84">
        <f t="shared" si="6"/>
        <v>0</v>
      </c>
      <c r="M2158" s="85">
        <f t="shared" si="7"/>
        <v>0</v>
      </c>
      <c r="N2158" s="86">
        <f t="shared" si="8"/>
        <v>0</v>
      </c>
      <c r="O2158" s="84">
        <f t="shared" si="9"/>
        <v>0</v>
      </c>
      <c r="P2158" s="84">
        <f t="shared" si="10"/>
        <v>0</v>
      </c>
      <c r="Q2158" s="84">
        <f t="shared" si="11"/>
        <v>0</v>
      </c>
      <c r="R2158" s="85">
        <f t="shared" si="12"/>
        <v>0</v>
      </c>
      <c r="S2158" s="87" t="str">
        <f t="shared" si="13"/>
        <v>-</v>
      </c>
      <c r="T2158" s="88"/>
      <c r="U2158" s="39"/>
      <c r="V2158" s="40"/>
      <c r="W2158" s="39"/>
      <c r="X2158" s="39"/>
      <c r="Y2158" s="39"/>
      <c r="Z2158" s="39"/>
      <c r="AA2158" s="39"/>
      <c r="AB2158" s="39"/>
      <c r="AC2158" s="39"/>
      <c r="AD2158" s="39"/>
      <c r="AE2158" s="39"/>
      <c r="AF2158" s="39"/>
      <c r="AG2158" s="39"/>
      <c r="AH2158" s="39"/>
    </row>
    <row r="2159" ht="19.5" customHeight="1">
      <c r="A2159" s="111"/>
      <c r="B2159" s="119"/>
      <c r="C2159" s="63"/>
      <c r="D2159" s="69"/>
      <c r="E2159" s="66" t="str">
        <f t="shared" si="2"/>
        <v>-</v>
      </c>
      <c r="F2159" s="65"/>
      <c r="G2159" s="65"/>
      <c r="H2159" s="82"/>
      <c r="I2159" s="83">
        <f t="shared" si="3"/>
        <v>0</v>
      </c>
      <c r="J2159" s="84">
        <f t="shared" si="4"/>
        <v>0</v>
      </c>
      <c r="K2159" s="84">
        <f t="shared" si="5"/>
        <v>0</v>
      </c>
      <c r="L2159" s="84">
        <f t="shared" si="6"/>
        <v>0</v>
      </c>
      <c r="M2159" s="85">
        <f t="shared" si="7"/>
        <v>0</v>
      </c>
      <c r="N2159" s="86">
        <f t="shared" si="8"/>
        <v>0</v>
      </c>
      <c r="O2159" s="84">
        <f t="shared" si="9"/>
        <v>0</v>
      </c>
      <c r="P2159" s="84">
        <f t="shared" si="10"/>
        <v>0</v>
      </c>
      <c r="Q2159" s="84">
        <f t="shared" si="11"/>
        <v>0</v>
      </c>
      <c r="R2159" s="85">
        <f t="shared" si="12"/>
        <v>0</v>
      </c>
      <c r="S2159" s="87" t="str">
        <f t="shared" si="13"/>
        <v>-</v>
      </c>
      <c r="T2159" s="88"/>
      <c r="U2159" s="39"/>
      <c r="V2159" s="40"/>
      <c r="W2159" s="39"/>
      <c r="X2159" s="39"/>
      <c r="Y2159" s="39"/>
      <c r="Z2159" s="39"/>
      <c r="AA2159" s="39"/>
      <c r="AB2159" s="39"/>
      <c r="AC2159" s="39"/>
      <c r="AD2159" s="39"/>
      <c r="AE2159" s="39"/>
      <c r="AF2159" s="39"/>
      <c r="AG2159" s="39"/>
      <c r="AH2159" s="39"/>
    </row>
    <row r="2160" ht="19.5" customHeight="1">
      <c r="A2160" s="111"/>
      <c r="B2160" s="119"/>
      <c r="C2160" s="63"/>
      <c r="D2160" s="69"/>
      <c r="E2160" s="66" t="str">
        <f t="shared" si="2"/>
        <v>-</v>
      </c>
      <c r="F2160" s="65"/>
      <c r="G2160" s="65"/>
      <c r="H2160" s="82"/>
      <c r="I2160" s="83">
        <f t="shared" si="3"/>
        <v>0</v>
      </c>
      <c r="J2160" s="84">
        <f t="shared" si="4"/>
        <v>0</v>
      </c>
      <c r="K2160" s="84">
        <f t="shared" si="5"/>
        <v>0</v>
      </c>
      <c r="L2160" s="84">
        <f t="shared" si="6"/>
        <v>0</v>
      </c>
      <c r="M2160" s="85">
        <f t="shared" si="7"/>
        <v>0</v>
      </c>
      <c r="N2160" s="86">
        <f t="shared" si="8"/>
        <v>0</v>
      </c>
      <c r="O2160" s="84">
        <f t="shared" si="9"/>
        <v>0</v>
      </c>
      <c r="P2160" s="84">
        <f t="shared" si="10"/>
        <v>0</v>
      </c>
      <c r="Q2160" s="84">
        <f t="shared" si="11"/>
        <v>0</v>
      </c>
      <c r="R2160" s="85">
        <f t="shared" si="12"/>
        <v>0</v>
      </c>
      <c r="S2160" s="87" t="str">
        <f t="shared" si="13"/>
        <v>-</v>
      </c>
      <c r="T2160" s="88"/>
      <c r="U2160" s="39"/>
      <c r="V2160" s="40"/>
      <c r="W2160" s="39"/>
      <c r="X2160" s="39"/>
      <c r="Y2160" s="39"/>
      <c r="Z2160" s="39"/>
      <c r="AA2160" s="39"/>
      <c r="AB2160" s="39"/>
      <c r="AC2160" s="39"/>
      <c r="AD2160" s="39"/>
      <c r="AE2160" s="39"/>
      <c r="AF2160" s="39"/>
      <c r="AG2160" s="39"/>
      <c r="AH2160" s="39"/>
    </row>
    <row r="2161" ht="19.5" customHeight="1">
      <c r="A2161" s="111"/>
      <c r="B2161" s="119"/>
      <c r="C2161" s="63"/>
      <c r="D2161" s="69"/>
      <c r="E2161" s="66" t="str">
        <f t="shared" si="2"/>
        <v>-</v>
      </c>
      <c r="F2161" s="65"/>
      <c r="G2161" s="65"/>
      <c r="H2161" s="82"/>
      <c r="I2161" s="83">
        <f t="shared" si="3"/>
        <v>0</v>
      </c>
      <c r="J2161" s="84">
        <f t="shared" si="4"/>
        <v>0</v>
      </c>
      <c r="K2161" s="84">
        <f t="shared" si="5"/>
        <v>0</v>
      </c>
      <c r="L2161" s="84">
        <f t="shared" si="6"/>
        <v>0</v>
      </c>
      <c r="M2161" s="85">
        <f t="shared" si="7"/>
        <v>0</v>
      </c>
      <c r="N2161" s="86">
        <f t="shared" si="8"/>
        <v>0</v>
      </c>
      <c r="O2161" s="84">
        <f t="shared" si="9"/>
        <v>0</v>
      </c>
      <c r="P2161" s="84">
        <f t="shared" si="10"/>
        <v>0</v>
      </c>
      <c r="Q2161" s="84">
        <f t="shared" si="11"/>
        <v>0</v>
      </c>
      <c r="R2161" s="85">
        <f t="shared" si="12"/>
        <v>0</v>
      </c>
      <c r="S2161" s="87" t="str">
        <f t="shared" si="13"/>
        <v>-</v>
      </c>
      <c r="T2161" s="88"/>
      <c r="U2161" s="39"/>
      <c r="V2161" s="40"/>
      <c r="W2161" s="39"/>
      <c r="X2161" s="39"/>
      <c r="Y2161" s="39"/>
      <c r="Z2161" s="39"/>
      <c r="AA2161" s="39"/>
      <c r="AB2161" s="39"/>
      <c r="AC2161" s="39"/>
      <c r="AD2161" s="39"/>
      <c r="AE2161" s="39"/>
      <c r="AF2161" s="39"/>
      <c r="AG2161" s="39"/>
      <c r="AH2161" s="39"/>
    </row>
    <row r="2162" ht="19.5" customHeight="1">
      <c r="A2162" s="111"/>
      <c r="B2162" s="119"/>
      <c r="C2162" s="63"/>
      <c r="D2162" s="69"/>
      <c r="E2162" s="66" t="str">
        <f t="shared" si="2"/>
        <v>-</v>
      </c>
      <c r="F2162" s="65"/>
      <c r="G2162" s="65"/>
      <c r="H2162" s="82"/>
      <c r="I2162" s="83">
        <f t="shared" si="3"/>
        <v>0</v>
      </c>
      <c r="J2162" s="84">
        <f t="shared" si="4"/>
        <v>0</v>
      </c>
      <c r="K2162" s="84">
        <f t="shared" si="5"/>
        <v>0</v>
      </c>
      <c r="L2162" s="84">
        <f t="shared" si="6"/>
        <v>0</v>
      </c>
      <c r="M2162" s="85">
        <f t="shared" si="7"/>
        <v>0</v>
      </c>
      <c r="N2162" s="86">
        <f t="shared" si="8"/>
        <v>0</v>
      </c>
      <c r="O2162" s="84">
        <f t="shared" si="9"/>
        <v>0</v>
      </c>
      <c r="P2162" s="84">
        <f t="shared" si="10"/>
        <v>0</v>
      </c>
      <c r="Q2162" s="84">
        <f t="shared" si="11"/>
        <v>0</v>
      </c>
      <c r="R2162" s="85">
        <f t="shared" si="12"/>
        <v>0</v>
      </c>
      <c r="S2162" s="87" t="str">
        <f t="shared" si="13"/>
        <v>-</v>
      </c>
      <c r="T2162" s="88"/>
      <c r="U2162" s="39"/>
      <c r="V2162" s="40"/>
      <c r="W2162" s="39"/>
      <c r="X2162" s="39"/>
      <c r="Y2162" s="39"/>
      <c r="Z2162" s="39"/>
      <c r="AA2162" s="39"/>
      <c r="AB2162" s="39"/>
      <c r="AC2162" s="39"/>
      <c r="AD2162" s="39"/>
      <c r="AE2162" s="39"/>
      <c r="AF2162" s="39"/>
      <c r="AG2162" s="39"/>
      <c r="AH2162" s="39"/>
    </row>
    <row r="2163" ht="19.5" customHeight="1">
      <c r="A2163" s="111"/>
      <c r="B2163" s="119"/>
      <c r="C2163" s="63"/>
      <c r="D2163" s="69"/>
      <c r="E2163" s="66" t="str">
        <f t="shared" si="2"/>
        <v>-</v>
      </c>
      <c r="F2163" s="65"/>
      <c r="G2163" s="65"/>
      <c r="H2163" s="82"/>
      <c r="I2163" s="83">
        <f t="shared" si="3"/>
        <v>0</v>
      </c>
      <c r="J2163" s="84">
        <f t="shared" si="4"/>
        <v>0</v>
      </c>
      <c r="K2163" s="84">
        <f t="shared" si="5"/>
        <v>0</v>
      </c>
      <c r="L2163" s="84">
        <f t="shared" si="6"/>
        <v>0</v>
      </c>
      <c r="M2163" s="85">
        <f t="shared" si="7"/>
        <v>0</v>
      </c>
      <c r="N2163" s="86">
        <f t="shared" si="8"/>
        <v>0</v>
      </c>
      <c r="O2163" s="84">
        <f t="shared" si="9"/>
        <v>0</v>
      </c>
      <c r="P2163" s="84">
        <f t="shared" si="10"/>
        <v>0</v>
      </c>
      <c r="Q2163" s="84">
        <f t="shared" si="11"/>
        <v>0</v>
      </c>
      <c r="R2163" s="85">
        <f t="shared" si="12"/>
        <v>0</v>
      </c>
      <c r="S2163" s="87" t="str">
        <f t="shared" si="13"/>
        <v>-</v>
      </c>
      <c r="T2163" s="88"/>
      <c r="U2163" s="39"/>
      <c r="V2163" s="40"/>
      <c r="W2163" s="39"/>
      <c r="X2163" s="39"/>
      <c r="Y2163" s="39"/>
      <c r="Z2163" s="39"/>
      <c r="AA2163" s="39"/>
      <c r="AB2163" s="39"/>
      <c r="AC2163" s="39"/>
      <c r="AD2163" s="39"/>
      <c r="AE2163" s="39"/>
      <c r="AF2163" s="39"/>
      <c r="AG2163" s="39"/>
      <c r="AH2163" s="39"/>
    </row>
    <row r="2164" ht="19.5" customHeight="1">
      <c r="A2164" s="111"/>
      <c r="B2164" s="119"/>
      <c r="C2164" s="63"/>
      <c r="D2164" s="69"/>
      <c r="E2164" s="66" t="str">
        <f t="shared" si="2"/>
        <v>-</v>
      </c>
      <c r="F2164" s="65"/>
      <c r="G2164" s="65"/>
      <c r="H2164" s="82"/>
      <c r="I2164" s="83">
        <f t="shared" si="3"/>
        <v>0</v>
      </c>
      <c r="J2164" s="84">
        <f t="shared" si="4"/>
        <v>0</v>
      </c>
      <c r="K2164" s="84">
        <f t="shared" si="5"/>
        <v>0</v>
      </c>
      <c r="L2164" s="84">
        <f t="shared" si="6"/>
        <v>0</v>
      </c>
      <c r="M2164" s="85">
        <f t="shared" si="7"/>
        <v>0</v>
      </c>
      <c r="N2164" s="86">
        <f t="shared" si="8"/>
        <v>0</v>
      </c>
      <c r="O2164" s="84">
        <f t="shared" si="9"/>
        <v>0</v>
      </c>
      <c r="P2164" s="84">
        <f t="shared" si="10"/>
        <v>0</v>
      </c>
      <c r="Q2164" s="84">
        <f t="shared" si="11"/>
        <v>0</v>
      </c>
      <c r="R2164" s="85">
        <f t="shared" si="12"/>
        <v>0</v>
      </c>
      <c r="S2164" s="87" t="str">
        <f t="shared" si="13"/>
        <v>-</v>
      </c>
      <c r="T2164" s="88"/>
      <c r="U2164" s="39"/>
      <c r="V2164" s="40"/>
      <c r="W2164" s="39"/>
      <c r="X2164" s="39"/>
      <c r="Y2164" s="39"/>
      <c r="Z2164" s="39"/>
      <c r="AA2164" s="39"/>
      <c r="AB2164" s="39"/>
      <c r="AC2164" s="39"/>
      <c r="AD2164" s="39"/>
      <c r="AE2164" s="39"/>
      <c r="AF2164" s="39"/>
      <c r="AG2164" s="39"/>
      <c r="AH2164" s="39"/>
    </row>
    <row r="2165" ht="19.5" customHeight="1">
      <c r="A2165" s="111"/>
      <c r="B2165" s="119"/>
      <c r="C2165" s="63"/>
      <c r="D2165" s="69"/>
      <c r="E2165" s="66" t="str">
        <f t="shared" si="2"/>
        <v>-</v>
      </c>
      <c r="F2165" s="65"/>
      <c r="G2165" s="65"/>
      <c r="H2165" s="82"/>
      <c r="I2165" s="83">
        <f t="shared" si="3"/>
        <v>0</v>
      </c>
      <c r="J2165" s="84">
        <f t="shared" si="4"/>
        <v>0</v>
      </c>
      <c r="K2165" s="84">
        <f t="shared" si="5"/>
        <v>0</v>
      </c>
      <c r="L2165" s="84">
        <f t="shared" si="6"/>
        <v>0</v>
      </c>
      <c r="M2165" s="85">
        <f t="shared" si="7"/>
        <v>0</v>
      </c>
      <c r="N2165" s="86">
        <f t="shared" si="8"/>
        <v>0</v>
      </c>
      <c r="O2165" s="84">
        <f t="shared" si="9"/>
        <v>0</v>
      </c>
      <c r="P2165" s="84">
        <f t="shared" si="10"/>
        <v>0</v>
      </c>
      <c r="Q2165" s="84">
        <f t="shared" si="11"/>
        <v>0</v>
      </c>
      <c r="R2165" s="85">
        <f t="shared" si="12"/>
        <v>0</v>
      </c>
      <c r="S2165" s="87" t="str">
        <f t="shared" si="13"/>
        <v>-</v>
      </c>
      <c r="T2165" s="88"/>
      <c r="U2165" s="39"/>
      <c r="V2165" s="40"/>
      <c r="W2165" s="39"/>
      <c r="X2165" s="39"/>
      <c r="Y2165" s="39"/>
      <c r="Z2165" s="39"/>
      <c r="AA2165" s="39"/>
      <c r="AB2165" s="39"/>
      <c r="AC2165" s="39"/>
      <c r="AD2165" s="39"/>
      <c r="AE2165" s="39"/>
      <c r="AF2165" s="39"/>
      <c r="AG2165" s="39"/>
      <c r="AH2165" s="39"/>
    </row>
    <row r="2166" ht="19.5" customHeight="1">
      <c r="A2166" s="111"/>
      <c r="B2166" s="119"/>
      <c r="C2166" s="63"/>
      <c r="D2166" s="69"/>
      <c r="E2166" s="66" t="str">
        <f t="shared" si="2"/>
        <v>-</v>
      </c>
      <c r="F2166" s="65"/>
      <c r="G2166" s="65"/>
      <c r="H2166" s="82"/>
      <c r="I2166" s="83">
        <f t="shared" si="3"/>
        <v>0</v>
      </c>
      <c r="J2166" s="84">
        <f t="shared" si="4"/>
        <v>0</v>
      </c>
      <c r="K2166" s="84">
        <f t="shared" si="5"/>
        <v>0</v>
      </c>
      <c r="L2166" s="84">
        <f t="shared" si="6"/>
        <v>0</v>
      </c>
      <c r="M2166" s="85">
        <f t="shared" si="7"/>
        <v>0</v>
      </c>
      <c r="N2166" s="86">
        <f t="shared" si="8"/>
        <v>0</v>
      </c>
      <c r="O2166" s="84">
        <f t="shared" si="9"/>
        <v>0</v>
      </c>
      <c r="P2166" s="84">
        <f t="shared" si="10"/>
        <v>0</v>
      </c>
      <c r="Q2166" s="84">
        <f t="shared" si="11"/>
        <v>0</v>
      </c>
      <c r="R2166" s="85">
        <f t="shared" si="12"/>
        <v>0</v>
      </c>
      <c r="S2166" s="87" t="str">
        <f t="shared" si="13"/>
        <v>-</v>
      </c>
      <c r="T2166" s="88"/>
      <c r="U2166" s="39"/>
      <c r="V2166" s="40"/>
      <c r="W2166" s="39"/>
      <c r="X2166" s="39"/>
      <c r="Y2166" s="39"/>
      <c r="Z2166" s="39"/>
      <c r="AA2166" s="39"/>
      <c r="AB2166" s="39"/>
      <c r="AC2166" s="39"/>
      <c r="AD2166" s="39"/>
      <c r="AE2166" s="39"/>
      <c r="AF2166" s="39"/>
      <c r="AG2166" s="39"/>
      <c r="AH2166" s="39"/>
    </row>
    <row r="2167" ht="19.5" customHeight="1">
      <c r="A2167" s="111"/>
      <c r="B2167" s="119"/>
      <c r="C2167" s="63"/>
      <c r="D2167" s="69"/>
      <c r="E2167" s="66" t="str">
        <f t="shared" si="2"/>
        <v>-</v>
      </c>
      <c r="F2167" s="65"/>
      <c r="G2167" s="65"/>
      <c r="H2167" s="82"/>
      <c r="I2167" s="83">
        <f t="shared" si="3"/>
        <v>0</v>
      </c>
      <c r="J2167" s="84">
        <f t="shared" si="4"/>
        <v>0</v>
      </c>
      <c r="K2167" s="84">
        <f t="shared" si="5"/>
        <v>0</v>
      </c>
      <c r="L2167" s="84">
        <f t="shared" si="6"/>
        <v>0</v>
      </c>
      <c r="M2167" s="85">
        <f t="shared" si="7"/>
        <v>0</v>
      </c>
      <c r="N2167" s="86">
        <f t="shared" si="8"/>
        <v>0</v>
      </c>
      <c r="O2167" s="84">
        <f t="shared" si="9"/>
        <v>0</v>
      </c>
      <c r="P2167" s="84">
        <f t="shared" si="10"/>
        <v>0</v>
      </c>
      <c r="Q2167" s="84">
        <f t="shared" si="11"/>
        <v>0</v>
      </c>
      <c r="R2167" s="85">
        <f t="shared" si="12"/>
        <v>0</v>
      </c>
      <c r="S2167" s="87" t="str">
        <f t="shared" si="13"/>
        <v>-</v>
      </c>
      <c r="T2167" s="88"/>
      <c r="U2167" s="39"/>
      <c r="V2167" s="40"/>
      <c r="W2167" s="39"/>
      <c r="X2167" s="39"/>
      <c r="Y2167" s="39"/>
      <c r="Z2167" s="39"/>
      <c r="AA2167" s="39"/>
      <c r="AB2167" s="39"/>
      <c r="AC2167" s="39"/>
      <c r="AD2167" s="39"/>
      <c r="AE2167" s="39"/>
      <c r="AF2167" s="39"/>
      <c r="AG2167" s="39"/>
      <c r="AH2167" s="39"/>
    </row>
    <row r="2168" ht="19.5" customHeight="1">
      <c r="A2168" s="111"/>
      <c r="B2168" s="119"/>
      <c r="C2168" s="63"/>
      <c r="D2168" s="69"/>
      <c r="E2168" s="66" t="str">
        <f t="shared" si="2"/>
        <v>-</v>
      </c>
      <c r="F2168" s="65"/>
      <c r="G2168" s="65"/>
      <c r="H2168" s="82"/>
      <c r="I2168" s="83">
        <f t="shared" si="3"/>
        <v>0</v>
      </c>
      <c r="J2168" s="84">
        <f t="shared" si="4"/>
        <v>0</v>
      </c>
      <c r="K2168" s="84">
        <f t="shared" si="5"/>
        <v>0</v>
      </c>
      <c r="L2168" s="84">
        <f t="shared" si="6"/>
        <v>0</v>
      </c>
      <c r="M2168" s="85">
        <f t="shared" si="7"/>
        <v>0</v>
      </c>
      <c r="N2168" s="86">
        <f t="shared" si="8"/>
        <v>0</v>
      </c>
      <c r="O2168" s="84">
        <f t="shared" si="9"/>
        <v>0</v>
      </c>
      <c r="P2168" s="84">
        <f t="shared" si="10"/>
        <v>0</v>
      </c>
      <c r="Q2168" s="84">
        <f t="shared" si="11"/>
        <v>0</v>
      </c>
      <c r="R2168" s="85">
        <f t="shared" si="12"/>
        <v>0</v>
      </c>
      <c r="S2168" s="87" t="str">
        <f t="shared" si="13"/>
        <v>-</v>
      </c>
      <c r="T2168" s="88"/>
      <c r="U2168" s="39"/>
      <c r="V2168" s="40"/>
      <c r="W2168" s="39"/>
      <c r="X2168" s="39"/>
      <c r="Y2168" s="39"/>
      <c r="Z2168" s="39"/>
      <c r="AA2168" s="39"/>
      <c r="AB2168" s="39"/>
      <c r="AC2168" s="39"/>
      <c r="AD2168" s="39"/>
      <c r="AE2168" s="39"/>
      <c r="AF2168" s="39"/>
      <c r="AG2168" s="39"/>
      <c r="AH2168" s="39"/>
    </row>
    <row r="2169" ht="19.5" customHeight="1">
      <c r="A2169" s="111"/>
      <c r="B2169" s="119"/>
      <c r="C2169" s="63"/>
      <c r="D2169" s="69"/>
      <c r="E2169" s="66" t="str">
        <f t="shared" si="2"/>
        <v>-</v>
      </c>
      <c r="F2169" s="65"/>
      <c r="G2169" s="65"/>
      <c r="H2169" s="82"/>
      <c r="I2169" s="83">
        <f t="shared" si="3"/>
        <v>0</v>
      </c>
      <c r="J2169" s="84">
        <f t="shared" si="4"/>
        <v>0</v>
      </c>
      <c r="K2169" s="84">
        <f t="shared" si="5"/>
        <v>0</v>
      </c>
      <c r="L2169" s="84">
        <f t="shared" si="6"/>
        <v>0</v>
      </c>
      <c r="M2169" s="85">
        <f t="shared" si="7"/>
        <v>0</v>
      </c>
      <c r="N2169" s="86">
        <f t="shared" si="8"/>
        <v>0</v>
      </c>
      <c r="O2169" s="84">
        <f t="shared" si="9"/>
        <v>0</v>
      </c>
      <c r="P2169" s="84">
        <f t="shared" si="10"/>
        <v>0</v>
      </c>
      <c r="Q2169" s="84">
        <f t="shared" si="11"/>
        <v>0</v>
      </c>
      <c r="R2169" s="85">
        <f t="shared" si="12"/>
        <v>0</v>
      </c>
      <c r="S2169" s="87" t="str">
        <f t="shared" si="13"/>
        <v>-</v>
      </c>
      <c r="T2169" s="88"/>
      <c r="U2169" s="39"/>
      <c r="V2169" s="40"/>
      <c r="W2169" s="39"/>
      <c r="X2169" s="39"/>
      <c r="Y2169" s="39"/>
      <c r="Z2169" s="39"/>
      <c r="AA2169" s="39"/>
      <c r="AB2169" s="39"/>
      <c r="AC2169" s="39"/>
      <c r="AD2169" s="39"/>
      <c r="AE2169" s="39"/>
      <c r="AF2169" s="39"/>
      <c r="AG2169" s="39"/>
      <c r="AH2169" s="39"/>
    </row>
    <row r="2170" ht="19.5" customHeight="1">
      <c r="A2170" s="111"/>
      <c r="B2170" s="119"/>
      <c r="C2170" s="63"/>
      <c r="D2170" s="69"/>
      <c r="E2170" s="66" t="str">
        <f t="shared" si="2"/>
        <v>-</v>
      </c>
      <c r="F2170" s="65"/>
      <c r="G2170" s="65"/>
      <c r="H2170" s="82"/>
      <c r="I2170" s="83">
        <f t="shared" si="3"/>
        <v>0</v>
      </c>
      <c r="J2170" s="84">
        <f t="shared" si="4"/>
        <v>0</v>
      </c>
      <c r="K2170" s="84">
        <f t="shared" si="5"/>
        <v>0</v>
      </c>
      <c r="L2170" s="84">
        <f t="shared" si="6"/>
        <v>0</v>
      </c>
      <c r="M2170" s="85">
        <f t="shared" si="7"/>
        <v>0</v>
      </c>
      <c r="N2170" s="86">
        <f t="shared" si="8"/>
        <v>0</v>
      </c>
      <c r="O2170" s="84">
        <f t="shared" si="9"/>
        <v>0</v>
      </c>
      <c r="P2170" s="84">
        <f t="shared" si="10"/>
        <v>0</v>
      </c>
      <c r="Q2170" s="84">
        <f t="shared" si="11"/>
        <v>0</v>
      </c>
      <c r="R2170" s="85">
        <f t="shared" si="12"/>
        <v>0</v>
      </c>
      <c r="S2170" s="87" t="str">
        <f t="shared" si="13"/>
        <v>-</v>
      </c>
      <c r="T2170" s="88"/>
      <c r="U2170" s="39"/>
      <c r="V2170" s="40"/>
      <c r="W2170" s="39"/>
      <c r="X2170" s="39"/>
      <c r="Y2170" s="39"/>
      <c r="Z2170" s="39"/>
      <c r="AA2170" s="39"/>
      <c r="AB2170" s="39"/>
      <c r="AC2170" s="39"/>
      <c r="AD2170" s="39"/>
      <c r="AE2170" s="39"/>
      <c r="AF2170" s="39"/>
      <c r="AG2170" s="39"/>
      <c r="AH2170" s="39"/>
    </row>
    <row r="2171" ht="19.5" customHeight="1">
      <c r="A2171" s="111"/>
      <c r="B2171" s="119"/>
      <c r="C2171" s="63"/>
      <c r="D2171" s="69"/>
      <c r="E2171" s="66" t="str">
        <f t="shared" si="2"/>
        <v>-</v>
      </c>
      <c r="F2171" s="65"/>
      <c r="G2171" s="65"/>
      <c r="H2171" s="82"/>
      <c r="I2171" s="83">
        <f t="shared" si="3"/>
        <v>0</v>
      </c>
      <c r="J2171" s="84">
        <f t="shared" si="4"/>
        <v>0</v>
      </c>
      <c r="K2171" s="84">
        <f t="shared" si="5"/>
        <v>0</v>
      </c>
      <c r="L2171" s="84">
        <f t="shared" si="6"/>
        <v>0</v>
      </c>
      <c r="M2171" s="85">
        <f t="shared" si="7"/>
        <v>0</v>
      </c>
      <c r="N2171" s="86">
        <f t="shared" si="8"/>
        <v>0</v>
      </c>
      <c r="O2171" s="84">
        <f t="shared" si="9"/>
        <v>0</v>
      </c>
      <c r="P2171" s="84">
        <f t="shared" si="10"/>
        <v>0</v>
      </c>
      <c r="Q2171" s="84">
        <f t="shared" si="11"/>
        <v>0</v>
      </c>
      <c r="R2171" s="85">
        <f t="shared" si="12"/>
        <v>0</v>
      </c>
      <c r="S2171" s="87" t="str">
        <f t="shared" si="13"/>
        <v>-</v>
      </c>
      <c r="T2171" s="88"/>
      <c r="U2171" s="39"/>
      <c r="V2171" s="40"/>
      <c r="W2171" s="39"/>
      <c r="X2171" s="39"/>
      <c r="Y2171" s="39"/>
      <c r="Z2171" s="39"/>
      <c r="AA2171" s="39"/>
      <c r="AB2171" s="39"/>
      <c r="AC2171" s="39"/>
      <c r="AD2171" s="39"/>
      <c r="AE2171" s="39"/>
      <c r="AF2171" s="39"/>
      <c r="AG2171" s="39"/>
      <c r="AH2171" s="39"/>
    </row>
    <row r="2172" ht="19.5" customHeight="1">
      <c r="A2172" s="111"/>
      <c r="B2172" s="119"/>
      <c r="C2172" s="63"/>
      <c r="D2172" s="69"/>
      <c r="E2172" s="66" t="str">
        <f t="shared" si="2"/>
        <v>-</v>
      </c>
      <c r="F2172" s="65"/>
      <c r="G2172" s="65"/>
      <c r="H2172" s="82"/>
      <c r="I2172" s="83">
        <f t="shared" si="3"/>
        <v>0</v>
      </c>
      <c r="J2172" s="84">
        <f t="shared" si="4"/>
        <v>0</v>
      </c>
      <c r="K2172" s="84">
        <f t="shared" si="5"/>
        <v>0</v>
      </c>
      <c r="L2172" s="84">
        <f t="shared" si="6"/>
        <v>0</v>
      </c>
      <c r="M2172" s="85">
        <f t="shared" si="7"/>
        <v>0</v>
      </c>
      <c r="N2172" s="86">
        <f t="shared" si="8"/>
        <v>0</v>
      </c>
      <c r="O2172" s="84">
        <f t="shared" si="9"/>
        <v>0</v>
      </c>
      <c r="P2172" s="84">
        <f t="shared" si="10"/>
        <v>0</v>
      </c>
      <c r="Q2172" s="84">
        <f t="shared" si="11"/>
        <v>0</v>
      </c>
      <c r="R2172" s="85">
        <f t="shared" si="12"/>
        <v>0</v>
      </c>
      <c r="S2172" s="87" t="str">
        <f t="shared" si="13"/>
        <v>-</v>
      </c>
      <c r="T2172" s="88"/>
      <c r="U2172" s="39"/>
      <c r="V2172" s="40"/>
      <c r="W2172" s="39"/>
      <c r="X2172" s="39"/>
      <c r="Y2172" s="39"/>
      <c r="Z2172" s="39"/>
      <c r="AA2172" s="39"/>
      <c r="AB2172" s="39"/>
      <c r="AC2172" s="39"/>
      <c r="AD2172" s="39"/>
      <c r="AE2172" s="39"/>
      <c r="AF2172" s="39"/>
      <c r="AG2172" s="39"/>
      <c r="AH2172" s="39"/>
    </row>
    <row r="2173" ht="19.5" customHeight="1">
      <c r="A2173" s="111"/>
      <c r="B2173" s="119"/>
      <c r="C2173" s="63"/>
      <c r="D2173" s="69"/>
      <c r="E2173" s="66" t="str">
        <f t="shared" si="2"/>
        <v>-</v>
      </c>
      <c r="F2173" s="65"/>
      <c r="G2173" s="65"/>
      <c r="H2173" s="82"/>
      <c r="I2173" s="83">
        <f t="shared" si="3"/>
        <v>0</v>
      </c>
      <c r="J2173" s="84">
        <f t="shared" si="4"/>
        <v>0</v>
      </c>
      <c r="K2173" s="84">
        <f t="shared" si="5"/>
        <v>0</v>
      </c>
      <c r="L2173" s="84">
        <f t="shared" si="6"/>
        <v>0</v>
      </c>
      <c r="M2173" s="85">
        <f t="shared" si="7"/>
        <v>0</v>
      </c>
      <c r="N2173" s="86">
        <f t="shared" si="8"/>
        <v>0</v>
      </c>
      <c r="O2173" s="84">
        <f t="shared" si="9"/>
        <v>0</v>
      </c>
      <c r="P2173" s="84">
        <f t="shared" si="10"/>
        <v>0</v>
      </c>
      <c r="Q2173" s="84">
        <f t="shared" si="11"/>
        <v>0</v>
      </c>
      <c r="R2173" s="85">
        <f t="shared" si="12"/>
        <v>0</v>
      </c>
      <c r="S2173" s="87" t="str">
        <f t="shared" si="13"/>
        <v>-</v>
      </c>
      <c r="T2173" s="88"/>
      <c r="U2173" s="39"/>
      <c r="V2173" s="40"/>
      <c r="W2173" s="39"/>
      <c r="X2173" s="39"/>
      <c r="Y2173" s="39"/>
      <c r="Z2173" s="39"/>
      <c r="AA2173" s="39"/>
      <c r="AB2173" s="39"/>
      <c r="AC2173" s="39"/>
      <c r="AD2173" s="39"/>
      <c r="AE2173" s="39"/>
      <c r="AF2173" s="39"/>
      <c r="AG2173" s="39"/>
      <c r="AH2173" s="39"/>
    </row>
    <row r="2174" ht="19.5" customHeight="1">
      <c r="A2174" s="111"/>
      <c r="B2174" s="119"/>
      <c r="C2174" s="63"/>
      <c r="D2174" s="69"/>
      <c r="E2174" s="66" t="str">
        <f t="shared" si="2"/>
        <v>-</v>
      </c>
      <c r="F2174" s="65"/>
      <c r="G2174" s="65"/>
      <c r="H2174" s="82"/>
      <c r="I2174" s="83">
        <f t="shared" si="3"/>
        <v>0</v>
      </c>
      <c r="J2174" s="84">
        <f t="shared" si="4"/>
        <v>0</v>
      </c>
      <c r="K2174" s="84">
        <f t="shared" si="5"/>
        <v>0</v>
      </c>
      <c r="L2174" s="84">
        <f t="shared" si="6"/>
        <v>0</v>
      </c>
      <c r="M2174" s="85">
        <f t="shared" si="7"/>
        <v>0</v>
      </c>
      <c r="N2174" s="86">
        <f t="shared" si="8"/>
        <v>0</v>
      </c>
      <c r="O2174" s="84">
        <f t="shared" si="9"/>
        <v>0</v>
      </c>
      <c r="P2174" s="84">
        <f t="shared" si="10"/>
        <v>0</v>
      </c>
      <c r="Q2174" s="84">
        <f t="shared" si="11"/>
        <v>0</v>
      </c>
      <c r="R2174" s="85">
        <f t="shared" si="12"/>
        <v>0</v>
      </c>
      <c r="S2174" s="87" t="str">
        <f t="shared" si="13"/>
        <v>-</v>
      </c>
      <c r="T2174" s="88"/>
      <c r="U2174" s="39"/>
      <c r="V2174" s="40"/>
      <c r="W2174" s="39"/>
      <c r="X2174" s="39"/>
      <c r="Y2174" s="39"/>
      <c r="Z2174" s="39"/>
      <c r="AA2174" s="39"/>
      <c r="AB2174" s="39"/>
      <c r="AC2174" s="39"/>
      <c r="AD2174" s="39"/>
      <c r="AE2174" s="39"/>
      <c r="AF2174" s="39"/>
      <c r="AG2174" s="39"/>
      <c r="AH2174" s="39"/>
    </row>
    <row r="2175" ht="19.5" customHeight="1">
      <c r="A2175" s="111"/>
      <c r="B2175" s="119"/>
      <c r="C2175" s="63"/>
      <c r="D2175" s="69"/>
      <c r="E2175" s="66" t="str">
        <f t="shared" si="2"/>
        <v>-</v>
      </c>
      <c r="F2175" s="65"/>
      <c r="G2175" s="65"/>
      <c r="H2175" s="82"/>
      <c r="I2175" s="83">
        <f t="shared" si="3"/>
        <v>0</v>
      </c>
      <c r="J2175" s="84">
        <f t="shared" si="4"/>
        <v>0</v>
      </c>
      <c r="K2175" s="84">
        <f t="shared" si="5"/>
        <v>0</v>
      </c>
      <c r="L2175" s="84">
        <f t="shared" si="6"/>
        <v>0</v>
      </c>
      <c r="M2175" s="85">
        <f t="shared" si="7"/>
        <v>0</v>
      </c>
      <c r="N2175" s="86">
        <f t="shared" si="8"/>
        <v>0</v>
      </c>
      <c r="O2175" s="84">
        <f t="shared" si="9"/>
        <v>0</v>
      </c>
      <c r="P2175" s="84">
        <f t="shared" si="10"/>
        <v>0</v>
      </c>
      <c r="Q2175" s="84">
        <f t="shared" si="11"/>
        <v>0</v>
      </c>
      <c r="R2175" s="85">
        <f t="shared" si="12"/>
        <v>0</v>
      </c>
      <c r="S2175" s="87" t="str">
        <f t="shared" si="13"/>
        <v>-</v>
      </c>
      <c r="T2175" s="88"/>
      <c r="U2175" s="39"/>
      <c r="V2175" s="40"/>
      <c r="W2175" s="39"/>
      <c r="X2175" s="39"/>
      <c r="Y2175" s="39"/>
      <c r="Z2175" s="39"/>
      <c r="AA2175" s="39"/>
      <c r="AB2175" s="39"/>
      <c r="AC2175" s="39"/>
      <c r="AD2175" s="39"/>
      <c r="AE2175" s="39"/>
      <c r="AF2175" s="39"/>
      <c r="AG2175" s="39"/>
      <c r="AH2175" s="39"/>
    </row>
    <row r="2176" ht="19.5" customHeight="1">
      <c r="A2176" s="111"/>
      <c r="B2176" s="119"/>
      <c r="C2176" s="63"/>
      <c r="D2176" s="69"/>
      <c r="E2176" s="66" t="str">
        <f t="shared" si="2"/>
        <v>-</v>
      </c>
      <c r="F2176" s="65"/>
      <c r="G2176" s="65"/>
      <c r="H2176" s="82"/>
      <c r="I2176" s="83">
        <f t="shared" si="3"/>
        <v>0</v>
      </c>
      <c r="J2176" s="84">
        <f t="shared" si="4"/>
        <v>0</v>
      </c>
      <c r="K2176" s="84">
        <f t="shared" si="5"/>
        <v>0</v>
      </c>
      <c r="L2176" s="84">
        <f t="shared" si="6"/>
        <v>0</v>
      </c>
      <c r="M2176" s="85">
        <f t="shared" si="7"/>
        <v>0</v>
      </c>
      <c r="N2176" s="86">
        <f t="shared" si="8"/>
        <v>0</v>
      </c>
      <c r="O2176" s="84">
        <f t="shared" si="9"/>
        <v>0</v>
      </c>
      <c r="P2176" s="84">
        <f t="shared" si="10"/>
        <v>0</v>
      </c>
      <c r="Q2176" s="84">
        <f t="shared" si="11"/>
        <v>0</v>
      </c>
      <c r="R2176" s="85">
        <f t="shared" si="12"/>
        <v>0</v>
      </c>
      <c r="S2176" s="87" t="str">
        <f t="shared" si="13"/>
        <v>-</v>
      </c>
      <c r="T2176" s="88"/>
      <c r="U2176" s="39"/>
      <c r="V2176" s="40"/>
      <c r="W2176" s="39"/>
      <c r="X2176" s="39"/>
      <c r="Y2176" s="39"/>
      <c r="Z2176" s="39"/>
      <c r="AA2176" s="39"/>
      <c r="AB2176" s="39"/>
      <c r="AC2176" s="39"/>
      <c r="AD2176" s="39"/>
      <c r="AE2176" s="39"/>
      <c r="AF2176" s="39"/>
      <c r="AG2176" s="39"/>
      <c r="AH2176" s="39"/>
    </row>
    <row r="2177" ht="19.5" customHeight="1">
      <c r="A2177" s="111"/>
      <c r="B2177" s="119"/>
      <c r="C2177" s="63"/>
      <c r="D2177" s="69"/>
      <c r="E2177" s="66" t="str">
        <f t="shared" si="2"/>
        <v>-</v>
      </c>
      <c r="F2177" s="65"/>
      <c r="G2177" s="65"/>
      <c r="H2177" s="82"/>
      <c r="I2177" s="83">
        <f t="shared" si="3"/>
        <v>0</v>
      </c>
      <c r="J2177" s="84">
        <f t="shared" si="4"/>
        <v>0</v>
      </c>
      <c r="K2177" s="84">
        <f t="shared" si="5"/>
        <v>0</v>
      </c>
      <c r="L2177" s="84">
        <f t="shared" si="6"/>
        <v>0</v>
      </c>
      <c r="M2177" s="85">
        <f t="shared" si="7"/>
        <v>0</v>
      </c>
      <c r="N2177" s="86">
        <f t="shared" si="8"/>
        <v>0</v>
      </c>
      <c r="O2177" s="84">
        <f t="shared" si="9"/>
        <v>0</v>
      </c>
      <c r="P2177" s="84">
        <f t="shared" si="10"/>
        <v>0</v>
      </c>
      <c r="Q2177" s="84">
        <f t="shared" si="11"/>
        <v>0</v>
      </c>
      <c r="R2177" s="85">
        <f t="shared" si="12"/>
        <v>0</v>
      </c>
      <c r="S2177" s="87" t="str">
        <f t="shared" si="13"/>
        <v>-</v>
      </c>
      <c r="T2177" s="88"/>
      <c r="U2177" s="39"/>
      <c r="V2177" s="40"/>
      <c r="W2177" s="39"/>
      <c r="X2177" s="39"/>
      <c r="Y2177" s="39"/>
      <c r="Z2177" s="39"/>
      <c r="AA2177" s="39"/>
      <c r="AB2177" s="39"/>
      <c r="AC2177" s="39"/>
      <c r="AD2177" s="39"/>
      <c r="AE2177" s="39"/>
      <c r="AF2177" s="39"/>
      <c r="AG2177" s="39"/>
      <c r="AH2177" s="39"/>
    </row>
    <row r="2178" ht="19.5" customHeight="1">
      <c r="A2178" s="111"/>
      <c r="B2178" s="119"/>
      <c r="C2178" s="63"/>
      <c r="D2178" s="69"/>
      <c r="E2178" s="66" t="str">
        <f t="shared" si="2"/>
        <v>-</v>
      </c>
      <c r="F2178" s="65"/>
      <c r="G2178" s="65"/>
      <c r="H2178" s="82"/>
      <c r="I2178" s="83">
        <f t="shared" si="3"/>
        <v>0</v>
      </c>
      <c r="J2178" s="84">
        <f t="shared" si="4"/>
        <v>0</v>
      </c>
      <c r="K2178" s="84">
        <f t="shared" si="5"/>
        <v>0</v>
      </c>
      <c r="L2178" s="84">
        <f t="shared" si="6"/>
        <v>0</v>
      </c>
      <c r="M2178" s="85">
        <f t="shared" si="7"/>
        <v>0</v>
      </c>
      <c r="N2178" s="86">
        <f t="shared" si="8"/>
        <v>0</v>
      </c>
      <c r="O2178" s="84">
        <f t="shared" si="9"/>
        <v>0</v>
      </c>
      <c r="P2178" s="84">
        <f t="shared" si="10"/>
        <v>0</v>
      </c>
      <c r="Q2178" s="84">
        <f t="shared" si="11"/>
        <v>0</v>
      </c>
      <c r="R2178" s="85">
        <f t="shared" si="12"/>
        <v>0</v>
      </c>
      <c r="S2178" s="87" t="str">
        <f t="shared" si="13"/>
        <v>-</v>
      </c>
      <c r="T2178" s="88"/>
      <c r="U2178" s="39"/>
      <c r="V2178" s="40"/>
      <c r="W2178" s="39"/>
      <c r="X2178" s="39"/>
      <c r="Y2178" s="39"/>
      <c r="Z2178" s="39"/>
      <c r="AA2178" s="39"/>
      <c r="AB2178" s="39"/>
      <c r="AC2178" s="39"/>
      <c r="AD2178" s="39"/>
      <c r="AE2178" s="39"/>
      <c r="AF2178" s="39"/>
      <c r="AG2178" s="39"/>
      <c r="AH2178" s="39"/>
    </row>
    <row r="2179" ht="19.5" customHeight="1">
      <c r="A2179" s="111"/>
      <c r="B2179" s="119"/>
      <c r="C2179" s="63"/>
      <c r="D2179" s="69"/>
      <c r="E2179" s="66" t="str">
        <f t="shared" si="2"/>
        <v>-</v>
      </c>
      <c r="F2179" s="65"/>
      <c r="G2179" s="65"/>
      <c r="H2179" s="82"/>
      <c r="I2179" s="83">
        <f t="shared" si="3"/>
        <v>0</v>
      </c>
      <c r="J2179" s="84">
        <f t="shared" si="4"/>
        <v>0</v>
      </c>
      <c r="K2179" s="84">
        <f t="shared" si="5"/>
        <v>0</v>
      </c>
      <c r="L2179" s="84">
        <f t="shared" si="6"/>
        <v>0</v>
      </c>
      <c r="M2179" s="85">
        <f t="shared" si="7"/>
        <v>0</v>
      </c>
      <c r="N2179" s="86">
        <f t="shared" si="8"/>
        <v>0</v>
      </c>
      <c r="O2179" s="84">
        <f t="shared" si="9"/>
        <v>0</v>
      </c>
      <c r="P2179" s="84">
        <f t="shared" si="10"/>
        <v>0</v>
      </c>
      <c r="Q2179" s="84">
        <f t="shared" si="11"/>
        <v>0</v>
      </c>
      <c r="R2179" s="85">
        <f t="shared" si="12"/>
        <v>0</v>
      </c>
      <c r="S2179" s="87" t="str">
        <f t="shared" si="13"/>
        <v>-</v>
      </c>
      <c r="T2179" s="88"/>
      <c r="U2179" s="39"/>
      <c r="V2179" s="40"/>
      <c r="W2179" s="39"/>
      <c r="X2179" s="39"/>
      <c r="Y2179" s="39"/>
      <c r="Z2179" s="39"/>
      <c r="AA2179" s="39"/>
      <c r="AB2179" s="39"/>
      <c r="AC2179" s="39"/>
      <c r="AD2179" s="39"/>
      <c r="AE2179" s="39"/>
      <c r="AF2179" s="39"/>
      <c r="AG2179" s="39"/>
      <c r="AH2179" s="39"/>
    </row>
    <row r="2180" ht="19.5" customHeight="1">
      <c r="A2180" s="111"/>
      <c r="B2180" s="119"/>
      <c r="C2180" s="63"/>
      <c r="D2180" s="69"/>
      <c r="E2180" s="66" t="str">
        <f t="shared" si="2"/>
        <v>-</v>
      </c>
      <c r="F2180" s="65"/>
      <c r="G2180" s="65"/>
      <c r="H2180" s="82"/>
      <c r="I2180" s="83">
        <f t="shared" si="3"/>
        <v>0</v>
      </c>
      <c r="J2180" s="84">
        <f t="shared" si="4"/>
        <v>0</v>
      </c>
      <c r="K2180" s="84">
        <f t="shared" si="5"/>
        <v>0</v>
      </c>
      <c r="L2180" s="84">
        <f t="shared" si="6"/>
        <v>0</v>
      </c>
      <c r="M2180" s="85">
        <f t="shared" si="7"/>
        <v>0</v>
      </c>
      <c r="N2180" s="86">
        <f t="shared" si="8"/>
        <v>0</v>
      </c>
      <c r="O2180" s="84">
        <f t="shared" si="9"/>
        <v>0</v>
      </c>
      <c r="P2180" s="84">
        <f t="shared" si="10"/>
        <v>0</v>
      </c>
      <c r="Q2180" s="84">
        <f t="shared" si="11"/>
        <v>0</v>
      </c>
      <c r="R2180" s="85">
        <f t="shared" si="12"/>
        <v>0</v>
      </c>
      <c r="S2180" s="87" t="str">
        <f t="shared" si="13"/>
        <v>-</v>
      </c>
      <c r="T2180" s="88"/>
      <c r="U2180" s="39"/>
      <c r="V2180" s="40"/>
      <c r="W2180" s="39"/>
      <c r="X2180" s="39"/>
      <c r="Y2180" s="39"/>
      <c r="Z2180" s="39"/>
      <c r="AA2180" s="39"/>
      <c r="AB2180" s="39"/>
      <c r="AC2180" s="39"/>
      <c r="AD2180" s="39"/>
      <c r="AE2180" s="39"/>
      <c r="AF2180" s="39"/>
      <c r="AG2180" s="39"/>
      <c r="AH2180" s="39"/>
    </row>
    <row r="2181" ht="19.5" customHeight="1">
      <c r="A2181" s="111"/>
      <c r="B2181" s="119"/>
      <c r="C2181" s="63"/>
      <c r="D2181" s="69"/>
      <c r="E2181" s="66" t="str">
        <f t="shared" si="2"/>
        <v>-</v>
      </c>
      <c r="F2181" s="65"/>
      <c r="G2181" s="65"/>
      <c r="H2181" s="82"/>
      <c r="I2181" s="83">
        <f t="shared" si="3"/>
        <v>0</v>
      </c>
      <c r="J2181" s="84">
        <f t="shared" si="4"/>
        <v>0</v>
      </c>
      <c r="K2181" s="84">
        <f t="shared" si="5"/>
        <v>0</v>
      </c>
      <c r="L2181" s="84">
        <f t="shared" si="6"/>
        <v>0</v>
      </c>
      <c r="M2181" s="85">
        <f t="shared" si="7"/>
        <v>0</v>
      </c>
      <c r="N2181" s="86">
        <f t="shared" si="8"/>
        <v>0</v>
      </c>
      <c r="O2181" s="84">
        <f t="shared" si="9"/>
        <v>0</v>
      </c>
      <c r="P2181" s="84">
        <f t="shared" si="10"/>
        <v>0</v>
      </c>
      <c r="Q2181" s="84">
        <f t="shared" si="11"/>
        <v>0</v>
      </c>
      <c r="R2181" s="85">
        <f t="shared" si="12"/>
        <v>0</v>
      </c>
      <c r="S2181" s="87" t="str">
        <f t="shared" si="13"/>
        <v>-</v>
      </c>
      <c r="T2181" s="88"/>
      <c r="U2181" s="39"/>
      <c r="V2181" s="40"/>
      <c r="W2181" s="39"/>
      <c r="X2181" s="39"/>
      <c r="Y2181" s="39"/>
      <c r="Z2181" s="39"/>
      <c r="AA2181" s="39"/>
      <c r="AB2181" s="39"/>
      <c r="AC2181" s="39"/>
      <c r="AD2181" s="39"/>
      <c r="AE2181" s="39"/>
      <c r="AF2181" s="39"/>
      <c r="AG2181" s="39"/>
      <c r="AH2181" s="39"/>
    </row>
    <row r="2182" ht="19.5" customHeight="1">
      <c r="A2182" s="111"/>
      <c r="B2182" s="119"/>
      <c r="C2182" s="63"/>
      <c r="D2182" s="69"/>
      <c r="E2182" s="66" t="str">
        <f t="shared" si="2"/>
        <v>-</v>
      </c>
      <c r="F2182" s="65"/>
      <c r="G2182" s="65"/>
      <c r="H2182" s="82"/>
      <c r="I2182" s="83">
        <f t="shared" si="3"/>
        <v>0</v>
      </c>
      <c r="J2182" s="84">
        <f t="shared" si="4"/>
        <v>0</v>
      </c>
      <c r="K2182" s="84">
        <f t="shared" si="5"/>
        <v>0</v>
      </c>
      <c r="L2182" s="84">
        <f t="shared" si="6"/>
        <v>0</v>
      </c>
      <c r="M2182" s="85">
        <f t="shared" si="7"/>
        <v>0</v>
      </c>
      <c r="N2182" s="86">
        <f t="shared" si="8"/>
        <v>0</v>
      </c>
      <c r="O2182" s="84">
        <f t="shared" si="9"/>
        <v>0</v>
      </c>
      <c r="P2182" s="84">
        <f t="shared" si="10"/>
        <v>0</v>
      </c>
      <c r="Q2182" s="84">
        <f t="shared" si="11"/>
        <v>0</v>
      </c>
      <c r="R2182" s="85">
        <f t="shared" si="12"/>
        <v>0</v>
      </c>
      <c r="S2182" s="87" t="str">
        <f t="shared" si="13"/>
        <v>-</v>
      </c>
      <c r="T2182" s="88"/>
      <c r="U2182" s="39"/>
      <c r="V2182" s="40"/>
      <c r="W2182" s="39"/>
      <c r="X2182" s="39"/>
      <c r="Y2182" s="39"/>
      <c r="Z2182" s="39"/>
      <c r="AA2182" s="39"/>
      <c r="AB2182" s="39"/>
      <c r="AC2182" s="39"/>
      <c r="AD2182" s="39"/>
      <c r="AE2182" s="39"/>
      <c r="AF2182" s="39"/>
      <c r="AG2182" s="39"/>
      <c r="AH2182" s="39"/>
    </row>
    <row r="2183" ht="19.5" customHeight="1">
      <c r="A2183" s="111"/>
      <c r="B2183" s="119"/>
      <c r="C2183" s="63"/>
      <c r="D2183" s="69"/>
      <c r="E2183" s="66" t="str">
        <f t="shared" si="2"/>
        <v>-</v>
      </c>
      <c r="F2183" s="65"/>
      <c r="G2183" s="65"/>
      <c r="H2183" s="82"/>
      <c r="I2183" s="83">
        <f t="shared" si="3"/>
        <v>0</v>
      </c>
      <c r="J2183" s="84">
        <f t="shared" si="4"/>
        <v>0</v>
      </c>
      <c r="K2183" s="84">
        <f t="shared" si="5"/>
        <v>0</v>
      </c>
      <c r="L2183" s="84">
        <f t="shared" si="6"/>
        <v>0</v>
      </c>
      <c r="M2183" s="85">
        <f t="shared" si="7"/>
        <v>0</v>
      </c>
      <c r="N2183" s="86">
        <f t="shared" si="8"/>
        <v>0</v>
      </c>
      <c r="O2183" s="84">
        <f t="shared" si="9"/>
        <v>0</v>
      </c>
      <c r="P2183" s="84">
        <f t="shared" si="10"/>
        <v>0</v>
      </c>
      <c r="Q2183" s="84">
        <f t="shared" si="11"/>
        <v>0</v>
      </c>
      <c r="R2183" s="85">
        <f t="shared" si="12"/>
        <v>0</v>
      </c>
      <c r="S2183" s="87" t="str">
        <f t="shared" si="13"/>
        <v>-</v>
      </c>
      <c r="T2183" s="88"/>
      <c r="U2183" s="39"/>
      <c r="V2183" s="40"/>
      <c r="W2183" s="39"/>
      <c r="X2183" s="39"/>
      <c r="Y2183" s="39"/>
      <c r="Z2183" s="39"/>
      <c r="AA2183" s="39"/>
      <c r="AB2183" s="39"/>
      <c r="AC2183" s="39"/>
      <c r="AD2183" s="39"/>
      <c r="AE2183" s="39"/>
      <c r="AF2183" s="39"/>
      <c r="AG2183" s="39"/>
      <c r="AH2183" s="39"/>
    </row>
    <row r="2184" ht="19.5" customHeight="1">
      <c r="A2184" s="111"/>
      <c r="B2184" s="119"/>
      <c r="C2184" s="63"/>
      <c r="D2184" s="69"/>
      <c r="E2184" s="66" t="str">
        <f t="shared" si="2"/>
        <v>-</v>
      </c>
      <c r="F2184" s="65"/>
      <c r="G2184" s="65"/>
      <c r="H2184" s="82"/>
      <c r="I2184" s="83">
        <f t="shared" si="3"/>
        <v>0</v>
      </c>
      <c r="J2184" s="84">
        <f t="shared" si="4"/>
        <v>0</v>
      </c>
      <c r="K2184" s="84">
        <f t="shared" si="5"/>
        <v>0</v>
      </c>
      <c r="L2184" s="84">
        <f t="shared" si="6"/>
        <v>0</v>
      </c>
      <c r="M2184" s="85">
        <f t="shared" si="7"/>
        <v>0</v>
      </c>
      <c r="N2184" s="86">
        <f t="shared" si="8"/>
        <v>0</v>
      </c>
      <c r="O2184" s="84">
        <f t="shared" si="9"/>
        <v>0</v>
      </c>
      <c r="P2184" s="84">
        <f t="shared" si="10"/>
        <v>0</v>
      </c>
      <c r="Q2184" s="84">
        <f t="shared" si="11"/>
        <v>0</v>
      </c>
      <c r="R2184" s="85">
        <f t="shared" si="12"/>
        <v>0</v>
      </c>
      <c r="S2184" s="87" t="str">
        <f t="shared" si="13"/>
        <v>-</v>
      </c>
      <c r="T2184" s="88"/>
      <c r="U2184" s="39"/>
      <c r="V2184" s="40"/>
      <c r="W2184" s="39"/>
      <c r="X2184" s="39"/>
      <c r="Y2184" s="39"/>
      <c r="Z2184" s="39"/>
      <c r="AA2184" s="39"/>
      <c r="AB2184" s="39"/>
      <c r="AC2184" s="39"/>
      <c r="AD2184" s="39"/>
      <c r="AE2184" s="39"/>
      <c r="AF2184" s="39"/>
      <c r="AG2184" s="39"/>
      <c r="AH2184" s="39"/>
    </row>
    <row r="2185" ht="19.5" customHeight="1">
      <c r="A2185" s="111"/>
      <c r="B2185" s="119"/>
      <c r="C2185" s="63"/>
      <c r="D2185" s="69"/>
      <c r="E2185" s="66" t="str">
        <f t="shared" si="2"/>
        <v>-</v>
      </c>
      <c r="F2185" s="65"/>
      <c r="G2185" s="65"/>
      <c r="H2185" s="82"/>
      <c r="I2185" s="83">
        <f t="shared" si="3"/>
        <v>0</v>
      </c>
      <c r="J2185" s="84">
        <f t="shared" si="4"/>
        <v>0</v>
      </c>
      <c r="K2185" s="84">
        <f t="shared" si="5"/>
        <v>0</v>
      </c>
      <c r="L2185" s="84">
        <f t="shared" si="6"/>
        <v>0</v>
      </c>
      <c r="M2185" s="85">
        <f t="shared" si="7"/>
        <v>0</v>
      </c>
      <c r="N2185" s="86">
        <f t="shared" si="8"/>
        <v>0</v>
      </c>
      <c r="O2185" s="84">
        <f t="shared" si="9"/>
        <v>0</v>
      </c>
      <c r="P2185" s="84">
        <f t="shared" si="10"/>
        <v>0</v>
      </c>
      <c r="Q2185" s="84">
        <f t="shared" si="11"/>
        <v>0</v>
      </c>
      <c r="R2185" s="85">
        <f t="shared" si="12"/>
        <v>0</v>
      </c>
      <c r="S2185" s="87" t="str">
        <f t="shared" si="13"/>
        <v>-</v>
      </c>
      <c r="T2185" s="88"/>
      <c r="U2185" s="39"/>
      <c r="V2185" s="40"/>
      <c r="W2185" s="39"/>
      <c r="X2185" s="39"/>
      <c r="Y2185" s="39"/>
      <c r="Z2185" s="39"/>
      <c r="AA2185" s="39"/>
      <c r="AB2185" s="39"/>
      <c r="AC2185" s="39"/>
      <c r="AD2185" s="39"/>
      <c r="AE2185" s="39"/>
      <c r="AF2185" s="39"/>
      <c r="AG2185" s="39"/>
      <c r="AH2185" s="39"/>
    </row>
    <row r="2186" ht="19.5" customHeight="1">
      <c r="A2186" s="111"/>
      <c r="B2186" s="119"/>
      <c r="C2186" s="63"/>
      <c r="D2186" s="69"/>
      <c r="E2186" s="66" t="str">
        <f t="shared" si="2"/>
        <v>-</v>
      </c>
      <c r="F2186" s="65"/>
      <c r="G2186" s="65"/>
      <c r="H2186" s="82"/>
      <c r="I2186" s="83">
        <f t="shared" si="3"/>
        <v>0</v>
      </c>
      <c r="J2186" s="84">
        <f t="shared" si="4"/>
        <v>0</v>
      </c>
      <c r="K2186" s="84">
        <f t="shared" si="5"/>
        <v>0</v>
      </c>
      <c r="L2186" s="84">
        <f t="shared" si="6"/>
        <v>0</v>
      </c>
      <c r="M2186" s="85">
        <f t="shared" si="7"/>
        <v>0</v>
      </c>
      <c r="N2186" s="86">
        <f t="shared" si="8"/>
        <v>0</v>
      </c>
      <c r="O2186" s="84">
        <f t="shared" si="9"/>
        <v>0</v>
      </c>
      <c r="P2186" s="84">
        <f t="shared" si="10"/>
        <v>0</v>
      </c>
      <c r="Q2186" s="84">
        <f t="shared" si="11"/>
        <v>0</v>
      </c>
      <c r="R2186" s="85">
        <f t="shared" si="12"/>
        <v>0</v>
      </c>
      <c r="S2186" s="87" t="str">
        <f t="shared" si="13"/>
        <v>-</v>
      </c>
      <c r="T2186" s="88"/>
      <c r="U2186" s="39"/>
      <c r="V2186" s="40"/>
      <c r="W2186" s="39"/>
      <c r="X2186" s="39"/>
      <c r="Y2186" s="39"/>
      <c r="Z2186" s="39"/>
      <c r="AA2186" s="39"/>
      <c r="AB2186" s="39"/>
      <c r="AC2186" s="39"/>
      <c r="AD2186" s="39"/>
      <c r="AE2186" s="39"/>
      <c r="AF2186" s="39"/>
      <c r="AG2186" s="39"/>
      <c r="AH2186" s="39"/>
    </row>
    <row r="2187" ht="19.5" customHeight="1">
      <c r="A2187" s="111"/>
      <c r="B2187" s="119"/>
      <c r="C2187" s="63"/>
      <c r="D2187" s="69"/>
      <c r="E2187" s="66" t="str">
        <f t="shared" si="2"/>
        <v>-</v>
      </c>
      <c r="F2187" s="65"/>
      <c r="G2187" s="65"/>
      <c r="H2187" s="82"/>
      <c r="I2187" s="83">
        <f t="shared" si="3"/>
        <v>0</v>
      </c>
      <c r="J2187" s="84">
        <f t="shared" si="4"/>
        <v>0</v>
      </c>
      <c r="K2187" s="84">
        <f t="shared" si="5"/>
        <v>0</v>
      </c>
      <c r="L2187" s="84">
        <f t="shared" si="6"/>
        <v>0</v>
      </c>
      <c r="M2187" s="85">
        <f t="shared" si="7"/>
        <v>0</v>
      </c>
      <c r="N2187" s="86">
        <f t="shared" si="8"/>
        <v>0</v>
      </c>
      <c r="O2187" s="84">
        <f t="shared" si="9"/>
        <v>0</v>
      </c>
      <c r="P2187" s="84">
        <f t="shared" si="10"/>
        <v>0</v>
      </c>
      <c r="Q2187" s="84">
        <f t="shared" si="11"/>
        <v>0</v>
      </c>
      <c r="R2187" s="85">
        <f t="shared" si="12"/>
        <v>0</v>
      </c>
      <c r="S2187" s="87" t="str">
        <f t="shared" si="13"/>
        <v>-</v>
      </c>
      <c r="T2187" s="88"/>
      <c r="U2187" s="39"/>
      <c r="V2187" s="40"/>
      <c r="W2187" s="39"/>
      <c r="X2187" s="39"/>
      <c r="Y2187" s="39"/>
      <c r="Z2187" s="39"/>
      <c r="AA2187" s="39"/>
      <c r="AB2187" s="39"/>
      <c r="AC2187" s="39"/>
      <c r="AD2187" s="39"/>
      <c r="AE2187" s="39"/>
      <c r="AF2187" s="39"/>
      <c r="AG2187" s="39"/>
      <c r="AH2187" s="39"/>
    </row>
    <row r="2188" ht="19.5" customHeight="1">
      <c r="A2188" s="111"/>
      <c r="B2188" s="119"/>
      <c r="C2188" s="63"/>
      <c r="D2188" s="69"/>
      <c r="E2188" s="66" t="str">
        <f t="shared" si="2"/>
        <v>-</v>
      </c>
      <c r="F2188" s="65"/>
      <c r="G2188" s="65"/>
      <c r="H2188" s="82"/>
      <c r="I2188" s="83">
        <f t="shared" si="3"/>
        <v>0</v>
      </c>
      <c r="J2188" s="84">
        <f t="shared" si="4"/>
        <v>0</v>
      </c>
      <c r="K2188" s="84">
        <f t="shared" si="5"/>
        <v>0</v>
      </c>
      <c r="L2188" s="84">
        <f t="shared" si="6"/>
        <v>0</v>
      </c>
      <c r="M2188" s="85">
        <f t="shared" si="7"/>
        <v>0</v>
      </c>
      <c r="N2188" s="86">
        <f t="shared" si="8"/>
        <v>0</v>
      </c>
      <c r="O2188" s="84">
        <f t="shared" si="9"/>
        <v>0</v>
      </c>
      <c r="P2188" s="84">
        <f t="shared" si="10"/>
        <v>0</v>
      </c>
      <c r="Q2188" s="84">
        <f t="shared" si="11"/>
        <v>0</v>
      </c>
      <c r="R2188" s="85">
        <f t="shared" si="12"/>
        <v>0</v>
      </c>
      <c r="S2188" s="87" t="str">
        <f t="shared" si="13"/>
        <v>-</v>
      </c>
      <c r="T2188" s="88"/>
      <c r="U2188" s="39"/>
      <c r="V2188" s="40"/>
      <c r="W2188" s="39"/>
      <c r="X2188" s="39"/>
      <c r="Y2188" s="39"/>
      <c r="Z2188" s="39"/>
      <c r="AA2188" s="39"/>
      <c r="AB2188" s="39"/>
      <c r="AC2188" s="39"/>
      <c r="AD2188" s="39"/>
      <c r="AE2188" s="39"/>
      <c r="AF2188" s="39"/>
      <c r="AG2188" s="39"/>
      <c r="AH2188" s="39"/>
    </row>
    <row r="2189" ht="19.5" customHeight="1">
      <c r="A2189" s="111"/>
      <c r="B2189" s="119"/>
      <c r="C2189" s="63"/>
      <c r="D2189" s="69"/>
      <c r="E2189" s="66" t="str">
        <f t="shared" si="2"/>
        <v>-</v>
      </c>
      <c r="F2189" s="65"/>
      <c r="G2189" s="65"/>
      <c r="H2189" s="82"/>
      <c r="I2189" s="83">
        <f t="shared" si="3"/>
        <v>0</v>
      </c>
      <c r="J2189" s="84">
        <f t="shared" si="4"/>
        <v>0</v>
      </c>
      <c r="K2189" s="84">
        <f t="shared" si="5"/>
        <v>0</v>
      </c>
      <c r="L2189" s="84">
        <f t="shared" si="6"/>
        <v>0</v>
      </c>
      <c r="M2189" s="85">
        <f t="shared" si="7"/>
        <v>0</v>
      </c>
      <c r="N2189" s="86">
        <f t="shared" si="8"/>
        <v>0</v>
      </c>
      <c r="O2189" s="84">
        <f t="shared" si="9"/>
        <v>0</v>
      </c>
      <c r="P2189" s="84">
        <f t="shared" si="10"/>
        <v>0</v>
      </c>
      <c r="Q2189" s="84">
        <f t="shared" si="11"/>
        <v>0</v>
      </c>
      <c r="R2189" s="85">
        <f t="shared" si="12"/>
        <v>0</v>
      </c>
      <c r="S2189" s="87" t="str">
        <f t="shared" si="13"/>
        <v>-</v>
      </c>
      <c r="T2189" s="88"/>
      <c r="U2189" s="39"/>
      <c r="V2189" s="40"/>
      <c r="W2189" s="39"/>
      <c r="X2189" s="39"/>
      <c r="Y2189" s="39"/>
      <c r="Z2189" s="39"/>
      <c r="AA2189" s="39"/>
      <c r="AB2189" s="39"/>
      <c r="AC2189" s="39"/>
      <c r="AD2189" s="39"/>
      <c r="AE2189" s="39"/>
      <c r="AF2189" s="39"/>
      <c r="AG2189" s="39"/>
      <c r="AH2189" s="39"/>
    </row>
    <row r="2190" ht="19.5" customHeight="1">
      <c r="A2190" s="111"/>
      <c r="B2190" s="119"/>
      <c r="C2190" s="63"/>
      <c r="D2190" s="69"/>
      <c r="E2190" s="66" t="str">
        <f t="shared" si="2"/>
        <v>-</v>
      </c>
      <c r="F2190" s="65"/>
      <c r="G2190" s="65"/>
      <c r="H2190" s="82"/>
      <c r="I2190" s="83">
        <f t="shared" si="3"/>
        <v>0</v>
      </c>
      <c r="J2190" s="84">
        <f t="shared" si="4"/>
        <v>0</v>
      </c>
      <c r="K2190" s="84">
        <f t="shared" si="5"/>
        <v>0</v>
      </c>
      <c r="L2190" s="84">
        <f t="shared" si="6"/>
        <v>0</v>
      </c>
      <c r="M2190" s="85">
        <f t="shared" si="7"/>
        <v>0</v>
      </c>
      <c r="N2190" s="86">
        <f t="shared" si="8"/>
        <v>0</v>
      </c>
      <c r="O2190" s="84">
        <f t="shared" si="9"/>
        <v>0</v>
      </c>
      <c r="P2190" s="84">
        <f t="shared" si="10"/>
        <v>0</v>
      </c>
      <c r="Q2190" s="84">
        <f t="shared" si="11"/>
        <v>0</v>
      </c>
      <c r="R2190" s="85">
        <f t="shared" si="12"/>
        <v>0</v>
      </c>
      <c r="S2190" s="87" t="str">
        <f t="shared" si="13"/>
        <v>-</v>
      </c>
      <c r="T2190" s="88"/>
      <c r="U2190" s="39"/>
      <c r="V2190" s="40"/>
      <c r="W2190" s="39"/>
      <c r="X2190" s="39"/>
      <c r="Y2190" s="39"/>
      <c r="Z2190" s="39"/>
      <c r="AA2190" s="39"/>
      <c r="AB2190" s="39"/>
      <c r="AC2190" s="39"/>
      <c r="AD2190" s="39"/>
      <c r="AE2190" s="39"/>
      <c r="AF2190" s="39"/>
      <c r="AG2190" s="39"/>
      <c r="AH2190" s="39"/>
    </row>
    <row r="2191" ht="19.5" customHeight="1">
      <c r="A2191" s="111"/>
      <c r="B2191" s="119"/>
      <c r="C2191" s="63"/>
      <c r="D2191" s="69"/>
      <c r="E2191" s="66" t="str">
        <f t="shared" si="2"/>
        <v>-</v>
      </c>
      <c r="F2191" s="65"/>
      <c r="G2191" s="65"/>
      <c r="H2191" s="82"/>
      <c r="I2191" s="83">
        <f t="shared" si="3"/>
        <v>0</v>
      </c>
      <c r="J2191" s="84">
        <f t="shared" si="4"/>
        <v>0</v>
      </c>
      <c r="K2191" s="84">
        <f t="shared" si="5"/>
        <v>0</v>
      </c>
      <c r="L2191" s="84">
        <f t="shared" si="6"/>
        <v>0</v>
      </c>
      <c r="M2191" s="85">
        <f t="shared" si="7"/>
        <v>0</v>
      </c>
      <c r="N2191" s="86">
        <f t="shared" si="8"/>
        <v>0</v>
      </c>
      <c r="O2191" s="84">
        <f t="shared" si="9"/>
        <v>0</v>
      </c>
      <c r="P2191" s="84">
        <f t="shared" si="10"/>
        <v>0</v>
      </c>
      <c r="Q2191" s="84">
        <f t="shared" si="11"/>
        <v>0</v>
      </c>
      <c r="R2191" s="85">
        <f t="shared" si="12"/>
        <v>0</v>
      </c>
      <c r="S2191" s="87" t="str">
        <f t="shared" si="13"/>
        <v>-</v>
      </c>
      <c r="T2191" s="88"/>
      <c r="U2191" s="39"/>
      <c r="V2191" s="40"/>
      <c r="W2191" s="39"/>
      <c r="X2191" s="39"/>
      <c r="Y2191" s="39"/>
      <c r="Z2191" s="39"/>
      <c r="AA2191" s="39"/>
      <c r="AB2191" s="39"/>
      <c r="AC2191" s="39"/>
      <c r="AD2191" s="39"/>
      <c r="AE2191" s="39"/>
      <c r="AF2191" s="39"/>
      <c r="AG2191" s="39"/>
      <c r="AH2191" s="39"/>
    </row>
    <row r="2192" ht="19.5" customHeight="1">
      <c r="A2192" s="111"/>
      <c r="B2192" s="119"/>
      <c r="C2192" s="63"/>
      <c r="D2192" s="69"/>
      <c r="E2192" s="66" t="str">
        <f t="shared" si="2"/>
        <v>-</v>
      </c>
      <c r="F2192" s="65"/>
      <c r="G2192" s="65"/>
      <c r="H2192" s="82"/>
      <c r="I2192" s="83">
        <f t="shared" si="3"/>
        <v>0</v>
      </c>
      <c r="J2192" s="84">
        <f t="shared" si="4"/>
        <v>0</v>
      </c>
      <c r="K2192" s="84">
        <f t="shared" si="5"/>
        <v>0</v>
      </c>
      <c r="L2192" s="84">
        <f t="shared" si="6"/>
        <v>0</v>
      </c>
      <c r="M2192" s="85">
        <f t="shared" si="7"/>
        <v>0</v>
      </c>
      <c r="N2192" s="86">
        <f t="shared" si="8"/>
        <v>0</v>
      </c>
      <c r="O2192" s="84">
        <f t="shared" si="9"/>
        <v>0</v>
      </c>
      <c r="P2192" s="84">
        <f t="shared" si="10"/>
        <v>0</v>
      </c>
      <c r="Q2192" s="84">
        <f t="shared" si="11"/>
        <v>0</v>
      </c>
      <c r="R2192" s="85">
        <f t="shared" si="12"/>
        <v>0</v>
      </c>
      <c r="S2192" s="87" t="str">
        <f t="shared" si="13"/>
        <v>-</v>
      </c>
      <c r="T2192" s="88"/>
      <c r="U2192" s="39"/>
      <c r="V2192" s="40"/>
      <c r="W2192" s="39"/>
      <c r="X2192" s="39"/>
      <c r="Y2192" s="39"/>
      <c r="Z2192" s="39"/>
      <c r="AA2192" s="39"/>
      <c r="AB2192" s="39"/>
      <c r="AC2192" s="39"/>
      <c r="AD2192" s="39"/>
      <c r="AE2192" s="39"/>
      <c r="AF2192" s="39"/>
      <c r="AG2192" s="39"/>
      <c r="AH2192" s="39"/>
    </row>
    <row r="2193" ht="19.5" customHeight="1">
      <c r="A2193" s="111"/>
      <c r="B2193" s="119"/>
      <c r="C2193" s="63"/>
      <c r="D2193" s="69"/>
      <c r="E2193" s="66" t="str">
        <f t="shared" si="2"/>
        <v>-</v>
      </c>
      <c r="F2193" s="65"/>
      <c r="G2193" s="65"/>
      <c r="H2193" s="82"/>
      <c r="I2193" s="83">
        <f t="shared" si="3"/>
        <v>0</v>
      </c>
      <c r="J2193" s="84">
        <f t="shared" si="4"/>
        <v>0</v>
      </c>
      <c r="K2193" s="84">
        <f t="shared" si="5"/>
        <v>0</v>
      </c>
      <c r="L2193" s="84">
        <f t="shared" si="6"/>
        <v>0</v>
      </c>
      <c r="M2193" s="85">
        <f t="shared" si="7"/>
        <v>0</v>
      </c>
      <c r="N2193" s="86">
        <f t="shared" si="8"/>
        <v>0</v>
      </c>
      <c r="O2193" s="84">
        <f t="shared" si="9"/>
        <v>0</v>
      </c>
      <c r="P2193" s="84">
        <f t="shared" si="10"/>
        <v>0</v>
      </c>
      <c r="Q2193" s="84">
        <f t="shared" si="11"/>
        <v>0</v>
      </c>
      <c r="R2193" s="85">
        <f t="shared" si="12"/>
        <v>0</v>
      </c>
      <c r="S2193" s="87" t="str">
        <f t="shared" si="13"/>
        <v>-</v>
      </c>
      <c r="T2193" s="88"/>
      <c r="U2193" s="39"/>
      <c r="V2193" s="40"/>
      <c r="W2193" s="39"/>
      <c r="X2193" s="39"/>
      <c r="Y2193" s="39"/>
      <c r="Z2193" s="39"/>
      <c r="AA2193" s="39"/>
      <c r="AB2193" s="39"/>
      <c r="AC2193" s="39"/>
      <c r="AD2193" s="39"/>
      <c r="AE2193" s="39"/>
      <c r="AF2193" s="39"/>
      <c r="AG2193" s="39"/>
      <c r="AH2193" s="39"/>
    </row>
    <row r="2194" ht="19.5" customHeight="1">
      <c r="A2194" s="111"/>
      <c r="B2194" s="119"/>
      <c r="C2194" s="63"/>
      <c r="D2194" s="69"/>
      <c r="E2194" s="66" t="str">
        <f t="shared" si="2"/>
        <v>-</v>
      </c>
      <c r="F2194" s="65"/>
      <c r="G2194" s="65"/>
      <c r="H2194" s="82"/>
      <c r="I2194" s="83">
        <f t="shared" si="3"/>
        <v>0</v>
      </c>
      <c r="J2194" s="84">
        <f t="shared" si="4"/>
        <v>0</v>
      </c>
      <c r="K2194" s="84">
        <f t="shared" si="5"/>
        <v>0</v>
      </c>
      <c r="L2194" s="84">
        <f t="shared" si="6"/>
        <v>0</v>
      </c>
      <c r="M2194" s="85">
        <f t="shared" si="7"/>
        <v>0</v>
      </c>
      <c r="N2194" s="86">
        <f t="shared" si="8"/>
        <v>0</v>
      </c>
      <c r="O2194" s="84">
        <f t="shared" si="9"/>
        <v>0</v>
      </c>
      <c r="P2194" s="84">
        <f t="shared" si="10"/>
        <v>0</v>
      </c>
      <c r="Q2194" s="84">
        <f t="shared" si="11"/>
        <v>0</v>
      </c>
      <c r="R2194" s="85">
        <f t="shared" si="12"/>
        <v>0</v>
      </c>
      <c r="S2194" s="87" t="str">
        <f t="shared" si="13"/>
        <v>-</v>
      </c>
      <c r="T2194" s="88"/>
      <c r="U2194" s="39"/>
      <c r="V2194" s="40"/>
      <c r="W2194" s="39"/>
      <c r="X2194" s="39"/>
      <c r="Y2194" s="39"/>
      <c r="Z2194" s="39"/>
      <c r="AA2194" s="39"/>
      <c r="AB2194" s="39"/>
      <c r="AC2194" s="39"/>
      <c r="AD2194" s="39"/>
      <c r="AE2194" s="39"/>
      <c r="AF2194" s="39"/>
      <c r="AG2194" s="39"/>
      <c r="AH2194" s="39"/>
    </row>
    <row r="2195" ht="19.5" customHeight="1">
      <c r="A2195" s="111"/>
      <c r="B2195" s="119"/>
      <c r="C2195" s="63"/>
      <c r="D2195" s="69"/>
      <c r="E2195" s="66" t="str">
        <f t="shared" si="2"/>
        <v>-</v>
      </c>
      <c r="F2195" s="65"/>
      <c r="G2195" s="65"/>
      <c r="H2195" s="82"/>
      <c r="I2195" s="83">
        <f t="shared" si="3"/>
        <v>0</v>
      </c>
      <c r="J2195" s="84">
        <f t="shared" si="4"/>
        <v>0</v>
      </c>
      <c r="K2195" s="84">
        <f t="shared" si="5"/>
        <v>0</v>
      </c>
      <c r="L2195" s="84">
        <f t="shared" si="6"/>
        <v>0</v>
      </c>
      <c r="M2195" s="85">
        <f t="shared" si="7"/>
        <v>0</v>
      </c>
      <c r="N2195" s="86">
        <f t="shared" si="8"/>
        <v>0</v>
      </c>
      <c r="O2195" s="84">
        <f t="shared" si="9"/>
        <v>0</v>
      </c>
      <c r="P2195" s="84">
        <f t="shared" si="10"/>
        <v>0</v>
      </c>
      <c r="Q2195" s="84">
        <f t="shared" si="11"/>
        <v>0</v>
      </c>
      <c r="R2195" s="85">
        <f t="shared" si="12"/>
        <v>0</v>
      </c>
      <c r="S2195" s="87" t="str">
        <f t="shared" si="13"/>
        <v>-</v>
      </c>
      <c r="T2195" s="88"/>
      <c r="U2195" s="39"/>
      <c r="V2195" s="40"/>
      <c r="W2195" s="39"/>
      <c r="X2195" s="39"/>
      <c r="Y2195" s="39"/>
      <c r="Z2195" s="39"/>
      <c r="AA2195" s="39"/>
      <c r="AB2195" s="39"/>
      <c r="AC2195" s="39"/>
      <c r="AD2195" s="39"/>
      <c r="AE2195" s="39"/>
      <c r="AF2195" s="39"/>
      <c r="AG2195" s="39"/>
      <c r="AH2195" s="39"/>
    </row>
    <row r="2196" ht="19.5" customHeight="1">
      <c r="A2196" s="111"/>
      <c r="B2196" s="119"/>
      <c r="C2196" s="63"/>
      <c r="D2196" s="69"/>
      <c r="E2196" s="66" t="str">
        <f t="shared" si="2"/>
        <v>-</v>
      </c>
      <c r="F2196" s="65"/>
      <c r="G2196" s="65"/>
      <c r="H2196" s="82"/>
      <c r="I2196" s="83">
        <f t="shared" si="3"/>
        <v>0</v>
      </c>
      <c r="J2196" s="84">
        <f t="shared" si="4"/>
        <v>0</v>
      </c>
      <c r="K2196" s="84">
        <f t="shared" si="5"/>
        <v>0</v>
      </c>
      <c r="L2196" s="84">
        <f t="shared" si="6"/>
        <v>0</v>
      </c>
      <c r="M2196" s="85">
        <f t="shared" si="7"/>
        <v>0</v>
      </c>
      <c r="N2196" s="86">
        <f t="shared" si="8"/>
        <v>0</v>
      </c>
      <c r="O2196" s="84">
        <f t="shared" si="9"/>
        <v>0</v>
      </c>
      <c r="P2196" s="84">
        <f t="shared" si="10"/>
        <v>0</v>
      </c>
      <c r="Q2196" s="84">
        <f t="shared" si="11"/>
        <v>0</v>
      </c>
      <c r="R2196" s="85">
        <f t="shared" si="12"/>
        <v>0</v>
      </c>
      <c r="S2196" s="87" t="str">
        <f t="shared" si="13"/>
        <v>-</v>
      </c>
      <c r="T2196" s="88"/>
      <c r="U2196" s="39"/>
      <c r="V2196" s="40"/>
      <c r="W2196" s="39"/>
      <c r="X2196" s="39"/>
      <c r="Y2196" s="39"/>
      <c r="Z2196" s="39"/>
      <c r="AA2196" s="39"/>
      <c r="AB2196" s="39"/>
      <c r="AC2196" s="39"/>
      <c r="AD2196" s="39"/>
      <c r="AE2196" s="39"/>
      <c r="AF2196" s="39"/>
      <c r="AG2196" s="39"/>
      <c r="AH2196" s="39"/>
    </row>
    <row r="2197" ht="19.5" customHeight="1">
      <c r="A2197" s="111"/>
      <c r="B2197" s="119"/>
      <c r="C2197" s="63"/>
      <c r="D2197" s="69"/>
      <c r="E2197" s="66" t="str">
        <f t="shared" si="2"/>
        <v>-</v>
      </c>
      <c r="F2197" s="65"/>
      <c r="G2197" s="65"/>
      <c r="H2197" s="82"/>
      <c r="I2197" s="83">
        <f t="shared" si="3"/>
        <v>0</v>
      </c>
      <c r="J2197" s="84">
        <f t="shared" si="4"/>
        <v>0</v>
      </c>
      <c r="K2197" s="84">
        <f t="shared" si="5"/>
        <v>0</v>
      </c>
      <c r="L2197" s="84">
        <f t="shared" si="6"/>
        <v>0</v>
      </c>
      <c r="M2197" s="85">
        <f t="shared" si="7"/>
        <v>0</v>
      </c>
      <c r="N2197" s="86">
        <f t="shared" si="8"/>
        <v>0</v>
      </c>
      <c r="O2197" s="84">
        <f t="shared" si="9"/>
        <v>0</v>
      </c>
      <c r="P2197" s="84">
        <f t="shared" si="10"/>
        <v>0</v>
      </c>
      <c r="Q2197" s="84">
        <f t="shared" si="11"/>
        <v>0</v>
      </c>
      <c r="R2197" s="85">
        <f t="shared" si="12"/>
        <v>0</v>
      </c>
      <c r="S2197" s="87" t="str">
        <f t="shared" si="13"/>
        <v>-</v>
      </c>
      <c r="T2197" s="88"/>
      <c r="U2197" s="39"/>
      <c r="V2197" s="40"/>
      <c r="W2197" s="39"/>
      <c r="X2197" s="39"/>
      <c r="Y2197" s="39"/>
      <c r="Z2197" s="39"/>
      <c r="AA2197" s="39"/>
      <c r="AB2197" s="39"/>
      <c r="AC2197" s="39"/>
      <c r="AD2197" s="39"/>
      <c r="AE2197" s="39"/>
      <c r="AF2197" s="39"/>
      <c r="AG2197" s="39"/>
      <c r="AH2197" s="39"/>
    </row>
    <row r="2198" ht="19.5" customHeight="1">
      <c r="A2198" s="111"/>
      <c r="B2198" s="119"/>
      <c r="C2198" s="63"/>
      <c r="D2198" s="69"/>
      <c r="E2198" s="66" t="str">
        <f t="shared" si="2"/>
        <v>-</v>
      </c>
      <c r="F2198" s="65"/>
      <c r="G2198" s="65"/>
      <c r="H2198" s="82"/>
      <c r="I2198" s="83">
        <f t="shared" si="3"/>
        <v>0</v>
      </c>
      <c r="J2198" s="84">
        <f t="shared" si="4"/>
        <v>0</v>
      </c>
      <c r="K2198" s="84">
        <f t="shared" si="5"/>
        <v>0</v>
      </c>
      <c r="L2198" s="84">
        <f t="shared" si="6"/>
        <v>0</v>
      </c>
      <c r="M2198" s="85">
        <f t="shared" si="7"/>
        <v>0</v>
      </c>
      <c r="N2198" s="86">
        <f t="shared" si="8"/>
        <v>0</v>
      </c>
      <c r="O2198" s="84">
        <f t="shared" si="9"/>
        <v>0</v>
      </c>
      <c r="P2198" s="84">
        <f t="shared" si="10"/>
        <v>0</v>
      </c>
      <c r="Q2198" s="84">
        <f t="shared" si="11"/>
        <v>0</v>
      </c>
      <c r="R2198" s="85">
        <f t="shared" si="12"/>
        <v>0</v>
      </c>
      <c r="S2198" s="87" t="str">
        <f t="shared" si="13"/>
        <v>-</v>
      </c>
      <c r="T2198" s="88"/>
      <c r="U2198" s="39"/>
      <c r="V2198" s="40"/>
      <c r="W2198" s="39"/>
      <c r="X2198" s="39"/>
      <c r="Y2198" s="39"/>
      <c r="Z2198" s="39"/>
      <c r="AA2198" s="39"/>
      <c r="AB2198" s="39"/>
      <c r="AC2198" s="39"/>
      <c r="AD2198" s="39"/>
      <c r="AE2198" s="39"/>
      <c r="AF2198" s="39"/>
      <c r="AG2198" s="39"/>
      <c r="AH2198" s="39"/>
    </row>
    <row r="2199" ht="19.5" customHeight="1">
      <c r="A2199" s="111"/>
      <c r="B2199" s="119"/>
      <c r="C2199" s="63"/>
      <c r="D2199" s="69"/>
      <c r="E2199" s="66" t="str">
        <f t="shared" si="2"/>
        <v>-</v>
      </c>
      <c r="F2199" s="65"/>
      <c r="G2199" s="65"/>
      <c r="H2199" s="82"/>
      <c r="I2199" s="83">
        <f t="shared" si="3"/>
        <v>0</v>
      </c>
      <c r="J2199" s="84">
        <f t="shared" si="4"/>
        <v>0</v>
      </c>
      <c r="K2199" s="84">
        <f t="shared" si="5"/>
        <v>0</v>
      </c>
      <c r="L2199" s="84">
        <f t="shared" si="6"/>
        <v>0</v>
      </c>
      <c r="M2199" s="85">
        <f t="shared" si="7"/>
        <v>0</v>
      </c>
      <c r="N2199" s="86">
        <f t="shared" si="8"/>
        <v>0</v>
      </c>
      <c r="O2199" s="84">
        <f t="shared" si="9"/>
        <v>0</v>
      </c>
      <c r="P2199" s="84">
        <f t="shared" si="10"/>
        <v>0</v>
      </c>
      <c r="Q2199" s="84">
        <f t="shared" si="11"/>
        <v>0</v>
      </c>
      <c r="R2199" s="85">
        <f t="shared" si="12"/>
        <v>0</v>
      </c>
      <c r="S2199" s="87" t="str">
        <f t="shared" si="13"/>
        <v>-</v>
      </c>
      <c r="T2199" s="88"/>
      <c r="U2199" s="39"/>
      <c r="V2199" s="40"/>
      <c r="W2199" s="39"/>
      <c r="X2199" s="39"/>
      <c r="Y2199" s="39"/>
      <c r="Z2199" s="39"/>
      <c r="AA2199" s="39"/>
      <c r="AB2199" s="39"/>
      <c r="AC2199" s="39"/>
      <c r="AD2199" s="39"/>
      <c r="AE2199" s="39"/>
      <c r="AF2199" s="39"/>
      <c r="AG2199" s="39"/>
      <c r="AH2199" s="39"/>
    </row>
    <row r="2200" ht="19.5" customHeight="1">
      <c r="A2200" s="111"/>
      <c r="B2200" s="119"/>
      <c r="C2200" s="63"/>
      <c r="D2200" s="69"/>
      <c r="E2200" s="66" t="str">
        <f t="shared" si="2"/>
        <v>-</v>
      </c>
      <c r="F2200" s="65"/>
      <c r="G2200" s="65"/>
      <c r="H2200" s="82"/>
      <c r="I2200" s="83">
        <f t="shared" si="3"/>
        <v>0</v>
      </c>
      <c r="J2200" s="84">
        <f t="shared" si="4"/>
        <v>0</v>
      </c>
      <c r="K2200" s="84">
        <f t="shared" si="5"/>
        <v>0</v>
      </c>
      <c r="L2200" s="84">
        <f t="shared" si="6"/>
        <v>0</v>
      </c>
      <c r="M2200" s="85">
        <f t="shared" si="7"/>
        <v>0</v>
      </c>
      <c r="N2200" s="86">
        <f t="shared" si="8"/>
        <v>0</v>
      </c>
      <c r="O2200" s="84">
        <f t="shared" si="9"/>
        <v>0</v>
      </c>
      <c r="P2200" s="84">
        <f t="shared" si="10"/>
        <v>0</v>
      </c>
      <c r="Q2200" s="84">
        <f t="shared" si="11"/>
        <v>0</v>
      </c>
      <c r="R2200" s="85">
        <f t="shared" si="12"/>
        <v>0</v>
      </c>
      <c r="S2200" s="87" t="str">
        <f t="shared" si="13"/>
        <v>-</v>
      </c>
      <c r="T2200" s="88"/>
      <c r="U2200" s="39"/>
      <c r="V2200" s="40"/>
      <c r="W2200" s="39"/>
      <c r="X2200" s="39"/>
      <c r="Y2200" s="39"/>
      <c r="Z2200" s="39"/>
      <c r="AA2200" s="39"/>
      <c r="AB2200" s="39"/>
      <c r="AC2200" s="39"/>
      <c r="AD2200" s="39"/>
      <c r="AE2200" s="39"/>
      <c r="AF2200" s="39"/>
      <c r="AG2200" s="39"/>
      <c r="AH2200" s="39"/>
    </row>
    <row r="2201" ht="19.5" customHeight="1">
      <c r="A2201" s="111"/>
      <c r="B2201" s="119"/>
      <c r="C2201" s="63"/>
      <c r="D2201" s="69"/>
      <c r="E2201" s="66" t="str">
        <f t="shared" si="2"/>
        <v>-</v>
      </c>
      <c r="F2201" s="65"/>
      <c r="G2201" s="65"/>
      <c r="H2201" s="82"/>
      <c r="I2201" s="83">
        <f t="shared" si="3"/>
        <v>0</v>
      </c>
      <c r="J2201" s="84">
        <f t="shared" si="4"/>
        <v>0</v>
      </c>
      <c r="K2201" s="84">
        <f t="shared" si="5"/>
        <v>0</v>
      </c>
      <c r="L2201" s="84">
        <f t="shared" si="6"/>
        <v>0</v>
      </c>
      <c r="M2201" s="85">
        <f t="shared" si="7"/>
        <v>0</v>
      </c>
      <c r="N2201" s="86">
        <f t="shared" si="8"/>
        <v>0</v>
      </c>
      <c r="O2201" s="84">
        <f t="shared" si="9"/>
        <v>0</v>
      </c>
      <c r="P2201" s="84">
        <f t="shared" si="10"/>
        <v>0</v>
      </c>
      <c r="Q2201" s="84">
        <f t="shared" si="11"/>
        <v>0</v>
      </c>
      <c r="R2201" s="85">
        <f t="shared" si="12"/>
        <v>0</v>
      </c>
      <c r="S2201" s="87" t="str">
        <f t="shared" si="13"/>
        <v>-</v>
      </c>
      <c r="T2201" s="88"/>
      <c r="U2201" s="39"/>
      <c r="V2201" s="40"/>
      <c r="W2201" s="39"/>
      <c r="X2201" s="39"/>
      <c r="Y2201" s="39"/>
      <c r="Z2201" s="39"/>
      <c r="AA2201" s="39"/>
      <c r="AB2201" s="39"/>
      <c r="AC2201" s="39"/>
      <c r="AD2201" s="39"/>
      <c r="AE2201" s="39"/>
      <c r="AF2201" s="39"/>
      <c r="AG2201" s="39"/>
      <c r="AH2201" s="39"/>
    </row>
    <row r="2202" ht="19.5" customHeight="1">
      <c r="A2202" s="111"/>
      <c r="B2202" s="119"/>
      <c r="C2202" s="63"/>
      <c r="D2202" s="69"/>
      <c r="E2202" s="66" t="str">
        <f t="shared" si="2"/>
        <v>-</v>
      </c>
      <c r="F2202" s="65"/>
      <c r="G2202" s="65"/>
      <c r="H2202" s="82"/>
      <c r="I2202" s="83">
        <f t="shared" si="3"/>
        <v>0</v>
      </c>
      <c r="J2202" s="84">
        <f t="shared" si="4"/>
        <v>0</v>
      </c>
      <c r="K2202" s="84">
        <f t="shared" si="5"/>
        <v>0</v>
      </c>
      <c r="L2202" s="84">
        <f t="shared" si="6"/>
        <v>0</v>
      </c>
      <c r="M2202" s="85">
        <f t="shared" si="7"/>
        <v>0</v>
      </c>
      <c r="N2202" s="86">
        <f t="shared" si="8"/>
        <v>0</v>
      </c>
      <c r="O2202" s="84">
        <f t="shared" si="9"/>
        <v>0</v>
      </c>
      <c r="P2202" s="84">
        <f t="shared" si="10"/>
        <v>0</v>
      </c>
      <c r="Q2202" s="84">
        <f t="shared" si="11"/>
        <v>0</v>
      </c>
      <c r="R2202" s="85">
        <f t="shared" si="12"/>
        <v>0</v>
      </c>
      <c r="S2202" s="87" t="str">
        <f t="shared" si="13"/>
        <v>-</v>
      </c>
      <c r="T2202" s="88"/>
      <c r="U2202" s="39"/>
      <c r="V2202" s="40"/>
      <c r="W2202" s="39"/>
      <c r="X2202" s="39"/>
      <c r="Y2202" s="39"/>
      <c r="Z2202" s="39"/>
      <c r="AA2202" s="39"/>
      <c r="AB2202" s="39"/>
      <c r="AC2202" s="39"/>
      <c r="AD2202" s="39"/>
      <c r="AE2202" s="39"/>
      <c r="AF2202" s="39"/>
      <c r="AG2202" s="39"/>
      <c r="AH2202" s="39"/>
    </row>
    <row r="2203" ht="19.5" customHeight="1">
      <c r="A2203" s="111"/>
      <c r="B2203" s="119"/>
      <c r="C2203" s="63"/>
      <c r="D2203" s="69"/>
      <c r="E2203" s="66" t="str">
        <f t="shared" si="2"/>
        <v>-</v>
      </c>
      <c r="F2203" s="65"/>
      <c r="G2203" s="65"/>
      <c r="H2203" s="82"/>
      <c r="I2203" s="83">
        <f t="shared" si="3"/>
        <v>0</v>
      </c>
      <c r="J2203" s="84">
        <f t="shared" si="4"/>
        <v>0</v>
      </c>
      <c r="K2203" s="84">
        <f t="shared" si="5"/>
        <v>0</v>
      </c>
      <c r="L2203" s="84">
        <f t="shared" si="6"/>
        <v>0</v>
      </c>
      <c r="M2203" s="85">
        <f t="shared" si="7"/>
        <v>0</v>
      </c>
      <c r="N2203" s="86">
        <f t="shared" si="8"/>
        <v>0</v>
      </c>
      <c r="O2203" s="84">
        <f t="shared" si="9"/>
        <v>0</v>
      </c>
      <c r="P2203" s="84">
        <f t="shared" si="10"/>
        <v>0</v>
      </c>
      <c r="Q2203" s="84">
        <f t="shared" si="11"/>
        <v>0</v>
      </c>
      <c r="R2203" s="85">
        <f t="shared" si="12"/>
        <v>0</v>
      </c>
      <c r="S2203" s="87" t="str">
        <f t="shared" si="13"/>
        <v>-</v>
      </c>
      <c r="T2203" s="88"/>
      <c r="U2203" s="39"/>
      <c r="V2203" s="40"/>
      <c r="W2203" s="39"/>
      <c r="X2203" s="39"/>
      <c r="Y2203" s="39"/>
      <c r="Z2203" s="39"/>
      <c r="AA2203" s="39"/>
      <c r="AB2203" s="39"/>
      <c r="AC2203" s="39"/>
      <c r="AD2203" s="39"/>
      <c r="AE2203" s="39"/>
      <c r="AF2203" s="39"/>
      <c r="AG2203" s="39"/>
      <c r="AH2203" s="39"/>
    </row>
    <row r="2204" ht="19.5" customHeight="1">
      <c r="A2204" s="111"/>
      <c r="B2204" s="119"/>
      <c r="C2204" s="63"/>
      <c r="D2204" s="69"/>
      <c r="E2204" s="66" t="str">
        <f t="shared" si="2"/>
        <v>-</v>
      </c>
      <c r="F2204" s="65"/>
      <c r="G2204" s="65"/>
      <c r="H2204" s="82"/>
      <c r="I2204" s="83">
        <f t="shared" si="3"/>
        <v>0</v>
      </c>
      <c r="J2204" s="84">
        <f t="shared" si="4"/>
        <v>0</v>
      </c>
      <c r="K2204" s="84">
        <f t="shared" si="5"/>
        <v>0</v>
      </c>
      <c r="L2204" s="84">
        <f t="shared" si="6"/>
        <v>0</v>
      </c>
      <c r="M2204" s="85">
        <f t="shared" si="7"/>
        <v>0</v>
      </c>
      <c r="N2204" s="86">
        <f t="shared" si="8"/>
        <v>0</v>
      </c>
      <c r="O2204" s="84">
        <f t="shared" si="9"/>
        <v>0</v>
      </c>
      <c r="P2204" s="84">
        <f t="shared" si="10"/>
        <v>0</v>
      </c>
      <c r="Q2204" s="84">
        <f t="shared" si="11"/>
        <v>0</v>
      </c>
      <c r="R2204" s="85">
        <f t="shared" si="12"/>
        <v>0</v>
      </c>
      <c r="S2204" s="87" t="str">
        <f t="shared" si="13"/>
        <v>-</v>
      </c>
      <c r="T2204" s="88"/>
      <c r="U2204" s="39"/>
      <c r="V2204" s="40"/>
      <c r="W2204" s="39"/>
      <c r="X2204" s="39"/>
      <c r="Y2204" s="39"/>
      <c r="Z2204" s="39"/>
      <c r="AA2204" s="39"/>
      <c r="AB2204" s="39"/>
      <c r="AC2204" s="39"/>
      <c r="AD2204" s="39"/>
      <c r="AE2204" s="39"/>
      <c r="AF2204" s="39"/>
      <c r="AG2204" s="39"/>
      <c r="AH2204" s="39"/>
    </row>
    <row r="2205" ht="19.5" customHeight="1">
      <c r="A2205" s="111"/>
      <c r="B2205" s="119"/>
      <c r="C2205" s="63"/>
      <c r="D2205" s="69"/>
      <c r="E2205" s="66" t="str">
        <f t="shared" si="2"/>
        <v>-</v>
      </c>
      <c r="F2205" s="65"/>
      <c r="G2205" s="65"/>
      <c r="H2205" s="82"/>
      <c r="I2205" s="83">
        <f t="shared" si="3"/>
        <v>0</v>
      </c>
      <c r="J2205" s="84">
        <f t="shared" si="4"/>
        <v>0</v>
      </c>
      <c r="K2205" s="84">
        <f t="shared" si="5"/>
        <v>0</v>
      </c>
      <c r="L2205" s="84">
        <f t="shared" si="6"/>
        <v>0</v>
      </c>
      <c r="M2205" s="85">
        <f t="shared" si="7"/>
        <v>0</v>
      </c>
      <c r="N2205" s="86">
        <f t="shared" si="8"/>
        <v>0</v>
      </c>
      <c r="O2205" s="84">
        <f t="shared" si="9"/>
        <v>0</v>
      </c>
      <c r="P2205" s="84">
        <f t="shared" si="10"/>
        <v>0</v>
      </c>
      <c r="Q2205" s="84">
        <f t="shared" si="11"/>
        <v>0</v>
      </c>
      <c r="R2205" s="85">
        <f t="shared" si="12"/>
        <v>0</v>
      </c>
      <c r="S2205" s="87" t="str">
        <f t="shared" si="13"/>
        <v>-</v>
      </c>
      <c r="T2205" s="88"/>
      <c r="U2205" s="39"/>
      <c r="V2205" s="40"/>
      <c r="W2205" s="39"/>
      <c r="X2205" s="39"/>
      <c r="Y2205" s="39"/>
      <c r="Z2205" s="39"/>
      <c r="AA2205" s="39"/>
      <c r="AB2205" s="39"/>
      <c r="AC2205" s="39"/>
      <c r="AD2205" s="39"/>
      <c r="AE2205" s="39"/>
      <c r="AF2205" s="39"/>
      <c r="AG2205" s="39"/>
      <c r="AH2205" s="39"/>
    </row>
    <row r="2206" ht="19.5" customHeight="1">
      <c r="A2206" s="111"/>
      <c r="B2206" s="119"/>
      <c r="C2206" s="63"/>
      <c r="D2206" s="69"/>
      <c r="E2206" s="66" t="str">
        <f t="shared" si="2"/>
        <v>-</v>
      </c>
      <c r="F2206" s="65"/>
      <c r="G2206" s="65"/>
      <c r="H2206" s="82"/>
      <c r="I2206" s="83">
        <f t="shared" si="3"/>
        <v>0</v>
      </c>
      <c r="J2206" s="84">
        <f t="shared" si="4"/>
        <v>0</v>
      </c>
      <c r="K2206" s="84">
        <f t="shared" si="5"/>
        <v>0</v>
      </c>
      <c r="L2206" s="84">
        <f t="shared" si="6"/>
        <v>0</v>
      </c>
      <c r="M2206" s="85">
        <f t="shared" si="7"/>
        <v>0</v>
      </c>
      <c r="N2206" s="86">
        <f t="shared" si="8"/>
        <v>0</v>
      </c>
      <c r="O2206" s="84">
        <f t="shared" si="9"/>
        <v>0</v>
      </c>
      <c r="P2206" s="84">
        <f t="shared" si="10"/>
        <v>0</v>
      </c>
      <c r="Q2206" s="84">
        <f t="shared" si="11"/>
        <v>0</v>
      </c>
      <c r="R2206" s="85">
        <f t="shared" si="12"/>
        <v>0</v>
      </c>
      <c r="S2206" s="87" t="str">
        <f t="shared" si="13"/>
        <v>-</v>
      </c>
      <c r="T2206" s="88"/>
      <c r="U2206" s="39"/>
      <c r="V2206" s="40"/>
      <c r="W2206" s="39"/>
      <c r="X2206" s="39"/>
      <c r="Y2206" s="39"/>
      <c r="Z2206" s="39"/>
      <c r="AA2206" s="39"/>
      <c r="AB2206" s="39"/>
      <c r="AC2206" s="39"/>
      <c r="AD2206" s="39"/>
      <c r="AE2206" s="39"/>
      <c r="AF2206" s="39"/>
      <c r="AG2206" s="39"/>
      <c r="AH2206" s="39"/>
    </row>
    <row r="2207" ht="19.5" customHeight="1">
      <c r="A2207" s="111"/>
      <c r="B2207" s="119"/>
      <c r="C2207" s="63"/>
      <c r="D2207" s="69"/>
      <c r="E2207" s="66" t="str">
        <f t="shared" si="2"/>
        <v>-</v>
      </c>
      <c r="F2207" s="65"/>
      <c r="G2207" s="65"/>
      <c r="H2207" s="82"/>
      <c r="I2207" s="83">
        <f t="shared" si="3"/>
        <v>0</v>
      </c>
      <c r="J2207" s="84">
        <f t="shared" si="4"/>
        <v>0</v>
      </c>
      <c r="K2207" s="84">
        <f t="shared" si="5"/>
        <v>0</v>
      </c>
      <c r="L2207" s="84">
        <f t="shared" si="6"/>
        <v>0</v>
      </c>
      <c r="M2207" s="85">
        <f t="shared" si="7"/>
        <v>0</v>
      </c>
      <c r="N2207" s="86">
        <f t="shared" si="8"/>
        <v>0</v>
      </c>
      <c r="O2207" s="84">
        <f t="shared" si="9"/>
        <v>0</v>
      </c>
      <c r="P2207" s="84">
        <f t="shared" si="10"/>
        <v>0</v>
      </c>
      <c r="Q2207" s="84">
        <f t="shared" si="11"/>
        <v>0</v>
      </c>
      <c r="R2207" s="85">
        <f t="shared" si="12"/>
        <v>0</v>
      </c>
      <c r="S2207" s="87" t="str">
        <f t="shared" si="13"/>
        <v>-</v>
      </c>
      <c r="T2207" s="88"/>
      <c r="U2207" s="39"/>
      <c r="V2207" s="40"/>
      <c r="W2207" s="39"/>
      <c r="X2207" s="39"/>
      <c r="Y2207" s="39"/>
      <c r="Z2207" s="39"/>
      <c r="AA2207" s="39"/>
      <c r="AB2207" s="39"/>
      <c r="AC2207" s="39"/>
      <c r="AD2207" s="39"/>
      <c r="AE2207" s="39"/>
      <c r="AF2207" s="39"/>
      <c r="AG2207" s="39"/>
      <c r="AH2207" s="39"/>
    </row>
    <row r="2208" ht="19.5" customHeight="1">
      <c r="A2208" s="111"/>
      <c r="B2208" s="119"/>
      <c r="C2208" s="63"/>
      <c r="D2208" s="69"/>
      <c r="E2208" s="66" t="str">
        <f t="shared" si="2"/>
        <v>-</v>
      </c>
      <c r="F2208" s="65"/>
      <c r="G2208" s="65"/>
      <c r="H2208" s="82"/>
      <c r="I2208" s="83">
        <f t="shared" si="3"/>
        <v>0</v>
      </c>
      <c r="J2208" s="84">
        <f t="shared" si="4"/>
        <v>0</v>
      </c>
      <c r="K2208" s="84">
        <f t="shared" si="5"/>
        <v>0</v>
      </c>
      <c r="L2208" s="84">
        <f t="shared" si="6"/>
        <v>0</v>
      </c>
      <c r="M2208" s="85">
        <f t="shared" si="7"/>
        <v>0</v>
      </c>
      <c r="N2208" s="86">
        <f t="shared" si="8"/>
        <v>0</v>
      </c>
      <c r="O2208" s="84">
        <f t="shared" si="9"/>
        <v>0</v>
      </c>
      <c r="P2208" s="84">
        <f t="shared" si="10"/>
        <v>0</v>
      </c>
      <c r="Q2208" s="84">
        <f t="shared" si="11"/>
        <v>0</v>
      </c>
      <c r="R2208" s="85">
        <f t="shared" si="12"/>
        <v>0</v>
      </c>
      <c r="S2208" s="87" t="str">
        <f t="shared" si="13"/>
        <v>-</v>
      </c>
      <c r="T2208" s="88"/>
      <c r="U2208" s="39"/>
      <c r="V2208" s="40"/>
      <c r="W2208" s="39"/>
      <c r="X2208" s="39"/>
      <c r="Y2208" s="39"/>
      <c r="Z2208" s="39"/>
      <c r="AA2208" s="39"/>
      <c r="AB2208" s="39"/>
      <c r="AC2208" s="39"/>
      <c r="AD2208" s="39"/>
      <c r="AE2208" s="39"/>
      <c r="AF2208" s="39"/>
      <c r="AG2208" s="39"/>
      <c r="AH2208" s="39"/>
    </row>
    <row r="2209" ht="19.5" customHeight="1">
      <c r="A2209" s="111"/>
      <c r="B2209" s="119"/>
      <c r="C2209" s="63"/>
      <c r="D2209" s="69"/>
      <c r="E2209" s="66" t="str">
        <f t="shared" si="2"/>
        <v>-</v>
      </c>
      <c r="F2209" s="65"/>
      <c r="G2209" s="65"/>
      <c r="H2209" s="82"/>
      <c r="I2209" s="83">
        <f t="shared" si="3"/>
        <v>0</v>
      </c>
      <c r="J2209" s="84">
        <f t="shared" si="4"/>
        <v>0</v>
      </c>
      <c r="K2209" s="84">
        <f t="shared" si="5"/>
        <v>0</v>
      </c>
      <c r="L2209" s="84">
        <f t="shared" si="6"/>
        <v>0</v>
      </c>
      <c r="M2209" s="85">
        <f t="shared" si="7"/>
        <v>0</v>
      </c>
      <c r="N2209" s="86">
        <f t="shared" si="8"/>
        <v>0</v>
      </c>
      <c r="O2209" s="84">
        <f t="shared" si="9"/>
        <v>0</v>
      </c>
      <c r="P2209" s="84">
        <f t="shared" si="10"/>
        <v>0</v>
      </c>
      <c r="Q2209" s="84">
        <f t="shared" si="11"/>
        <v>0</v>
      </c>
      <c r="R2209" s="85">
        <f t="shared" si="12"/>
        <v>0</v>
      </c>
      <c r="S2209" s="87" t="str">
        <f t="shared" si="13"/>
        <v>-</v>
      </c>
      <c r="T2209" s="88"/>
      <c r="U2209" s="39"/>
      <c r="V2209" s="40"/>
      <c r="W2209" s="39"/>
      <c r="X2209" s="39"/>
      <c r="Y2209" s="39"/>
      <c r="Z2209" s="39"/>
      <c r="AA2209" s="39"/>
      <c r="AB2209" s="39"/>
      <c r="AC2209" s="39"/>
      <c r="AD2209" s="39"/>
      <c r="AE2209" s="39"/>
      <c r="AF2209" s="39"/>
      <c r="AG2209" s="39"/>
      <c r="AH2209" s="39"/>
    </row>
    <row r="2210" ht="19.5" customHeight="1">
      <c r="A2210" s="111"/>
      <c r="B2210" s="119"/>
      <c r="C2210" s="63"/>
      <c r="D2210" s="69"/>
      <c r="E2210" s="66" t="str">
        <f t="shared" si="2"/>
        <v>-</v>
      </c>
      <c r="F2210" s="65"/>
      <c r="G2210" s="65"/>
      <c r="H2210" s="82"/>
      <c r="I2210" s="83">
        <f t="shared" si="3"/>
        <v>0</v>
      </c>
      <c r="J2210" s="84">
        <f t="shared" si="4"/>
        <v>0</v>
      </c>
      <c r="K2210" s="84">
        <f t="shared" si="5"/>
        <v>0</v>
      </c>
      <c r="L2210" s="84">
        <f t="shared" si="6"/>
        <v>0</v>
      </c>
      <c r="M2210" s="85">
        <f t="shared" si="7"/>
        <v>0</v>
      </c>
      <c r="N2210" s="86">
        <f t="shared" si="8"/>
        <v>0</v>
      </c>
      <c r="O2210" s="84">
        <f t="shared" si="9"/>
        <v>0</v>
      </c>
      <c r="P2210" s="84">
        <f t="shared" si="10"/>
        <v>0</v>
      </c>
      <c r="Q2210" s="84">
        <f t="shared" si="11"/>
        <v>0</v>
      </c>
      <c r="R2210" s="85">
        <f t="shared" si="12"/>
        <v>0</v>
      </c>
      <c r="S2210" s="87" t="str">
        <f t="shared" si="13"/>
        <v>-</v>
      </c>
      <c r="T2210" s="88"/>
      <c r="U2210" s="39"/>
      <c r="V2210" s="40"/>
      <c r="W2210" s="39"/>
      <c r="X2210" s="39"/>
      <c r="Y2210" s="39"/>
      <c r="Z2210" s="39"/>
      <c r="AA2210" s="39"/>
      <c r="AB2210" s="39"/>
      <c r="AC2210" s="39"/>
      <c r="AD2210" s="39"/>
      <c r="AE2210" s="39"/>
      <c r="AF2210" s="39"/>
      <c r="AG2210" s="39"/>
      <c r="AH2210" s="39"/>
    </row>
    <row r="2211" ht="19.5" customHeight="1">
      <c r="A2211" s="111"/>
      <c r="B2211" s="119"/>
      <c r="C2211" s="63"/>
      <c r="D2211" s="69"/>
      <c r="E2211" s="66" t="str">
        <f t="shared" si="2"/>
        <v>-</v>
      </c>
      <c r="F2211" s="65"/>
      <c r="G2211" s="65"/>
      <c r="H2211" s="82"/>
      <c r="I2211" s="83">
        <f t="shared" si="3"/>
        <v>0</v>
      </c>
      <c r="J2211" s="84">
        <f t="shared" si="4"/>
        <v>0</v>
      </c>
      <c r="K2211" s="84">
        <f t="shared" si="5"/>
        <v>0</v>
      </c>
      <c r="L2211" s="84">
        <f t="shared" si="6"/>
        <v>0</v>
      </c>
      <c r="M2211" s="85">
        <f t="shared" si="7"/>
        <v>0</v>
      </c>
      <c r="N2211" s="86">
        <f t="shared" si="8"/>
        <v>0</v>
      </c>
      <c r="O2211" s="84">
        <f t="shared" si="9"/>
        <v>0</v>
      </c>
      <c r="P2211" s="84">
        <f t="shared" si="10"/>
        <v>0</v>
      </c>
      <c r="Q2211" s="84">
        <f t="shared" si="11"/>
        <v>0</v>
      </c>
      <c r="R2211" s="85">
        <f t="shared" si="12"/>
        <v>0</v>
      </c>
      <c r="S2211" s="87" t="str">
        <f t="shared" si="13"/>
        <v>-</v>
      </c>
      <c r="T2211" s="88"/>
      <c r="U2211" s="39"/>
      <c r="V2211" s="40"/>
      <c r="W2211" s="39"/>
      <c r="X2211" s="39"/>
      <c r="Y2211" s="39"/>
      <c r="Z2211" s="39"/>
      <c r="AA2211" s="39"/>
      <c r="AB2211" s="39"/>
      <c r="AC2211" s="39"/>
      <c r="AD2211" s="39"/>
      <c r="AE2211" s="39"/>
      <c r="AF2211" s="39"/>
      <c r="AG2211" s="39"/>
      <c r="AH2211" s="39"/>
    </row>
    <row r="2212" ht="19.5" customHeight="1">
      <c r="A2212" s="111"/>
      <c r="B2212" s="119"/>
      <c r="C2212" s="63"/>
      <c r="D2212" s="69"/>
      <c r="E2212" s="66" t="str">
        <f t="shared" si="2"/>
        <v>-</v>
      </c>
      <c r="F2212" s="65"/>
      <c r="G2212" s="65"/>
      <c r="H2212" s="82"/>
      <c r="I2212" s="83">
        <f t="shared" si="3"/>
        <v>0</v>
      </c>
      <c r="J2212" s="84">
        <f t="shared" si="4"/>
        <v>0</v>
      </c>
      <c r="K2212" s="84">
        <f t="shared" si="5"/>
        <v>0</v>
      </c>
      <c r="L2212" s="84">
        <f t="shared" si="6"/>
        <v>0</v>
      </c>
      <c r="M2212" s="85">
        <f t="shared" si="7"/>
        <v>0</v>
      </c>
      <c r="N2212" s="86">
        <f t="shared" si="8"/>
        <v>0</v>
      </c>
      <c r="O2212" s="84">
        <f t="shared" si="9"/>
        <v>0</v>
      </c>
      <c r="P2212" s="84">
        <f t="shared" si="10"/>
        <v>0</v>
      </c>
      <c r="Q2212" s="84">
        <f t="shared" si="11"/>
        <v>0</v>
      </c>
      <c r="R2212" s="85">
        <f t="shared" si="12"/>
        <v>0</v>
      </c>
      <c r="S2212" s="87" t="str">
        <f t="shared" si="13"/>
        <v>-</v>
      </c>
      <c r="T2212" s="88"/>
      <c r="U2212" s="39"/>
      <c r="V2212" s="40"/>
      <c r="W2212" s="39"/>
      <c r="X2212" s="39"/>
      <c r="Y2212" s="39"/>
      <c r="Z2212" s="39"/>
      <c r="AA2212" s="39"/>
      <c r="AB2212" s="39"/>
      <c r="AC2212" s="39"/>
      <c r="AD2212" s="39"/>
      <c r="AE2212" s="39"/>
      <c r="AF2212" s="39"/>
      <c r="AG2212" s="39"/>
      <c r="AH2212" s="39"/>
    </row>
    <row r="2213" ht="19.5" customHeight="1">
      <c r="A2213" s="111"/>
      <c r="B2213" s="119"/>
      <c r="C2213" s="63"/>
      <c r="D2213" s="69"/>
      <c r="E2213" s="66" t="str">
        <f t="shared" si="2"/>
        <v>-</v>
      </c>
      <c r="F2213" s="65"/>
      <c r="G2213" s="65"/>
      <c r="H2213" s="82"/>
      <c r="I2213" s="83">
        <f t="shared" si="3"/>
        <v>0</v>
      </c>
      <c r="J2213" s="84">
        <f t="shared" si="4"/>
        <v>0</v>
      </c>
      <c r="K2213" s="84">
        <f t="shared" si="5"/>
        <v>0</v>
      </c>
      <c r="L2213" s="84">
        <f t="shared" si="6"/>
        <v>0</v>
      </c>
      <c r="M2213" s="85">
        <f t="shared" si="7"/>
        <v>0</v>
      </c>
      <c r="N2213" s="86">
        <f t="shared" si="8"/>
        <v>0</v>
      </c>
      <c r="O2213" s="84">
        <f t="shared" si="9"/>
        <v>0</v>
      </c>
      <c r="P2213" s="84">
        <f t="shared" si="10"/>
        <v>0</v>
      </c>
      <c r="Q2213" s="84">
        <f t="shared" si="11"/>
        <v>0</v>
      </c>
      <c r="R2213" s="85">
        <f t="shared" si="12"/>
        <v>0</v>
      </c>
      <c r="S2213" s="87" t="str">
        <f t="shared" si="13"/>
        <v>-</v>
      </c>
      <c r="T2213" s="88"/>
      <c r="U2213" s="39"/>
      <c r="V2213" s="40"/>
      <c r="W2213" s="39"/>
      <c r="X2213" s="39"/>
      <c r="Y2213" s="39"/>
      <c r="Z2213" s="39"/>
      <c r="AA2213" s="39"/>
      <c r="AB2213" s="39"/>
      <c r="AC2213" s="39"/>
      <c r="AD2213" s="39"/>
      <c r="AE2213" s="39"/>
      <c r="AF2213" s="39"/>
      <c r="AG2213" s="39"/>
      <c r="AH2213" s="39"/>
    </row>
    <row r="2214" ht="19.5" customHeight="1">
      <c r="A2214" s="111"/>
      <c r="B2214" s="119"/>
      <c r="C2214" s="63"/>
      <c r="D2214" s="69"/>
      <c r="E2214" s="66" t="str">
        <f t="shared" si="2"/>
        <v>-</v>
      </c>
      <c r="F2214" s="65"/>
      <c r="G2214" s="65"/>
      <c r="H2214" s="82"/>
      <c r="I2214" s="83">
        <f t="shared" si="3"/>
        <v>0</v>
      </c>
      <c r="J2214" s="84">
        <f t="shared" si="4"/>
        <v>0</v>
      </c>
      <c r="K2214" s="84">
        <f t="shared" si="5"/>
        <v>0</v>
      </c>
      <c r="L2214" s="84">
        <f t="shared" si="6"/>
        <v>0</v>
      </c>
      <c r="M2214" s="85">
        <f t="shared" si="7"/>
        <v>0</v>
      </c>
      <c r="N2214" s="86">
        <f t="shared" si="8"/>
        <v>0</v>
      </c>
      <c r="O2214" s="84">
        <f t="shared" si="9"/>
        <v>0</v>
      </c>
      <c r="P2214" s="84">
        <f t="shared" si="10"/>
        <v>0</v>
      </c>
      <c r="Q2214" s="84">
        <f t="shared" si="11"/>
        <v>0</v>
      </c>
      <c r="R2214" s="85">
        <f t="shared" si="12"/>
        <v>0</v>
      </c>
      <c r="S2214" s="87" t="str">
        <f t="shared" si="13"/>
        <v>-</v>
      </c>
      <c r="T2214" s="88"/>
      <c r="U2214" s="39"/>
      <c r="V2214" s="40"/>
      <c r="W2214" s="39"/>
      <c r="X2214" s="39"/>
      <c r="Y2214" s="39"/>
      <c r="Z2214" s="39"/>
      <c r="AA2214" s="39"/>
      <c r="AB2214" s="39"/>
      <c r="AC2214" s="39"/>
      <c r="AD2214" s="39"/>
      <c r="AE2214" s="39"/>
      <c r="AF2214" s="39"/>
      <c r="AG2214" s="39"/>
      <c r="AH2214" s="39"/>
    </row>
    <row r="2215" ht="19.5" customHeight="1">
      <c r="A2215" s="111"/>
      <c r="B2215" s="119"/>
      <c r="C2215" s="63"/>
      <c r="D2215" s="69"/>
      <c r="E2215" s="66" t="str">
        <f t="shared" si="2"/>
        <v>-</v>
      </c>
      <c r="F2215" s="65"/>
      <c r="G2215" s="65"/>
      <c r="H2215" s="82"/>
      <c r="I2215" s="83">
        <f t="shared" si="3"/>
        <v>0</v>
      </c>
      <c r="J2215" s="84">
        <f t="shared" si="4"/>
        <v>0</v>
      </c>
      <c r="K2215" s="84">
        <f t="shared" si="5"/>
        <v>0</v>
      </c>
      <c r="L2215" s="84">
        <f t="shared" si="6"/>
        <v>0</v>
      </c>
      <c r="M2215" s="85">
        <f t="shared" si="7"/>
        <v>0</v>
      </c>
      <c r="N2215" s="86">
        <f t="shared" si="8"/>
        <v>0</v>
      </c>
      <c r="O2215" s="84">
        <f t="shared" si="9"/>
        <v>0</v>
      </c>
      <c r="P2215" s="84">
        <f t="shared" si="10"/>
        <v>0</v>
      </c>
      <c r="Q2215" s="84">
        <f t="shared" si="11"/>
        <v>0</v>
      </c>
      <c r="R2215" s="85">
        <f t="shared" si="12"/>
        <v>0</v>
      </c>
      <c r="S2215" s="87" t="str">
        <f t="shared" si="13"/>
        <v>-</v>
      </c>
      <c r="T2215" s="88"/>
      <c r="U2215" s="39"/>
      <c r="V2215" s="40"/>
      <c r="W2215" s="39"/>
      <c r="X2215" s="39"/>
      <c r="Y2215" s="39"/>
      <c r="Z2215" s="39"/>
      <c r="AA2215" s="39"/>
      <c r="AB2215" s="39"/>
      <c r="AC2215" s="39"/>
      <c r="AD2215" s="39"/>
      <c r="AE2215" s="39"/>
      <c r="AF2215" s="39"/>
      <c r="AG2215" s="39"/>
      <c r="AH2215" s="39"/>
    </row>
    <row r="2216" ht="19.5" customHeight="1">
      <c r="A2216" s="111"/>
      <c r="B2216" s="119"/>
      <c r="C2216" s="63"/>
      <c r="D2216" s="69"/>
      <c r="E2216" s="66" t="str">
        <f t="shared" si="2"/>
        <v>-</v>
      </c>
      <c r="F2216" s="65"/>
      <c r="G2216" s="65"/>
      <c r="H2216" s="82"/>
      <c r="I2216" s="83">
        <f t="shared" si="3"/>
        <v>0</v>
      </c>
      <c r="J2216" s="84">
        <f t="shared" si="4"/>
        <v>0</v>
      </c>
      <c r="K2216" s="84">
        <f t="shared" si="5"/>
        <v>0</v>
      </c>
      <c r="L2216" s="84">
        <f t="shared" si="6"/>
        <v>0</v>
      </c>
      <c r="M2216" s="85">
        <f t="shared" si="7"/>
        <v>0</v>
      </c>
      <c r="N2216" s="86">
        <f t="shared" si="8"/>
        <v>0</v>
      </c>
      <c r="O2216" s="84">
        <f t="shared" si="9"/>
        <v>0</v>
      </c>
      <c r="P2216" s="84">
        <f t="shared" si="10"/>
        <v>0</v>
      </c>
      <c r="Q2216" s="84">
        <f t="shared" si="11"/>
        <v>0</v>
      </c>
      <c r="R2216" s="85">
        <f t="shared" si="12"/>
        <v>0</v>
      </c>
      <c r="S2216" s="87" t="str">
        <f t="shared" si="13"/>
        <v>-</v>
      </c>
      <c r="T2216" s="88"/>
      <c r="U2216" s="39"/>
      <c r="V2216" s="40"/>
      <c r="W2216" s="39"/>
      <c r="X2216" s="39"/>
      <c r="Y2216" s="39"/>
      <c r="Z2216" s="39"/>
      <c r="AA2216" s="39"/>
      <c r="AB2216" s="39"/>
      <c r="AC2216" s="39"/>
      <c r="AD2216" s="39"/>
      <c r="AE2216" s="39"/>
      <c r="AF2216" s="39"/>
      <c r="AG2216" s="39"/>
      <c r="AH2216" s="39"/>
    </row>
    <row r="2217" ht="19.5" customHeight="1">
      <c r="A2217" s="111"/>
      <c r="B2217" s="119"/>
      <c r="C2217" s="63"/>
      <c r="D2217" s="69"/>
      <c r="E2217" s="66" t="str">
        <f t="shared" si="2"/>
        <v>-</v>
      </c>
      <c r="F2217" s="65"/>
      <c r="G2217" s="65"/>
      <c r="H2217" s="82"/>
      <c r="I2217" s="83">
        <f t="shared" si="3"/>
        <v>0</v>
      </c>
      <c r="J2217" s="84">
        <f t="shared" si="4"/>
        <v>0</v>
      </c>
      <c r="K2217" s="84">
        <f t="shared" si="5"/>
        <v>0</v>
      </c>
      <c r="L2217" s="84">
        <f t="shared" si="6"/>
        <v>0</v>
      </c>
      <c r="M2217" s="85">
        <f t="shared" si="7"/>
        <v>0</v>
      </c>
      <c r="N2217" s="86">
        <f t="shared" si="8"/>
        <v>0</v>
      </c>
      <c r="O2217" s="84">
        <f t="shared" si="9"/>
        <v>0</v>
      </c>
      <c r="P2217" s="84">
        <f t="shared" si="10"/>
        <v>0</v>
      </c>
      <c r="Q2217" s="84">
        <f t="shared" si="11"/>
        <v>0</v>
      </c>
      <c r="R2217" s="85">
        <f t="shared" si="12"/>
        <v>0</v>
      </c>
      <c r="S2217" s="87" t="str">
        <f t="shared" si="13"/>
        <v>-</v>
      </c>
      <c r="T2217" s="88"/>
      <c r="U2217" s="39"/>
      <c r="V2217" s="40"/>
      <c r="W2217" s="39"/>
      <c r="X2217" s="39"/>
      <c r="Y2217" s="39"/>
      <c r="Z2217" s="39"/>
      <c r="AA2217" s="39"/>
      <c r="AB2217" s="39"/>
      <c r="AC2217" s="39"/>
      <c r="AD2217" s="39"/>
      <c r="AE2217" s="39"/>
      <c r="AF2217" s="39"/>
      <c r="AG2217" s="39"/>
      <c r="AH2217" s="39"/>
    </row>
    <row r="2218" ht="19.5" customHeight="1">
      <c r="A2218" s="111"/>
      <c r="B2218" s="119"/>
      <c r="C2218" s="63"/>
      <c r="D2218" s="69"/>
      <c r="E2218" s="66" t="str">
        <f t="shared" si="2"/>
        <v>-</v>
      </c>
      <c r="F2218" s="65"/>
      <c r="G2218" s="65"/>
      <c r="H2218" s="82"/>
      <c r="I2218" s="83">
        <f t="shared" si="3"/>
        <v>0</v>
      </c>
      <c r="J2218" s="84">
        <f t="shared" si="4"/>
        <v>0</v>
      </c>
      <c r="K2218" s="84">
        <f t="shared" si="5"/>
        <v>0</v>
      </c>
      <c r="L2218" s="84">
        <f t="shared" si="6"/>
        <v>0</v>
      </c>
      <c r="M2218" s="85">
        <f t="shared" si="7"/>
        <v>0</v>
      </c>
      <c r="N2218" s="86">
        <f t="shared" si="8"/>
        <v>0</v>
      </c>
      <c r="O2218" s="84">
        <f t="shared" si="9"/>
        <v>0</v>
      </c>
      <c r="P2218" s="84">
        <f t="shared" si="10"/>
        <v>0</v>
      </c>
      <c r="Q2218" s="84">
        <f t="shared" si="11"/>
        <v>0</v>
      </c>
      <c r="R2218" s="85">
        <f t="shared" si="12"/>
        <v>0</v>
      </c>
      <c r="S2218" s="87" t="str">
        <f t="shared" si="13"/>
        <v>-</v>
      </c>
      <c r="T2218" s="88"/>
      <c r="U2218" s="39"/>
      <c r="V2218" s="40"/>
      <c r="W2218" s="39"/>
      <c r="X2218" s="39"/>
      <c r="Y2218" s="39"/>
      <c r="Z2218" s="39"/>
      <c r="AA2218" s="39"/>
      <c r="AB2218" s="39"/>
      <c r="AC2218" s="39"/>
      <c r="AD2218" s="39"/>
      <c r="AE2218" s="39"/>
      <c r="AF2218" s="39"/>
      <c r="AG2218" s="39"/>
      <c r="AH2218" s="39"/>
    </row>
    <row r="2219" ht="19.5" customHeight="1">
      <c r="A2219" s="111"/>
      <c r="B2219" s="119"/>
      <c r="C2219" s="63"/>
      <c r="D2219" s="69"/>
      <c r="E2219" s="66" t="str">
        <f t="shared" si="2"/>
        <v>-</v>
      </c>
      <c r="F2219" s="65"/>
      <c r="G2219" s="65"/>
      <c r="H2219" s="82"/>
      <c r="I2219" s="83">
        <f t="shared" si="3"/>
        <v>0</v>
      </c>
      <c r="J2219" s="84">
        <f t="shared" si="4"/>
        <v>0</v>
      </c>
      <c r="K2219" s="84">
        <f t="shared" si="5"/>
        <v>0</v>
      </c>
      <c r="L2219" s="84">
        <f t="shared" si="6"/>
        <v>0</v>
      </c>
      <c r="M2219" s="85">
        <f t="shared" si="7"/>
        <v>0</v>
      </c>
      <c r="N2219" s="86">
        <f t="shared" si="8"/>
        <v>0</v>
      </c>
      <c r="O2219" s="84">
        <f t="shared" si="9"/>
        <v>0</v>
      </c>
      <c r="P2219" s="84">
        <f t="shared" si="10"/>
        <v>0</v>
      </c>
      <c r="Q2219" s="84">
        <f t="shared" si="11"/>
        <v>0</v>
      </c>
      <c r="R2219" s="85">
        <f t="shared" si="12"/>
        <v>0</v>
      </c>
      <c r="S2219" s="87" t="str">
        <f t="shared" si="13"/>
        <v>-</v>
      </c>
      <c r="T2219" s="88"/>
      <c r="U2219" s="39"/>
      <c r="V2219" s="40"/>
      <c r="W2219" s="39"/>
      <c r="X2219" s="39"/>
      <c r="Y2219" s="39"/>
      <c r="Z2219" s="39"/>
      <c r="AA2219" s="39"/>
      <c r="AB2219" s="39"/>
      <c r="AC2219" s="39"/>
      <c r="AD2219" s="39"/>
      <c r="AE2219" s="39"/>
      <c r="AF2219" s="39"/>
      <c r="AG2219" s="39"/>
      <c r="AH2219" s="39"/>
    </row>
    <row r="2220" ht="19.5" customHeight="1">
      <c r="A2220" s="111"/>
      <c r="B2220" s="119"/>
      <c r="C2220" s="63"/>
      <c r="D2220" s="69"/>
      <c r="E2220" s="66" t="str">
        <f t="shared" si="2"/>
        <v>-</v>
      </c>
      <c r="F2220" s="65"/>
      <c r="G2220" s="65"/>
      <c r="H2220" s="82"/>
      <c r="I2220" s="83">
        <f t="shared" si="3"/>
        <v>0</v>
      </c>
      <c r="J2220" s="84">
        <f t="shared" si="4"/>
        <v>0</v>
      </c>
      <c r="K2220" s="84">
        <f t="shared" si="5"/>
        <v>0</v>
      </c>
      <c r="L2220" s="84">
        <f t="shared" si="6"/>
        <v>0</v>
      </c>
      <c r="M2220" s="85">
        <f t="shared" si="7"/>
        <v>0</v>
      </c>
      <c r="N2220" s="86">
        <f t="shared" si="8"/>
        <v>0</v>
      </c>
      <c r="O2220" s="84">
        <f t="shared" si="9"/>
        <v>0</v>
      </c>
      <c r="P2220" s="84">
        <f t="shared" si="10"/>
        <v>0</v>
      </c>
      <c r="Q2220" s="84">
        <f t="shared" si="11"/>
        <v>0</v>
      </c>
      <c r="R2220" s="85">
        <f t="shared" si="12"/>
        <v>0</v>
      </c>
      <c r="S2220" s="87" t="str">
        <f t="shared" si="13"/>
        <v>-</v>
      </c>
      <c r="T2220" s="88"/>
      <c r="U2220" s="39"/>
      <c r="V2220" s="40"/>
      <c r="W2220" s="39"/>
      <c r="X2220" s="39"/>
      <c r="Y2220" s="39"/>
      <c r="Z2220" s="39"/>
      <c r="AA2220" s="39"/>
      <c r="AB2220" s="39"/>
      <c r="AC2220" s="39"/>
      <c r="AD2220" s="39"/>
      <c r="AE2220" s="39"/>
      <c r="AF2220" s="39"/>
      <c r="AG2220" s="39"/>
      <c r="AH2220" s="39"/>
    </row>
    <row r="2221" ht="19.5" customHeight="1">
      <c r="A2221" s="111"/>
      <c r="B2221" s="119"/>
      <c r="C2221" s="63"/>
      <c r="D2221" s="69"/>
      <c r="E2221" s="66" t="str">
        <f t="shared" si="2"/>
        <v>-</v>
      </c>
      <c r="F2221" s="65"/>
      <c r="G2221" s="65"/>
      <c r="H2221" s="82"/>
      <c r="I2221" s="83">
        <f t="shared" si="3"/>
        <v>0</v>
      </c>
      <c r="J2221" s="84">
        <f t="shared" si="4"/>
        <v>0</v>
      </c>
      <c r="K2221" s="84">
        <f t="shared" si="5"/>
        <v>0</v>
      </c>
      <c r="L2221" s="84">
        <f t="shared" si="6"/>
        <v>0</v>
      </c>
      <c r="M2221" s="85">
        <f t="shared" si="7"/>
        <v>0</v>
      </c>
      <c r="N2221" s="86">
        <f t="shared" si="8"/>
        <v>0</v>
      </c>
      <c r="O2221" s="84">
        <f t="shared" si="9"/>
        <v>0</v>
      </c>
      <c r="P2221" s="84">
        <f t="shared" si="10"/>
        <v>0</v>
      </c>
      <c r="Q2221" s="84">
        <f t="shared" si="11"/>
        <v>0</v>
      </c>
      <c r="R2221" s="85">
        <f t="shared" si="12"/>
        <v>0</v>
      </c>
      <c r="S2221" s="87" t="str">
        <f t="shared" si="13"/>
        <v>-</v>
      </c>
      <c r="T2221" s="88"/>
      <c r="U2221" s="39"/>
      <c r="V2221" s="40"/>
      <c r="W2221" s="39"/>
      <c r="X2221" s="39"/>
      <c r="Y2221" s="39"/>
      <c r="Z2221" s="39"/>
      <c r="AA2221" s="39"/>
      <c r="AB2221" s="39"/>
      <c r="AC2221" s="39"/>
      <c r="AD2221" s="39"/>
      <c r="AE2221" s="39"/>
      <c r="AF2221" s="39"/>
      <c r="AG2221" s="39"/>
      <c r="AH2221" s="39"/>
    </row>
    <row r="2222" ht="19.5" customHeight="1">
      <c r="A2222" s="111"/>
      <c r="B2222" s="119"/>
      <c r="C2222" s="63"/>
      <c r="D2222" s="69"/>
      <c r="E2222" s="66" t="str">
        <f t="shared" si="2"/>
        <v>-</v>
      </c>
      <c r="F2222" s="65"/>
      <c r="G2222" s="65"/>
      <c r="H2222" s="82"/>
      <c r="I2222" s="83">
        <f t="shared" si="3"/>
        <v>0</v>
      </c>
      <c r="J2222" s="84">
        <f t="shared" si="4"/>
        <v>0</v>
      </c>
      <c r="K2222" s="84">
        <f t="shared" si="5"/>
        <v>0</v>
      </c>
      <c r="L2222" s="84">
        <f t="shared" si="6"/>
        <v>0</v>
      </c>
      <c r="M2222" s="85">
        <f t="shared" si="7"/>
        <v>0</v>
      </c>
      <c r="N2222" s="86">
        <f t="shared" si="8"/>
        <v>0</v>
      </c>
      <c r="O2222" s="84">
        <f t="shared" si="9"/>
        <v>0</v>
      </c>
      <c r="P2222" s="84">
        <f t="shared" si="10"/>
        <v>0</v>
      </c>
      <c r="Q2222" s="84">
        <f t="shared" si="11"/>
        <v>0</v>
      </c>
      <c r="R2222" s="85">
        <f t="shared" si="12"/>
        <v>0</v>
      </c>
      <c r="S2222" s="87" t="str">
        <f t="shared" si="13"/>
        <v>-</v>
      </c>
      <c r="T2222" s="88"/>
      <c r="U2222" s="39"/>
      <c r="V2222" s="40"/>
      <c r="W2222" s="39"/>
      <c r="X2222" s="39"/>
      <c r="Y2222" s="39"/>
      <c r="Z2222" s="39"/>
      <c r="AA2222" s="39"/>
      <c r="AB2222" s="39"/>
      <c r="AC2222" s="39"/>
      <c r="AD2222" s="39"/>
      <c r="AE2222" s="39"/>
      <c r="AF2222" s="39"/>
      <c r="AG2222" s="39"/>
      <c r="AH2222" s="39"/>
    </row>
    <row r="2223" ht="19.5" customHeight="1">
      <c r="A2223" s="111"/>
      <c r="B2223" s="119"/>
      <c r="C2223" s="63"/>
      <c r="D2223" s="69"/>
      <c r="E2223" s="66" t="str">
        <f t="shared" si="2"/>
        <v>-</v>
      </c>
      <c r="F2223" s="65"/>
      <c r="G2223" s="65"/>
      <c r="H2223" s="82"/>
      <c r="I2223" s="83">
        <f t="shared" si="3"/>
        <v>0</v>
      </c>
      <c r="J2223" s="84">
        <f t="shared" si="4"/>
        <v>0</v>
      </c>
      <c r="K2223" s="84">
        <f t="shared" si="5"/>
        <v>0</v>
      </c>
      <c r="L2223" s="84">
        <f t="shared" si="6"/>
        <v>0</v>
      </c>
      <c r="M2223" s="85">
        <f t="shared" si="7"/>
        <v>0</v>
      </c>
      <c r="N2223" s="86">
        <f t="shared" si="8"/>
        <v>0</v>
      </c>
      <c r="O2223" s="84">
        <f t="shared" si="9"/>
        <v>0</v>
      </c>
      <c r="P2223" s="84">
        <f t="shared" si="10"/>
        <v>0</v>
      </c>
      <c r="Q2223" s="84">
        <f t="shared" si="11"/>
        <v>0</v>
      </c>
      <c r="R2223" s="85">
        <f t="shared" si="12"/>
        <v>0</v>
      </c>
      <c r="S2223" s="87" t="str">
        <f t="shared" si="13"/>
        <v>-</v>
      </c>
      <c r="T2223" s="88"/>
      <c r="U2223" s="39"/>
      <c r="V2223" s="40"/>
      <c r="W2223" s="39"/>
      <c r="X2223" s="39"/>
      <c r="Y2223" s="39"/>
      <c r="Z2223" s="39"/>
      <c r="AA2223" s="39"/>
      <c r="AB2223" s="39"/>
      <c r="AC2223" s="39"/>
      <c r="AD2223" s="39"/>
      <c r="AE2223" s="39"/>
      <c r="AF2223" s="39"/>
      <c r="AG2223" s="39"/>
      <c r="AH2223" s="39"/>
    </row>
    <row r="2224" ht="19.5" customHeight="1">
      <c r="A2224" s="111"/>
      <c r="B2224" s="119"/>
      <c r="C2224" s="63"/>
      <c r="D2224" s="69"/>
      <c r="E2224" s="66" t="str">
        <f t="shared" si="2"/>
        <v>-</v>
      </c>
      <c r="F2224" s="65"/>
      <c r="G2224" s="65"/>
      <c r="H2224" s="82"/>
      <c r="I2224" s="83">
        <f t="shared" si="3"/>
        <v>0</v>
      </c>
      <c r="J2224" s="84">
        <f t="shared" si="4"/>
        <v>0</v>
      </c>
      <c r="K2224" s="84">
        <f t="shared" si="5"/>
        <v>0</v>
      </c>
      <c r="L2224" s="84">
        <f t="shared" si="6"/>
        <v>0</v>
      </c>
      <c r="M2224" s="85">
        <f t="shared" si="7"/>
        <v>0</v>
      </c>
      <c r="N2224" s="86">
        <f t="shared" si="8"/>
        <v>0</v>
      </c>
      <c r="O2224" s="84">
        <f t="shared" si="9"/>
        <v>0</v>
      </c>
      <c r="P2224" s="84">
        <f t="shared" si="10"/>
        <v>0</v>
      </c>
      <c r="Q2224" s="84">
        <f t="shared" si="11"/>
        <v>0</v>
      </c>
      <c r="R2224" s="85">
        <f t="shared" si="12"/>
        <v>0</v>
      </c>
      <c r="S2224" s="87" t="str">
        <f t="shared" si="13"/>
        <v>-</v>
      </c>
      <c r="T2224" s="88"/>
      <c r="U2224" s="39"/>
      <c r="V2224" s="40"/>
      <c r="W2224" s="39"/>
      <c r="X2224" s="39"/>
      <c r="Y2224" s="39"/>
      <c r="Z2224" s="39"/>
      <c r="AA2224" s="39"/>
      <c r="AB2224" s="39"/>
      <c r="AC2224" s="39"/>
      <c r="AD2224" s="39"/>
      <c r="AE2224" s="39"/>
      <c r="AF2224" s="39"/>
      <c r="AG2224" s="39"/>
      <c r="AH2224" s="39"/>
    </row>
    <row r="2225" ht="19.5" customHeight="1">
      <c r="A2225" s="111"/>
      <c r="B2225" s="119"/>
      <c r="C2225" s="63"/>
      <c r="D2225" s="69"/>
      <c r="E2225" s="66" t="str">
        <f t="shared" si="2"/>
        <v>-</v>
      </c>
      <c r="F2225" s="65"/>
      <c r="G2225" s="65"/>
      <c r="H2225" s="82"/>
      <c r="I2225" s="83">
        <f t="shared" si="3"/>
        <v>0</v>
      </c>
      <c r="J2225" s="84">
        <f t="shared" si="4"/>
        <v>0</v>
      </c>
      <c r="K2225" s="84">
        <f t="shared" si="5"/>
        <v>0</v>
      </c>
      <c r="L2225" s="84">
        <f t="shared" si="6"/>
        <v>0</v>
      </c>
      <c r="M2225" s="85">
        <f t="shared" si="7"/>
        <v>0</v>
      </c>
      <c r="N2225" s="86">
        <f t="shared" si="8"/>
        <v>0</v>
      </c>
      <c r="O2225" s="84">
        <f t="shared" si="9"/>
        <v>0</v>
      </c>
      <c r="P2225" s="84">
        <f t="shared" si="10"/>
        <v>0</v>
      </c>
      <c r="Q2225" s="84">
        <f t="shared" si="11"/>
        <v>0</v>
      </c>
      <c r="R2225" s="85">
        <f t="shared" si="12"/>
        <v>0</v>
      </c>
      <c r="S2225" s="87" t="str">
        <f t="shared" si="13"/>
        <v>-</v>
      </c>
      <c r="T2225" s="88"/>
      <c r="U2225" s="39"/>
      <c r="V2225" s="40"/>
      <c r="W2225" s="39"/>
      <c r="X2225" s="39"/>
      <c r="Y2225" s="39"/>
      <c r="Z2225" s="39"/>
      <c r="AA2225" s="39"/>
      <c r="AB2225" s="39"/>
      <c r="AC2225" s="39"/>
      <c r="AD2225" s="39"/>
      <c r="AE2225" s="39"/>
      <c r="AF2225" s="39"/>
      <c r="AG2225" s="39"/>
      <c r="AH2225" s="39"/>
    </row>
    <row r="2226" ht="19.5" customHeight="1">
      <c r="A2226" s="111"/>
      <c r="B2226" s="119"/>
      <c r="C2226" s="63"/>
      <c r="D2226" s="69"/>
      <c r="E2226" s="66" t="str">
        <f t="shared" si="2"/>
        <v>-</v>
      </c>
      <c r="F2226" s="65"/>
      <c r="G2226" s="65"/>
      <c r="H2226" s="82"/>
      <c r="I2226" s="83">
        <f t="shared" si="3"/>
        <v>0</v>
      </c>
      <c r="J2226" s="84">
        <f t="shared" si="4"/>
        <v>0</v>
      </c>
      <c r="K2226" s="84">
        <f t="shared" si="5"/>
        <v>0</v>
      </c>
      <c r="L2226" s="84">
        <f t="shared" si="6"/>
        <v>0</v>
      </c>
      <c r="M2226" s="85">
        <f t="shared" si="7"/>
        <v>0</v>
      </c>
      <c r="N2226" s="86">
        <f t="shared" si="8"/>
        <v>0</v>
      </c>
      <c r="O2226" s="84">
        <f t="shared" si="9"/>
        <v>0</v>
      </c>
      <c r="P2226" s="84">
        <f t="shared" si="10"/>
        <v>0</v>
      </c>
      <c r="Q2226" s="84">
        <f t="shared" si="11"/>
        <v>0</v>
      </c>
      <c r="R2226" s="85">
        <f t="shared" si="12"/>
        <v>0</v>
      </c>
      <c r="S2226" s="87" t="str">
        <f t="shared" si="13"/>
        <v>-</v>
      </c>
      <c r="T2226" s="88"/>
      <c r="U2226" s="39"/>
      <c r="V2226" s="40"/>
      <c r="W2226" s="39"/>
      <c r="X2226" s="39"/>
      <c r="Y2226" s="39"/>
      <c r="Z2226" s="39"/>
      <c r="AA2226" s="39"/>
      <c r="AB2226" s="39"/>
      <c r="AC2226" s="39"/>
      <c r="AD2226" s="39"/>
      <c r="AE2226" s="39"/>
      <c r="AF2226" s="39"/>
      <c r="AG2226" s="39"/>
      <c r="AH2226" s="39"/>
    </row>
    <row r="2227" ht="19.5" customHeight="1">
      <c r="A2227" s="111"/>
      <c r="B2227" s="119"/>
      <c r="C2227" s="63"/>
      <c r="D2227" s="69"/>
      <c r="E2227" s="66" t="str">
        <f t="shared" si="2"/>
        <v>-</v>
      </c>
      <c r="F2227" s="65"/>
      <c r="G2227" s="65"/>
      <c r="H2227" s="82"/>
      <c r="I2227" s="83">
        <f t="shared" si="3"/>
        <v>0</v>
      </c>
      <c r="J2227" s="84">
        <f t="shared" si="4"/>
        <v>0</v>
      </c>
      <c r="K2227" s="84">
        <f t="shared" si="5"/>
        <v>0</v>
      </c>
      <c r="L2227" s="84">
        <f t="shared" si="6"/>
        <v>0</v>
      </c>
      <c r="M2227" s="85">
        <f t="shared" si="7"/>
        <v>0</v>
      </c>
      <c r="N2227" s="86">
        <f t="shared" si="8"/>
        <v>0</v>
      </c>
      <c r="O2227" s="84">
        <f t="shared" si="9"/>
        <v>0</v>
      </c>
      <c r="P2227" s="84">
        <f t="shared" si="10"/>
        <v>0</v>
      </c>
      <c r="Q2227" s="84">
        <f t="shared" si="11"/>
        <v>0</v>
      </c>
      <c r="R2227" s="85">
        <f t="shared" si="12"/>
        <v>0</v>
      </c>
      <c r="S2227" s="87" t="str">
        <f t="shared" si="13"/>
        <v>-</v>
      </c>
      <c r="T2227" s="88"/>
      <c r="U2227" s="39"/>
      <c r="V2227" s="40"/>
      <c r="W2227" s="39"/>
      <c r="X2227" s="39"/>
      <c r="Y2227" s="39"/>
      <c r="Z2227" s="39"/>
      <c r="AA2227" s="39"/>
      <c r="AB2227" s="39"/>
      <c r="AC2227" s="39"/>
      <c r="AD2227" s="39"/>
      <c r="AE2227" s="39"/>
      <c r="AF2227" s="39"/>
      <c r="AG2227" s="39"/>
      <c r="AH2227" s="39"/>
    </row>
    <row r="2228" ht="19.5" customHeight="1">
      <c r="A2228" s="111"/>
      <c r="B2228" s="119"/>
      <c r="C2228" s="63"/>
      <c r="D2228" s="69"/>
      <c r="E2228" s="66" t="str">
        <f t="shared" si="2"/>
        <v>-</v>
      </c>
      <c r="F2228" s="65"/>
      <c r="G2228" s="65"/>
      <c r="H2228" s="82"/>
      <c r="I2228" s="83">
        <f t="shared" si="3"/>
        <v>0</v>
      </c>
      <c r="J2228" s="84">
        <f t="shared" si="4"/>
        <v>0</v>
      </c>
      <c r="K2228" s="84">
        <f t="shared" si="5"/>
        <v>0</v>
      </c>
      <c r="L2228" s="84">
        <f t="shared" si="6"/>
        <v>0</v>
      </c>
      <c r="M2228" s="85">
        <f t="shared" si="7"/>
        <v>0</v>
      </c>
      <c r="N2228" s="86">
        <f t="shared" si="8"/>
        <v>0</v>
      </c>
      <c r="O2228" s="84">
        <f t="shared" si="9"/>
        <v>0</v>
      </c>
      <c r="P2228" s="84">
        <f t="shared" si="10"/>
        <v>0</v>
      </c>
      <c r="Q2228" s="84">
        <f t="shared" si="11"/>
        <v>0</v>
      </c>
      <c r="R2228" s="85">
        <f t="shared" si="12"/>
        <v>0</v>
      </c>
      <c r="S2228" s="87" t="str">
        <f t="shared" si="13"/>
        <v>-</v>
      </c>
      <c r="T2228" s="88"/>
      <c r="U2228" s="39"/>
      <c r="V2228" s="40"/>
      <c r="W2228" s="39"/>
      <c r="X2228" s="39"/>
      <c r="Y2228" s="39"/>
      <c r="Z2228" s="39"/>
      <c r="AA2228" s="39"/>
      <c r="AB2228" s="39"/>
      <c r="AC2228" s="39"/>
      <c r="AD2228" s="39"/>
      <c r="AE2228" s="39"/>
      <c r="AF2228" s="39"/>
      <c r="AG2228" s="39"/>
      <c r="AH2228" s="39"/>
    </row>
    <row r="2229" ht="19.5" customHeight="1">
      <c r="A2229" s="111"/>
      <c r="B2229" s="119"/>
      <c r="C2229" s="63"/>
      <c r="D2229" s="69"/>
      <c r="E2229" s="66" t="str">
        <f t="shared" si="2"/>
        <v>-</v>
      </c>
      <c r="F2229" s="65"/>
      <c r="G2229" s="65"/>
      <c r="H2229" s="82"/>
      <c r="I2229" s="83">
        <f t="shared" si="3"/>
        <v>0</v>
      </c>
      <c r="J2229" s="84">
        <f t="shared" si="4"/>
        <v>0</v>
      </c>
      <c r="K2229" s="84">
        <f t="shared" si="5"/>
        <v>0</v>
      </c>
      <c r="L2229" s="84">
        <f t="shared" si="6"/>
        <v>0</v>
      </c>
      <c r="M2229" s="85">
        <f t="shared" si="7"/>
        <v>0</v>
      </c>
      <c r="N2229" s="86">
        <f t="shared" si="8"/>
        <v>0</v>
      </c>
      <c r="O2229" s="84">
        <f t="shared" si="9"/>
        <v>0</v>
      </c>
      <c r="P2229" s="84">
        <f t="shared" si="10"/>
        <v>0</v>
      </c>
      <c r="Q2229" s="84">
        <f t="shared" si="11"/>
        <v>0</v>
      </c>
      <c r="R2229" s="85">
        <f t="shared" si="12"/>
        <v>0</v>
      </c>
      <c r="S2229" s="87" t="str">
        <f t="shared" si="13"/>
        <v>-</v>
      </c>
      <c r="T2229" s="88"/>
      <c r="U2229" s="39"/>
      <c r="V2229" s="40"/>
      <c r="W2229" s="39"/>
      <c r="X2229" s="39"/>
      <c r="Y2229" s="39"/>
      <c r="Z2229" s="39"/>
      <c r="AA2229" s="39"/>
      <c r="AB2229" s="39"/>
      <c r="AC2229" s="39"/>
      <c r="AD2229" s="39"/>
      <c r="AE2229" s="39"/>
      <c r="AF2229" s="39"/>
      <c r="AG2229" s="39"/>
      <c r="AH2229" s="39"/>
    </row>
    <row r="2230" ht="19.5" customHeight="1">
      <c r="A2230" s="111"/>
      <c r="B2230" s="119"/>
      <c r="C2230" s="63"/>
      <c r="D2230" s="69"/>
      <c r="E2230" s="66" t="str">
        <f t="shared" si="2"/>
        <v>-</v>
      </c>
      <c r="F2230" s="65"/>
      <c r="G2230" s="65"/>
      <c r="H2230" s="82"/>
      <c r="I2230" s="83">
        <f t="shared" si="3"/>
        <v>0</v>
      </c>
      <c r="J2230" s="84">
        <f t="shared" si="4"/>
        <v>0</v>
      </c>
      <c r="K2230" s="84">
        <f t="shared" si="5"/>
        <v>0</v>
      </c>
      <c r="L2230" s="84">
        <f t="shared" si="6"/>
        <v>0</v>
      </c>
      <c r="M2230" s="85">
        <f t="shared" si="7"/>
        <v>0</v>
      </c>
      <c r="N2230" s="86">
        <f t="shared" si="8"/>
        <v>0</v>
      </c>
      <c r="O2230" s="84">
        <f t="shared" si="9"/>
        <v>0</v>
      </c>
      <c r="P2230" s="84">
        <f t="shared" si="10"/>
        <v>0</v>
      </c>
      <c r="Q2230" s="84">
        <f t="shared" si="11"/>
        <v>0</v>
      </c>
      <c r="R2230" s="85">
        <f t="shared" si="12"/>
        <v>0</v>
      </c>
      <c r="S2230" s="87" t="str">
        <f t="shared" si="13"/>
        <v>-</v>
      </c>
      <c r="T2230" s="88"/>
      <c r="U2230" s="39"/>
      <c r="V2230" s="40"/>
      <c r="W2230" s="39"/>
      <c r="X2230" s="39"/>
      <c r="Y2230" s="39"/>
      <c r="Z2230" s="39"/>
      <c r="AA2230" s="39"/>
      <c r="AB2230" s="39"/>
      <c r="AC2230" s="39"/>
      <c r="AD2230" s="39"/>
      <c r="AE2230" s="39"/>
      <c r="AF2230" s="39"/>
      <c r="AG2230" s="39"/>
      <c r="AH2230" s="39"/>
    </row>
    <row r="2231" ht="19.5" customHeight="1">
      <c r="A2231" s="111"/>
      <c r="B2231" s="119"/>
      <c r="C2231" s="63"/>
      <c r="D2231" s="69"/>
      <c r="E2231" s="66" t="str">
        <f t="shared" si="2"/>
        <v>-</v>
      </c>
      <c r="F2231" s="65"/>
      <c r="G2231" s="65"/>
      <c r="H2231" s="82"/>
      <c r="I2231" s="83">
        <f t="shared" si="3"/>
        <v>0</v>
      </c>
      <c r="J2231" s="84">
        <f t="shared" si="4"/>
        <v>0</v>
      </c>
      <c r="K2231" s="84">
        <f t="shared" si="5"/>
        <v>0</v>
      </c>
      <c r="L2231" s="84">
        <f t="shared" si="6"/>
        <v>0</v>
      </c>
      <c r="M2231" s="85">
        <f t="shared" si="7"/>
        <v>0</v>
      </c>
      <c r="N2231" s="86">
        <f t="shared" si="8"/>
        <v>0</v>
      </c>
      <c r="O2231" s="84">
        <f t="shared" si="9"/>
        <v>0</v>
      </c>
      <c r="P2231" s="84">
        <f t="shared" si="10"/>
        <v>0</v>
      </c>
      <c r="Q2231" s="84">
        <f t="shared" si="11"/>
        <v>0</v>
      </c>
      <c r="R2231" s="85">
        <f t="shared" si="12"/>
        <v>0</v>
      </c>
      <c r="S2231" s="87" t="str">
        <f t="shared" si="13"/>
        <v>-</v>
      </c>
      <c r="T2231" s="88"/>
      <c r="U2231" s="39"/>
      <c r="V2231" s="40"/>
      <c r="W2231" s="39"/>
      <c r="X2231" s="39"/>
      <c r="Y2231" s="39"/>
      <c r="Z2231" s="39"/>
      <c r="AA2231" s="39"/>
      <c r="AB2231" s="39"/>
      <c r="AC2231" s="39"/>
      <c r="AD2231" s="39"/>
      <c r="AE2231" s="39"/>
      <c r="AF2231" s="39"/>
      <c r="AG2231" s="39"/>
      <c r="AH2231" s="39"/>
    </row>
    <row r="2232" ht="19.5" customHeight="1">
      <c r="A2232" s="111"/>
      <c r="B2232" s="119"/>
      <c r="C2232" s="63"/>
      <c r="D2232" s="69"/>
      <c r="E2232" s="66" t="str">
        <f t="shared" si="2"/>
        <v>-</v>
      </c>
      <c r="F2232" s="65"/>
      <c r="G2232" s="65"/>
      <c r="H2232" s="82"/>
      <c r="I2232" s="83">
        <f t="shared" si="3"/>
        <v>0</v>
      </c>
      <c r="J2232" s="84">
        <f t="shared" si="4"/>
        <v>0</v>
      </c>
      <c r="K2232" s="84">
        <f t="shared" si="5"/>
        <v>0</v>
      </c>
      <c r="L2232" s="84">
        <f t="shared" si="6"/>
        <v>0</v>
      </c>
      <c r="M2232" s="85">
        <f t="shared" si="7"/>
        <v>0</v>
      </c>
      <c r="N2232" s="86">
        <f t="shared" si="8"/>
        <v>0</v>
      </c>
      <c r="O2232" s="84">
        <f t="shared" si="9"/>
        <v>0</v>
      </c>
      <c r="P2232" s="84">
        <f t="shared" si="10"/>
        <v>0</v>
      </c>
      <c r="Q2232" s="84">
        <f t="shared" si="11"/>
        <v>0</v>
      </c>
      <c r="R2232" s="85">
        <f t="shared" si="12"/>
        <v>0</v>
      </c>
      <c r="S2232" s="87" t="str">
        <f t="shared" si="13"/>
        <v>-</v>
      </c>
      <c r="T2232" s="88"/>
      <c r="U2232" s="39"/>
      <c r="V2232" s="40"/>
      <c r="W2232" s="39"/>
      <c r="X2232" s="39"/>
      <c r="Y2232" s="39"/>
      <c r="Z2232" s="39"/>
      <c r="AA2232" s="39"/>
      <c r="AB2232" s="39"/>
      <c r="AC2232" s="39"/>
      <c r="AD2232" s="39"/>
      <c r="AE2232" s="39"/>
      <c r="AF2232" s="39"/>
      <c r="AG2232" s="39"/>
      <c r="AH2232" s="39"/>
    </row>
    <row r="2233" ht="19.5" customHeight="1">
      <c r="A2233" s="111"/>
      <c r="B2233" s="119"/>
      <c r="C2233" s="63"/>
      <c r="D2233" s="69"/>
      <c r="E2233" s="66" t="str">
        <f t="shared" si="2"/>
        <v>-</v>
      </c>
      <c r="F2233" s="65"/>
      <c r="G2233" s="65"/>
      <c r="H2233" s="82"/>
      <c r="I2233" s="83">
        <f t="shared" si="3"/>
        <v>0</v>
      </c>
      <c r="J2233" s="84">
        <f t="shared" si="4"/>
        <v>0</v>
      </c>
      <c r="K2233" s="84">
        <f t="shared" si="5"/>
        <v>0</v>
      </c>
      <c r="L2233" s="84">
        <f t="shared" si="6"/>
        <v>0</v>
      </c>
      <c r="M2233" s="85">
        <f t="shared" si="7"/>
        <v>0</v>
      </c>
      <c r="N2233" s="86">
        <f t="shared" si="8"/>
        <v>0</v>
      </c>
      <c r="O2233" s="84">
        <f t="shared" si="9"/>
        <v>0</v>
      </c>
      <c r="P2233" s="84">
        <f t="shared" si="10"/>
        <v>0</v>
      </c>
      <c r="Q2233" s="84">
        <f t="shared" si="11"/>
        <v>0</v>
      </c>
      <c r="R2233" s="85">
        <f t="shared" si="12"/>
        <v>0</v>
      </c>
      <c r="S2233" s="87" t="str">
        <f t="shared" si="13"/>
        <v>-</v>
      </c>
      <c r="T2233" s="88"/>
      <c r="U2233" s="39"/>
      <c r="V2233" s="40"/>
      <c r="W2233" s="39"/>
      <c r="X2233" s="39"/>
      <c r="Y2233" s="39"/>
      <c r="Z2233" s="39"/>
      <c r="AA2233" s="39"/>
      <c r="AB2233" s="39"/>
      <c r="AC2233" s="39"/>
      <c r="AD2233" s="39"/>
      <c r="AE2233" s="39"/>
      <c r="AF2233" s="39"/>
      <c r="AG2233" s="39"/>
      <c r="AH2233" s="39"/>
    </row>
    <row r="2234" ht="19.5" customHeight="1">
      <c r="A2234" s="111"/>
      <c r="B2234" s="119"/>
      <c r="C2234" s="63"/>
      <c r="D2234" s="69"/>
      <c r="E2234" s="66" t="str">
        <f t="shared" si="2"/>
        <v>-</v>
      </c>
      <c r="F2234" s="65"/>
      <c r="G2234" s="65"/>
      <c r="H2234" s="82"/>
      <c r="I2234" s="83">
        <f t="shared" si="3"/>
        <v>0</v>
      </c>
      <c r="J2234" s="84">
        <f t="shared" si="4"/>
        <v>0</v>
      </c>
      <c r="K2234" s="84">
        <f t="shared" si="5"/>
        <v>0</v>
      </c>
      <c r="L2234" s="84">
        <f t="shared" si="6"/>
        <v>0</v>
      </c>
      <c r="M2234" s="85">
        <f t="shared" si="7"/>
        <v>0</v>
      </c>
      <c r="N2234" s="86">
        <f t="shared" si="8"/>
        <v>0</v>
      </c>
      <c r="O2234" s="84">
        <f t="shared" si="9"/>
        <v>0</v>
      </c>
      <c r="P2234" s="84">
        <f t="shared" si="10"/>
        <v>0</v>
      </c>
      <c r="Q2234" s="84">
        <f t="shared" si="11"/>
        <v>0</v>
      </c>
      <c r="R2234" s="85">
        <f t="shared" si="12"/>
        <v>0</v>
      </c>
      <c r="S2234" s="87" t="str">
        <f t="shared" si="13"/>
        <v>-</v>
      </c>
      <c r="T2234" s="88"/>
      <c r="U2234" s="39"/>
      <c r="V2234" s="40"/>
      <c r="W2234" s="39"/>
      <c r="X2234" s="39"/>
      <c r="Y2234" s="39"/>
      <c r="Z2234" s="39"/>
      <c r="AA2234" s="39"/>
      <c r="AB2234" s="39"/>
      <c r="AC2234" s="39"/>
      <c r="AD2234" s="39"/>
      <c r="AE2234" s="39"/>
      <c r="AF2234" s="39"/>
      <c r="AG2234" s="39"/>
      <c r="AH2234" s="39"/>
    </row>
    <row r="2235" ht="19.5" customHeight="1">
      <c r="A2235" s="111"/>
      <c r="B2235" s="119"/>
      <c r="C2235" s="63"/>
      <c r="D2235" s="69"/>
      <c r="E2235" s="66" t="str">
        <f t="shared" si="2"/>
        <v>-</v>
      </c>
      <c r="F2235" s="65"/>
      <c r="G2235" s="65"/>
      <c r="H2235" s="82"/>
      <c r="I2235" s="83">
        <f t="shared" si="3"/>
        <v>0</v>
      </c>
      <c r="J2235" s="84">
        <f t="shared" si="4"/>
        <v>0</v>
      </c>
      <c r="K2235" s="84">
        <f t="shared" si="5"/>
        <v>0</v>
      </c>
      <c r="L2235" s="84">
        <f t="shared" si="6"/>
        <v>0</v>
      </c>
      <c r="M2235" s="85">
        <f t="shared" si="7"/>
        <v>0</v>
      </c>
      <c r="N2235" s="86">
        <f t="shared" si="8"/>
        <v>0</v>
      </c>
      <c r="O2235" s="84">
        <f t="shared" si="9"/>
        <v>0</v>
      </c>
      <c r="P2235" s="84">
        <f t="shared" si="10"/>
        <v>0</v>
      </c>
      <c r="Q2235" s="84">
        <f t="shared" si="11"/>
        <v>0</v>
      </c>
      <c r="R2235" s="85">
        <f t="shared" si="12"/>
        <v>0</v>
      </c>
      <c r="S2235" s="87" t="str">
        <f t="shared" si="13"/>
        <v>-</v>
      </c>
      <c r="T2235" s="88"/>
      <c r="U2235" s="39"/>
      <c r="V2235" s="40"/>
      <c r="W2235" s="39"/>
      <c r="X2235" s="39"/>
      <c r="Y2235" s="39"/>
      <c r="Z2235" s="39"/>
      <c r="AA2235" s="39"/>
      <c r="AB2235" s="39"/>
      <c r="AC2235" s="39"/>
      <c r="AD2235" s="39"/>
      <c r="AE2235" s="39"/>
      <c r="AF2235" s="39"/>
      <c r="AG2235" s="39"/>
      <c r="AH2235" s="39"/>
    </row>
    <row r="2236" ht="19.5" customHeight="1">
      <c r="A2236" s="111"/>
      <c r="B2236" s="119"/>
      <c r="C2236" s="63"/>
      <c r="D2236" s="69"/>
      <c r="E2236" s="66" t="str">
        <f t="shared" si="2"/>
        <v>-</v>
      </c>
      <c r="F2236" s="65"/>
      <c r="G2236" s="65"/>
      <c r="H2236" s="82"/>
      <c r="I2236" s="83">
        <f t="shared" si="3"/>
        <v>0</v>
      </c>
      <c r="J2236" s="84">
        <f t="shared" si="4"/>
        <v>0</v>
      </c>
      <c r="K2236" s="84">
        <f t="shared" si="5"/>
        <v>0</v>
      </c>
      <c r="L2236" s="84">
        <f t="shared" si="6"/>
        <v>0</v>
      </c>
      <c r="M2236" s="85">
        <f t="shared" si="7"/>
        <v>0</v>
      </c>
      <c r="N2236" s="86">
        <f t="shared" si="8"/>
        <v>0</v>
      </c>
      <c r="O2236" s="84">
        <f t="shared" si="9"/>
        <v>0</v>
      </c>
      <c r="P2236" s="84">
        <f t="shared" si="10"/>
        <v>0</v>
      </c>
      <c r="Q2236" s="84">
        <f t="shared" si="11"/>
        <v>0</v>
      </c>
      <c r="R2236" s="85">
        <f t="shared" si="12"/>
        <v>0</v>
      </c>
      <c r="S2236" s="87" t="str">
        <f t="shared" si="13"/>
        <v>-</v>
      </c>
      <c r="T2236" s="88"/>
      <c r="U2236" s="39"/>
      <c r="V2236" s="40"/>
      <c r="W2236" s="39"/>
      <c r="X2236" s="39"/>
      <c r="Y2236" s="39"/>
      <c r="Z2236" s="39"/>
      <c r="AA2236" s="39"/>
      <c r="AB2236" s="39"/>
      <c r="AC2236" s="39"/>
      <c r="AD2236" s="39"/>
      <c r="AE2236" s="39"/>
      <c r="AF2236" s="39"/>
      <c r="AG2236" s="39"/>
      <c r="AH2236" s="39"/>
    </row>
    <row r="2237" ht="19.5" customHeight="1">
      <c r="A2237" s="111"/>
      <c r="B2237" s="119"/>
      <c r="C2237" s="63"/>
      <c r="D2237" s="69"/>
      <c r="E2237" s="66" t="str">
        <f t="shared" si="2"/>
        <v>-</v>
      </c>
      <c r="F2237" s="65"/>
      <c r="G2237" s="65"/>
      <c r="H2237" s="82"/>
      <c r="I2237" s="83">
        <f t="shared" si="3"/>
        <v>0</v>
      </c>
      <c r="J2237" s="84">
        <f t="shared" si="4"/>
        <v>0</v>
      </c>
      <c r="K2237" s="84">
        <f t="shared" si="5"/>
        <v>0</v>
      </c>
      <c r="L2237" s="84">
        <f t="shared" si="6"/>
        <v>0</v>
      </c>
      <c r="M2237" s="85">
        <f t="shared" si="7"/>
        <v>0</v>
      </c>
      <c r="N2237" s="86">
        <f t="shared" si="8"/>
        <v>0</v>
      </c>
      <c r="O2237" s="84">
        <f t="shared" si="9"/>
        <v>0</v>
      </c>
      <c r="P2237" s="84">
        <f t="shared" si="10"/>
        <v>0</v>
      </c>
      <c r="Q2237" s="84">
        <f t="shared" si="11"/>
        <v>0</v>
      </c>
      <c r="R2237" s="85">
        <f t="shared" si="12"/>
        <v>0</v>
      </c>
      <c r="S2237" s="87" t="str">
        <f t="shared" si="13"/>
        <v>-</v>
      </c>
      <c r="T2237" s="88"/>
      <c r="U2237" s="39"/>
      <c r="V2237" s="40"/>
      <c r="W2237" s="39"/>
      <c r="X2237" s="39"/>
      <c r="Y2237" s="39"/>
      <c r="Z2237" s="39"/>
      <c r="AA2237" s="39"/>
      <c r="AB2237" s="39"/>
      <c r="AC2237" s="39"/>
      <c r="AD2237" s="39"/>
      <c r="AE2237" s="39"/>
      <c r="AF2237" s="39"/>
      <c r="AG2237" s="39"/>
      <c r="AH2237" s="39"/>
    </row>
    <row r="2238" ht="19.5" customHeight="1">
      <c r="A2238" s="111"/>
      <c r="B2238" s="119"/>
      <c r="C2238" s="63"/>
      <c r="D2238" s="69"/>
      <c r="E2238" s="66" t="str">
        <f t="shared" si="2"/>
        <v>-</v>
      </c>
      <c r="F2238" s="65"/>
      <c r="G2238" s="65"/>
      <c r="H2238" s="82"/>
      <c r="I2238" s="83">
        <f t="shared" si="3"/>
        <v>0</v>
      </c>
      <c r="J2238" s="84">
        <f t="shared" si="4"/>
        <v>0</v>
      </c>
      <c r="K2238" s="84">
        <f t="shared" si="5"/>
        <v>0</v>
      </c>
      <c r="L2238" s="84">
        <f t="shared" si="6"/>
        <v>0</v>
      </c>
      <c r="M2238" s="85">
        <f t="shared" si="7"/>
        <v>0</v>
      </c>
      <c r="N2238" s="86">
        <f t="shared" si="8"/>
        <v>0</v>
      </c>
      <c r="O2238" s="84">
        <f t="shared" si="9"/>
        <v>0</v>
      </c>
      <c r="P2238" s="84">
        <f t="shared" si="10"/>
        <v>0</v>
      </c>
      <c r="Q2238" s="84">
        <f t="shared" si="11"/>
        <v>0</v>
      </c>
      <c r="R2238" s="85">
        <f t="shared" si="12"/>
        <v>0</v>
      </c>
      <c r="S2238" s="87" t="str">
        <f t="shared" si="13"/>
        <v>-</v>
      </c>
      <c r="T2238" s="88"/>
      <c r="U2238" s="39"/>
      <c r="V2238" s="40"/>
      <c r="W2238" s="39"/>
      <c r="X2238" s="39"/>
      <c r="Y2238" s="39"/>
      <c r="Z2238" s="39"/>
      <c r="AA2238" s="39"/>
      <c r="AB2238" s="39"/>
      <c r="AC2238" s="39"/>
      <c r="AD2238" s="39"/>
      <c r="AE2238" s="39"/>
      <c r="AF2238" s="39"/>
      <c r="AG2238" s="39"/>
      <c r="AH2238" s="39"/>
    </row>
    <row r="2239" ht="19.5" customHeight="1">
      <c r="A2239" s="111"/>
      <c r="B2239" s="119"/>
      <c r="C2239" s="63"/>
      <c r="D2239" s="69"/>
      <c r="E2239" s="66" t="str">
        <f t="shared" si="2"/>
        <v>-</v>
      </c>
      <c r="F2239" s="65"/>
      <c r="G2239" s="65"/>
      <c r="H2239" s="82"/>
      <c r="I2239" s="83">
        <f t="shared" si="3"/>
        <v>0</v>
      </c>
      <c r="J2239" s="84">
        <f t="shared" si="4"/>
        <v>0</v>
      </c>
      <c r="K2239" s="84">
        <f t="shared" si="5"/>
        <v>0</v>
      </c>
      <c r="L2239" s="84">
        <f t="shared" si="6"/>
        <v>0</v>
      </c>
      <c r="M2239" s="85">
        <f t="shared" si="7"/>
        <v>0</v>
      </c>
      <c r="N2239" s="86">
        <f t="shared" si="8"/>
        <v>0</v>
      </c>
      <c r="O2239" s="84">
        <f t="shared" si="9"/>
        <v>0</v>
      </c>
      <c r="P2239" s="84">
        <f t="shared" si="10"/>
        <v>0</v>
      </c>
      <c r="Q2239" s="84">
        <f t="shared" si="11"/>
        <v>0</v>
      </c>
      <c r="R2239" s="85">
        <f t="shared" si="12"/>
        <v>0</v>
      </c>
      <c r="S2239" s="87" t="str">
        <f t="shared" si="13"/>
        <v>-</v>
      </c>
      <c r="T2239" s="88"/>
      <c r="U2239" s="39"/>
      <c r="V2239" s="40"/>
      <c r="W2239" s="39"/>
      <c r="X2239" s="39"/>
      <c r="Y2239" s="39"/>
      <c r="Z2239" s="39"/>
      <c r="AA2239" s="39"/>
      <c r="AB2239" s="39"/>
      <c r="AC2239" s="39"/>
      <c r="AD2239" s="39"/>
      <c r="AE2239" s="39"/>
      <c r="AF2239" s="39"/>
      <c r="AG2239" s="39"/>
      <c r="AH2239" s="39"/>
    </row>
    <row r="2240" ht="19.5" customHeight="1">
      <c r="A2240" s="111"/>
      <c r="B2240" s="119"/>
      <c r="C2240" s="63"/>
      <c r="D2240" s="69"/>
      <c r="E2240" s="66" t="str">
        <f t="shared" si="2"/>
        <v>-</v>
      </c>
      <c r="F2240" s="65"/>
      <c r="G2240" s="65"/>
      <c r="H2240" s="82"/>
      <c r="I2240" s="83">
        <f t="shared" si="3"/>
        <v>0</v>
      </c>
      <c r="J2240" s="84">
        <f t="shared" si="4"/>
        <v>0</v>
      </c>
      <c r="K2240" s="84">
        <f t="shared" si="5"/>
        <v>0</v>
      </c>
      <c r="L2240" s="84">
        <f t="shared" si="6"/>
        <v>0</v>
      </c>
      <c r="M2240" s="85">
        <f t="shared" si="7"/>
        <v>0</v>
      </c>
      <c r="N2240" s="86">
        <f t="shared" si="8"/>
        <v>0</v>
      </c>
      <c r="O2240" s="84">
        <f t="shared" si="9"/>
        <v>0</v>
      </c>
      <c r="P2240" s="84">
        <f t="shared" si="10"/>
        <v>0</v>
      </c>
      <c r="Q2240" s="84">
        <f t="shared" si="11"/>
        <v>0</v>
      </c>
      <c r="R2240" s="85">
        <f t="shared" si="12"/>
        <v>0</v>
      </c>
      <c r="S2240" s="87" t="str">
        <f t="shared" si="13"/>
        <v>-</v>
      </c>
      <c r="T2240" s="88"/>
      <c r="U2240" s="39"/>
      <c r="V2240" s="40"/>
      <c r="W2240" s="39"/>
      <c r="X2240" s="39"/>
      <c r="Y2240" s="39"/>
      <c r="Z2240" s="39"/>
      <c r="AA2240" s="39"/>
      <c r="AB2240" s="39"/>
      <c r="AC2240" s="39"/>
      <c r="AD2240" s="39"/>
      <c r="AE2240" s="39"/>
      <c r="AF2240" s="39"/>
      <c r="AG2240" s="39"/>
      <c r="AH2240" s="39"/>
    </row>
    <row r="2241" ht="19.5" customHeight="1">
      <c r="A2241" s="111"/>
      <c r="B2241" s="119"/>
      <c r="C2241" s="63"/>
      <c r="D2241" s="69"/>
      <c r="E2241" s="66" t="str">
        <f t="shared" si="2"/>
        <v>-</v>
      </c>
      <c r="F2241" s="65"/>
      <c r="G2241" s="65"/>
      <c r="H2241" s="82"/>
      <c r="I2241" s="83">
        <f t="shared" si="3"/>
        <v>0</v>
      </c>
      <c r="J2241" s="84">
        <f t="shared" si="4"/>
        <v>0</v>
      </c>
      <c r="K2241" s="84">
        <f t="shared" si="5"/>
        <v>0</v>
      </c>
      <c r="L2241" s="84">
        <f t="shared" si="6"/>
        <v>0</v>
      </c>
      <c r="M2241" s="85">
        <f t="shared" si="7"/>
        <v>0</v>
      </c>
      <c r="N2241" s="86">
        <f t="shared" si="8"/>
        <v>0</v>
      </c>
      <c r="O2241" s="84">
        <f t="shared" si="9"/>
        <v>0</v>
      </c>
      <c r="P2241" s="84">
        <f t="shared" si="10"/>
        <v>0</v>
      </c>
      <c r="Q2241" s="84">
        <f t="shared" si="11"/>
        <v>0</v>
      </c>
      <c r="R2241" s="85">
        <f t="shared" si="12"/>
        <v>0</v>
      </c>
      <c r="S2241" s="87" t="str">
        <f t="shared" si="13"/>
        <v>-</v>
      </c>
      <c r="T2241" s="88"/>
      <c r="U2241" s="39"/>
      <c r="V2241" s="40"/>
      <c r="W2241" s="39"/>
      <c r="X2241" s="39"/>
      <c r="Y2241" s="39"/>
      <c r="Z2241" s="39"/>
      <c r="AA2241" s="39"/>
      <c r="AB2241" s="39"/>
      <c r="AC2241" s="39"/>
      <c r="AD2241" s="39"/>
      <c r="AE2241" s="39"/>
      <c r="AF2241" s="39"/>
      <c r="AG2241" s="39"/>
      <c r="AH2241" s="39"/>
    </row>
    <row r="2242" ht="19.5" customHeight="1">
      <c r="A2242" s="111"/>
      <c r="B2242" s="119"/>
      <c r="C2242" s="63"/>
      <c r="D2242" s="69"/>
      <c r="E2242" s="66" t="str">
        <f t="shared" si="2"/>
        <v>-</v>
      </c>
      <c r="F2242" s="65"/>
      <c r="G2242" s="65"/>
      <c r="H2242" s="82"/>
      <c r="I2242" s="83">
        <f t="shared" si="3"/>
        <v>0</v>
      </c>
      <c r="J2242" s="84">
        <f t="shared" si="4"/>
        <v>0</v>
      </c>
      <c r="K2242" s="84">
        <f t="shared" si="5"/>
        <v>0</v>
      </c>
      <c r="L2242" s="84">
        <f t="shared" si="6"/>
        <v>0</v>
      </c>
      <c r="M2242" s="85">
        <f t="shared" si="7"/>
        <v>0</v>
      </c>
      <c r="N2242" s="86">
        <f t="shared" si="8"/>
        <v>0</v>
      </c>
      <c r="O2242" s="84">
        <f t="shared" si="9"/>
        <v>0</v>
      </c>
      <c r="P2242" s="84">
        <f t="shared" si="10"/>
        <v>0</v>
      </c>
      <c r="Q2242" s="84">
        <f t="shared" si="11"/>
        <v>0</v>
      </c>
      <c r="R2242" s="85">
        <f t="shared" si="12"/>
        <v>0</v>
      </c>
      <c r="S2242" s="87" t="str">
        <f t="shared" si="13"/>
        <v>-</v>
      </c>
      <c r="T2242" s="88"/>
      <c r="U2242" s="39"/>
      <c r="V2242" s="40"/>
      <c r="W2242" s="39"/>
      <c r="X2242" s="39"/>
      <c r="Y2242" s="39"/>
      <c r="Z2242" s="39"/>
      <c r="AA2242" s="39"/>
      <c r="AB2242" s="39"/>
      <c r="AC2242" s="39"/>
      <c r="AD2242" s="39"/>
      <c r="AE2242" s="39"/>
      <c r="AF2242" s="39"/>
      <c r="AG2242" s="39"/>
      <c r="AH2242" s="39"/>
    </row>
    <row r="2243" ht="19.5" customHeight="1">
      <c r="A2243" s="111"/>
      <c r="B2243" s="119"/>
      <c r="C2243" s="63"/>
      <c r="D2243" s="69"/>
      <c r="E2243" s="66" t="str">
        <f t="shared" si="2"/>
        <v>-</v>
      </c>
      <c r="F2243" s="65"/>
      <c r="G2243" s="65"/>
      <c r="H2243" s="82"/>
      <c r="I2243" s="83">
        <f t="shared" si="3"/>
        <v>0</v>
      </c>
      <c r="J2243" s="84">
        <f t="shared" si="4"/>
        <v>0</v>
      </c>
      <c r="K2243" s="84">
        <f t="shared" si="5"/>
        <v>0</v>
      </c>
      <c r="L2243" s="84">
        <f t="shared" si="6"/>
        <v>0</v>
      </c>
      <c r="M2243" s="85">
        <f t="shared" si="7"/>
        <v>0</v>
      </c>
      <c r="N2243" s="86">
        <f t="shared" si="8"/>
        <v>0</v>
      </c>
      <c r="O2243" s="84">
        <f t="shared" si="9"/>
        <v>0</v>
      </c>
      <c r="P2243" s="84">
        <f t="shared" si="10"/>
        <v>0</v>
      </c>
      <c r="Q2243" s="84">
        <f t="shared" si="11"/>
        <v>0</v>
      </c>
      <c r="R2243" s="85">
        <f t="shared" si="12"/>
        <v>0</v>
      </c>
      <c r="S2243" s="87" t="str">
        <f t="shared" si="13"/>
        <v>-</v>
      </c>
      <c r="T2243" s="88"/>
      <c r="U2243" s="39"/>
      <c r="V2243" s="40"/>
      <c r="W2243" s="39"/>
      <c r="X2243" s="39"/>
      <c r="Y2243" s="39"/>
      <c r="Z2243" s="39"/>
      <c r="AA2243" s="39"/>
      <c r="AB2243" s="39"/>
      <c r="AC2243" s="39"/>
      <c r="AD2243" s="39"/>
      <c r="AE2243" s="39"/>
      <c r="AF2243" s="39"/>
      <c r="AG2243" s="39"/>
      <c r="AH2243" s="39"/>
    </row>
    <row r="2244" ht="19.5" customHeight="1">
      <c r="A2244" s="111"/>
      <c r="B2244" s="119"/>
      <c r="C2244" s="63"/>
      <c r="D2244" s="69"/>
      <c r="E2244" s="66" t="str">
        <f t="shared" si="2"/>
        <v>-</v>
      </c>
      <c r="F2244" s="65"/>
      <c r="G2244" s="65"/>
      <c r="H2244" s="82"/>
      <c r="I2244" s="83">
        <f t="shared" si="3"/>
        <v>0</v>
      </c>
      <c r="J2244" s="84">
        <f t="shared" si="4"/>
        <v>0</v>
      </c>
      <c r="K2244" s="84">
        <f t="shared" si="5"/>
        <v>0</v>
      </c>
      <c r="L2244" s="84">
        <f t="shared" si="6"/>
        <v>0</v>
      </c>
      <c r="M2244" s="85">
        <f t="shared" si="7"/>
        <v>0</v>
      </c>
      <c r="N2244" s="86">
        <f t="shared" si="8"/>
        <v>0</v>
      </c>
      <c r="O2244" s="84">
        <f t="shared" si="9"/>
        <v>0</v>
      </c>
      <c r="P2244" s="84">
        <f t="shared" si="10"/>
        <v>0</v>
      </c>
      <c r="Q2244" s="84">
        <f t="shared" si="11"/>
        <v>0</v>
      </c>
      <c r="R2244" s="85">
        <f t="shared" si="12"/>
        <v>0</v>
      </c>
      <c r="S2244" s="87" t="str">
        <f t="shared" si="13"/>
        <v>-</v>
      </c>
      <c r="T2244" s="88"/>
      <c r="U2244" s="39"/>
      <c r="V2244" s="40"/>
      <c r="W2244" s="39"/>
      <c r="X2244" s="39"/>
      <c r="Y2244" s="39"/>
      <c r="Z2244" s="39"/>
      <c r="AA2244" s="39"/>
      <c r="AB2244" s="39"/>
      <c r="AC2244" s="39"/>
      <c r="AD2244" s="39"/>
      <c r="AE2244" s="39"/>
      <c r="AF2244" s="39"/>
      <c r="AG2244" s="39"/>
      <c r="AH2244" s="39"/>
    </row>
    <row r="2245" ht="19.5" customHeight="1">
      <c r="A2245" s="111"/>
      <c r="B2245" s="119"/>
      <c r="C2245" s="63"/>
      <c r="D2245" s="69"/>
      <c r="E2245" s="66" t="str">
        <f t="shared" si="2"/>
        <v>-</v>
      </c>
      <c r="F2245" s="65"/>
      <c r="G2245" s="65"/>
      <c r="H2245" s="82"/>
      <c r="I2245" s="83">
        <f t="shared" si="3"/>
        <v>0</v>
      </c>
      <c r="J2245" s="84">
        <f t="shared" si="4"/>
        <v>0</v>
      </c>
      <c r="K2245" s="84">
        <f t="shared" si="5"/>
        <v>0</v>
      </c>
      <c r="L2245" s="84">
        <f t="shared" si="6"/>
        <v>0</v>
      </c>
      <c r="M2245" s="85">
        <f t="shared" si="7"/>
        <v>0</v>
      </c>
      <c r="N2245" s="86">
        <f t="shared" si="8"/>
        <v>0</v>
      </c>
      <c r="O2245" s="84">
        <f t="shared" si="9"/>
        <v>0</v>
      </c>
      <c r="P2245" s="84">
        <f t="shared" si="10"/>
        <v>0</v>
      </c>
      <c r="Q2245" s="84">
        <f t="shared" si="11"/>
        <v>0</v>
      </c>
      <c r="R2245" s="85">
        <f t="shared" si="12"/>
        <v>0</v>
      </c>
      <c r="S2245" s="87" t="str">
        <f t="shared" si="13"/>
        <v>-</v>
      </c>
      <c r="T2245" s="88"/>
      <c r="U2245" s="39"/>
      <c r="V2245" s="40"/>
      <c r="W2245" s="39"/>
      <c r="X2245" s="39"/>
      <c r="Y2245" s="39"/>
      <c r="Z2245" s="39"/>
      <c r="AA2245" s="39"/>
      <c r="AB2245" s="39"/>
      <c r="AC2245" s="39"/>
      <c r="AD2245" s="39"/>
      <c r="AE2245" s="39"/>
      <c r="AF2245" s="39"/>
      <c r="AG2245" s="39"/>
      <c r="AH2245" s="39"/>
    </row>
    <row r="2246" ht="19.5" customHeight="1">
      <c r="A2246" s="111"/>
      <c r="B2246" s="119"/>
      <c r="C2246" s="63"/>
      <c r="D2246" s="69"/>
      <c r="E2246" s="66" t="str">
        <f t="shared" si="2"/>
        <v>-</v>
      </c>
      <c r="F2246" s="65"/>
      <c r="G2246" s="65"/>
      <c r="H2246" s="82"/>
      <c r="I2246" s="83">
        <f t="shared" si="3"/>
        <v>0</v>
      </c>
      <c r="J2246" s="84">
        <f t="shared" si="4"/>
        <v>0</v>
      </c>
      <c r="K2246" s="84">
        <f t="shared" si="5"/>
        <v>0</v>
      </c>
      <c r="L2246" s="84">
        <f t="shared" si="6"/>
        <v>0</v>
      </c>
      <c r="M2246" s="85">
        <f t="shared" si="7"/>
        <v>0</v>
      </c>
      <c r="N2246" s="86">
        <f t="shared" si="8"/>
        <v>0</v>
      </c>
      <c r="O2246" s="84">
        <f t="shared" si="9"/>
        <v>0</v>
      </c>
      <c r="P2246" s="84">
        <f t="shared" si="10"/>
        <v>0</v>
      </c>
      <c r="Q2246" s="84">
        <f t="shared" si="11"/>
        <v>0</v>
      </c>
      <c r="R2246" s="85">
        <f t="shared" si="12"/>
        <v>0</v>
      </c>
      <c r="S2246" s="87" t="str">
        <f t="shared" si="13"/>
        <v>-</v>
      </c>
      <c r="T2246" s="88"/>
      <c r="U2246" s="39"/>
      <c r="V2246" s="40"/>
      <c r="W2246" s="39"/>
      <c r="X2246" s="39"/>
      <c r="Y2246" s="39"/>
      <c r="Z2246" s="39"/>
      <c r="AA2246" s="39"/>
      <c r="AB2246" s="39"/>
      <c r="AC2246" s="39"/>
      <c r="AD2246" s="39"/>
      <c r="AE2246" s="39"/>
      <c r="AF2246" s="39"/>
      <c r="AG2246" s="39"/>
      <c r="AH2246" s="39"/>
    </row>
    <row r="2247" ht="19.5" customHeight="1">
      <c r="A2247" s="111"/>
      <c r="B2247" s="119"/>
      <c r="C2247" s="63"/>
      <c r="D2247" s="69"/>
      <c r="E2247" s="66" t="str">
        <f t="shared" si="2"/>
        <v>-</v>
      </c>
      <c r="F2247" s="65"/>
      <c r="G2247" s="65"/>
      <c r="H2247" s="82"/>
      <c r="I2247" s="83">
        <f t="shared" si="3"/>
        <v>0</v>
      </c>
      <c r="J2247" s="84">
        <f t="shared" si="4"/>
        <v>0</v>
      </c>
      <c r="K2247" s="84">
        <f t="shared" si="5"/>
        <v>0</v>
      </c>
      <c r="L2247" s="84">
        <f t="shared" si="6"/>
        <v>0</v>
      </c>
      <c r="M2247" s="85">
        <f t="shared" si="7"/>
        <v>0</v>
      </c>
      <c r="N2247" s="86">
        <f t="shared" si="8"/>
        <v>0</v>
      </c>
      <c r="O2247" s="84">
        <f t="shared" si="9"/>
        <v>0</v>
      </c>
      <c r="P2247" s="84">
        <f t="shared" si="10"/>
        <v>0</v>
      </c>
      <c r="Q2247" s="84">
        <f t="shared" si="11"/>
        <v>0</v>
      </c>
      <c r="R2247" s="85">
        <f t="shared" si="12"/>
        <v>0</v>
      </c>
      <c r="S2247" s="87" t="str">
        <f t="shared" si="13"/>
        <v>-</v>
      </c>
      <c r="T2247" s="88"/>
      <c r="U2247" s="39"/>
      <c r="V2247" s="40"/>
      <c r="W2247" s="39"/>
      <c r="X2247" s="39"/>
      <c r="Y2247" s="39"/>
      <c r="Z2247" s="39"/>
      <c r="AA2247" s="39"/>
      <c r="AB2247" s="39"/>
      <c r="AC2247" s="39"/>
      <c r="AD2247" s="39"/>
      <c r="AE2247" s="39"/>
      <c r="AF2247" s="39"/>
      <c r="AG2247" s="39"/>
      <c r="AH2247" s="39"/>
    </row>
    <row r="2248" ht="19.5" customHeight="1">
      <c r="A2248" s="111"/>
      <c r="B2248" s="119"/>
      <c r="C2248" s="63"/>
      <c r="D2248" s="69"/>
      <c r="E2248" s="66" t="str">
        <f t="shared" si="2"/>
        <v>-</v>
      </c>
      <c r="F2248" s="65"/>
      <c r="G2248" s="65"/>
      <c r="H2248" s="82"/>
      <c r="I2248" s="83">
        <f t="shared" si="3"/>
        <v>0</v>
      </c>
      <c r="J2248" s="84">
        <f t="shared" si="4"/>
        <v>0</v>
      </c>
      <c r="K2248" s="84">
        <f t="shared" si="5"/>
        <v>0</v>
      </c>
      <c r="L2248" s="84">
        <f t="shared" si="6"/>
        <v>0</v>
      </c>
      <c r="M2248" s="85">
        <f t="shared" si="7"/>
        <v>0</v>
      </c>
      <c r="N2248" s="86">
        <f t="shared" si="8"/>
        <v>0</v>
      </c>
      <c r="O2248" s="84">
        <f t="shared" si="9"/>
        <v>0</v>
      </c>
      <c r="P2248" s="84">
        <f t="shared" si="10"/>
        <v>0</v>
      </c>
      <c r="Q2248" s="84">
        <f t="shared" si="11"/>
        <v>0</v>
      </c>
      <c r="R2248" s="85">
        <f t="shared" si="12"/>
        <v>0</v>
      </c>
      <c r="S2248" s="87" t="str">
        <f t="shared" si="13"/>
        <v>-</v>
      </c>
      <c r="T2248" s="88"/>
      <c r="U2248" s="39"/>
      <c r="V2248" s="40"/>
      <c r="W2248" s="39"/>
      <c r="X2248" s="39"/>
      <c r="Y2248" s="39"/>
      <c r="Z2248" s="39"/>
      <c r="AA2248" s="39"/>
      <c r="AB2248" s="39"/>
      <c r="AC2248" s="39"/>
      <c r="AD2248" s="39"/>
      <c r="AE2248" s="39"/>
      <c r="AF2248" s="39"/>
      <c r="AG2248" s="39"/>
      <c r="AH2248" s="39"/>
    </row>
    <row r="2249" ht="19.5" customHeight="1">
      <c r="A2249" s="111"/>
      <c r="B2249" s="119"/>
      <c r="C2249" s="63"/>
      <c r="D2249" s="69"/>
      <c r="E2249" s="66" t="str">
        <f t="shared" si="2"/>
        <v>-</v>
      </c>
      <c r="F2249" s="65"/>
      <c r="G2249" s="65"/>
      <c r="H2249" s="82"/>
      <c r="I2249" s="83">
        <f t="shared" si="3"/>
        <v>0</v>
      </c>
      <c r="J2249" s="84">
        <f t="shared" si="4"/>
        <v>0</v>
      </c>
      <c r="K2249" s="84">
        <f t="shared" si="5"/>
        <v>0</v>
      </c>
      <c r="L2249" s="84">
        <f t="shared" si="6"/>
        <v>0</v>
      </c>
      <c r="M2249" s="85">
        <f t="shared" si="7"/>
        <v>0</v>
      </c>
      <c r="N2249" s="86">
        <f t="shared" si="8"/>
        <v>0</v>
      </c>
      <c r="O2249" s="84">
        <f t="shared" si="9"/>
        <v>0</v>
      </c>
      <c r="P2249" s="84">
        <f t="shared" si="10"/>
        <v>0</v>
      </c>
      <c r="Q2249" s="84">
        <f t="shared" si="11"/>
        <v>0</v>
      </c>
      <c r="R2249" s="85">
        <f t="shared" si="12"/>
        <v>0</v>
      </c>
      <c r="S2249" s="87" t="str">
        <f t="shared" si="13"/>
        <v>-</v>
      </c>
      <c r="T2249" s="88"/>
      <c r="U2249" s="39"/>
      <c r="V2249" s="40"/>
      <c r="W2249" s="39"/>
      <c r="X2249" s="39"/>
      <c r="Y2249" s="39"/>
      <c r="Z2249" s="39"/>
      <c r="AA2249" s="39"/>
      <c r="AB2249" s="39"/>
      <c r="AC2249" s="39"/>
      <c r="AD2249" s="39"/>
      <c r="AE2249" s="39"/>
      <c r="AF2249" s="39"/>
      <c r="AG2249" s="39"/>
      <c r="AH2249" s="39"/>
    </row>
    <row r="2250" ht="19.5" customHeight="1">
      <c r="A2250" s="111"/>
      <c r="B2250" s="119"/>
      <c r="C2250" s="63"/>
      <c r="D2250" s="69"/>
      <c r="E2250" s="66" t="str">
        <f t="shared" si="2"/>
        <v>-</v>
      </c>
      <c r="F2250" s="65"/>
      <c r="G2250" s="65"/>
      <c r="H2250" s="82"/>
      <c r="I2250" s="83">
        <f t="shared" si="3"/>
        <v>0</v>
      </c>
      <c r="J2250" s="84">
        <f t="shared" si="4"/>
        <v>0</v>
      </c>
      <c r="K2250" s="84">
        <f t="shared" si="5"/>
        <v>0</v>
      </c>
      <c r="L2250" s="84">
        <f t="shared" si="6"/>
        <v>0</v>
      </c>
      <c r="M2250" s="85">
        <f t="shared" si="7"/>
        <v>0</v>
      </c>
      <c r="N2250" s="86">
        <f t="shared" si="8"/>
        <v>0</v>
      </c>
      <c r="O2250" s="84">
        <f t="shared" si="9"/>
        <v>0</v>
      </c>
      <c r="P2250" s="84">
        <f t="shared" si="10"/>
        <v>0</v>
      </c>
      <c r="Q2250" s="84">
        <f t="shared" si="11"/>
        <v>0</v>
      </c>
      <c r="R2250" s="85">
        <f t="shared" si="12"/>
        <v>0</v>
      </c>
      <c r="S2250" s="87" t="str">
        <f t="shared" si="13"/>
        <v>-</v>
      </c>
      <c r="T2250" s="88"/>
      <c r="U2250" s="39"/>
      <c r="V2250" s="40"/>
      <c r="W2250" s="39"/>
      <c r="X2250" s="39"/>
      <c r="Y2250" s="39"/>
      <c r="Z2250" s="39"/>
      <c r="AA2250" s="39"/>
      <c r="AB2250" s="39"/>
      <c r="AC2250" s="39"/>
      <c r="AD2250" s="39"/>
      <c r="AE2250" s="39"/>
      <c r="AF2250" s="39"/>
      <c r="AG2250" s="39"/>
      <c r="AH2250" s="39"/>
    </row>
    <row r="2251" ht="19.5" customHeight="1">
      <c r="A2251" s="111"/>
      <c r="B2251" s="119"/>
      <c r="C2251" s="63"/>
      <c r="D2251" s="69"/>
      <c r="E2251" s="66" t="str">
        <f t="shared" si="2"/>
        <v>-</v>
      </c>
      <c r="F2251" s="65"/>
      <c r="G2251" s="65"/>
      <c r="H2251" s="82"/>
      <c r="I2251" s="83">
        <f t="shared" si="3"/>
        <v>0</v>
      </c>
      <c r="J2251" s="84">
        <f t="shared" si="4"/>
        <v>0</v>
      </c>
      <c r="K2251" s="84">
        <f t="shared" si="5"/>
        <v>0</v>
      </c>
      <c r="L2251" s="84">
        <f t="shared" si="6"/>
        <v>0</v>
      </c>
      <c r="M2251" s="85">
        <f t="shared" si="7"/>
        <v>0</v>
      </c>
      <c r="N2251" s="86">
        <f t="shared" si="8"/>
        <v>0</v>
      </c>
      <c r="O2251" s="84">
        <f t="shared" si="9"/>
        <v>0</v>
      </c>
      <c r="P2251" s="84">
        <f t="shared" si="10"/>
        <v>0</v>
      </c>
      <c r="Q2251" s="84">
        <f t="shared" si="11"/>
        <v>0</v>
      </c>
      <c r="R2251" s="85">
        <f t="shared" si="12"/>
        <v>0</v>
      </c>
      <c r="S2251" s="87" t="str">
        <f t="shared" si="13"/>
        <v>-</v>
      </c>
      <c r="T2251" s="88"/>
      <c r="U2251" s="39"/>
      <c r="V2251" s="40"/>
      <c r="W2251" s="39"/>
      <c r="X2251" s="39"/>
      <c r="Y2251" s="39"/>
      <c r="Z2251" s="39"/>
      <c r="AA2251" s="39"/>
      <c r="AB2251" s="39"/>
      <c r="AC2251" s="39"/>
      <c r="AD2251" s="39"/>
      <c r="AE2251" s="39"/>
      <c r="AF2251" s="39"/>
      <c r="AG2251" s="39"/>
      <c r="AH2251" s="39"/>
    </row>
    <row r="2252" ht="19.5" customHeight="1">
      <c r="A2252" s="111"/>
      <c r="B2252" s="119"/>
      <c r="C2252" s="63"/>
      <c r="D2252" s="69"/>
      <c r="E2252" s="66" t="str">
        <f t="shared" si="2"/>
        <v>-</v>
      </c>
      <c r="F2252" s="65"/>
      <c r="G2252" s="65"/>
      <c r="H2252" s="82"/>
      <c r="I2252" s="83">
        <f t="shared" si="3"/>
        <v>0</v>
      </c>
      <c r="J2252" s="84">
        <f t="shared" si="4"/>
        <v>0</v>
      </c>
      <c r="K2252" s="84">
        <f t="shared" si="5"/>
        <v>0</v>
      </c>
      <c r="L2252" s="84">
        <f t="shared" si="6"/>
        <v>0</v>
      </c>
      <c r="M2252" s="85">
        <f t="shared" si="7"/>
        <v>0</v>
      </c>
      <c r="N2252" s="86">
        <f t="shared" si="8"/>
        <v>0</v>
      </c>
      <c r="O2252" s="84">
        <f t="shared" si="9"/>
        <v>0</v>
      </c>
      <c r="P2252" s="84">
        <f t="shared" si="10"/>
        <v>0</v>
      </c>
      <c r="Q2252" s="84">
        <f t="shared" si="11"/>
        <v>0</v>
      </c>
      <c r="R2252" s="85">
        <f t="shared" si="12"/>
        <v>0</v>
      </c>
      <c r="S2252" s="87" t="str">
        <f t="shared" si="13"/>
        <v>-</v>
      </c>
      <c r="T2252" s="88"/>
      <c r="U2252" s="39"/>
      <c r="V2252" s="40"/>
      <c r="W2252" s="39"/>
      <c r="X2252" s="39"/>
      <c r="Y2252" s="39"/>
      <c r="Z2252" s="39"/>
      <c r="AA2252" s="39"/>
      <c r="AB2252" s="39"/>
      <c r="AC2252" s="39"/>
      <c r="AD2252" s="39"/>
      <c r="AE2252" s="39"/>
      <c r="AF2252" s="39"/>
      <c r="AG2252" s="39"/>
      <c r="AH2252" s="39"/>
    </row>
    <row r="2253" ht="19.5" customHeight="1">
      <c r="A2253" s="111"/>
      <c r="B2253" s="119"/>
      <c r="C2253" s="63"/>
      <c r="D2253" s="69"/>
      <c r="E2253" s="66" t="str">
        <f t="shared" si="2"/>
        <v>-</v>
      </c>
      <c r="F2253" s="65"/>
      <c r="G2253" s="65"/>
      <c r="H2253" s="82"/>
      <c r="I2253" s="83">
        <f t="shared" si="3"/>
        <v>0</v>
      </c>
      <c r="J2253" s="84">
        <f t="shared" si="4"/>
        <v>0</v>
      </c>
      <c r="K2253" s="84">
        <f t="shared" si="5"/>
        <v>0</v>
      </c>
      <c r="L2253" s="84">
        <f t="shared" si="6"/>
        <v>0</v>
      </c>
      <c r="M2253" s="85">
        <f t="shared" si="7"/>
        <v>0</v>
      </c>
      <c r="N2253" s="86">
        <f t="shared" si="8"/>
        <v>0</v>
      </c>
      <c r="O2253" s="84">
        <f t="shared" si="9"/>
        <v>0</v>
      </c>
      <c r="P2253" s="84">
        <f t="shared" si="10"/>
        <v>0</v>
      </c>
      <c r="Q2253" s="84">
        <f t="shared" si="11"/>
        <v>0</v>
      </c>
      <c r="R2253" s="85">
        <f t="shared" si="12"/>
        <v>0</v>
      </c>
      <c r="S2253" s="87" t="str">
        <f t="shared" si="13"/>
        <v>-</v>
      </c>
      <c r="T2253" s="88"/>
      <c r="U2253" s="39"/>
      <c r="V2253" s="40"/>
      <c r="W2253" s="39"/>
      <c r="X2253" s="39"/>
      <c r="Y2253" s="39"/>
      <c r="Z2253" s="39"/>
      <c r="AA2253" s="39"/>
      <c r="AB2253" s="39"/>
      <c r="AC2253" s="39"/>
      <c r="AD2253" s="39"/>
      <c r="AE2253" s="39"/>
      <c r="AF2253" s="39"/>
      <c r="AG2253" s="39"/>
      <c r="AH2253" s="39"/>
    </row>
    <row r="2254" ht="19.5" customHeight="1">
      <c r="A2254" s="111"/>
      <c r="B2254" s="119"/>
      <c r="C2254" s="63"/>
      <c r="D2254" s="69"/>
      <c r="E2254" s="66" t="str">
        <f t="shared" si="2"/>
        <v>-</v>
      </c>
      <c r="F2254" s="65"/>
      <c r="G2254" s="65"/>
      <c r="H2254" s="82"/>
      <c r="I2254" s="83">
        <f t="shared" si="3"/>
        <v>0</v>
      </c>
      <c r="J2254" s="84">
        <f t="shared" si="4"/>
        <v>0</v>
      </c>
      <c r="K2254" s="84">
        <f t="shared" si="5"/>
        <v>0</v>
      </c>
      <c r="L2254" s="84">
        <f t="shared" si="6"/>
        <v>0</v>
      </c>
      <c r="M2254" s="85">
        <f t="shared" si="7"/>
        <v>0</v>
      </c>
      <c r="N2254" s="86">
        <f t="shared" si="8"/>
        <v>0</v>
      </c>
      <c r="O2254" s="84">
        <f t="shared" si="9"/>
        <v>0</v>
      </c>
      <c r="P2254" s="84">
        <f t="shared" si="10"/>
        <v>0</v>
      </c>
      <c r="Q2254" s="84">
        <f t="shared" si="11"/>
        <v>0</v>
      </c>
      <c r="R2254" s="85">
        <f t="shared" si="12"/>
        <v>0</v>
      </c>
      <c r="S2254" s="87" t="str">
        <f t="shared" si="13"/>
        <v>-</v>
      </c>
      <c r="T2254" s="88"/>
      <c r="U2254" s="39"/>
      <c r="V2254" s="40"/>
      <c r="W2254" s="39"/>
      <c r="X2254" s="39"/>
      <c r="Y2254" s="39"/>
      <c r="Z2254" s="39"/>
      <c r="AA2254" s="39"/>
      <c r="AB2254" s="39"/>
      <c r="AC2254" s="39"/>
      <c r="AD2254" s="39"/>
      <c r="AE2254" s="39"/>
      <c r="AF2254" s="39"/>
      <c r="AG2254" s="39"/>
      <c r="AH2254" s="39"/>
    </row>
    <row r="2255" ht="19.5" customHeight="1">
      <c r="A2255" s="111"/>
      <c r="B2255" s="119"/>
      <c r="C2255" s="63"/>
      <c r="D2255" s="69"/>
      <c r="E2255" s="66" t="str">
        <f t="shared" si="2"/>
        <v>-</v>
      </c>
      <c r="F2255" s="65"/>
      <c r="G2255" s="65"/>
      <c r="H2255" s="82"/>
      <c r="I2255" s="83">
        <f t="shared" si="3"/>
        <v>0</v>
      </c>
      <c r="J2255" s="84">
        <f t="shared" si="4"/>
        <v>0</v>
      </c>
      <c r="K2255" s="84">
        <f t="shared" si="5"/>
        <v>0</v>
      </c>
      <c r="L2255" s="84">
        <f t="shared" si="6"/>
        <v>0</v>
      </c>
      <c r="M2255" s="85">
        <f t="shared" si="7"/>
        <v>0</v>
      </c>
      <c r="N2255" s="86">
        <f t="shared" si="8"/>
        <v>0</v>
      </c>
      <c r="O2255" s="84">
        <f t="shared" si="9"/>
        <v>0</v>
      </c>
      <c r="P2255" s="84">
        <f t="shared" si="10"/>
        <v>0</v>
      </c>
      <c r="Q2255" s="84">
        <f t="shared" si="11"/>
        <v>0</v>
      </c>
      <c r="R2255" s="85">
        <f t="shared" si="12"/>
        <v>0</v>
      </c>
      <c r="S2255" s="87" t="str">
        <f t="shared" si="13"/>
        <v>-</v>
      </c>
      <c r="T2255" s="88"/>
      <c r="U2255" s="39"/>
      <c r="V2255" s="40"/>
      <c r="W2255" s="39"/>
      <c r="X2255" s="39"/>
      <c r="Y2255" s="39"/>
      <c r="Z2255" s="39"/>
      <c r="AA2255" s="39"/>
      <c r="AB2255" s="39"/>
      <c r="AC2255" s="39"/>
      <c r="AD2255" s="39"/>
      <c r="AE2255" s="39"/>
      <c r="AF2255" s="39"/>
      <c r="AG2255" s="39"/>
      <c r="AH2255" s="39"/>
    </row>
    <row r="2256" ht="19.5" customHeight="1">
      <c r="A2256" s="111"/>
      <c r="B2256" s="119"/>
      <c r="C2256" s="63"/>
      <c r="D2256" s="69"/>
      <c r="E2256" s="66" t="str">
        <f t="shared" si="2"/>
        <v>-</v>
      </c>
      <c r="F2256" s="65"/>
      <c r="G2256" s="65"/>
      <c r="H2256" s="82"/>
      <c r="I2256" s="83">
        <f t="shared" si="3"/>
        <v>0</v>
      </c>
      <c r="J2256" s="84">
        <f t="shared" si="4"/>
        <v>0</v>
      </c>
      <c r="K2256" s="84">
        <f t="shared" si="5"/>
        <v>0</v>
      </c>
      <c r="L2256" s="84">
        <f t="shared" si="6"/>
        <v>0</v>
      </c>
      <c r="M2256" s="85">
        <f t="shared" si="7"/>
        <v>0</v>
      </c>
      <c r="N2256" s="86">
        <f t="shared" si="8"/>
        <v>0</v>
      </c>
      <c r="O2256" s="84">
        <f t="shared" si="9"/>
        <v>0</v>
      </c>
      <c r="P2256" s="84">
        <f t="shared" si="10"/>
        <v>0</v>
      </c>
      <c r="Q2256" s="84">
        <f t="shared" si="11"/>
        <v>0</v>
      </c>
      <c r="R2256" s="85">
        <f t="shared" si="12"/>
        <v>0</v>
      </c>
      <c r="S2256" s="87" t="str">
        <f t="shared" si="13"/>
        <v>-</v>
      </c>
      <c r="T2256" s="88"/>
      <c r="U2256" s="39"/>
      <c r="V2256" s="40"/>
      <c r="W2256" s="39"/>
      <c r="X2256" s="39"/>
      <c r="Y2256" s="39"/>
      <c r="Z2256" s="39"/>
      <c r="AA2256" s="39"/>
      <c r="AB2256" s="39"/>
      <c r="AC2256" s="39"/>
      <c r="AD2256" s="39"/>
      <c r="AE2256" s="39"/>
      <c r="AF2256" s="39"/>
      <c r="AG2256" s="39"/>
      <c r="AH2256" s="39"/>
    </row>
    <row r="2257" ht="19.5" customHeight="1">
      <c r="A2257" s="111"/>
      <c r="B2257" s="119"/>
      <c r="C2257" s="63"/>
      <c r="D2257" s="69"/>
      <c r="E2257" s="66" t="str">
        <f t="shared" si="2"/>
        <v>-</v>
      </c>
      <c r="F2257" s="65"/>
      <c r="G2257" s="65"/>
      <c r="H2257" s="82"/>
      <c r="I2257" s="83">
        <f t="shared" si="3"/>
        <v>0</v>
      </c>
      <c r="J2257" s="84">
        <f t="shared" si="4"/>
        <v>0</v>
      </c>
      <c r="K2257" s="84">
        <f t="shared" si="5"/>
        <v>0</v>
      </c>
      <c r="L2257" s="84">
        <f t="shared" si="6"/>
        <v>0</v>
      </c>
      <c r="M2257" s="85">
        <f t="shared" si="7"/>
        <v>0</v>
      </c>
      <c r="N2257" s="86">
        <f t="shared" si="8"/>
        <v>0</v>
      </c>
      <c r="O2257" s="84">
        <f t="shared" si="9"/>
        <v>0</v>
      </c>
      <c r="P2257" s="84">
        <f t="shared" si="10"/>
        <v>0</v>
      </c>
      <c r="Q2257" s="84">
        <f t="shared" si="11"/>
        <v>0</v>
      </c>
      <c r="R2257" s="85">
        <f t="shared" si="12"/>
        <v>0</v>
      </c>
      <c r="S2257" s="87" t="str">
        <f t="shared" si="13"/>
        <v>-</v>
      </c>
      <c r="T2257" s="88"/>
      <c r="U2257" s="39"/>
      <c r="V2257" s="40"/>
      <c r="W2257" s="39"/>
      <c r="X2257" s="39"/>
      <c r="Y2257" s="39"/>
      <c r="Z2257" s="39"/>
      <c r="AA2257" s="39"/>
      <c r="AB2257" s="39"/>
      <c r="AC2257" s="39"/>
      <c r="AD2257" s="39"/>
      <c r="AE2257" s="39"/>
      <c r="AF2257" s="39"/>
      <c r="AG2257" s="39"/>
      <c r="AH2257" s="39"/>
    </row>
    <row r="2258" ht="19.5" customHeight="1">
      <c r="A2258" s="111"/>
      <c r="B2258" s="119"/>
      <c r="C2258" s="63"/>
      <c r="D2258" s="69"/>
      <c r="E2258" s="66" t="str">
        <f t="shared" si="2"/>
        <v>-</v>
      </c>
      <c r="F2258" s="65"/>
      <c r="G2258" s="65"/>
      <c r="H2258" s="82"/>
      <c r="I2258" s="83">
        <f t="shared" si="3"/>
        <v>0</v>
      </c>
      <c r="J2258" s="84">
        <f t="shared" si="4"/>
        <v>0</v>
      </c>
      <c r="K2258" s="84">
        <f t="shared" si="5"/>
        <v>0</v>
      </c>
      <c r="L2258" s="84">
        <f t="shared" si="6"/>
        <v>0</v>
      </c>
      <c r="M2258" s="85">
        <f t="shared" si="7"/>
        <v>0</v>
      </c>
      <c r="N2258" s="86">
        <f t="shared" si="8"/>
        <v>0</v>
      </c>
      <c r="O2258" s="84">
        <f t="shared" si="9"/>
        <v>0</v>
      </c>
      <c r="P2258" s="84">
        <f t="shared" si="10"/>
        <v>0</v>
      </c>
      <c r="Q2258" s="84">
        <f t="shared" si="11"/>
        <v>0</v>
      </c>
      <c r="R2258" s="85">
        <f t="shared" si="12"/>
        <v>0</v>
      </c>
      <c r="S2258" s="87" t="str">
        <f t="shared" si="13"/>
        <v>-</v>
      </c>
      <c r="T2258" s="88"/>
      <c r="U2258" s="39"/>
      <c r="V2258" s="40"/>
      <c r="W2258" s="39"/>
      <c r="X2258" s="39"/>
      <c r="Y2258" s="39"/>
      <c r="Z2258" s="39"/>
      <c r="AA2258" s="39"/>
      <c r="AB2258" s="39"/>
      <c r="AC2258" s="39"/>
      <c r="AD2258" s="39"/>
      <c r="AE2258" s="39"/>
      <c r="AF2258" s="39"/>
      <c r="AG2258" s="39"/>
      <c r="AH2258" s="39"/>
    </row>
    <row r="2259" ht="19.5" customHeight="1">
      <c r="A2259" s="111"/>
      <c r="B2259" s="119"/>
      <c r="C2259" s="63"/>
      <c r="D2259" s="69"/>
      <c r="E2259" s="66" t="str">
        <f t="shared" si="2"/>
        <v>-</v>
      </c>
      <c r="F2259" s="65"/>
      <c r="G2259" s="65"/>
      <c r="H2259" s="82"/>
      <c r="I2259" s="83">
        <f t="shared" si="3"/>
        <v>0</v>
      </c>
      <c r="J2259" s="84">
        <f t="shared" si="4"/>
        <v>0</v>
      </c>
      <c r="K2259" s="84">
        <f t="shared" si="5"/>
        <v>0</v>
      </c>
      <c r="L2259" s="84">
        <f t="shared" si="6"/>
        <v>0</v>
      </c>
      <c r="M2259" s="85">
        <f t="shared" si="7"/>
        <v>0</v>
      </c>
      <c r="N2259" s="86">
        <f t="shared" si="8"/>
        <v>0</v>
      </c>
      <c r="O2259" s="84">
        <f t="shared" si="9"/>
        <v>0</v>
      </c>
      <c r="P2259" s="84">
        <f t="shared" si="10"/>
        <v>0</v>
      </c>
      <c r="Q2259" s="84">
        <f t="shared" si="11"/>
        <v>0</v>
      </c>
      <c r="R2259" s="85">
        <f t="shared" si="12"/>
        <v>0</v>
      </c>
      <c r="S2259" s="87" t="str">
        <f t="shared" si="13"/>
        <v>-</v>
      </c>
      <c r="T2259" s="88"/>
      <c r="U2259" s="39"/>
      <c r="V2259" s="40"/>
      <c r="W2259" s="39"/>
      <c r="X2259" s="39"/>
      <c r="Y2259" s="39"/>
      <c r="Z2259" s="39"/>
      <c r="AA2259" s="39"/>
      <c r="AB2259" s="39"/>
      <c r="AC2259" s="39"/>
      <c r="AD2259" s="39"/>
      <c r="AE2259" s="39"/>
      <c r="AF2259" s="39"/>
      <c r="AG2259" s="39"/>
      <c r="AH2259" s="39"/>
    </row>
    <row r="2260" ht="19.5" customHeight="1">
      <c r="A2260" s="111"/>
      <c r="B2260" s="119"/>
      <c r="C2260" s="63"/>
      <c r="D2260" s="69"/>
      <c r="E2260" s="66" t="str">
        <f t="shared" si="2"/>
        <v>-</v>
      </c>
      <c r="F2260" s="65"/>
      <c r="G2260" s="65"/>
      <c r="H2260" s="82"/>
      <c r="I2260" s="83">
        <f t="shared" si="3"/>
        <v>0</v>
      </c>
      <c r="J2260" s="84">
        <f t="shared" si="4"/>
        <v>0</v>
      </c>
      <c r="K2260" s="84">
        <f t="shared" si="5"/>
        <v>0</v>
      </c>
      <c r="L2260" s="84">
        <f t="shared" si="6"/>
        <v>0</v>
      </c>
      <c r="M2260" s="85">
        <f t="shared" si="7"/>
        <v>0</v>
      </c>
      <c r="N2260" s="86">
        <f t="shared" si="8"/>
        <v>0</v>
      </c>
      <c r="O2260" s="84">
        <f t="shared" si="9"/>
        <v>0</v>
      </c>
      <c r="P2260" s="84">
        <f t="shared" si="10"/>
        <v>0</v>
      </c>
      <c r="Q2260" s="84">
        <f t="shared" si="11"/>
        <v>0</v>
      </c>
      <c r="R2260" s="85">
        <f t="shared" si="12"/>
        <v>0</v>
      </c>
      <c r="S2260" s="87" t="str">
        <f t="shared" si="13"/>
        <v>-</v>
      </c>
      <c r="T2260" s="88"/>
      <c r="U2260" s="39"/>
      <c r="V2260" s="40"/>
      <c r="W2260" s="39"/>
      <c r="X2260" s="39"/>
      <c r="Y2260" s="39"/>
      <c r="Z2260" s="39"/>
      <c r="AA2260" s="39"/>
      <c r="AB2260" s="39"/>
      <c r="AC2260" s="39"/>
      <c r="AD2260" s="39"/>
      <c r="AE2260" s="39"/>
      <c r="AF2260" s="39"/>
      <c r="AG2260" s="39"/>
      <c r="AH2260" s="39"/>
    </row>
    <row r="2261" ht="19.5" customHeight="1">
      <c r="A2261" s="111"/>
      <c r="B2261" s="119"/>
      <c r="C2261" s="63"/>
      <c r="D2261" s="69"/>
      <c r="E2261" s="66" t="str">
        <f t="shared" si="2"/>
        <v>-</v>
      </c>
      <c r="F2261" s="65"/>
      <c r="G2261" s="65"/>
      <c r="H2261" s="82"/>
      <c r="I2261" s="83">
        <f t="shared" si="3"/>
        <v>0</v>
      </c>
      <c r="J2261" s="84">
        <f t="shared" si="4"/>
        <v>0</v>
      </c>
      <c r="K2261" s="84">
        <f t="shared" si="5"/>
        <v>0</v>
      </c>
      <c r="L2261" s="84">
        <f t="shared" si="6"/>
        <v>0</v>
      </c>
      <c r="M2261" s="85">
        <f t="shared" si="7"/>
        <v>0</v>
      </c>
      <c r="N2261" s="86">
        <f t="shared" si="8"/>
        <v>0</v>
      </c>
      <c r="O2261" s="84">
        <f t="shared" si="9"/>
        <v>0</v>
      </c>
      <c r="P2261" s="84">
        <f t="shared" si="10"/>
        <v>0</v>
      </c>
      <c r="Q2261" s="84">
        <f t="shared" si="11"/>
        <v>0</v>
      </c>
      <c r="R2261" s="85">
        <f t="shared" si="12"/>
        <v>0</v>
      </c>
      <c r="S2261" s="87" t="str">
        <f t="shared" si="13"/>
        <v>-</v>
      </c>
      <c r="T2261" s="88"/>
      <c r="U2261" s="39"/>
      <c r="V2261" s="40"/>
      <c r="W2261" s="39"/>
      <c r="X2261" s="39"/>
      <c r="Y2261" s="39"/>
      <c r="Z2261" s="39"/>
      <c r="AA2261" s="39"/>
      <c r="AB2261" s="39"/>
      <c r="AC2261" s="39"/>
      <c r="AD2261" s="39"/>
      <c r="AE2261" s="39"/>
      <c r="AF2261" s="39"/>
      <c r="AG2261" s="39"/>
      <c r="AH2261" s="39"/>
    </row>
    <row r="2262" ht="19.5" customHeight="1">
      <c r="A2262" s="111"/>
      <c r="B2262" s="119"/>
      <c r="C2262" s="63"/>
      <c r="D2262" s="69"/>
      <c r="E2262" s="66" t="str">
        <f t="shared" si="2"/>
        <v>-</v>
      </c>
      <c r="F2262" s="65"/>
      <c r="G2262" s="65"/>
      <c r="H2262" s="82"/>
      <c r="I2262" s="83">
        <f t="shared" si="3"/>
        <v>0</v>
      </c>
      <c r="J2262" s="84">
        <f t="shared" si="4"/>
        <v>0</v>
      </c>
      <c r="K2262" s="84">
        <f t="shared" si="5"/>
        <v>0</v>
      </c>
      <c r="L2262" s="84">
        <f t="shared" si="6"/>
        <v>0</v>
      </c>
      <c r="M2262" s="85">
        <f t="shared" si="7"/>
        <v>0</v>
      </c>
      <c r="N2262" s="86">
        <f t="shared" si="8"/>
        <v>0</v>
      </c>
      <c r="O2262" s="84">
        <f t="shared" si="9"/>
        <v>0</v>
      </c>
      <c r="P2262" s="84">
        <f t="shared" si="10"/>
        <v>0</v>
      </c>
      <c r="Q2262" s="84">
        <f t="shared" si="11"/>
        <v>0</v>
      </c>
      <c r="R2262" s="85">
        <f t="shared" si="12"/>
        <v>0</v>
      </c>
      <c r="S2262" s="87" t="str">
        <f t="shared" si="13"/>
        <v>-</v>
      </c>
      <c r="T2262" s="88"/>
      <c r="U2262" s="39"/>
      <c r="V2262" s="40"/>
      <c r="W2262" s="39"/>
      <c r="X2262" s="39"/>
      <c r="Y2262" s="39"/>
      <c r="Z2262" s="39"/>
      <c r="AA2262" s="39"/>
      <c r="AB2262" s="39"/>
      <c r="AC2262" s="39"/>
      <c r="AD2262" s="39"/>
      <c r="AE2262" s="39"/>
      <c r="AF2262" s="39"/>
      <c r="AG2262" s="39"/>
      <c r="AH2262" s="39"/>
    </row>
    <row r="2263" ht="19.5" customHeight="1">
      <c r="A2263" s="111"/>
      <c r="B2263" s="119"/>
      <c r="C2263" s="63"/>
      <c r="D2263" s="69"/>
      <c r="E2263" s="66" t="str">
        <f t="shared" si="2"/>
        <v>-</v>
      </c>
      <c r="F2263" s="65"/>
      <c r="G2263" s="65"/>
      <c r="H2263" s="82"/>
      <c r="I2263" s="83">
        <f t="shared" si="3"/>
        <v>0</v>
      </c>
      <c r="J2263" s="84">
        <f t="shared" si="4"/>
        <v>0</v>
      </c>
      <c r="K2263" s="84">
        <f t="shared" si="5"/>
        <v>0</v>
      </c>
      <c r="L2263" s="84">
        <f t="shared" si="6"/>
        <v>0</v>
      </c>
      <c r="M2263" s="85">
        <f t="shared" si="7"/>
        <v>0</v>
      </c>
      <c r="N2263" s="86">
        <f t="shared" si="8"/>
        <v>0</v>
      </c>
      <c r="O2263" s="84">
        <f t="shared" si="9"/>
        <v>0</v>
      </c>
      <c r="P2263" s="84">
        <f t="shared" si="10"/>
        <v>0</v>
      </c>
      <c r="Q2263" s="84">
        <f t="shared" si="11"/>
        <v>0</v>
      </c>
      <c r="R2263" s="85">
        <f t="shared" si="12"/>
        <v>0</v>
      </c>
      <c r="S2263" s="87" t="str">
        <f t="shared" si="13"/>
        <v>-</v>
      </c>
      <c r="T2263" s="88"/>
      <c r="U2263" s="39"/>
      <c r="V2263" s="40"/>
      <c r="W2263" s="39"/>
      <c r="X2263" s="39"/>
      <c r="Y2263" s="39"/>
      <c r="Z2263" s="39"/>
      <c r="AA2263" s="39"/>
      <c r="AB2263" s="39"/>
      <c r="AC2263" s="39"/>
      <c r="AD2263" s="39"/>
      <c r="AE2263" s="39"/>
      <c r="AF2263" s="39"/>
      <c r="AG2263" s="39"/>
      <c r="AH2263" s="39"/>
    </row>
    <row r="2264" ht="19.5" customHeight="1">
      <c r="A2264" s="111"/>
      <c r="B2264" s="119"/>
      <c r="C2264" s="63"/>
      <c r="D2264" s="69"/>
      <c r="E2264" s="66" t="str">
        <f t="shared" si="2"/>
        <v>-</v>
      </c>
      <c r="F2264" s="65"/>
      <c r="G2264" s="65"/>
      <c r="H2264" s="82"/>
      <c r="I2264" s="83">
        <f t="shared" si="3"/>
        <v>0</v>
      </c>
      <c r="J2264" s="84">
        <f t="shared" si="4"/>
        <v>0</v>
      </c>
      <c r="K2264" s="84">
        <f t="shared" si="5"/>
        <v>0</v>
      </c>
      <c r="L2264" s="84">
        <f t="shared" si="6"/>
        <v>0</v>
      </c>
      <c r="M2264" s="85">
        <f t="shared" si="7"/>
        <v>0</v>
      </c>
      <c r="N2264" s="86">
        <f t="shared" si="8"/>
        <v>0</v>
      </c>
      <c r="O2264" s="84">
        <f t="shared" si="9"/>
        <v>0</v>
      </c>
      <c r="P2264" s="84">
        <f t="shared" si="10"/>
        <v>0</v>
      </c>
      <c r="Q2264" s="84">
        <f t="shared" si="11"/>
        <v>0</v>
      </c>
      <c r="R2264" s="85">
        <f t="shared" si="12"/>
        <v>0</v>
      </c>
      <c r="S2264" s="87" t="str">
        <f t="shared" si="13"/>
        <v>-</v>
      </c>
      <c r="T2264" s="88"/>
      <c r="U2264" s="39"/>
      <c r="V2264" s="40"/>
      <c r="W2264" s="39"/>
      <c r="X2264" s="39"/>
      <c r="Y2264" s="39"/>
      <c r="Z2264" s="39"/>
      <c r="AA2264" s="39"/>
      <c r="AB2264" s="39"/>
      <c r="AC2264" s="39"/>
      <c r="AD2264" s="39"/>
      <c r="AE2264" s="39"/>
      <c r="AF2264" s="39"/>
      <c r="AG2264" s="39"/>
      <c r="AH2264" s="39"/>
    </row>
    <row r="2265" ht="19.5" customHeight="1">
      <c r="A2265" s="111"/>
      <c r="B2265" s="119"/>
      <c r="C2265" s="63"/>
      <c r="D2265" s="69"/>
      <c r="E2265" s="66" t="str">
        <f t="shared" si="2"/>
        <v>-</v>
      </c>
      <c r="F2265" s="65"/>
      <c r="G2265" s="65"/>
      <c r="H2265" s="82"/>
      <c r="I2265" s="83">
        <f t="shared" si="3"/>
        <v>0</v>
      </c>
      <c r="J2265" s="84">
        <f t="shared" si="4"/>
        <v>0</v>
      </c>
      <c r="K2265" s="84">
        <f t="shared" si="5"/>
        <v>0</v>
      </c>
      <c r="L2265" s="84">
        <f t="shared" si="6"/>
        <v>0</v>
      </c>
      <c r="M2265" s="85">
        <f t="shared" si="7"/>
        <v>0</v>
      </c>
      <c r="N2265" s="86">
        <f t="shared" si="8"/>
        <v>0</v>
      </c>
      <c r="O2265" s="84">
        <f t="shared" si="9"/>
        <v>0</v>
      </c>
      <c r="P2265" s="84">
        <f t="shared" si="10"/>
        <v>0</v>
      </c>
      <c r="Q2265" s="84">
        <f t="shared" si="11"/>
        <v>0</v>
      </c>
      <c r="R2265" s="85">
        <f t="shared" si="12"/>
        <v>0</v>
      </c>
      <c r="S2265" s="87" t="str">
        <f t="shared" si="13"/>
        <v>-</v>
      </c>
      <c r="T2265" s="88"/>
      <c r="U2265" s="39"/>
      <c r="V2265" s="40"/>
      <c r="W2265" s="39"/>
      <c r="X2265" s="39"/>
      <c r="Y2265" s="39"/>
      <c r="Z2265" s="39"/>
      <c r="AA2265" s="39"/>
      <c r="AB2265" s="39"/>
      <c r="AC2265" s="39"/>
      <c r="AD2265" s="39"/>
      <c r="AE2265" s="39"/>
      <c r="AF2265" s="39"/>
      <c r="AG2265" s="39"/>
      <c r="AH2265" s="39"/>
    </row>
    <row r="2266" ht="19.5" customHeight="1">
      <c r="A2266" s="111"/>
      <c r="B2266" s="119"/>
      <c r="C2266" s="63"/>
      <c r="D2266" s="69"/>
      <c r="E2266" s="66" t="str">
        <f t="shared" si="2"/>
        <v>-</v>
      </c>
      <c r="F2266" s="65"/>
      <c r="G2266" s="65"/>
      <c r="H2266" s="82"/>
      <c r="I2266" s="83">
        <f t="shared" si="3"/>
        <v>0</v>
      </c>
      <c r="J2266" s="84">
        <f t="shared" si="4"/>
        <v>0</v>
      </c>
      <c r="K2266" s="84">
        <f t="shared" si="5"/>
        <v>0</v>
      </c>
      <c r="L2266" s="84">
        <f t="shared" si="6"/>
        <v>0</v>
      </c>
      <c r="M2266" s="85">
        <f t="shared" si="7"/>
        <v>0</v>
      </c>
      <c r="N2266" s="86">
        <f t="shared" si="8"/>
        <v>0</v>
      </c>
      <c r="O2266" s="84">
        <f t="shared" si="9"/>
        <v>0</v>
      </c>
      <c r="P2266" s="84">
        <f t="shared" si="10"/>
        <v>0</v>
      </c>
      <c r="Q2266" s="84">
        <f t="shared" si="11"/>
        <v>0</v>
      </c>
      <c r="R2266" s="85">
        <f t="shared" si="12"/>
        <v>0</v>
      </c>
      <c r="S2266" s="87" t="str">
        <f t="shared" si="13"/>
        <v>-</v>
      </c>
      <c r="T2266" s="88"/>
      <c r="U2266" s="39"/>
      <c r="V2266" s="40"/>
      <c r="W2266" s="39"/>
      <c r="X2266" s="39"/>
      <c r="Y2266" s="39"/>
      <c r="Z2266" s="39"/>
      <c r="AA2266" s="39"/>
      <c r="AB2266" s="39"/>
      <c r="AC2266" s="39"/>
      <c r="AD2266" s="39"/>
      <c r="AE2266" s="39"/>
      <c r="AF2266" s="39"/>
      <c r="AG2266" s="39"/>
      <c r="AH2266" s="39"/>
    </row>
    <row r="2267" ht="19.5" customHeight="1">
      <c r="A2267" s="111"/>
      <c r="B2267" s="119"/>
      <c r="C2267" s="63"/>
      <c r="D2267" s="69"/>
      <c r="E2267" s="66" t="str">
        <f t="shared" si="2"/>
        <v>-</v>
      </c>
      <c r="F2267" s="65"/>
      <c r="G2267" s="65"/>
      <c r="H2267" s="82"/>
      <c r="I2267" s="83">
        <f t="shared" si="3"/>
        <v>0</v>
      </c>
      <c r="J2267" s="84">
        <f t="shared" si="4"/>
        <v>0</v>
      </c>
      <c r="K2267" s="84">
        <f t="shared" si="5"/>
        <v>0</v>
      </c>
      <c r="L2267" s="84">
        <f t="shared" si="6"/>
        <v>0</v>
      </c>
      <c r="M2267" s="85">
        <f t="shared" si="7"/>
        <v>0</v>
      </c>
      <c r="N2267" s="86">
        <f t="shared" si="8"/>
        <v>0</v>
      </c>
      <c r="O2267" s="84">
        <f t="shared" si="9"/>
        <v>0</v>
      </c>
      <c r="P2267" s="84">
        <f t="shared" si="10"/>
        <v>0</v>
      </c>
      <c r="Q2267" s="84">
        <f t="shared" si="11"/>
        <v>0</v>
      </c>
      <c r="R2267" s="85">
        <f t="shared" si="12"/>
        <v>0</v>
      </c>
      <c r="S2267" s="87" t="str">
        <f t="shared" si="13"/>
        <v>-</v>
      </c>
      <c r="T2267" s="88"/>
      <c r="U2267" s="39"/>
      <c r="V2267" s="40"/>
      <c r="W2267" s="39"/>
      <c r="X2267" s="39"/>
      <c r="Y2267" s="39"/>
      <c r="Z2267" s="39"/>
      <c r="AA2267" s="39"/>
      <c r="AB2267" s="39"/>
      <c r="AC2267" s="39"/>
      <c r="AD2267" s="39"/>
      <c r="AE2267" s="39"/>
      <c r="AF2267" s="39"/>
      <c r="AG2267" s="39"/>
      <c r="AH2267" s="39"/>
    </row>
    <row r="2268" ht="19.5" customHeight="1">
      <c r="A2268" s="111"/>
      <c r="B2268" s="119"/>
      <c r="C2268" s="63"/>
      <c r="D2268" s="69"/>
      <c r="E2268" s="66" t="str">
        <f t="shared" si="2"/>
        <v>-</v>
      </c>
      <c r="F2268" s="65"/>
      <c r="G2268" s="65"/>
      <c r="H2268" s="82"/>
      <c r="I2268" s="83">
        <f t="shared" si="3"/>
        <v>0</v>
      </c>
      <c r="J2268" s="84">
        <f t="shared" si="4"/>
        <v>0</v>
      </c>
      <c r="K2268" s="84">
        <f t="shared" si="5"/>
        <v>0</v>
      </c>
      <c r="L2268" s="84">
        <f t="shared" si="6"/>
        <v>0</v>
      </c>
      <c r="M2268" s="85">
        <f t="shared" si="7"/>
        <v>0</v>
      </c>
      <c r="N2268" s="86">
        <f t="shared" si="8"/>
        <v>0</v>
      </c>
      <c r="O2268" s="84">
        <f t="shared" si="9"/>
        <v>0</v>
      </c>
      <c r="P2268" s="84">
        <f t="shared" si="10"/>
        <v>0</v>
      </c>
      <c r="Q2268" s="84">
        <f t="shared" si="11"/>
        <v>0</v>
      </c>
      <c r="R2268" s="85">
        <f t="shared" si="12"/>
        <v>0</v>
      </c>
      <c r="S2268" s="87" t="str">
        <f t="shared" si="13"/>
        <v>-</v>
      </c>
      <c r="T2268" s="88"/>
      <c r="U2268" s="39"/>
      <c r="V2268" s="40"/>
      <c r="W2268" s="39"/>
      <c r="X2268" s="39"/>
      <c r="Y2268" s="39"/>
      <c r="Z2268" s="39"/>
      <c r="AA2268" s="39"/>
      <c r="AB2268" s="39"/>
      <c r="AC2268" s="39"/>
      <c r="AD2268" s="39"/>
      <c r="AE2268" s="39"/>
      <c r="AF2268" s="39"/>
      <c r="AG2268" s="39"/>
      <c r="AH2268" s="39"/>
    </row>
    <row r="2269" ht="19.5" customHeight="1">
      <c r="A2269" s="111"/>
      <c r="B2269" s="119"/>
      <c r="C2269" s="63"/>
      <c r="D2269" s="69"/>
      <c r="E2269" s="66" t="str">
        <f t="shared" si="2"/>
        <v>-</v>
      </c>
      <c r="F2269" s="65"/>
      <c r="G2269" s="65"/>
      <c r="H2269" s="82"/>
      <c r="I2269" s="83">
        <f t="shared" si="3"/>
        <v>0</v>
      </c>
      <c r="J2269" s="84">
        <f t="shared" si="4"/>
        <v>0</v>
      </c>
      <c r="K2269" s="84">
        <f t="shared" si="5"/>
        <v>0</v>
      </c>
      <c r="L2269" s="84">
        <f t="shared" si="6"/>
        <v>0</v>
      </c>
      <c r="M2269" s="85">
        <f t="shared" si="7"/>
        <v>0</v>
      </c>
      <c r="N2269" s="86">
        <f t="shared" si="8"/>
        <v>0</v>
      </c>
      <c r="O2269" s="84">
        <f t="shared" si="9"/>
        <v>0</v>
      </c>
      <c r="P2269" s="84">
        <f t="shared" si="10"/>
        <v>0</v>
      </c>
      <c r="Q2269" s="84">
        <f t="shared" si="11"/>
        <v>0</v>
      </c>
      <c r="R2269" s="85">
        <f t="shared" si="12"/>
        <v>0</v>
      </c>
      <c r="S2269" s="87" t="str">
        <f t="shared" si="13"/>
        <v>-</v>
      </c>
      <c r="T2269" s="88"/>
      <c r="U2269" s="39"/>
      <c r="V2269" s="40"/>
      <c r="W2269" s="39"/>
      <c r="X2269" s="39"/>
      <c r="Y2269" s="39"/>
      <c r="Z2269" s="39"/>
      <c r="AA2269" s="39"/>
      <c r="AB2269" s="39"/>
      <c r="AC2269" s="39"/>
      <c r="AD2269" s="39"/>
      <c r="AE2269" s="39"/>
      <c r="AF2269" s="39"/>
      <c r="AG2269" s="39"/>
      <c r="AH2269" s="39"/>
    </row>
    <row r="2270" ht="19.5" customHeight="1">
      <c r="A2270" s="111"/>
      <c r="B2270" s="119"/>
      <c r="C2270" s="63"/>
      <c r="D2270" s="69"/>
      <c r="E2270" s="66" t="str">
        <f t="shared" si="2"/>
        <v>-</v>
      </c>
      <c r="F2270" s="65"/>
      <c r="G2270" s="65"/>
      <c r="H2270" s="82"/>
      <c r="I2270" s="83">
        <f t="shared" si="3"/>
        <v>0</v>
      </c>
      <c r="J2270" s="84">
        <f t="shared" si="4"/>
        <v>0</v>
      </c>
      <c r="K2270" s="84">
        <f t="shared" si="5"/>
        <v>0</v>
      </c>
      <c r="L2270" s="84">
        <f t="shared" si="6"/>
        <v>0</v>
      </c>
      <c r="M2270" s="85">
        <f t="shared" si="7"/>
        <v>0</v>
      </c>
      <c r="N2270" s="86">
        <f t="shared" si="8"/>
        <v>0</v>
      </c>
      <c r="O2270" s="84">
        <f t="shared" si="9"/>
        <v>0</v>
      </c>
      <c r="P2270" s="84">
        <f t="shared" si="10"/>
        <v>0</v>
      </c>
      <c r="Q2270" s="84">
        <f t="shared" si="11"/>
        <v>0</v>
      </c>
      <c r="R2270" s="85">
        <f t="shared" si="12"/>
        <v>0</v>
      </c>
      <c r="S2270" s="87" t="str">
        <f t="shared" si="13"/>
        <v>-</v>
      </c>
      <c r="T2270" s="88"/>
      <c r="U2270" s="39"/>
      <c r="V2270" s="40"/>
      <c r="W2270" s="39"/>
      <c r="X2270" s="39"/>
      <c r="Y2270" s="39"/>
      <c r="Z2270" s="39"/>
      <c r="AA2270" s="39"/>
      <c r="AB2270" s="39"/>
      <c r="AC2270" s="39"/>
      <c r="AD2270" s="39"/>
      <c r="AE2270" s="39"/>
      <c r="AF2270" s="39"/>
      <c r="AG2270" s="39"/>
      <c r="AH2270" s="39"/>
    </row>
    <row r="2271" ht="19.5" customHeight="1">
      <c r="A2271" s="111"/>
      <c r="B2271" s="119"/>
      <c r="C2271" s="63"/>
      <c r="D2271" s="69"/>
      <c r="E2271" s="66" t="str">
        <f t="shared" si="2"/>
        <v>-</v>
      </c>
      <c r="F2271" s="65"/>
      <c r="G2271" s="65"/>
      <c r="H2271" s="82"/>
      <c r="I2271" s="83">
        <f t="shared" si="3"/>
        <v>0</v>
      </c>
      <c r="J2271" s="84">
        <f t="shared" si="4"/>
        <v>0</v>
      </c>
      <c r="K2271" s="84">
        <f t="shared" si="5"/>
        <v>0</v>
      </c>
      <c r="L2271" s="84">
        <f t="shared" si="6"/>
        <v>0</v>
      </c>
      <c r="M2271" s="85">
        <f t="shared" si="7"/>
        <v>0</v>
      </c>
      <c r="N2271" s="86">
        <f t="shared" si="8"/>
        <v>0</v>
      </c>
      <c r="O2271" s="84">
        <f t="shared" si="9"/>
        <v>0</v>
      </c>
      <c r="P2271" s="84">
        <f t="shared" si="10"/>
        <v>0</v>
      </c>
      <c r="Q2271" s="84">
        <f t="shared" si="11"/>
        <v>0</v>
      </c>
      <c r="R2271" s="85">
        <f t="shared" si="12"/>
        <v>0</v>
      </c>
      <c r="S2271" s="87" t="str">
        <f t="shared" si="13"/>
        <v>-</v>
      </c>
      <c r="T2271" s="88"/>
      <c r="U2271" s="39"/>
      <c r="V2271" s="40"/>
      <c r="W2271" s="39"/>
      <c r="X2271" s="39"/>
      <c r="Y2271" s="39"/>
      <c r="Z2271" s="39"/>
      <c r="AA2271" s="39"/>
      <c r="AB2271" s="39"/>
      <c r="AC2271" s="39"/>
      <c r="AD2271" s="39"/>
      <c r="AE2271" s="39"/>
      <c r="AF2271" s="39"/>
      <c r="AG2271" s="39"/>
      <c r="AH2271" s="39"/>
    </row>
    <row r="2272" ht="19.5" customHeight="1">
      <c r="A2272" s="111"/>
      <c r="B2272" s="119"/>
      <c r="C2272" s="63"/>
      <c r="D2272" s="69"/>
      <c r="E2272" s="66" t="str">
        <f t="shared" si="2"/>
        <v>-</v>
      </c>
      <c r="F2272" s="65"/>
      <c r="G2272" s="65"/>
      <c r="H2272" s="82"/>
      <c r="I2272" s="83">
        <f t="shared" si="3"/>
        <v>0</v>
      </c>
      <c r="J2272" s="84">
        <f t="shared" si="4"/>
        <v>0</v>
      </c>
      <c r="K2272" s="84">
        <f t="shared" si="5"/>
        <v>0</v>
      </c>
      <c r="L2272" s="84">
        <f t="shared" si="6"/>
        <v>0</v>
      </c>
      <c r="M2272" s="85">
        <f t="shared" si="7"/>
        <v>0</v>
      </c>
      <c r="N2272" s="86">
        <f t="shared" si="8"/>
        <v>0</v>
      </c>
      <c r="O2272" s="84">
        <f t="shared" si="9"/>
        <v>0</v>
      </c>
      <c r="P2272" s="84">
        <f t="shared" si="10"/>
        <v>0</v>
      </c>
      <c r="Q2272" s="84">
        <f t="shared" si="11"/>
        <v>0</v>
      </c>
      <c r="R2272" s="85">
        <f t="shared" si="12"/>
        <v>0</v>
      </c>
      <c r="S2272" s="87" t="str">
        <f t="shared" si="13"/>
        <v>-</v>
      </c>
      <c r="T2272" s="88"/>
      <c r="U2272" s="39"/>
      <c r="V2272" s="40"/>
      <c r="W2272" s="39"/>
      <c r="X2272" s="39"/>
      <c r="Y2272" s="39"/>
      <c r="Z2272" s="39"/>
      <c r="AA2272" s="39"/>
      <c r="AB2272" s="39"/>
      <c r="AC2272" s="39"/>
      <c r="AD2272" s="39"/>
      <c r="AE2272" s="39"/>
      <c r="AF2272" s="39"/>
      <c r="AG2272" s="39"/>
      <c r="AH2272" s="39"/>
    </row>
    <row r="2273" ht="19.5" customHeight="1">
      <c r="A2273" s="111"/>
      <c r="B2273" s="119"/>
      <c r="C2273" s="63"/>
      <c r="D2273" s="69"/>
      <c r="E2273" s="66" t="str">
        <f t="shared" si="2"/>
        <v>-</v>
      </c>
      <c r="F2273" s="65"/>
      <c r="G2273" s="65"/>
      <c r="H2273" s="82"/>
      <c r="I2273" s="83">
        <f t="shared" si="3"/>
        <v>0</v>
      </c>
      <c r="J2273" s="84">
        <f t="shared" si="4"/>
        <v>0</v>
      </c>
      <c r="K2273" s="84">
        <f t="shared" si="5"/>
        <v>0</v>
      </c>
      <c r="L2273" s="84">
        <f t="shared" si="6"/>
        <v>0</v>
      </c>
      <c r="M2273" s="85">
        <f t="shared" si="7"/>
        <v>0</v>
      </c>
      <c r="N2273" s="86">
        <f t="shared" si="8"/>
        <v>0</v>
      </c>
      <c r="O2273" s="84">
        <f t="shared" si="9"/>
        <v>0</v>
      </c>
      <c r="P2273" s="84">
        <f t="shared" si="10"/>
        <v>0</v>
      </c>
      <c r="Q2273" s="84">
        <f t="shared" si="11"/>
        <v>0</v>
      </c>
      <c r="R2273" s="85">
        <f t="shared" si="12"/>
        <v>0</v>
      </c>
      <c r="S2273" s="87" t="str">
        <f t="shared" si="13"/>
        <v>-</v>
      </c>
      <c r="T2273" s="88"/>
      <c r="U2273" s="39"/>
      <c r="V2273" s="40"/>
      <c r="W2273" s="39"/>
      <c r="X2273" s="39"/>
      <c r="Y2273" s="39"/>
      <c r="Z2273" s="39"/>
      <c r="AA2273" s="39"/>
      <c r="AB2273" s="39"/>
      <c r="AC2273" s="39"/>
      <c r="AD2273" s="39"/>
      <c r="AE2273" s="39"/>
      <c r="AF2273" s="39"/>
      <c r="AG2273" s="39"/>
      <c r="AH2273" s="39"/>
    </row>
    <row r="2274" ht="19.5" customHeight="1">
      <c r="A2274" s="111"/>
      <c r="B2274" s="119"/>
      <c r="C2274" s="63"/>
      <c r="D2274" s="69"/>
      <c r="E2274" s="66" t="str">
        <f t="shared" si="2"/>
        <v>-</v>
      </c>
      <c r="F2274" s="65"/>
      <c r="G2274" s="65"/>
      <c r="H2274" s="82"/>
      <c r="I2274" s="83">
        <f t="shared" si="3"/>
        <v>0</v>
      </c>
      <c r="J2274" s="84">
        <f t="shared" si="4"/>
        <v>0</v>
      </c>
      <c r="K2274" s="84">
        <f t="shared" si="5"/>
        <v>0</v>
      </c>
      <c r="L2274" s="84">
        <f t="shared" si="6"/>
        <v>0</v>
      </c>
      <c r="M2274" s="85">
        <f t="shared" si="7"/>
        <v>0</v>
      </c>
      <c r="N2274" s="86">
        <f t="shared" si="8"/>
        <v>0</v>
      </c>
      <c r="O2274" s="84">
        <f t="shared" si="9"/>
        <v>0</v>
      </c>
      <c r="P2274" s="84">
        <f t="shared" si="10"/>
        <v>0</v>
      </c>
      <c r="Q2274" s="84">
        <f t="shared" si="11"/>
        <v>0</v>
      </c>
      <c r="R2274" s="85">
        <f t="shared" si="12"/>
        <v>0</v>
      </c>
      <c r="S2274" s="87" t="str">
        <f t="shared" si="13"/>
        <v>-</v>
      </c>
      <c r="T2274" s="88"/>
      <c r="U2274" s="39"/>
      <c r="V2274" s="40"/>
      <c r="W2274" s="39"/>
      <c r="X2274" s="39"/>
      <c r="Y2274" s="39"/>
      <c r="Z2274" s="39"/>
      <c r="AA2274" s="39"/>
      <c r="AB2274" s="39"/>
      <c r="AC2274" s="39"/>
      <c r="AD2274" s="39"/>
      <c r="AE2274" s="39"/>
      <c r="AF2274" s="39"/>
      <c r="AG2274" s="39"/>
      <c r="AH2274" s="39"/>
    </row>
    <row r="2275" ht="19.5" customHeight="1">
      <c r="A2275" s="111"/>
      <c r="B2275" s="119"/>
      <c r="C2275" s="63"/>
      <c r="D2275" s="69"/>
      <c r="E2275" s="66" t="str">
        <f t="shared" si="2"/>
        <v>-</v>
      </c>
      <c r="F2275" s="65"/>
      <c r="G2275" s="65"/>
      <c r="H2275" s="82"/>
      <c r="I2275" s="83">
        <f t="shared" si="3"/>
        <v>0</v>
      </c>
      <c r="J2275" s="84">
        <f t="shared" si="4"/>
        <v>0</v>
      </c>
      <c r="K2275" s="84">
        <f t="shared" si="5"/>
        <v>0</v>
      </c>
      <c r="L2275" s="84">
        <f t="shared" si="6"/>
        <v>0</v>
      </c>
      <c r="M2275" s="85">
        <f t="shared" si="7"/>
        <v>0</v>
      </c>
      <c r="N2275" s="86">
        <f t="shared" si="8"/>
        <v>0</v>
      </c>
      <c r="O2275" s="84">
        <f t="shared" si="9"/>
        <v>0</v>
      </c>
      <c r="P2275" s="84">
        <f t="shared" si="10"/>
        <v>0</v>
      </c>
      <c r="Q2275" s="84">
        <f t="shared" si="11"/>
        <v>0</v>
      </c>
      <c r="R2275" s="85">
        <f t="shared" si="12"/>
        <v>0</v>
      </c>
      <c r="S2275" s="87" t="str">
        <f t="shared" si="13"/>
        <v>-</v>
      </c>
      <c r="T2275" s="88"/>
      <c r="U2275" s="39"/>
      <c r="V2275" s="40"/>
      <c r="W2275" s="39"/>
      <c r="X2275" s="39"/>
      <c r="Y2275" s="39"/>
      <c r="Z2275" s="39"/>
      <c r="AA2275" s="39"/>
      <c r="AB2275" s="39"/>
      <c r="AC2275" s="39"/>
      <c r="AD2275" s="39"/>
      <c r="AE2275" s="39"/>
      <c r="AF2275" s="39"/>
      <c r="AG2275" s="39"/>
      <c r="AH2275" s="39"/>
    </row>
    <row r="2276" ht="19.5" customHeight="1">
      <c r="A2276" s="111"/>
      <c r="B2276" s="119"/>
      <c r="C2276" s="63"/>
      <c r="D2276" s="69"/>
      <c r="E2276" s="66" t="str">
        <f t="shared" si="2"/>
        <v>-</v>
      </c>
      <c r="F2276" s="65"/>
      <c r="G2276" s="65"/>
      <c r="H2276" s="82"/>
      <c r="I2276" s="83">
        <f t="shared" si="3"/>
        <v>0</v>
      </c>
      <c r="J2276" s="84">
        <f t="shared" si="4"/>
        <v>0</v>
      </c>
      <c r="K2276" s="84">
        <f t="shared" si="5"/>
        <v>0</v>
      </c>
      <c r="L2276" s="84">
        <f t="shared" si="6"/>
        <v>0</v>
      </c>
      <c r="M2276" s="85">
        <f t="shared" si="7"/>
        <v>0</v>
      </c>
      <c r="N2276" s="86">
        <f t="shared" si="8"/>
        <v>0</v>
      </c>
      <c r="O2276" s="84">
        <f t="shared" si="9"/>
        <v>0</v>
      </c>
      <c r="P2276" s="84">
        <f t="shared" si="10"/>
        <v>0</v>
      </c>
      <c r="Q2276" s="84">
        <f t="shared" si="11"/>
        <v>0</v>
      </c>
      <c r="R2276" s="85">
        <f t="shared" si="12"/>
        <v>0</v>
      </c>
      <c r="S2276" s="87" t="str">
        <f t="shared" si="13"/>
        <v>-</v>
      </c>
      <c r="T2276" s="88"/>
      <c r="U2276" s="39"/>
      <c r="V2276" s="40"/>
      <c r="W2276" s="39"/>
      <c r="X2276" s="39"/>
      <c r="Y2276" s="39"/>
      <c r="Z2276" s="39"/>
      <c r="AA2276" s="39"/>
      <c r="AB2276" s="39"/>
      <c r="AC2276" s="39"/>
      <c r="AD2276" s="39"/>
      <c r="AE2276" s="39"/>
      <c r="AF2276" s="39"/>
      <c r="AG2276" s="39"/>
      <c r="AH2276" s="39"/>
    </row>
    <row r="2277" ht="19.5" customHeight="1">
      <c r="A2277" s="111"/>
      <c r="B2277" s="119"/>
      <c r="C2277" s="63"/>
      <c r="D2277" s="69"/>
      <c r="E2277" s="66" t="str">
        <f t="shared" si="2"/>
        <v>-</v>
      </c>
      <c r="F2277" s="65"/>
      <c r="G2277" s="65"/>
      <c r="H2277" s="82"/>
      <c r="I2277" s="83">
        <f t="shared" si="3"/>
        <v>0</v>
      </c>
      <c r="J2277" s="84">
        <f t="shared" si="4"/>
        <v>0</v>
      </c>
      <c r="K2277" s="84">
        <f t="shared" si="5"/>
        <v>0</v>
      </c>
      <c r="L2277" s="84">
        <f t="shared" si="6"/>
        <v>0</v>
      </c>
      <c r="M2277" s="85">
        <f t="shared" si="7"/>
        <v>0</v>
      </c>
      <c r="N2277" s="86">
        <f t="shared" si="8"/>
        <v>0</v>
      </c>
      <c r="O2277" s="84">
        <f t="shared" si="9"/>
        <v>0</v>
      </c>
      <c r="P2277" s="84">
        <f t="shared" si="10"/>
        <v>0</v>
      </c>
      <c r="Q2277" s="84">
        <f t="shared" si="11"/>
        <v>0</v>
      </c>
      <c r="R2277" s="85">
        <f t="shared" si="12"/>
        <v>0</v>
      </c>
      <c r="S2277" s="87" t="str">
        <f t="shared" si="13"/>
        <v>-</v>
      </c>
      <c r="T2277" s="88"/>
      <c r="U2277" s="39"/>
      <c r="V2277" s="40"/>
      <c r="W2277" s="39"/>
      <c r="X2277" s="39"/>
      <c r="Y2277" s="39"/>
      <c r="Z2277" s="39"/>
      <c r="AA2277" s="39"/>
      <c r="AB2277" s="39"/>
      <c r="AC2277" s="39"/>
      <c r="AD2277" s="39"/>
      <c r="AE2277" s="39"/>
      <c r="AF2277" s="39"/>
      <c r="AG2277" s="39"/>
      <c r="AH2277" s="39"/>
    </row>
    <row r="2278" ht="19.5" customHeight="1">
      <c r="A2278" s="111"/>
      <c r="B2278" s="119"/>
      <c r="C2278" s="63"/>
      <c r="D2278" s="69"/>
      <c r="E2278" s="66" t="str">
        <f t="shared" si="2"/>
        <v>-</v>
      </c>
      <c r="F2278" s="65"/>
      <c r="G2278" s="65"/>
      <c r="H2278" s="82"/>
      <c r="I2278" s="83">
        <f t="shared" si="3"/>
        <v>0</v>
      </c>
      <c r="J2278" s="84">
        <f t="shared" si="4"/>
        <v>0</v>
      </c>
      <c r="K2278" s="84">
        <f t="shared" si="5"/>
        <v>0</v>
      </c>
      <c r="L2278" s="84">
        <f t="shared" si="6"/>
        <v>0</v>
      </c>
      <c r="M2278" s="85">
        <f t="shared" si="7"/>
        <v>0</v>
      </c>
      <c r="N2278" s="86">
        <f t="shared" si="8"/>
        <v>0</v>
      </c>
      <c r="O2278" s="84">
        <f t="shared" si="9"/>
        <v>0</v>
      </c>
      <c r="P2278" s="84">
        <f t="shared" si="10"/>
        <v>0</v>
      </c>
      <c r="Q2278" s="84">
        <f t="shared" si="11"/>
        <v>0</v>
      </c>
      <c r="R2278" s="85">
        <f t="shared" si="12"/>
        <v>0</v>
      </c>
      <c r="S2278" s="87" t="str">
        <f t="shared" si="13"/>
        <v>-</v>
      </c>
      <c r="T2278" s="88"/>
      <c r="U2278" s="39"/>
      <c r="V2278" s="40"/>
      <c r="W2278" s="39"/>
      <c r="X2278" s="39"/>
      <c r="Y2278" s="39"/>
      <c r="Z2278" s="39"/>
      <c r="AA2278" s="39"/>
      <c r="AB2278" s="39"/>
      <c r="AC2278" s="39"/>
      <c r="AD2278" s="39"/>
      <c r="AE2278" s="39"/>
      <c r="AF2278" s="39"/>
      <c r="AG2278" s="39"/>
      <c r="AH2278" s="39"/>
    </row>
    <row r="2279" ht="19.5" customHeight="1">
      <c r="A2279" s="111"/>
      <c r="B2279" s="119"/>
      <c r="C2279" s="63"/>
      <c r="D2279" s="69"/>
      <c r="E2279" s="66" t="str">
        <f t="shared" si="2"/>
        <v>-</v>
      </c>
      <c r="F2279" s="65"/>
      <c r="G2279" s="65"/>
      <c r="H2279" s="82"/>
      <c r="I2279" s="83">
        <f t="shared" si="3"/>
        <v>0</v>
      </c>
      <c r="J2279" s="84">
        <f t="shared" si="4"/>
        <v>0</v>
      </c>
      <c r="K2279" s="84">
        <f t="shared" si="5"/>
        <v>0</v>
      </c>
      <c r="L2279" s="84">
        <f t="shared" si="6"/>
        <v>0</v>
      </c>
      <c r="M2279" s="85">
        <f t="shared" si="7"/>
        <v>0</v>
      </c>
      <c r="N2279" s="86">
        <f t="shared" si="8"/>
        <v>0</v>
      </c>
      <c r="O2279" s="84">
        <f t="shared" si="9"/>
        <v>0</v>
      </c>
      <c r="P2279" s="84">
        <f t="shared" si="10"/>
        <v>0</v>
      </c>
      <c r="Q2279" s="84">
        <f t="shared" si="11"/>
        <v>0</v>
      </c>
      <c r="R2279" s="85">
        <f t="shared" si="12"/>
        <v>0</v>
      </c>
      <c r="S2279" s="87" t="str">
        <f t="shared" si="13"/>
        <v>-</v>
      </c>
      <c r="T2279" s="88"/>
      <c r="U2279" s="39"/>
      <c r="V2279" s="40"/>
      <c r="W2279" s="39"/>
      <c r="X2279" s="39"/>
      <c r="Y2279" s="39"/>
      <c r="Z2279" s="39"/>
      <c r="AA2279" s="39"/>
      <c r="AB2279" s="39"/>
      <c r="AC2279" s="39"/>
      <c r="AD2279" s="39"/>
      <c r="AE2279" s="39"/>
      <c r="AF2279" s="39"/>
      <c r="AG2279" s="39"/>
      <c r="AH2279" s="39"/>
    </row>
    <row r="2280" ht="19.5" customHeight="1">
      <c r="A2280" s="111"/>
      <c r="B2280" s="119"/>
      <c r="C2280" s="63"/>
      <c r="D2280" s="69"/>
      <c r="E2280" s="66" t="str">
        <f t="shared" si="2"/>
        <v>-</v>
      </c>
      <c r="F2280" s="65"/>
      <c r="G2280" s="65"/>
      <c r="H2280" s="82"/>
      <c r="I2280" s="83">
        <f t="shared" si="3"/>
        <v>0</v>
      </c>
      <c r="J2280" s="84">
        <f t="shared" si="4"/>
        <v>0</v>
      </c>
      <c r="K2280" s="84">
        <f t="shared" si="5"/>
        <v>0</v>
      </c>
      <c r="L2280" s="84">
        <f t="shared" si="6"/>
        <v>0</v>
      </c>
      <c r="M2280" s="85">
        <f t="shared" si="7"/>
        <v>0</v>
      </c>
      <c r="N2280" s="86">
        <f t="shared" si="8"/>
        <v>0</v>
      </c>
      <c r="O2280" s="84">
        <f t="shared" si="9"/>
        <v>0</v>
      </c>
      <c r="P2280" s="84">
        <f t="shared" si="10"/>
        <v>0</v>
      </c>
      <c r="Q2280" s="84">
        <f t="shared" si="11"/>
        <v>0</v>
      </c>
      <c r="R2280" s="85">
        <f t="shared" si="12"/>
        <v>0</v>
      </c>
      <c r="S2280" s="87" t="str">
        <f t="shared" si="13"/>
        <v>-</v>
      </c>
      <c r="T2280" s="88"/>
      <c r="U2280" s="39"/>
      <c r="V2280" s="40"/>
      <c r="W2280" s="39"/>
      <c r="X2280" s="39"/>
      <c r="Y2280" s="39"/>
      <c r="Z2280" s="39"/>
      <c r="AA2280" s="39"/>
      <c r="AB2280" s="39"/>
      <c r="AC2280" s="39"/>
      <c r="AD2280" s="39"/>
      <c r="AE2280" s="39"/>
      <c r="AF2280" s="39"/>
      <c r="AG2280" s="39"/>
      <c r="AH2280" s="39"/>
    </row>
    <row r="2281" ht="19.5" customHeight="1">
      <c r="A2281" s="111"/>
      <c r="B2281" s="119"/>
      <c r="C2281" s="63"/>
      <c r="D2281" s="69"/>
      <c r="E2281" s="66" t="str">
        <f t="shared" si="2"/>
        <v>-</v>
      </c>
      <c r="F2281" s="65"/>
      <c r="G2281" s="65"/>
      <c r="H2281" s="82"/>
      <c r="I2281" s="83">
        <f t="shared" si="3"/>
        <v>0</v>
      </c>
      <c r="J2281" s="84">
        <f t="shared" si="4"/>
        <v>0</v>
      </c>
      <c r="K2281" s="84">
        <f t="shared" si="5"/>
        <v>0</v>
      </c>
      <c r="L2281" s="84">
        <f t="shared" si="6"/>
        <v>0</v>
      </c>
      <c r="M2281" s="85">
        <f t="shared" si="7"/>
        <v>0</v>
      </c>
      <c r="N2281" s="86">
        <f t="shared" si="8"/>
        <v>0</v>
      </c>
      <c r="O2281" s="84">
        <f t="shared" si="9"/>
        <v>0</v>
      </c>
      <c r="P2281" s="84">
        <f t="shared" si="10"/>
        <v>0</v>
      </c>
      <c r="Q2281" s="84">
        <f t="shared" si="11"/>
        <v>0</v>
      </c>
      <c r="R2281" s="85">
        <f t="shared" si="12"/>
        <v>0</v>
      </c>
      <c r="S2281" s="87" t="str">
        <f t="shared" si="13"/>
        <v>-</v>
      </c>
      <c r="T2281" s="88"/>
      <c r="U2281" s="39"/>
      <c r="V2281" s="40"/>
      <c r="W2281" s="39"/>
      <c r="X2281" s="39"/>
      <c r="Y2281" s="39"/>
      <c r="Z2281" s="39"/>
      <c r="AA2281" s="39"/>
      <c r="AB2281" s="39"/>
      <c r="AC2281" s="39"/>
      <c r="AD2281" s="39"/>
      <c r="AE2281" s="39"/>
      <c r="AF2281" s="39"/>
      <c r="AG2281" s="39"/>
      <c r="AH2281" s="39"/>
    </row>
    <row r="2282" ht="19.5" customHeight="1">
      <c r="A2282" s="111"/>
      <c r="B2282" s="119"/>
      <c r="C2282" s="63"/>
      <c r="D2282" s="69"/>
      <c r="E2282" s="66" t="str">
        <f t="shared" si="2"/>
        <v>-</v>
      </c>
      <c r="F2282" s="65"/>
      <c r="G2282" s="65"/>
      <c r="H2282" s="82"/>
      <c r="I2282" s="83">
        <f t="shared" si="3"/>
        <v>0</v>
      </c>
      <c r="J2282" s="84">
        <f t="shared" si="4"/>
        <v>0</v>
      </c>
      <c r="K2282" s="84">
        <f t="shared" si="5"/>
        <v>0</v>
      </c>
      <c r="L2282" s="84">
        <f t="shared" si="6"/>
        <v>0</v>
      </c>
      <c r="M2282" s="85">
        <f t="shared" si="7"/>
        <v>0</v>
      </c>
      <c r="N2282" s="86">
        <f t="shared" si="8"/>
        <v>0</v>
      </c>
      <c r="O2282" s="84">
        <f t="shared" si="9"/>
        <v>0</v>
      </c>
      <c r="P2282" s="84">
        <f t="shared" si="10"/>
        <v>0</v>
      </c>
      <c r="Q2282" s="84">
        <f t="shared" si="11"/>
        <v>0</v>
      </c>
      <c r="R2282" s="85">
        <f t="shared" si="12"/>
        <v>0</v>
      </c>
      <c r="S2282" s="87" t="str">
        <f t="shared" si="13"/>
        <v>-</v>
      </c>
      <c r="T2282" s="88"/>
      <c r="U2282" s="39"/>
      <c r="V2282" s="40"/>
      <c r="W2282" s="39"/>
      <c r="X2282" s="39"/>
      <c r="Y2282" s="39"/>
      <c r="Z2282" s="39"/>
      <c r="AA2282" s="39"/>
      <c r="AB2282" s="39"/>
      <c r="AC2282" s="39"/>
      <c r="AD2282" s="39"/>
      <c r="AE2282" s="39"/>
      <c r="AF2282" s="39"/>
      <c r="AG2282" s="39"/>
      <c r="AH2282" s="39"/>
    </row>
    <row r="2283" ht="19.5" customHeight="1">
      <c r="A2283" s="111"/>
      <c r="B2283" s="119"/>
      <c r="C2283" s="63"/>
      <c r="D2283" s="69"/>
      <c r="E2283" s="66" t="str">
        <f t="shared" si="2"/>
        <v>-</v>
      </c>
      <c r="F2283" s="65"/>
      <c r="G2283" s="65"/>
      <c r="H2283" s="82"/>
      <c r="I2283" s="83">
        <f t="shared" si="3"/>
        <v>0</v>
      </c>
      <c r="J2283" s="84">
        <f t="shared" si="4"/>
        <v>0</v>
      </c>
      <c r="K2283" s="84">
        <f t="shared" si="5"/>
        <v>0</v>
      </c>
      <c r="L2283" s="84">
        <f t="shared" si="6"/>
        <v>0</v>
      </c>
      <c r="M2283" s="85">
        <f t="shared" si="7"/>
        <v>0</v>
      </c>
      <c r="N2283" s="86">
        <f t="shared" si="8"/>
        <v>0</v>
      </c>
      <c r="O2283" s="84">
        <f t="shared" si="9"/>
        <v>0</v>
      </c>
      <c r="P2283" s="84">
        <f t="shared" si="10"/>
        <v>0</v>
      </c>
      <c r="Q2283" s="84">
        <f t="shared" si="11"/>
        <v>0</v>
      </c>
      <c r="R2283" s="85">
        <f t="shared" si="12"/>
        <v>0</v>
      </c>
      <c r="S2283" s="87" t="str">
        <f t="shared" si="13"/>
        <v>-</v>
      </c>
      <c r="T2283" s="88"/>
      <c r="U2283" s="39"/>
      <c r="V2283" s="40"/>
      <c r="W2283" s="39"/>
      <c r="X2283" s="39"/>
      <c r="Y2283" s="39"/>
      <c r="Z2283" s="39"/>
      <c r="AA2283" s="39"/>
      <c r="AB2283" s="39"/>
      <c r="AC2283" s="39"/>
      <c r="AD2283" s="39"/>
      <c r="AE2283" s="39"/>
      <c r="AF2283" s="39"/>
      <c r="AG2283" s="39"/>
      <c r="AH2283" s="39"/>
    </row>
    <row r="2284" ht="19.5" customHeight="1">
      <c r="A2284" s="111"/>
      <c r="B2284" s="119"/>
      <c r="C2284" s="63"/>
      <c r="D2284" s="69"/>
      <c r="E2284" s="66" t="str">
        <f t="shared" si="2"/>
        <v>-</v>
      </c>
      <c r="F2284" s="65"/>
      <c r="G2284" s="65"/>
      <c r="H2284" s="82"/>
      <c r="I2284" s="83">
        <f t="shared" si="3"/>
        <v>0</v>
      </c>
      <c r="J2284" s="84">
        <f t="shared" si="4"/>
        <v>0</v>
      </c>
      <c r="K2284" s="84">
        <f t="shared" si="5"/>
        <v>0</v>
      </c>
      <c r="L2284" s="84">
        <f t="shared" si="6"/>
        <v>0</v>
      </c>
      <c r="M2284" s="85">
        <f t="shared" si="7"/>
        <v>0</v>
      </c>
      <c r="N2284" s="86">
        <f t="shared" si="8"/>
        <v>0</v>
      </c>
      <c r="O2284" s="84">
        <f t="shared" si="9"/>
        <v>0</v>
      </c>
      <c r="P2284" s="84">
        <f t="shared" si="10"/>
        <v>0</v>
      </c>
      <c r="Q2284" s="84">
        <f t="shared" si="11"/>
        <v>0</v>
      </c>
      <c r="R2284" s="85">
        <f t="shared" si="12"/>
        <v>0</v>
      </c>
      <c r="S2284" s="87" t="str">
        <f t="shared" si="13"/>
        <v>-</v>
      </c>
      <c r="T2284" s="88"/>
      <c r="U2284" s="39"/>
      <c r="V2284" s="40"/>
      <c r="W2284" s="39"/>
      <c r="X2284" s="39"/>
      <c r="Y2284" s="39"/>
      <c r="Z2284" s="39"/>
      <c r="AA2284" s="39"/>
      <c r="AB2284" s="39"/>
      <c r="AC2284" s="39"/>
      <c r="AD2284" s="39"/>
      <c r="AE2284" s="39"/>
      <c r="AF2284" s="39"/>
      <c r="AG2284" s="39"/>
      <c r="AH2284" s="39"/>
    </row>
    <row r="2285" ht="19.5" customHeight="1">
      <c r="A2285" s="111"/>
      <c r="B2285" s="119"/>
      <c r="C2285" s="63"/>
      <c r="D2285" s="69"/>
      <c r="E2285" s="66" t="str">
        <f t="shared" si="2"/>
        <v>-</v>
      </c>
      <c r="F2285" s="65"/>
      <c r="G2285" s="65"/>
      <c r="H2285" s="82"/>
      <c r="I2285" s="83">
        <f t="shared" si="3"/>
        <v>0</v>
      </c>
      <c r="J2285" s="84">
        <f t="shared" si="4"/>
        <v>0</v>
      </c>
      <c r="K2285" s="84">
        <f t="shared" si="5"/>
        <v>0</v>
      </c>
      <c r="L2285" s="84">
        <f t="shared" si="6"/>
        <v>0</v>
      </c>
      <c r="M2285" s="85">
        <f t="shared" si="7"/>
        <v>0</v>
      </c>
      <c r="N2285" s="86">
        <f t="shared" si="8"/>
        <v>0</v>
      </c>
      <c r="O2285" s="84">
        <f t="shared" si="9"/>
        <v>0</v>
      </c>
      <c r="P2285" s="84">
        <f t="shared" si="10"/>
        <v>0</v>
      </c>
      <c r="Q2285" s="84">
        <f t="shared" si="11"/>
        <v>0</v>
      </c>
      <c r="R2285" s="85">
        <f t="shared" si="12"/>
        <v>0</v>
      </c>
      <c r="S2285" s="87" t="str">
        <f t="shared" si="13"/>
        <v>-</v>
      </c>
      <c r="T2285" s="88"/>
      <c r="U2285" s="39"/>
      <c r="V2285" s="40"/>
      <c r="W2285" s="39"/>
      <c r="X2285" s="39"/>
      <c r="Y2285" s="39"/>
      <c r="Z2285" s="39"/>
      <c r="AA2285" s="39"/>
      <c r="AB2285" s="39"/>
      <c r="AC2285" s="39"/>
      <c r="AD2285" s="39"/>
      <c r="AE2285" s="39"/>
      <c r="AF2285" s="39"/>
      <c r="AG2285" s="39"/>
      <c r="AH2285" s="39"/>
    </row>
    <row r="2286" ht="19.5" customHeight="1">
      <c r="A2286" s="111"/>
      <c r="B2286" s="119"/>
      <c r="C2286" s="63"/>
      <c r="D2286" s="69"/>
      <c r="E2286" s="66" t="str">
        <f t="shared" si="2"/>
        <v>-</v>
      </c>
      <c r="F2286" s="65"/>
      <c r="G2286" s="65"/>
      <c r="H2286" s="82"/>
      <c r="I2286" s="83">
        <f t="shared" si="3"/>
        <v>0</v>
      </c>
      <c r="J2286" s="84">
        <f t="shared" si="4"/>
        <v>0</v>
      </c>
      <c r="K2286" s="84">
        <f t="shared" si="5"/>
        <v>0</v>
      </c>
      <c r="L2286" s="84">
        <f t="shared" si="6"/>
        <v>0</v>
      </c>
      <c r="M2286" s="85">
        <f t="shared" si="7"/>
        <v>0</v>
      </c>
      <c r="N2286" s="86">
        <f t="shared" si="8"/>
        <v>0</v>
      </c>
      <c r="O2286" s="84">
        <f t="shared" si="9"/>
        <v>0</v>
      </c>
      <c r="P2286" s="84">
        <f t="shared" si="10"/>
        <v>0</v>
      </c>
      <c r="Q2286" s="84">
        <f t="shared" si="11"/>
        <v>0</v>
      </c>
      <c r="R2286" s="85">
        <f t="shared" si="12"/>
        <v>0</v>
      </c>
      <c r="S2286" s="87" t="str">
        <f t="shared" si="13"/>
        <v>-</v>
      </c>
      <c r="T2286" s="88"/>
      <c r="U2286" s="39"/>
      <c r="V2286" s="40"/>
      <c r="W2286" s="39"/>
      <c r="X2286" s="39"/>
      <c r="Y2286" s="39"/>
      <c r="Z2286" s="39"/>
      <c r="AA2286" s="39"/>
      <c r="AB2286" s="39"/>
      <c r="AC2286" s="39"/>
      <c r="AD2286" s="39"/>
      <c r="AE2286" s="39"/>
      <c r="AF2286" s="39"/>
      <c r="AG2286" s="39"/>
      <c r="AH2286" s="39"/>
    </row>
    <row r="2287" ht="19.5" customHeight="1">
      <c r="A2287" s="111"/>
      <c r="B2287" s="119"/>
      <c r="C2287" s="63"/>
      <c r="D2287" s="69"/>
      <c r="E2287" s="66" t="str">
        <f t="shared" si="2"/>
        <v>-</v>
      </c>
      <c r="F2287" s="65"/>
      <c r="G2287" s="65"/>
      <c r="H2287" s="82"/>
      <c r="I2287" s="83">
        <f t="shared" si="3"/>
        <v>0</v>
      </c>
      <c r="J2287" s="84">
        <f t="shared" si="4"/>
        <v>0</v>
      </c>
      <c r="K2287" s="84">
        <f t="shared" si="5"/>
        <v>0</v>
      </c>
      <c r="L2287" s="84">
        <f t="shared" si="6"/>
        <v>0</v>
      </c>
      <c r="M2287" s="85">
        <f t="shared" si="7"/>
        <v>0</v>
      </c>
      <c r="N2287" s="86">
        <f t="shared" si="8"/>
        <v>0</v>
      </c>
      <c r="O2287" s="84">
        <f t="shared" si="9"/>
        <v>0</v>
      </c>
      <c r="P2287" s="84">
        <f t="shared" si="10"/>
        <v>0</v>
      </c>
      <c r="Q2287" s="84">
        <f t="shared" si="11"/>
        <v>0</v>
      </c>
      <c r="R2287" s="85">
        <f t="shared" si="12"/>
        <v>0</v>
      </c>
      <c r="S2287" s="87" t="str">
        <f t="shared" si="13"/>
        <v>-</v>
      </c>
      <c r="T2287" s="88"/>
      <c r="U2287" s="39"/>
      <c r="V2287" s="40"/>
      <c r="W2287" s="39"/>
      <c r="X2287" s="39"/>
      <c r="Y2287" s="39"/>
      <c r="Z2287" s="39"/>
      <c r="AA2287" s="39"/>
      <c r="AB2287" s="39"/>
      <c r="AC2287" s="39"/>
      <c r="AD2287" s="39"/>
      <c r="AE2287" s="39"/>
      <c r="AF2287" s="39"/>
      <c r="AG2287" s="39"/>
      <c r="AH2287" s="39"/>
    </row>
    <row r="2288" ht="19.5" customHeight="1">
      <c r="A2288" s="111"/>
      <c r="B2288" s="119"/>
      <c r="C2288" s="63"/>
      <c r="D2288" s="69"/>
      <c r="E2288" s="66" t="str">
        <f t="shared" si="2"/>
        <v>-</v>
      </c>
      <c r="F2288" s="65"/>
      <c r="G2288" s="65"/>
      <c r="H2288" s="82"/>
      <c r="I2288" s="83">
        <f t="shared" si="3"/>
        <v>0</v>
      </c>
      <c r="J2288" s="84">
        <f t="shared" si="4"/>
        <v>0</v>
      </c>
      <c r="K2288" s="84">
        <f t="shared" si="5"/>
        <v>0</v>
      </c>
      <c r="L2288" s="84">
        <f t="shared" si="6"/>
        <v>0</v>
      </c>
      <c r="M2288" s="85">
        <f t="shared" si="7"/>
        <v>0</v>
      </c>
      <c r="N2288" s="86">
        <f t="shared" si="8"/>
        <v>0</v>
      </c>
      <c r="O2288" s="84">
        <f t="shared" si="9"/>
        <v>0</v>
      </c>
      <c r="P2288" s="84">
        <f t="shared" si="10"/>
        <v>0</v>
      </c>
      <c r="Q2288" s="84">
        <f t="shared" si="11"/>
        <v>0</v>
      </c>
      <c r="R2288" s="85">
        <f t="shared" si="12"/>
        <v>0</v>
      </c>
      <c r="S2288" s="87" t="str">
        <f t="shared" si="13"/>
        <v>-</v>
      </c>
      <c r="T2288" s="88"/>
      <c r="U2288" s="39"/>
      <c r="V2288" s="40"/>
      <c r="W2288" s="39"/>
      <c r="X2288" s="39"/>
      <c r="Y2288" s="39"/>
      <c r="Z2288" s="39"/>
      <c r="AA2288" s="39"/>
      <c r="AB2288" s="39"/>
      <c r="AC2288" s="39"/>
      <c r="AD2288" s="39"/>
      <c r="AE2288" s="39"/>
      <c r="AF2288" s="39"/>
      <c r="AG2288" s="39"/>
      <c r="AH2288" s="39"/>
    </row>
    <row r="2289" ht="19.5" customHeight="1">
      <c r="A2289" s="111"/>
      <c r="B2289" s="119"/>
      <c r="C2289" s="63"/>
      <c r="D2289" s="69"/>
      <c r="E2289" s="66" t="str">
        <f t="shared" si="2"/>
        <v>-</v>
      </c>
      <c r="F2289" s="65"/>
      <c r="G2289" s="65"/>
      <c r="H2289" s="82"/>
      <c r="I2289" s="83">
        <f t="shared" si="3"/>
        <v>0</v>
      </c>
      <c r="J2289" s="84">
        <f t="shared" si="4"/>
        <v>0</v>
      </c>
      <c r="K2289" s="84">
        <f t="shared" si="5"/>
        <v>0</v>
      </c>
      <c r="L2289" s="84">
        <f t="shared" si="6"/>
        <v>0</v>
      </c>
      <c r="M2289" s="85">
        <f t="shared" si="7"/>
        <v>0</v>
      </c>
      <c r="N2289" s="86">
        <f t="shared" si="8"/>
        <v>0</v>
      </c>
      <c r="O2289" s="84">
        <f t="shared" si="9"/>
        <v>0</v>
      </c>
      <c r="P2289" s="84">
        <f t="shared" si="10"/>
        <v>0</v>
      </c>
      <c r="Q2289" s="84">
        <f t="shared" si="11"/>
        <v>0</v>
      </c>
      <c r="R2289" s="85">
        <f t="shared" si="12"/>
        <v>0</v>
      </c>
      <c r="S2289" s="87" t="str">
        <f t="shared" si="13"/>
        <v>-</v>
      </c>
      <c r="T2289" s="88"/>
      <c r="U2289" s="39"/>
      <c r="V2289" s="40"/>
      <c r="W2289" s="39"/>
      <c r="X2289" s="39"/>
      <c r="Y2289" s="39"/>
      <c r="Z2289" s="39"/>
      <c r="AA2289" s="39"/>
      <c r="AB2289" s="39"/>
      <c r="AC2289" s="39"/>
      <c r="AD2289" s="39"/>
      <c r="AE2289" s="39"/>
      <c r="AF2289" s="39"/>
      <c r="AG2289" s="39"/>
      <c r="AH2289" s="39"/>
    </row>
    <row r="2290" ht="19.5" customHeight="1">
      <c r="A2290" s="111"/>
      <c r="B2290" s="119"/>
      <c r="C2290" s="63"/>
      <c r="D2290" s="69"/>
      <c r="E2290" s="66" t="str">
        <f t="shared" si="2"/>
        <v>-</v>
      </c>
      <c r="F2290" s="65"/>
      <c r="G2290" s="65"/>
      <c r="H2290" s="82"/>
      <c r="I2290" s="83">
        <f t="shared" si="3"/>
        <v>0</v>
      </c>
      <c r="J2290" s="84">
        <f t="shared" si="4"/>
        <v>0</v>
      </c>
      <c r="K2290" s="84">
        <f t="shared" si="5"/>
        <v>0</v>
      </c>
      <c r="L2290" s="84">
        <f t="shared" si="6"/>
        <v>0</v>
      </c>
      <c r="M2290" s="85">
        <f t="shared" si="7"/>
        <v>0</v>
      </c>
      <c r="N2290" s="86">
        <f t="shared" si="8"/>
        <v>0</v>
      </c>
      <c r="O2290" s="84">
        <f t="shared" si="9"/>
        <v>0</v>
      </c>
      <c r="P2290" s="84">
        <f t="shared" si="10"/>
        <v>0</v>
      </c>
      <c r="Q2290" s="84">
        <f t="shared" si="11"/>
        <v>0</v>
      </c>
      <c r="R2290" s="85">
        <f t="shared" si="12"/>
        <v>0</v>
      </c>
      <c r="S2290" s="87" t="str">
        <f t="shared" si="13"/>
        <v>-</v>
      </c>
      <c r="T2290" s="88"/>
      <c r="U2290" s="39"/>
      <c r="V2290" s="40"/>
      <c r="W2290" s="39"/>
      <c r="X2290" s="39"/>
      <c r="Y2290" s="39"/>
      <c r="Z2290" s="39"/>
      <c r="AA2290" s="39"/>
      <c r="AB2290" s="39"/>
      <c r="AC2290" s="39"/>
      <c r="AD2290" s="39"/>
      <c r="AE2290" s="39"/>
      <c r="AF2290" s="39"/>
      <c r="AG2290" s="39"/>
      <c r="AH2290" s="39"/>
    </row>
    <row r="2291" ht="19.5" customHeight="1">
      <c r="A2291" s="111"/>
      <c r="B2291" s="119"/>
      <c r="C2291" s="63"/>
      <c r="D2291" s="69"/>
      <c r="E2291" s="66" t="str">
        <f t="shared" si="2"/>
        <v>-</v>
      </c>
      <c r="F2291" s="65"/>
      <c r="G2291" s="65"/>
      <c r="H2291" s="82"/>
      <c r="I2291" s="83">
        <f t="shared" si="3"/>
        <v>0</v>
      </c>
      <c r="J2291" s="84">
        <f t="shared" si="4"/>
        <v>0</v>
      </c>
      <c r="K2291" s="84">
        <f t="shared" si="5"/>
        <v>0</v>
      </c>
      <c r="L2291" s="84">
        <f t="shared" si="6"/>
        <v>0</v>
      </c>
      <c r="M2291" s="85">
        <f t="shared" si="7"/>
        <v>0</v>
      </c>
      <c r="N2291" s="86">
        <f t="shared" si="8"/>
        <v>0</v>
      </c>
      <c r="O2291" s="84">
        <f t="shared" si="9"/>
        <v>0</v>
      </c>
      <c r="P2291" s="84">
        <f t="shared" si="10"/>
        <v>0</v>
      </c>
      <c r="Q2291" s="84">
        <f t="shared" si="11"/>
        <v>0</v>
      </c>
      <c r="R2291" s="85">
        <f t="shared" si="12"/>
        <v>0</v>
      </c>
      <c r="S2291" s="87" t="str">
        <f t="shared" si="13"/>
        <v>-</v>
      </c>
      <c r="T2291" s="88"/>
      <c r="U2291" s="39"/>
      <c r="V2291" s="40"/>
      <c r="W2291" s="39"/>
      <c r="X2291" s="39"/>
      <c r="Y2291" s="39"/>
      <c r="Z2291" s="39"/>
      <c r="AA2291" s="39"/>
      <c r="AB2291" s="39"/>
      <c r="AC2291" s="39"/>
      <c r="AD2291" s="39"/>
      <c r="AE2291" s="39"/>
      <c r="AF2291" s="39"/>
      <c r="AG2291" s="39"/>
      <c r="AH2291" s="39"/>
    </row>
    <row r="2292" ht="19.5" customHeight="1">
      <c r="A2292" s="111"/>
      <c r="B2292" s="119"/>
      <c r="C2292" s="63"/>
      <c r="D2292" s="69"/>
      <c r="E2292" s="66" t="str">
        <f t="shared" si="2"/>
        <v>-</v>
      </c>
      <c r="F2292" s="65"/>
      <c r="G2292" s="65"/>
      <c r="H2292" s="82"/>
      <c r="I2292" s="83">
        <f t="shared" si="3"/>
        <v>0</v>
      </c>
      <c r="J2292" s="84">
        <f t="shared" si="4"/>
        <v>0</v>
      </c>
      <c r="K2292" s="84">
        <f t="shared" si="5"/>
        <v>0</v>
      </c>
      <c r="L2292" s="84">
        <f t="shared" si="6"/>
        <v>0</v>
      </c>
      <c r="M2292" s="85">
        <f t="shared" si="7"/>
        <v>0</v>
      </c>
      <c r="N2292" s="86">
        <f t="shared" si="8"/>
        <v>0</v>
      </c>
      <c r="O2292" s="84">
        <f t="shared" si="9"/>
        <v>0</v>
      </c>
      <c r="P2292" s="84">
        <f t="shared" si="10"/>
        <v>0</v>
      </c>
      <c r="Q2292" s="84">
        <f t="shared" si="11"/>
        <v>0</v>
      </c>
      <c r="R2292" s="85">
        <f t="shared" si="12"/>
        <v>0</v>
      </c>
      <c r="S2292" s="87" t="str">
        <f t="shared" si="13"/>
        <v>-</v>
      </c>
      <c r="T2292" s="88"/>
      <c r="U2292" s="39"/>
      <c r="V2292" s="40"/>
      <c r="W2292" s="39"/>
      <c r="X2292" s="39"/>
      <c r="Y2292" s="39"/>
      <c r="Z2292" s="39"/>
      <c r="AA2292" s="39"/>
      <c r="AB2292" s="39"/>
      <c r="AC2292" s="39"/>
      <c r="AD2292" s="39"/>
      <c r="AE2292" s="39"/>
      <c r="AF2292" s="39"/>
      <c r="AG2292" s="39"/>
      <c r="AH2292" s="39"/>
    </row>
    <row r="2293" ht="19.5" customHeight="1">
      <c r="A2293" s="111"/>
      <c r="B2293" s="119"/>
      <c r="C2293" s="63"/>
      <c r="D2293" s="69"/>
      <c r="E2293" s="66" t="str">
        <f t="shared" si="2"/>
        <v>-</v>
      </c>
      <c r="F2293" s="65"/>
      <c r="G2293" s="65"/>
      <c r="H2293" s="82"/>
      <c r="I2293" s="83">
        <f t="shared" si="3"/>
        <v>0</v>
      </c>
      <c r="J2293" s="84">
        <f t="shared" si="4"/>
        <v>0</v>
      </c>
      <c r="K2293" s="84">
        <f t="shared" si="5"/>
        <v>0</v>
      </c>
      <c r="L2293" s="84">
        <f t="shared" si="6"/>
        <v>0</v>
      </c>
      <c r="M2293" s="85">
        <f t="shared" si="7"/>
        <v>0</v>
      </c>
      <c r="N2293" s="86">
        <f t="shared" si="8"/>
        <v>0</v>
      </c>
      <c r="O2293" s="84">
        <f t="shared" si="9"/>
        <v>0</v>
      </c>
      <c r="P2293" s="84">
        <f t="shared" si="10"/>
        <v>0</v>
      </c>
      <c r="Q2293" s="84">
        <f t="shared" si="11"/>
        <v>0</v>
      </c>
      <c r="R2293" s="85">
        <f t="shared" si="12"/>
        <v>0</v>
      </c>
      <c r="S2293" s="87" t="str">
        <f t="shared" si="13"/>
        <v>-</v>
      </c>
      <c r="T2293" s="88"/>
      <c r="U2293" s="39"/>
      <c r="V2293" s="40"/>
      <c r="W2293" s="39"/>
      <c r="X2293" s="39"/>
      <c r="Y2293" s="39"/>
      <c r="Z2293" s="39"/>
      <c r="AA2293" s="39"/>
      <c r="AB2293" s="39"/>
      <c r="AC2293" s="39"/>
      <c r="AD2293" s="39"/>
      <c r="AE2293" s="39"/>
      <c r="AF2293" s="39"/>
      <c r="AG2293" s="39"/>
      <c r="AH2293" s="39"/>
    </row>
    <row r="2294" ht="19.5" customHeight="1">
      <c r="A2294" s="111"/>
      <c r="B2294" s="119"/>
      <c r="C2294" s="63"/>
      <c r="D2294" s="69"/>
      <c r="E2294" s="66" t="str">
        <f t="shared" si="2"/>
        <v>-</v>
      </c>
      <c r="F2294" s="65"/>
      <c r="G2294" s="65"/>
      <c r="H2294" s="82"/>
      <c r="I2294" s="83">
        <f t="shared" si="3"/>
        <v>0</v>
      </c>
      <c r="J2294" s="84">
        <f t="shared" si="4"/>
        <v>0</v>
      </c>
      <c r="K2294" s="84">
        <f t="shared" si="5"/>
        <v>0</v>
      </c>
      <c r="L2294" s="84">
        <f t="shared" si="6"/>
        <v>0</v>
      </c>
      <c r="M2294" s="85">
        <f t="shared" si="7"/>
        <v>0</v>
      </c>
      <c r="N2294" s="86">
        <f t="shared" si="8"/>
        <v>0</v>
      </c>
      <c r="O2294" s="84">
        <f t="shared" si="9"/>
        <v>0</v>
      </c>
      <c r="P2294" s="84">
        <f t="shared" si="10"/>
        <v>0</v>
      </c>
      <c r="Q2294" s="84">
        <f t="shared" si="11"/>
        <v>0</v>
      </c>
      <c r="R2294" s="85">
        <f t="shared" si="12"/>
        <v>0</v>
      </c>
      <c r="S2294" s="87" t="str">
        <f t="shared" si="13"/>
        <v>-</v>
      </c>
      <c r="T2294" s="88"/>
      <c r="U2294" s="39"/>
      <c r="V2294" s="40"/>
      <c r="W2294" s="39"/>
      <c r="X2294" s="39"/>
      <c r="Y2294" s="39"/>
      <c r="Z2294" s="39"/>
      <c r="AA2294" s="39"/>
      <c r="AB2294" s="39"/>
      <c r="AC2294" s="39"/>
      <c r="AD2294" s="39"/>
      <c r="AE2294" s="39"/>
      <c r="AF2294" s="39"/>
      <c r="AG2294" s="39"/>
      <c r="AH2294" s="39"/>
    </row>
    <row r="2295" ht="19.5" customHeight="1">
      <c r="A2295" s="111"/>
      <c r="B2295" s="119"/>
      <c r="C2295" s="63"/>
      <c r="D2295" s="69"/>
      <c r="E2295" s="66" t="str">
        <f t="shared" si="2"/>
        <v>-</v>
      </c>
      <c r="F2295" s="65"/>
      <c r="G2295" s="65"/>
      <c r="H2295" s="82"/>
      <c r="I2295" s="83">
        <f t="shared" si="3"/>
        <v>0</v>
      </c>
      <c r="J2295" s="84">
        <f t="shared" si="4"/>
        <v>0</v>
      </c>
      <c r="K2295" s="84">
        <f t="shared" si="5"/>
        <v>0</v>
      </c>
      <c r="L2295" s="84">
        <f t="shared" si="6"/>
        <v>0</v>
      </c>
      <c r="M2295" s="85">
        <f t="shared" si="7"/>
        <v>0</v>
      </c>
      <c r="N2295" s="86">
        <f t="shared" si="8"/>
        <v>0</v>
      </c>
      <c r="O2295" s="84">
        <f t="shared" si="9"/>
        <v>0</v>
      </c>
      <c r="P2295" s="84">
        <f t="shared" si="10"/>
        <v>0</v>
      </c>
      <c r="Q2295" s="84">
        <f t="shared" si="11"/>
        <v>0</v>
      </c>
      <c r="R2295" s="85">
        <f t="shared" si="12"/>
        <v>0</v>
      </c>
      <c r="S2295" s="87" t="str">
        <f t="shared" si="13"/>
        <v>-</v>
      </c>
      <c r="T2295" s="88"/>
      <c r="U2295" s="39"/>
      <c r="V2295" s="40"/>
      <c r="W2295" s="39"/>
      <c r="X2295" s="39"/>
      <c r="Y2295" s="39"/>
      <c r="Z2295" s="39"/>
      <c r="AA2295" s="39"/>
      <c r="AB2295" s="39"/>
      <c r="AC2295" s="39"/>
      <c r="AD2295" s="39"/>
      <c r="AE2295" s="39"/>
      <c r="AF2295" s="39"/>
      <c r="AG2295" s="39"/>
      <c r="AH2295" s="39"/>
    </row>
    <row r="2296" ht="19.5" customHeight="1">
      <c r="A2296" s="111"/>
      <c r="B2296" s="119"/>
      <c r="C2296" s="63"/>
      <c r="D2296" s="69"/>
      <c r="E2296" s="66" t="str">
        <f t="shared" si="2"/>
        <v>-</v>
      </c>
      <c r="F2296" s="65"/>
      <c r="G2296" s="65"/>
      <c r="H2296" s="82"/>
      <c r="I2296" s="83">
        <f t="shared" si="3"/>
        <v>0</v>
      </c>
      <c r="J2296" s="84">
        <f t="shared" si="4"/>
        <v>0</v>
      </c>
      <c r="K2296" s="84">
        <f t="shared" si="5"/>
        <v>0</v>
      </c>
      <c r="L2296" s="84">
        <f t="shared" si="6"/>
        <v>0</v>
      </c>
      <c r="M2296" s="85">
        <f t="shared" si="7"/>
        <v>0</v>
      </c>
      <c r="N2296" s="86">
        <f t="shared" si="8"/>
        <v>0</v>
      </c>
      <c r="O2296" s="84">
        <f t="shared" si="9"/>
        <v>0</v>
      </c>
      <c r="P2296" s="84">
        <f t="shared" si="10"/>
        <v>0</v>
      </c>
      <c r="Q2296" s="84">
        <f t="shared" si="11"/>
        <v>0</v>
      </c>
      <c r="R2296" s="85">
        <f t="shared" si="12"/>
        <v>0</v>
      </c>
      <c r="S2296" s="87" t="str">
        <f t="shared" si="13"/>
        <v>-</v>
      </c>
      <c r="T2296" s="88"/>
      <c r="U2296" s="39"/>
      <c r="V2296" s="40"/>
      <c r="W2296" s="39"/>
      <c r="X2296" s="39"/>
      <c r="Y2296" s="39"/>
      <c r="Z2296" s="39"/>
      <c r="AA2296" s="39"/>
      <c r="AB2296" s="39"/>
      <c r="AC2296" s="39"/>
      <c r="AD2296" s="39"/>
      <c r="AE2296" s="39"/>
      <c r="AF2296" s="39"/>
      <c r="AG2296" s="39"/>
      <c r="AH2296" s="39"/>
    </row>
    <row r="2297" ht="19.5" customHeight="1">
      <c r="A2297" s="111"/>
      <c r="B2297" s="119"/>
      <c r="C2297" s="63"/>
      <c r="D2297" s="69"/>
      <c r="E2297" s="66" t="str">
        <f t="shared" si="2"/>
        <v>-</v>
      </c>
      <c r="F2297" s="65"/>
      <c r="G2297" s="65"/>
      <c r="H2297" s="82"/>
      <c r="I2297" s="83">
        <f t="shared" si="3"/>
        <v>0</v>
      </c>
      <c r="J2297" s="84">
        <f t="shared" si="4"/>
        <v>0</v>
      </c>
      <c r="K2297" s="84">
        <f t="shared" si="5"/>
        <v>0</v>
      </c>
      <c r="L2297" s="84">
        <f t="shared" si="6"/>
        <v>0</v>
      </c>
      <c r="M2297" s="85">
        <f t="shared" si="7"/>
        <v>0</v>
      </c>
      <c r="N2297" s="86">
        <f t="shared" si="8"/>
        <v>0</v>
      </c>
      <c r="O2297" s="84">
        <f t="shared" si="9"/>
        <v>0</v>
      </c>
      <c r="P2297" s="84">
        <f t="shared" si="10"/>
        <v>0</v>
      </c>
      <c r="Q2297" s="84">
        <f t="shared" si="11"/>
        <v>0</v>
      </c>
      <c r="R2297" s="85">
        <f t="shared" si="12"/>
        <v>0</v>
      </c>
      <c r="S2297" s="87" t="str">
        <f t="shared" si="13"/>
        <v>-</v>
      </c>
      <c r="T2297" s="88"/>
      <c r="U2297" s="39"/>
      <c r="V2297" s="40"/>
      <c r="W2297" s="39"/>
      <c r="X2297" s="39"/>
      <c r="Y2297" s="39"/>
      <c r="Z2297" s="39"/>
      <c r="AA2297" s="39"/>
      <c r="AB2297" s="39"/>
      <c r="AC2297" s="39"/>
      <c r="AD2297" s="39"/>
      <c r="AE2297" s="39"/>
      <c r="AF2297" s="39"/>
      <c r="AG2297" s="39"/>
      <c r="AH2297" s="39"/>
    </row>
    <row r="2298" ht="19.5" customHeight="1">
      <c r="A2298" s="111"/>
      <c r="B2298" s="119"/>
      <c r="C2298" s="63"/>
      <c r="D2298" s="69"/>
      <c r="E2298" s="66" t="str">
        <f t="shared" si="2"/>
        <v>-</v>
      </c>
      <c r="F2298" s="65"/>
      <c r="G2298" s="65"/>
      <c r="H2298" s="82"/>
      <c r="I2298" s="83">
        <f t="shared" si="3"/>
        <v>0</v>
      </c>
      <c r="J2298" s="84">
        <f t="shared" si="4"/>
        <v>0</v>
      </c>
      <c r="K2298" s="84">
        <f t="shared" si="5"/>
        <v>0</v>
      </c>
      <c r="L2298" s="84">
        <f t="shared" si="6"/>
        <v>0</v>
      </c>
      <c r="M2298" s="85">
        <f t="shared" si="7"/>
        <v>0</v>
      </c>
      <c r="N2298" s="86">
        <f t="shared" si="8"/>
        <v>0</v>
      </c>
      <c r="O2298" s="84">
        <f t="shared" si="9"/>
        <v>0</v>
      </c>
      <c r="P2298" s="84">
        <f t="shared" si="10"/>
        <v>0</v>
      </c>
      <c r="Q2298" s="84">
        <f t="shared" si="11"/>
        <v>0</v>
      </c>
      <c r="R2298" s="85">
        <f t="shared" si="12"/>
        <v>0</v>
      </c>
      <c r="S2298" s="87" t="str">
        <f t="shared" si="13"/>
        <v>-</v>
      </c>
      <c r="T2298" s="88"/>
      <c r="U2298" s="39"/>
      <c r="V2298" s="40"/>
      <c r="W2298" s="39"/>
      <c r="X2298" s="39"/>
      <c r="Y2298" s="39"/>
      <c r="Z2298" s="39"/>
      <c r="AA2298" s="39"/>
      <c r="AB2298" s="39"/>
      <c r="AC2298" s="39"/>
      <c r="AD2298" s="39"/>
      <c r="AE2298" s="39"/>
      <c r="AF2298" s="39"/>
      <c r="AG2298" s="39"/>
      <c r="AH2298" s="39"/>
    </row>
    <row r="2299" ht="19.5" customHeight="1">
      <c r="A2299" s="111"/>
      <c r="B2299" s="119"/>
      <c r="C2299" s="63"/>
      <c r="D2299" s="69"/>
      <c r="E2299" s="66" t="str">
        <f t="shared" si="2"/>
        <v>-</v>
      </c>
      <c r="F2299" s="65"/>
      <c r="G2299" s="65"/>
      <c r="H2299" s="82"/>
      <c r="I2299" s="83">
        <f t="shared" si="3"/>
        <v>0</v>
      </c>
      <c r="J2299" s="84">
        <f t="shared" si="4"/>
        <v>0</v>
      </c>
      <c r="K2299" s="84">
        <f t="shared" si="5"/>
        <v>0</v>
      </c>
      <c r="L2299" s="84">
        <f t="shared" si="6"/>
        <v>0</v>
      </c>
      <c r="M2299" s="85">
        <f t="shared" si="7"/>
        <v>0</v>
      </c>
      <c r="N2299" s="86">
        <f t="shared" si="8"/>
        <v>0</v>
      </c>
      <c r="O2299" s="84">
        <f t="shared" si="9"/>
        <v>0</v>
      </c>
      <c r="P2299" s="84">
        <f t="shared" si="10"/>
        <v>0</v>
      </c>
      <c r="Q2299" s="84">
        <f t="shared" si="11"/>
        <v>0</v>
      </c>
      <c r="R2299" s="85">
        <f t="shared" si="12"/>
        <v>0</v>
      </c>
      <c r="S2299" s="87" t="str">
        <f t="shared" si="13"/>
        <v>-</v>
      </c>
      <c r="T2299" s="88"/>
      <c r="U2299" s="39"/>
      <c r="V2299" s="40"/>
      <c r="W2299" s="39"/>
      <c r="X2299" s="39"/>
      <c r="Y2299" s="39"/>
      <c r="Z2299" s="39"/>
      <c r="AA2299" s="39"/>
      <c r="AB2299" s="39"/>
      <c r="AC2299" s="39"/>
      <c r="AD2299" s="39"/>
      <c r="AE2299" s="39"/>
      <c r="AF2299" s="39"/>
      <c r="AG2299" s="39"/>
      <c r="AH2299" s="39"/>
    </row>
    <row r="2300" ht="19.5" customHeight="1">
      <c r="A2300" s="111"/>
      <c r="B2300" s="119"/>
      <c r="C2300" s="63"/>
      <c r="D2300" s="69"/>
      <c r="E2300" s="66" t="str">
        <f t="shared" si="2"/>
        <v>-</v>
      </c>
      <c r="F2300" s="65"/>
      <c r="G2300" s="65"/>
      <c r="H2300" s="82"/>
      <c r="I2300" s="83">
        <f t="shared" si="3"/>
        <v>0</v>
      </c>
      <c r="J2300" s="84">
        <f t="shared" si="4"/>
        <v>0</v>
      </c>
      <c r="K2300" s="84">
        <f t="shared" si="5"/>
        <v>0</v>
      </c>
      <c r="L2300" s="84">
        <f t="shared" si="6"/>
        <v>0</v>
      </c>
      <c r="M2300" s="85">
        <f t="shared" si="7"/>
        <v>0</v>
      </c>
      <c r="N2300" s="86">
        <f t="shared" si="8"/>
        <v>0</v>
      </c>
      <c r="O2300" s="84">
        <f t="shared" si="9"/>
        <v>0</v>
      </c>
      <c r="P2300" s="84">
        <f t="shared" si="10"/>
        <v>0</v>
      </c>
      <c r="Q2300" s="84">
        <f t="shared" si="11"/>
        <v>0</v>
      </c>
      <c r="R2300" s="85">
        <f t="shared" si="12"/>
        <v>0</v>
      </c>
      <c r="S2300" s="87" t="str">
        <f t="shared" si="13"/>
        <v>-</v>
      </c>
      <c r="T2300" s="88"/>
      <c r="U2300" s="39"/>
      <c r="V2300" s="40"/>
      <c r="W2300" s="39"/>
      <c r="X2300" s="39"/>
      <c r="Y2300" s="39"/>
      <c r="Z2300" s="39"/>
      <c r="AA2300" s="39"/>
      <c r="AB2300" s="39"/>
      <c r="AC2300" s="39"/>
      <c r="AD2300" s="39"/>
      <c r="AE2300" s="39"/>
      <c r="AF2300" s="39"/>
      <c r="AG2300" s="39"/>
      <c r="AH2300" s="39"/>
    </row>
    <row r="2301" ht="19.5" customHeight="1">
      <c r="A2301" s="111"/>
      <c r="B2301" s="119"/>
      <c r="C2301" s="63"/>
      <c r="D2301" s="69"/>
      <c r="E2301" s="66" t="str">
        <f t="shared" si="2"/>
        <v>-</v>
      </c>
      <c r="F2301" s="65"/>
      <c r="G2301" s="65"/>
      <c r="H2301" s="82"/>
      <c r="I2301" s="83">
        <f t="shared" si="3"/>
        <v>0</v>
      </c>
      <c r="J2301" s="84">
        <f t="shared" si="4"/>
        <v>0</v>
      </c>
      <c r="K2301" s="84">
        <f t="shared" si="5"/>
        <v>0</v>
      </c>
      <c r="L2301" s="84">
        <f t="shared" si="6"/>
        <v>0</v>
      </c>
      <c r="M2301" s="85">
        <f t="shared" si="7"/>
        <v>0</v>
      </c>
      <c r="N2301" s="86">
        <f t="shared" si="8"/>
        <v>0</v>
      </c>
      <c r="O2301" s="84">
        <f t="shared" si="9"/>
        <v>0</v>
      </c>
      <c r="P2301" s="84">
        <f t="shared" si="10"/>
        <v>0</v>
      </c>
      <c r="Q2301" s="84">
        <f t="shared" si="11"/>
        <v>0</v>
      </c>
      <c r="R2301" s="85">
        <f t="shared" si="12"/>
        <v>0</v>
      </c>
      <c r="S2301" s="87" t="str">
        <f t="shared" si="13"/>
        <v>-</v>
      </c>
      <c r="T2301" s="88"/>
      <c r="U2301" s="39"/>
      <c r="V2301" s="40"/>
      <c r="W2301" s="39"/>
      <c r="X2301" s="39"/>
      <c r="Y2301" s="39"/>
      <c r="Z2301" s="39"/>
      <c r="AA2301" s="39"/>
      <c r="AB2301" s="39"/>
      <c r="AC2301" s="39"/>
      <c r="AD2301" s="39"/>
      <c r="AE2301" s="39"/>
      <c r="AF2301" s="39"/>
      <c r="AG2301" s="39"/>
      <c r="AH2301" s="39"/>
    </row>
    <row r="2302" ht="19.5" customHeight="1">
      <c r="A2302" s="111"/>
      <c r="B2302" s="119"/>
      <c r="C2302" s="63"/>
      <c r="D2302" s="69"/>
      <c r="E2302" s="66" t="str">
        <f t="shared" si="2"/>
        <v>-</v>
      </c>
      <c r="F2302" s="65"/>
      <c r="G2302" s="65"/>
      <c r="H2302" s="82"/>
      <c r="I2302" s="83">
        <f t="shared" si="3"/>
        <v>0</v>
      </c>
      <c r="J2302" s="84">
        <f t="shared" si="4"/>
        <v>0</v>
      </c>
      <c r="K2302" s="84">
        <f t="shared" si="5"/>
        <v>0</v>
      </c>
      <c r="L2302" s="84">
        <f t="shared" si="6"/>
        <v>0</v>
      </c>
      <c r="M2302" s="85">
        <f t="shared" si="7"/>
        <v>0</v>
      </c>
      <c r="N2302" s="86">
        <f t="shared" si="8"/>
        <v>0</v>
      </c>
      <c r="O2302" s="84">
        <f t="shared" si="9"/>
        <v>0</v>
      </c>
      <c r="P2302" s="84">
        <f t="shared" si="10"/>
        <v>0</v>
      </c>
      <c r="Q2302" s="84">
        <f t="shared" si="11"/>
        <v>0</v>
      </c>
      <c r="R2302" s="85">
        <f t="shared" si="12"/>
        <v>0</v>
      </c>
      <c r="S2302" s="87" t="str">
        <f t="shared" si="13"/>
        <v>-</v>
      </c>
      <c r="T2302" s="88"/>
      <c r="U2302" s="39"/>
      <c r="V2302" s="40"/>
      <c r="W2302" s="39"/>
      <c r="X2302" s="39"/>
      <c r="Y2302" s="39"/>
      <c r="Z2302" s="39"/>
      <c r="AA2302" s="39"/>
      <c r="AB2302" s="39"/>
      <c r="AC2302" s="39"/>
      <c r="AD2302" s="39"/>
      <c r="AE2302" s="39"/>
      <c r="AF2302" s="39"/>
      <c r="AG2302" s="39"/>
      <c r="AH2302" s="39"/>
    </row>
    <row r="2303" ht="19.5" customHeight="1">
      <c r="A2303" s="111"/>
      <c r="B2303" s="119"/>
      <c r="C2303" s="63"/>
      <c r="D2303" s="69"/>
      <c r="E2303" s="66" t="str">
        <f t="shared" si="2"/>
        <v>-</v>
      </c>
      <c r="F2303" s="65"/>
      <c r="G2303" s="65"/>
      <c r="H2303" s="82"/>
      <c r="I2303" s="83">
        <f t="shared" si="3"/>
        <v>0</v>
      </c>
      <c r="J2303" s="84">
        <f t="shared" si="4"/>
        <v>0</v>
      </c>
      <c r="K2303" s="84">
        <f t="shared" si="5"/>
        <v>0</v>
      </c>
      <c r="L2303" s="84">
        <f t="shared" si="6"/>
        <v>0</v>
      </c>
      <c r="M2303" s="85">
        <f t="shared" si="7"/>
        <v>0</v>
      </c>
      <c r="N2303" s="86">
        <f t="shared" si="8"/>
        <v>0</v>
      </c>
      <c r="O2303" s="84">
        <f t="shared" si="9"/>
        <v>0</v>
      </c>
      <c r="P2303" s="84">
        <f t="shared" si="10"/>
        <v>0</v>
      </c>
      <c r="Q2303" s="84">
        <f t="shared" si="11"/>
        <v>0</v>
      </c>
      <c r="R2303" s="85">
        <f t="shared" si="12"/>
        <v>0</v>
      </c>
      <c r="S2303" s="87" t="str">
        <f t="shared" si="13"/>
        <v>-</v>
      </c>
      <c r="T2303" s="88"/>
      <c r="U2303" s="39"/>
      <c r="V2303" s="40"/>
      <c r="W2303" s="39"/>
      <c r="X2303" s="39"/>
      <c r="Y2303" s="39"/>
      <c r="Z2303" s="39"/>
      <c r="AA2303" s="39"/>
      <c r="AB2303" s="39"/>
      <c r="AC2303" s="39"/>
      <c r="AD2303" s="39"/>
      <c r="AE2303" s="39"/>
      <c r="AF2303" s="39"/>
      <c r="AG2303" s="39"/>
      <c r="AH2303" s="39"/>
    </row>
    <row r="2304" ht="19.5" customHeight="1">
      <c r="A2304" s="111"/>
      <c r="B2304" s="119"/>
      <c r="C2304" s="63"/>
      <c r="D2304" s="69"/>
      <c r="E2304" s="66" t="str">
        <f t="shared" si="2"/>
        <v>-</v>
      </c>
      <c r="F2304" s="65"/>
      <c r="G2304" s="65"/>
      <c r="H2304" s="82"/>
      <c r="I2304" s="83">
        <f t="shared" si="3"/>
        <v>0</v>
      </c>
      <c r="J2304" s="84">
        <f t="shared" si="4"/>
        <v>0</v>
      </c>
      <c r="K2304" s="84">
        <f t="shared" si="5"/>
        <v>0</v>
      </c>
      <c r="L2304" s="84">
        <f t="shared" si="6"/>
        <v>0</v>
      </c>
      <c r="M2304" s="85">
        <f t="shared" si="7"/>
        <v>0</v>
      </c>
      <c r="N2304" s="86">
        <f t="shared" si="8"/>
        <v>0</v>
      </c>
      <c r="O2304" s="84">
        <f t="shared" si="9"/>
        <v>0</v>
      </c>
      <c r="P2304" s="84">
        <f t="shared" si="10"/>
        <v>0</v>
      </c>
      <c r="Q2304" s="84">
        <f t="shared" si="11"/>
        <v>0</v>
      </c>
      <c r="R2304" s="85">
        <f t="shared" si="12"/>
        <v>0</v>
      </c>
      <c r="S2304" s="87" t="str">
        <f t="shared" si="13"/>
        <v>-</v>
      </c>
      <c r="T2304" s="88"/>
      <c r="U2304" s="39"/>
      <c r="V2304" s="40"/>
      <c r="W2304" s="39"/>
      <c r="X2304" s="39"/>
      <c r="Y2304" s="39"/>
      <c r="Z2304" s="39"/>
      <c r="AA2304" s="39"/>
      <c r="AB2304" s="39"/>
      <c r="AC2304" s="39"/>
      <c r="AD2304" s="39"/>
      <c r="AE2304" s="39"/>
      <c r="AF2304" s="39"/>
      <c r="AG2304" s="39"/>
      <c r="AH2304" s="39"/>
    </row>
    <row r="2305" ht="19.5" customHeight="1">
      <c r="A2305" s="111"/>
      <c r="B2305" s="119"/>
      <c r="C2305" s="63"/>
      <c r="D2305" s="69"/>
      <c r="E2305" s="66" t="str">
        <f t="shared" si="2"/>
        <v>-</v>
      </c>
      <c r="F2305" s="65"/>
      <c r="G2305" s="65"/>
      <c r="H2305" s="82"/>
      <c r="I2305" s="83">
        <f t="shared" si="3"/>
        <v>0</v>
      </c>
      <c r="J2305" s="84">
        <f t="shared" si="4"/>
        <v>0</v>
      </c>
      <c r="K2305" s="84">
        <f t="shared" si="5"/>
        <v>0</v>
      </c>
      <c r="L2305" s="84">
        <f t="shared" si="6"/>
        <v>0</v>
      </c>
      <c r="M2305" s="85">
        <f t="shared" si="7"/>
        <v>0</v>
      </c>
      <c r="N2305" s="86">
        <f t="shared" si="8"/>
        <v>0</v>
      </c>
      <c r="O2305" s="84">
        <f t="shared" si="9"/>
        <v>0</v>
      </c>
      <c r="P2305" s="84">
        <f t="shared" si="10"/>
        <v>0</v>
      </c>
      <c r="Q2305" s="84">
        <f t="shared" si="11"/>
        <v>0</v>
      </c>
      <c r="R2305" s="85">
        <f t="shared" si="12"/>
        <v>0</v>
      </c>
      <c r="S2305" s="87" t="str">
        <f t="shared" si="13"/>
        <v>-</v>
      </c>
      <c r="T2305" s="88"/>
      <c r="U2305" s="39"/>
      <c r="V2305" s="40"/>
      <c r="W2305" s="39"/>
      <c r="X2305" s="39"/>
      <c r="Y2305" s="39"/>
      <c r="Z2305" s="39"/>
      <c r="AA2305" s="39"/>
      <c r="AB2305" s="39"/>
      <c r="AC2305" s="39"/>
      <c r="AD2305" s="39"/>
      <c r="AE2305" s="39"/>
      <c r="AF2305" s="39"/>
      <c r="AG2305" s="39"/>
      <c r="AH2305" s="39"/>
    </row>
    <row r="2306" ht="19.5" customHeight="1">
      <c r="A2306" s="111"/>
      <c r="B2306" s="119"/>
      <c r="C2306" s="63"/>
      <c r="D2306" s="69"/>
      <c r="E2306" s="66" t="str">
        <f t="shared" si="2"/>
        <v>-</v>
      </c>
      <c r="F2306" s="65"/>
      <c r="G2306" s="65"/>
      <c r="H2306" s="82"/>
      <c r="I2306" s="83">
        <f t="shared" si="3"/>
        <v>0</v>
      </c>
      <c r="J2306" s="84">
        <f t="shared" si="4"/>
        <v>0</v>
      </c>
      <c r="K2306" s="84">
        <f t="shared" si="5"/>
        <v>0</v>
      </c>
      <c r="L2306" s="84">
        <f t="shared" si="6"/>
        <v>0</v>
      </c>
      <c r="M2306" s="85">
        <f t="shared" si="7"/>
        <v>0</v>
      </c>
      <c r="N2306" s="86">
        <f t="shared" si="8"/>
        <v>0</v>
      </c>
      <c r="O2306" s="84">
        <f t="shared" si="9"/>
        <v>0</v>
      </c>
      <c r="P2306" s="84">
        <f t="shared" si="10"/>
        <v>0</v>
      </c>
      <c r="Q2306" s="84">
        <f t="shared" si="11"/>
        <v>0</v>
      </c>
      <c r="R2306" s="85">
        <f t="shared" si="12"/>
        <v>0</v>
      </c>
      <c r="S2306" s="87" t="str">
        <f t="shared" si="13"/>
        <v>-</v>
      </c>
      <c r="T2306" s="88"/>
      <c r="U2306" s="39"/>
      <c r="V2306" s="40"/>
      <c r="W2306" s="39"/>
      <c r="X2306" s="39"/>
      <c r="Y2306" s="39"/>
      <c r="Z2306" s="39"/>
      <c r="AA2306" s="39"/>
      <c r="AB2306" s="39"/>
      <c r="AC2306" s="39"/>
      <c r="AD2306" s="39"/>
      <c r="AE2306" s="39"/>
      <c r="AF2306" s="39"/>
      <c r="AG2306" s="39"/>
      <c r="AH2306" s="39"/>
    </row>
    <row r="2307" ht="19.5" customHeight="1">
      <c r="A2307" s="111"/>
      <c r="B2307" s="119"/>
      <c r="C2307" s="63"/>
      <c r="D2307" s="69"/>
      <c r="E2307" s="66" t="str">
        <f t="shared" si="2"/>
        <v>-</v>
      </c>
      <c r="F2307" s="65"/>
      <c r="G2307" s="65"/>
      <c r="H2307" s="82"/>
      <c r="I2307" s="83">
        <f t="shared" si="3"/>
        <v>0</v>
      </c>
      <c r="J2307" s="84">
        <f t="shared" si="4"/>
        <v>0</v>
      </c>
      <c r="K2307" s="84">
        <f t="shared" si="5"/>
        <v>0</v>
      </c>
      <c r="L2307" s="84">
        <f t="shared" si="6"/>
        <v>0</v>
      </c>
      <c r="M2307" s="85">
        <f t="shared" si="7"/>
        <v>0</v>
      </c>
      <c r="N2307" s="86">
        <f t="shared" si="8"/>
        <v>0</v>
      </c>
      <c r="O2307" s="84">
        <f t="shared" si="9"/>
        <v>0</v>
      </c>
      <c r="P2307" s="84">
        <f t="shared" si="10"/>
        <v>0</v>
      </c>
      <c r="Q2307" s="84">
        <f t="shared" si="11"/>
        <v>0</v>
      </c>
      <c r="R2307" s="85">
        <f t="shared" si="12"/>
        <v>0</v>
      </c>
      <c r="S2307" s="87" t="str">
        <f t="shared" si="13"/>
        <v>-</v>
      </c>
      <c r="T2307" s="88"/>
      <c r="U2307" s="39"/>
      <c r="V2307" s="40"/>
      <c r="W2307" s="39"/>
      <c r="X2307" s="39"/>
      <c r="Y2307" s="39"/>
      <c r="Z2307" s="39"/>
      <c r="AA2307" s="39"/>
      <c r="AB2307" s="39"/>
      <c r="AC2307" s="39"/>
      <c r="AD2307" s="39"/>
      <c r="AE2307" s="39"/>
      <c r="AF2307" s="39"/>
      <c r="AG2307" s="39"/>
      <c r="AH2307" s="39"/>
    </row>
    <row r="2308" ht="19.5" customHeight="1">
      <c r="A2308" s="111"/>
      <c r="B2308" s="119"/>
      <c r="C2308" s="63"/>
      <c r="D2308" s="69"/>
      <c r="E2308" s="66" t="str">
        <f t="shared" si="2"/>
        <v>-</v>
      </c>
      <c r="F2308" s="65"/>
      <c r="G2308" s="65"/>
      <c r="H2308" s="82"/>
      <c r="I2308" s="83">
        <f t="shared" si="3"/>
        <v>0</v>
      </c>
      <c r="J2308" s="84">
        <f t="shared" si="4"/>
        <v>0</v>
      </c>
      <c r="K2308" s="84">
        <f t="shared" si="5"/>
        <v>0</v>
      </c>
      <c r="L2308" s="84">
        <f t="shared" si="6"/>
        <v>0</v>
      </c>
      <c r="M2308" s="85">
        <f t="shared" si="7"/>
        <v>0</v>
      </c>
      <c r="N2308" s="86">
        <f t="shared" si="8"/>
        <v>0</v>
      </c>
      <c r="O2308" s="84">
        <f t="shared" si="9"/>
        <v>0</v>
      </c>
      <c r="P2308" s="84">
        <f t="shared" si="10"/>
        <v>0</v>
      </c>
      <c r="Q2308" s="84">
        <f t="shared" si="11"/>
        <v>0</v>
      </c>
      <c r="R2308" s="85">
        <f t="shared" si="12"/>
        <v>0</v>
      </c>
      <c r="S2308" s="87" t="str">
        <f t="shared" si="13"/>
        <v>-</v>
      </c>
      <c r="T2308" s="88"/>
      <c r="U2308" s="39"/>
      <c r="V2308" s="40"/>
      <c r="W2308" s="39"/>
      <c r="X2308" s="39"/>
      <c r="Y2308" s="39"/>
      <c r="Z2308" s="39"/>
      <c r="AA2308" s="39"/>
      <c r="AB2308" s="39"/>
      <c r="AC2308" s="39"/>
      <c r="AD2308" s="39"/>
      <c r="AE2308" s="39"/>
      <c r="AF2308" s="39"/>
      <c r="AG2308" s="39"/>
      <c r="AH2308" s="39"/>
    </row>
    <row r="2309" ht="19.5" customHeight="1">
      <c r="A2309" s="111"/>
      <c r="B2309" s="119"/>
      <c r="C2309" s="63"/>
      <c r="D2309" s="69"/>
      <c r="E2309" s="66" t="str">
        <f t="shared" si="2"/>
        <v>-</v>
      </c>
      <c r="F2309" s="65"/>
      <c r="G2309" s="65"/>
      <c r="H2309" s="82"/>
      <c r="I2309" s="83">
        <f t="shared" si="3"/>
        <v>0</v>
      </c>
      <c r="J2309" s="84">
        <f t="shared" si="4"/>
        <v>0</v>
      </c>
      <c r="K2309" s="84">
        <f t="shared" si="5"/>
        <v>0</v>
      </c>
      <c r="L2309" s="84">
        <f t="shared" si="6"/>
        <v>0</v>
      </c>
      <c r="M2309" s="85">
        <f t="shared" si="7"/>
        <v>0</v>
      </c>
      <c r="N2309" s="86">
        <f t="shared" si="8"/>
        <v>0</v>
      </c>
      <c r="O2309" s="84">
        <f t="shared" si="9"/>
        <v>0</v>
      </c>
      <c r="P2309" s="84">
        <f t="shared" si="10"/>
        <v>0</v>
      </c>
      <c r="Q2309" s="84">
        <f t="shared" si="11"/>
        <v>0</v>
      </c>
      <c r="R2309" s="85">
        <f t="shared" si="12"/>
        <v>0</v>
      </c>
      <c r="S2309" s="87" t="str">
        <f t="shared" si="13"/>
        <v>-</v>
      </c>
      <c r="T2309" s="88"/>
      <c r="U2309" s="39"/>
      <c r="V2309" s="40"/>
      <c r="W2309" s="39"/>
      <c r="X2309" s="39"/>
      <c r="Y2309" s="39"/>
      <c r="Z2309" s="39"/>
      <c r="AA2309" s="39"/>
      <c r="AB2309" s="39"/>
      <c r="AC2309" s="39"/>
      <c r="AD2309" s="39"/>
      <c r="AE2309" s="39"/>
      <c r="AF2309" s="39"/>
      <c r="AG2309" s="39"/>
      <c r="AH2309" s="39"/>
    </row>
    <row r="2310" ht="19.5" customHeight="1">
      <c r="A2310" s="111"/>
      <c r="B2310" s="119"/>
      <c r="C2310" s="63"/>
      <c r="D2310" s="69"/>
      <c r="E2310" s="66" t="str">
        <f t="shared" si="2"/>
        <v>-</v>
      </c>
      <c r="F2310" s="65"/>
      <c r="G2310" s="65"/>
      <c r="H2310" s="82"/>
      <c r="I2310" s="83">
        <f t="shared" si="3"/>
        <v>0</v>
      </c>
      <c r="J2310" s="84">
        <f t="shared" si="4"/>
        <v>0</v>
      </c>
      <c r="K2310" s="84">
        <f t="shared" si="5"/>
        <v>0</v>
      </c>
      <c r="L2310" s="84">
        <f t="shared" si="6"/>
        <v>0</v>
      </c>
      <c r="M2310" s="85">
        <f t="shared" si="7"/>
        <v>0</v>
      </c>
      <c r="N2310" s="86">
        <f t="shared" si="8"/>
        <v>0</v>
      </c>
      <c r="O2310" s="84">
        <f t="shared" si="9"/>
        <v>0</v>
      </c>
      <c r="P2310" s="84">
        <f t="shared" si="10"/>
        <v>0</v>
      </c>
      <c r="Q2310" s="84">
        <f t="shared" si="11"/>
        <v>0</v>
      </c>
      <c r="R2310" s="85">
        <f t="shared" si="12"/>
        <v>0</v>
      </c>
      <c r="S2310" s="87" t="str">
        <f t="shared" si="13"/>
        <v>-</v>
      </c>
      <c r="T2310" s="88"/>
      <c r="U2310" s="39"/>
      <c r="V2310" s="40"/>
      <c r="W2310" s="39"/>
      <c r="X2310" s="39"/>
      <c r="Y2310" s="39"/>
      <c r="Z2310" s="39"/>
      <c r="AA2310" s="39"/>
      <c r="AB2310" s="39"/>
      <c r="AC2310" s="39"/>
      <c r="AD2310" s="39"/>
      <c r="AE2310" s="39"/>
      <c r="AF2310" s="39"/>
      <c r="AG2310" s="39"/>
      <c r="AH2310" s="39"/>
    </row>
    <row r="2311" ht="19.5" customHeight="1">
      <c r="A2311" s="111"/>
      <c r="B2311" s="119"/>
      <c r="C2311" s="63"/>
      <c r="D2311" s="69"/>
      <c r="E2311" s="66" t="str">
        <f t="shared" si="2"/>
        <v>-</v>
      </c>
      <c r="F2311" s="65"/>
      <c r="G2311" s="65"/>
      <c r="H2311" s="82"/>
      <c r="I2311" s="83">
        <f t="shared" si="3"/>
        <v>0</v>
      </c>
      <c r="J2311" s="84">
        <f t="shared" si="4"/>
        <v>0</v>
      </c>
      <c r="K2311" s="84">
        <f t="shared" si="5"/>
        <v>0</v>
      </c>
      <c r="L2311" s="84">
        <f t="shared" si="6"/>
        <v>0</v>
      </c>
      <c r="M2311" s="85">
        <f t="shared" si="7"/>
        <v>0</v>
      </c>
      <c r="N2311" s="86">
        <f t="shared" si="8"/>
        <v>0</v>
      </c>
      <c r="O2311" s="84">
        <f t="shared" si="9"/>
        <v>0</v>
      </c>
      <c r="P2311" s="84">
        <f t="shared" si="10"/>
        <v>0</v>
      </c>
      <c r="Q2311" s="84">
        <f t="shared" si="11"/>
        <v>0</v>
      </c>
      <c r="R2311" s="85">
        <f t="shared" si="12"/>
        <v>0</v>
      </c>
      <c r="S2311" s="87" t="str">
        <f t="shared" si="13"/>
        <v>-</v>
      </c>
      <c r="T2311" s="88"/>
      <c r="U2311" s="39"/>
      <c r="V2311" s="40"/>
      <c r="W2311" s="39"/>
      <c r="X2311" s="39"/>
      <c r="Y2311" s="39"/>
      <c r="Z2311" s="39"/>
      <c r="AA2311" s="39"/>
      <c r="AB2311" s="39"/>
      <c r="AC2311" s="39"/>
      <c r="AD2311" s="39"/>
      <c r="AE2311" s="39"/>
      <c r="AF2311" s="39"/>
      <c r="AG2311" s="39"/>
      <c r="AH2311" s="39"/>
    </row>
    <row r="2312" ht="19.5" customHeight="1">
      <c r="A2312" s="111"/>
      <c r="B2312" s="119"/>
      <c r="C2312" s="63"/>
      <c r="D2312" s="69"/>
      <c r="E2312" s="66" t="str">
        <f t="shared" si="2"/>
        <v>-</v>
      </c>
      <c r="F2312" s="65"/>
      <c r="G2312" s="65"/>
      <c r="H2312" s="82"/>
      <c r="I2312" s="83">
        <f t="shared" si="3"/>
        <v>0</v>
      </c>
      <c r="J2312" s="84">
        <f t="shared" si="4"/>
        <v>0</v>
      </c>
      <c r="K2312" s="84">
        <f t="shared" si="5"/>
        <v>0</v>
      </c>
      <c r="L2312" s="84">
        <f t="shared" si="6"/>
        <v>0</v>
      </c>
      <c r="M2312" s="85">
        <f t="shared" si="7"/>
        <v>0</v>
      </c>
      <c r="N2312" s="86">
        <f t="shared" si="8"/>
        <v>0</v>
      </c>
      <c r="O2312" s="84">
        <f t="shared" si="9"/>
        <v>0</v>
      </c>
      <c r="P2312" s="84">
        <f t="shared" si="10"/>
        <v>0</v>
      </c>
      <c r="Q2312" s="84">
        <f t="shared" si="11"/>
        <v>0</v>
      </c>
      <c r="R2312" s="85">
        <f t="shared" si="12"/>
        <v>0</v>
      </c>
      <c r="S2312" s="87" t="str">
        <f t="shared" si="13"/>
        <v>-</v>
      </c>
      <c r="T2312" s="88"/>
      <c r="U2312" s="39"/>
      <c r="V2312" s="40"/>
      <c r="W2312" s="39"/>
      <c r="X2312" s="39"/>
      <c r="Y2312" s="39"/>
      <c r="Z2312" s="39"/>
      <c r="AA2312" s="39"/>
      <c r="AB2312" s="39"/>
      <c r="AC2312" s="39"/>
      <c r="AD2312" s="39"/>
      <c r="AE2312" s="39"/>
      <c r="AF2312" s="39"/>
      <c r="AG2312" s="39"/>
      <c r="AH2312" s="39"/>
    </row>
    <row r="2313" ht="19.5" customHeight="1">
      <c r="A2313" s="111"/>
      <c r="B2313" s="119"/>
      <c r="C2313" s="63"/>
      <c r="D2313" s="69"/>
      <c r="E2313" s="66" t="str">
        <f t="shared" si="2"/>
        <v>-</v>
      </c>
      <c r="F2313" s="65"/>
      <c r="G2313" s="65"/>
      <c r="H2313" s="82"/>
      <c r="I2313" s="83">
        <f t="shared" si="3"/>
        <v>0</v>
      </c>
      <c r="J2313" s="84">
        <f t="shared" si="4"/>
        <v>0</v>
      </c>
      <c r="K2313" s="84">
        <f t="shared" si="5"/>
        <v>0</v>
      </c>
      <c r="L2313" s="84">
        <f t="shared" si="6"/>
        <v>0</v>
      </c>
      <c r="M2313" s="85">
        <f t="shared" si="7"/>
        <v>0</v>
      </c>
      <c r="N2313" s="86">
        <f t="shared" si="8"/>
        <v>0</v>
      </c>
      <c r="O2313" s="84">
        <f t="shared" si="9"/>
        <v>0</v>
      </c>
      <c r="P2313" s="84">
        <f t="shared" si="10"/>
        <v>0</v>
      </c>
      <c r="Q2313" s="84">
        <f t="shared" si="11"/>
        <v>0</v>
      </c>
      <c r="R2313" s="85">
        <f t="shared" si="12"/>
        <v>0</v>
      </c>
      <c r="S2313" s="87" t="str">
        <f t="shared" si="13"/>
        <v>-</v>
      </c>
      <c r="T2313" s="88"/>
      <c r="U2313" s="39"/>
      <c r="V2313" s="40"/>
      <c r="W2313" s="39"/>
      <c r="X2313" s="39"/>
      <c r="Y2313" s="39"/>
      <c r="Z2313" s="39"/>
      <c r="AA2313" s="39"/>
      <c r="AB2313" s="39"/>
      <c r="AC2313" s="39"/>
      <c r="AD2313" s="39"/>
      <c r="AE2313" s="39"/>
      <c r="AF2313" s="39"/>
      <c r="AG2313" s="39"/>
      <c r="AH2313" s="39"/>
    </row>
    <row r="2314" ht="19.5" customHeight="1">
      <c r="A2314" s="111"/>
      <c r="B2314" s="119"/>
      <c r="C2314" s="63"/>
      <c r="D2314" s="69"/>
      <c r="E2314" s="66" t="str">
        <f t="shared" si="2"/>
        <v>-</v>
      </c>
      <c r="F2314" s="65"/>
      <c r="G2314" s="65"/>
      <c r="H2314" s="82"/>
      <c r="I2314" s="83">
        <f t="shared" si="3"/>
        <v>0</v>
      </c>
      <c r="J2314" s="84">
        <f t="shared" si="4"/>
        <v>0</v>
      </c>
      <c r="K2314" s="84">
        <f t="shared" si="5"/>
        <v>0</v>
      </c>
      <c r="L2314" s="84">
        <f t="shared" si="6"/>
        <v>0</v>
      </c>
      <c r="M2314" s="85">
        <f t="shared" si="7"/>
        <v>0</v>
      </c>
      <c r="N2314" s="86">
        <f t="shared" si="8"/>
        <v>0</v>
      </c>
      <c r="O2314" s="84">
        <f t="shared" si="9"/>
        <v>0</v>
      </c>
      <c r="P2314" s="84">
        <f t="shared" si="10"/>
        <v>0</v>
      </c>
      <c r="Q2314" s="84">
        <f t="shared" si="11"/>
        <v>0</v>
      </c>
      <c r="R2314" s="85">
        <f t="shared" si="12"/>
        <v>0</v>
      </c>
      <c r="S2314" s="87" t="str">
        <f t="shared" si="13"/>
        <v>-</v>
      </c>
      <c r="T2314" s="88"/>
      <c r="U2314" s="39"/>
      <c r="V2314" s="40"/>
      <c r="W2314" s="39"/>
      <c r="X2314" s="39"/>
      <c r="Y2314" s="39"/>
      <c r="Z2314" s="39"/>
      <c r="AA2314" s="39"/>
      <c r="AB2314" s="39"/>
      <c r="AC2314" s="39"/>
      <c r="AD2314" s="39"/>
      <c r="AE2314" s="39"/>
      <c r="AF2314" s="39"/>
      <c r="AG2314" s="39"/>
      <c r="AH2314" s="39"/>
    </row>
    <row r="2315" ht="19.5" customHeight="1">
      <c r="A2315" s="111"/>
      <c r="B2315" s="119"/>
      <c r="C2315" s="63"/>
      <c r="D2315" s="69"/>
      <c r="E2315" s="66" t="str">
        <f t="shared" si="2"/>
        <v>-</v>
      </c>
      <c r="F2315" s="65"/>
      <c r="G2315" s="65"/>
      <c r="H2315" s="82"/>
      <c r="I2315" s="83">
        <f t="shared" si="3"/>
        <v>0</v>
      </c>
      <c r="J2315" s="84">
        <f t="shared" si="4"/>
        <v>0</v>
      </c>
      <c r="K2315" s="84">
        <f t="shared" si="5"/>
        <v>0</v>
      </c>
      <c r="L2315" s="84">
        <f t="shared" si="6"/>
        <v>0</v>
      </c>
      <c r="M2315" s="85">
        <f t="shared" si="7"/>
        <v>0</v>
      </c>
      <c r="N2315" s="86">
        <f t="shared" si="8"/>
        <v>0</v>
      </c>
      <c r="O2315" s="84">
        <f t="shared" si="9"/>
        <v>0</v>
      </c>
      <c r="P2315" s="84">
        <f t="shared" si="10"/>
        <v>0</v>
      </c>
      <c r="Q2315" s="84">
        <f t="shared" si="11"/>
        <v>0</v>
      </c>
      <c r="R2315" s="85">
        <f t="shared" si="12"/>
        <v>0</v>
      </c>
      <c r="S2315" s="87" t="str">
        <f t="shared" si="13"/>
        <v>-</v>
      </c>
      <c r="T2315" s="88"/>
      <c r="U2315" s="39"/>
      <c r="V2315" s="40"/>
      <c r="W2315" s="39"/>
      <c r="X2315" s="39"/>
      <c r="Y2315" s="39"/>
      <c r="Z2315" s="39"/>
      <c r="AA2315" s="39"/>
      <c r="AB2315" s="39"/>
      <c r="AC2315" s="39"/>
      <c r="AD2315" s="39"/>
      <c r="AE2315" s="39"/>
      <c r="AF2315" s="39"/>
      <c r="AG2315" s="39"/>
      <c r="AH2315" s="39"/>
    </row>
    <row r="2316" ht="19.5" customHeight="1">
      <c r="A2316" s="111"/>
      <c r="B2316" s="119"/>
      <c r="C2316" s="63"/>
      <c r="D2316" s="69"/>
      <c r="E2316" s="66" t="str">
        <f t="shared" si="2"/>
        <v>-</v>
      </c>
      <c r="F2316" s="65"/>
      <c r="G2316" s="65"/>
      <c r="H2316" s="82"/>
      <c r="I2316" s="83">
        <f t="shared" si="3"/>
        <v>0</v>
      </c>
      <c r="J2316" s="84">
        <f t="shared" si="4"/>
        <v>0</v>
      </c>
      <c r="K2316" s="84">
        <f t="shared" si="5"/>
        <v>0</v>
      </c>
      <c r="L2316" s="84">
        <f t="shared" si="6"/>
        <v>0</v>
      </c>
      <c r="M2316" s="85">
        <f t="shared" si="7"/>
        <v>0</v>
      </c>
      <c r="N2316" s="86">
        <f t="shared" si="8"/>
        <v>0</v>
      </c>
      <c r="O2316" s="84">
        <f t="shared" si="9"/>
        <v>0</v>
      </c>
      <c r="P2316" s="84">
        <f t="shared" si="10"/>
        <v>0</v>
      </c>
      <c r="Q2316" s="84">
        <f t="shared" si="11"/>
        <v>0</v>
      </c>
      <c r="R2316" s="85">
        <f t="shared" si="12"/>
        <v>0</v>
      </c>
      <c r="S2316" s="87" t="str">
        <f t="shared" si="13"/>
        <v>-</v>
      </c>
      <c r="T2316" s="88"/>
      <c r="U2316" s="39"/>
      <c r="V2316" s="40"/>
      <c r="W2316" s="39"/>
      <c r="X2316" s="39"/>
      <c r="Y2316" s="39"/>
      <c r="Z2316" s="39"/>
      <c r="AA2316" s="39"/>
      <c r="AB2316" s="39"/>
      <c r="AC2316" s="39"/>
      <c r="AD2316" s="39"/>
      <c r="AE2316" s="39"/>
      <c r="AF2316" s="39"/>
      <c r="AG2316" s="39"/>
      <c r="AH2316" s="39"/>
    </row>
    <row r="2317" ht="19.5" customHeight="1">
      <c r="A2317" s="111"/>
      <c r="B2317" s="119"/>
      <c r="C2317" s="63"/>
      <c r="D2317" s="69"/>
      <c r="E2317" s="66" t="str">
        <f t="shared" si="2"/>
        <v>-</v>
      </c>
      <c r="F2317" s="65"/>
      <c r="G2317" s="65"/>
      <c r="H2317" s="82"/>
      <c r="I2317" s="83">
        <f t="shared" si="3"/>
        <v>0</v>
      </c>
      <c r="J2317" s="84">
        <f t="shared" si="4"/>
        <v>0</v>
      </c>
      <c r="K2317" s="84">
        <f t="shared" si="5"/>
        <v>0</v>
      </c>
      <c r="L2317" s="84">
        <f t="shared" si="6"/>
        <v>0</v>
      </c>
      <c r="M2317" s="85">
        <f t="shared" si="7"/>
        <v>0</v>
      </c>
      <c r="N2317" s="86">
        <f t="shared" si="8"/>
        <v>0</v>
      </c>
      <c r="O2317" s="84">
        <f t="shared" si="9"/>
        <v>0</v>
      </c>
      <c r="P2317" s="84">
        <f t="shared" si="10"/>
        <v>0</v>
      </c>
      <c r="Q2317" s="84">
        <f t="shared" si="11"/>
        <v>0</v>
      </c>
      <c r="R2317" s="85">
        <f t="shared" si="12"/>
        <v>0</v>
      </c>
      <c r="S2317" s="87" t="str">
        <f t="shared" si="13"/>
        <v>-</v>
      </c>
      <c r="T2317" s="88"/>
      <c r="U2317" s="39"/>
      <c r="V2317" s="40"/>
      <c r="W2317" s="39"/>
      <c r="X2317" s="39"/>
      <c r="Y2317" s="39"/>
      <c r="Z2317" s="39"/>
      <c r="AA2317" s="39"/>
      <c r="AB2317" s="39"/>
      <c r="AC2317" s="39"/>
      <c r="AD2317" s="39"/>
      <c r="AE2317" s="39"/>
      <c r="AF2317" s="39"/>
      <c r="AG2317" s="39"/>
      <c r="AH2317" s="39"/>
    </row>
    <row r="2318" ht="19.5" customHeight="1">
      <c r="A2318" s="111"/>
      <c r="B2318" s="119"/>
      <c r="C2318" s="63"/>
      <c r="D2318" s="69"/>
      <c r="E2318" s="66" t="str">
        <f t="shared" si="2"/>
        <v>-</v>
      </c>
      <c r="F2318" s="65"/>
      <c r="G2318" s="65"/>
      <c r="H2318" s="82"/>
      <c r="I2318" s="83">
        <f t="shared" si="3"/>
        <v>0</v>
      </c>
      <c r="J2318" s="84">
        <f t="shared" si="4"/>
        <v>0</v>
      </c>
      <c r="K2318" s="84">
        <f t="shared" si="5"/>
        <v>0</v>
      </c>
      <c r="L2318" s="84">
        <f t="shared" si="6"/>
        <v>0</v>
      </c>
      <c r="M2318" s="85">
        <f t="shared" si="7"/>
        <v>0</v>
      </c>
      <c r="N2318" s="86">
        <f t="shared" si="8"/>
        <v>0</v>
      </c>
      <c r="O2318" s="84">
        <f t="shared" si="9"/>
        <v>0</v>
      </c>
      <c r="P2318" s="84">
        <f t="shared" si="10"/>
        <v>0</v>
      </c>
      <c r="Q2318" s="84">
        <f t="shared" si="11"/>
        <v>0</v>
      </c>
      <c r="R2318" s="85">
        <f t="shared" si="12"/>
        <v>0</v>
      </c>
      <c r="S2318" s="87" t="str">
        <f t="shared" si="13"/>
        <v>-</v>
      </c>
      <c r="T2318" s="88"/>
      <c r="U2318" s="39"/>
      <c r="V2318" s="40"/>
      <c r="W2318" s="39"/>
      <c r="X2318" s="39"/>
      <c r="Y2318" s="39"/>
      <c r="Z2318" s="39"/>
      <c r="AA2318" s="39"/>
      <c r="AB2318" s="39"/>
      <c r="AC2318" s="39"/>
      <c r="AD2318" s="39"/>
      <c r="AE2318" s="39"/>
      <c r="AF2318" s="39"/>
      <c r="AG2318" s="39"/>
      <c r="AH2318" s="39"/>
    </row>
    <row r="2319" ht="19.5" customHeight="1">
      <c r="A2319" s="111"/>
      <c r="B2319" s="119"/>
      <c r="C2319" s="63"/>
      <c r="D2319" s="69"/>
      <c r="E2319" s="66" t="str">
        <f t="shared" si="2"/>
        <v>-</v>
      </c>
      <c r="F2319" s="65"/>
      <c r="G2319" s="65"/>
      <c r="H2319" s="82"/>
      <c r="I2319" s="83">
        <f t="shared" si="3"/>
        <v>0</v>
      </c>
      <c r="J2319" s="84">
        <f t="shared" si="4"/>
        <v>0</v>
      </c>
      <c r="K2319" s="84">
        <f t="shared" si="5"/>
        <v>0</v>
      </c>
      <c r="L2319" s="84">
        <f t="shared" si="6"/>
        <v>0</v>
      </c>
      <c r="M2319" s="85">
        <f t="shared" si="7"/>
        <v>0</v>
      </c>
      <c r="N2319" s="86">
        <f t="shared" si="8"/>
        <v>0</v>
      </c>
      <c r="O2319" s="84">
        <f t="shared" si="9"/>
        <v>0</v>
      </c>
      <c r="P2319" s="84">
        <f t="shared" si="10"/>
        <v>0</v>
      </c>
      <c r="Q2319" s="84">
        <f t="shared" si="11"/>
        <v>0</v>
      </c>
      <c r="R2319" s="85">
        <f t="shared" si="12"/>
        <v>0</v>
      </c>
      <c r="S2319" s="87" t="str">
        <f t="shared" si="13"/>
        <v>-</v>
      </c>
      <c r="T2319" s="88"/>
      <c r="U2319" s="39"/>
      <c r="V2319" s="40"/>
      <c r="W2319" s="39"/>
      <c r="X2319" s="39"/>
      <c r="Y2319" s="39"/>
      <c r="Z2319" s="39"/>
      <c r="AA2319" s="39"/>
      <c r="AB2319" s="39"/>
      <c r="AC2319" s="39"/>
      <c r="AD2319" s="39"/>
      <c r="AE2319" s="39"/>
      <c r="AF2319" s="39"/>
      <c r="AG2319" s="39"/>
      <c r="AH2319" s="39"/>
    </row>
    <row r="2320" ht="19.5" customHeight="1">
      <c r="A2320" s="111"/>
      <c r="B2320" s="119"/>
      <c r="C2320" s="63"/>
      <c r="D2320" s="69"/>
      <c r="E2320" s="66" t="str">
        <f t="shared" si="2"/>
        <v>-</v>
      </c>
      <c r="F2320" s="65"/>
      <c r="G2320" s="65"/>
      <c r="H2320" s="82"/>
      <c r="I2320" s="83">
        <f t="shared" si="3"/>
        <v>0</v>
      </c>
      <c r="J2320" s="84">
        <f t="shared" si="4"/>
        <v>0</v>
      </c>
      <c r="K2320" s="84">
        <f t="shared" si="5"/>
        <v>0</v>
      </c>
      <c r="L2320" s="84">
        <f t="shared" si="6"/>
        <v>0</v>
      </c>
      <c r="M2320" s="85">
        <f t="shared" si="7"/>
        <v>0</v>
      </c>
      <c r="N2320" s="86">
        <f t="shared" si="8"/>
        <v>0</v>
      </c>
      <c r="O2320" s="84">
        <f t="shared" si="9"/>
        <v>0</v>
      </c>
      <c r="P2320" s="84">
        <f t="shared" si="10"/>
        <v>0</v>
      </c>
      <c r="Q2320" s="84">
        <f t="shared" si="11"/>
        <v>0</v>
      </c>
      <c r="R2320" s="85">
        <f t="shared" si="12"/>
        <v>0</v>
      </c>
      <c r="S2320" s="87" t="str">
        <f t="shared" si="13"/>
        <v>-</v>
      </c>
      <c r="T2320" s="88"/>
      <c r="U2320" s="39"/>
      <c r="V2320" s="40"/>
      <c r="W2320" s="39"/>
      <c r="X2320" s="39"/>
      <c r="Y2320" s="39"/>
      <c r="Z2320" s="39"/>
      <c r="AA2320" s="39"/>
      <c r="AB2320" s="39"/>
      <c r="AC2320" s="39"/>
      <c r="AD2320" s="39"/>
      <c r="AE2320" s="39"/>
      <c r="AF2320" s="39"/>
      <c r="AG2320" s="39"/>
      <c r="AH2320" s="39"/>
    </row>
    <row r="2321" ht="19.5" customHeight="1">
      <c r="A2321" s="111"/>
      <c r="B2321" s="119"/>
      <c r="C2321" s="63"/>
      <c r="D2321" s="69"/>
      <c r="E2321" s="66" t="str">
        <f t="shared" si="2"/>
        <v>-</v>
      </c>
      <c r="F2321" s="65"/>
      <c r="G2321" s="65"/>
      <c r="H2321" s="82"/>
      <c r="I2321" s="83">
        <f t="shared" si="3"/>
        <v>0</v>
      </c>
      <c r="J2321" s="84">
        <f t="shared" si="4"/>
        <v>0</v>
      </c>
      <c r="K2321" s="84">
        <f t="shared" si="5"/>
        <v>0</v>
      </c>
      <c r="L2321" s="84">
        <f t="shared" si="6"/>
        <v>0</v>
      </c>
      <c r="M2321" s="85">
        <f t="shared" si="7"/>
        <v>0</v>
      </c>
      <c r="N2321" s="86">
        <f t="shared" si="8"/>
        <v>0</v>
      </c>
      <c r="O2321" s="84">
        <f t="shared" si="9"/>
        <v>0</v>
      </c>
      <c r="P2321" s="84">
        <f t="shared" si="10"/>
        <v>0</v>
      </c>
      <c r="Q2321" s="84">
        <f t="shared" si="11"/>
        <v>0</v>
      </c>
      <c r="R2321" s="85">
        <f t="shared" si="12"/>
        <v>0</v>
      </c>
      <c r="S2321" s="87" t="str">
        <f t="shared" si="13"/>
        <v>-</v>
      </c>
      <c r="T2321" s="88"/>
      <c r="U2321" s="39"/>
      <c r="V2321" s="40"/>
      <c r="W2321" s="39"/>
      <c r="X2321" s="39"/>
      <c r="Y2321" s="39"/>
      <c r="Z2321" s="39"/>
      <c r="AA2321" s="39"/>
      <c r="AB2321" s="39"/>
      <c r="AC2321" s="39"/>
      <c r="AD2321" s="39"/>
      <c r="AE2321" s="39"/>
      <c r="AF2321" s="39"/>
      <c r="AG2321" s="39"/>
      <c r="AH2321" s="39"/>
    </row>
    <row r="2322" ht="19.5" customHeight="1">
      <c r="A2322" s="111"/>
      <c r="B2322" s="119"/>
      <c r="C2322" s="63"/>
      <c r="D2322" s="69"/>
      <c r="E2322" s="66" t="str">
        <f t="shared" si="2"/>
        <v>-</v>
      </c>
      <c r="F2322" s="65"/>
      <c r="G2322" s="65"/>
      <c r="H2322" s="82"/>
      <c r="I2322" s="83">
        <f t="shared" si="3"/>
        <v>0</v>
      </c>
      <c r="J2322" s="84">
        <f t="shared" si="4"/>
        <v>0</v>
      </c>
      <c r="K2322" s="84">
        <f t="shared" si="5"/>
        <v>0</v>
      </c>
      <c r="L2322" s="84">
        <f t="shared" si="6"/>
        <v>0</v>
      </c>
      <c r="M2322" s="85">
        <f t="shared" si="7"/>
        <v>0</v>
      </c>
      <c r="N2322" s="86">
        <f t="shared" si="8"/>
        <v>0</v>
      </c>
      <c r="O2322" s="84">
        <f t="shared" si="9"/>
        <v>0</v>
      </c>
      <c r="P2322" s="84">
        <f t="shared" si="10"/>
        <v>0</v>
      </c>
      <c r="Q2322" s="84">
        <f t="shared" si="11"/>
        <v>0</v>
      </c>
      <c r="R2322" s="85">
        <f t="shared" si="12"/>
        <v>0</v>
      </c>
      <c r="S2322" s="87" t="str">
        <f t="shared" si="13"/>
        <v>-</v>
      </c>
      <c r="T2322" s="88"/>
      <c r="U2322" s="39"/>
      <c r="V2322" s="40"/>
      <c r="W2322" s="39"/>
      <c r="X2322" s="39"/>
      <c r="Y2322" s="39"/>
      <c r="Z2322" s="39"/>
      <c r="AA2322" s="39"/>
      <c r="AB2322" s="39"/>
      <c r="AC2322" s="39"/>
      <c r="AD2322" s="39"/>
      <c r="AE2322" s="39"/>
      <c r="AF2322" s="39"/>
      <c r="AG2322" s="39"/>
      <c r="AH2322" s="39"/>
    </row>
    <row r="2323" ht="19.5" customHeight="1">
      <c r="A2323" s="111"/>
      <c r="B2323" s="119"/>
      <c r="C2323" s="63"/>
      <c r="D2323" s="69"/>
      <c r="E2323" s="66" t="str">
        <f t="shared" si="2"/>
        <v>-</v>
      </c>
      <c r="F2323" s="65"/>
      <c r="G2323" s="65"/>
      <c r="H2323" s="82"/>
      <c r="I2323" s="83">
        <f t="shared" si="3"/>
        <v>0</v>
      </c>
      <c r="J2323" s="84">
        <f t="shared" si="4"/>
        <v>0</v>
      </c>
      <c r="K2323" s="84">
        <f t="shared" si="5"/>
        <v>0</v>
      </c>
      <c r="L2323" s="84">
        <f t="shared" si="6"/>
        <v>0</v>
      </c>
      <c r="M2323" s="85">
        <f t="shared" si="7"/>
        <v>0</v>
      </c>
      <c r="N2323" s="86">
        <f t="shared" si="8"/>
        <v>0</v>
      </c>
      <c r="O2323" s="84">
        <f t="shared" si="9"/>
        <v>0</v>
      </c>
      <c r="P2323" s="84">
        <f t="shared" si="10"/>
        <v>0</v>
      </c>
      <c r="Q2323" s="84">
        <f t="shared" si="11"/>
        <v>0</v>
      </c>
      <c r="R2323" s="85">
        <f t="shared" si="12"/>
        <v>0</v>
      </c>
      <c r="S2323" s="87" t="str">
        <f t="shared" si="13"/>
        <v>-</v>
      </c>
      <c r="T2323" s="88"/>
      <c r="U2323" s="39"/>
      <c r="V2323" s="40"/>
      <c r="W2323" s="39"/>
      <c r="X2323" s="39"/>
      <c r="Y2323" s="39"/>
      <c r="Z2323" s="39"/>
      <c r="AA2323" s="39"/>
      <c r="AB2323" s="39"/>
      <c r="AC2323" s="39"/>
      <c r="AD2323" s="39"/>
      <c r="AE2323" s="39"/>
      <c r="AF2323" s="39"/>
      <c r="AG2323" s="39"/>
      <c r="AH2323" s="39"/>
    </row>
    <row r="2324" ht="19.5" customHeight="1">
      <c r="A2324" s="111"/>
      <c r="B2324" s="119"/>
      <c r="C2324" s="63"/>
      <c r="D2324" s="69"/>
      <c r="E2324" s="66" t="str">
        <f t="shared" si="2"/>
        <v>-</v>
      </c>
      <c r="F2324" s="65"/>
      <c r="G2324" s="65"/>
      <c r="H2324" s="82"/>
      <c r="I2324" s="83">
        <f t="shared" si="3"/>
        <v>0</v>
      </c>
      <c r="J2324" s="84">
        <f t="shared" si="4"/>
        <v>0</v>
      </c>
      <c r="K2324" s="84">
        <f t="shared" si="5"/>
        <v>0</v>
      </c>
      <c r="L2324" s="84">
        <f t="shared" si="6"/>
        <v>0</v>
      </c>
      <c r="M2324" s="85">
        <f t="shared" si="7"/>
        <v>0</v>
      </c>
      <c r="N2324" s="86">
        <f t="shared" si="8"/>
        <v>0</v>
      </c>
      <c r="O2324" s="84">
        <f t="shared" si="9"/>
        <v>0</v>
      </c>
      <c r="P2324" s="84">
        <f t="shared" si="10"/>
        <v>0</v>
      </c>
      <c r="Q2324" s="84">
        <f t="shared" si="11"/>
        <v>0</v>
      </c>
      <c r="R2324" s="85">
        <f t="shared" si="12"/>
        <v>0</v>
      </c>
      <c r="S2324" s="87" t="str">
        <f t="shared" si="13"/>
        <v>-</v>
      </c>
      <c r="T2324" s="88"/>
      <c r="U2324" s="39"/>
      <c r="V2324" s="40"/>
      <c r="W2324" s="39"/>
      <c r="X2324" s="39"/>
      <c r="Y2324" s="39"/>
      <c r="Z2324" s="39"/>
      <c r="AA2324" s="39"/>
      <c r="AB2324" s="39"/>
      <c r="AC2324" s="39"/>
      <c r="AD2324" s="39"/>
      <c r="AE2324" s="39"/>
      <c r="AF2324" s="39"/>
      <c r="AG2324" s="39"/>
      <c r="AH2324" s="39"/>
    </row>
    <row r="2325" ht="19.5" customHeight="1">
      <c r="A2325" s="111"/>
      <c r="B2325" s="119"/>
      <c r="C2325" s="63"/>
      <c r="D2325" s="69"/>
      <c r="E2325" s="66" t="str">
        <f t="shared" si="2"/>
        <v>-</v>
      </c>
      <c r="F2325" s="65"/>
      <c r="G2325" s="65"/>
      <c r="H2325" s="82"/>
      <c r="I2325" s="83">
        <f t="shared" si="3"/>
        <v>0</v>
      </c>
      <c r="J2325" s="84">
        <f t="shared" si="4"/>
        <v>0</v>
      </c>
      <c r="K2325" s="84">
        <f t="shared" si="5"/>
        <v>0</v>
      </c>
      <c r="L2325" s="84">
        <f t="shared" si="6"/>
        <v>0</v>
      </c>
      <c r="M2325" s="85">
        <f t="shared" si="7"/>
        <v>0</v>
      </c>
      <c r="N2325" s="86">
        <f t="shared" si="8"/>
        <v>0</v>
      </c>
      <c r="O2325" s="84">
        <f t="shared" si="9"/>
        <v>0</v>
      </c>
      <c r="P2325" s="84">
        <f t="shared" si="10"/>
        <v>0</v>
      </c>
      <c r="Q2325" s="84">
        <f t="shared" si="11"/>
        <v>0</v>
      </c>
      <c r="R2325" s="85">
        <f t="shared" si="12"/>
        <v>0</v>
      </c>
      <c r="S2325" s="87" t="str">
        <f t="shared" si="13"/>
        <v>-</v>
      </c>
      <c r="T2325" s="88"/>
      <c r="U2325" s="39"/>
      <c r="V2325" s="40"/>
      <c r="W2325" s="39"/>
      <c r="X2325" s="39"/>
      <c r="Y2325" s="39"/>
      <c r="Z2325" s="39"/>
      <c r="AA2325" s="39"/>
      <c r="AB2325" s="39"/>
      <c r="AC2325" s="39"/>
      <c r="AD2325" s="39"/>
      <c r="AE2325" s="39"/>
      <c r="AF2325" s="39"/>
      <c r="AG2325" s="39"/>
      <c r="AH2325" s="39"/>
    </row>
    <row r="2326" ht="19.5" customHeight="1">
      <c r="A2326" s="111"/>
      <c r="B2326" s="119"/>
      <c r="C2326" s="63"/>
      <c r="D2326" s="69"/>
      <c r="E2326" s="66" t="str">
        <f t="shared" si="2"/>
        <v>-</v>
      </c>
      <c r="F2326" s="65"/>
      <c r="G2326" s="65"/>
      <c r="H2326" s="82"/>
      <c r="I2326" s="83">
        <f t="shared" si="3"/>
        <v>0</v>
      </c>
      <c r="J2326" s="84">
        <f t="shared" si="4"/>
        <v>0</v>
      </c>
      <c r="K2326" s="84">
        <f t="shared" si="5"/>
        <v>0</v>
      </c>
      <c r="L2326" s="84">
        <f t="shared" si="6"/>
        <v>0</v>
      </c>
      <c r="M2326" s="85">
        <f t="shared" si="7"/>
        <v>0</v>
      </c>
      <c r="N2326" s="86">
        <f t="shared" si="8"/>
        <v>0</v>
      </c>
      <c r="O2326" s="84">
        <f t="shared" si="9"/>
        <v>0</v>
      </c>
      <c r="P2326" s="84">
        <f t="shared" si="10"/>
        <v>0</v>
      </c>
      <c r="Q2326" s="84">
        <f t="shared" si="11"/>
        <v>0</v>
      </c>
      <c r="R2326" s="85">
        <f t="shared" si="12"/>
        <v>0</v>
      </c>
      <c r="S2326" s="87" t="str">
        <f t="shared" si="13"/>
        <v>-</v>
      </c>
      <c r="T2326" s="88"/>
      <c r="U2326" s="39"/>
      <c r="V2326" s="40"/>
      <c r="W2326" s="39"/>
      <c r="X2326" s="39"/>
      <c r="Y2326" s="39"/>
      <c r="Z2326" s="39"/>
      <c r="AA2326" s="39"/>
      <c r="AB2326" s="39"/>
      <c r="AC2326" s="39"/>
      <c r="AD2326" s="39"/>
      <c r="AE2326" s="39"/>
      <c r="AF2326" s="39"/>
      <c r="AG2326" s="39"/>
      <c r="AH2326" s="39"/>
    </row>
    <row r="2327" ht="19.5" customHeight="1">
      <c r="A2327" s="111"/>
      <c r="B2327" s="119"/>
      <c r="C2327" s="63"/>
      <c r="D2327" s="69"/>
      <c r="E2327" s="66" t="str">
        <f t="shared" si="2"/>
        <v>-</v>
      </c>
      <c r="F2327" s="65"/>
      <c r="G2327" s="65"/>
      <c r="H2327" s="82"/>
      <c r="I2327" s="83">
        <f t="shared" si="3"/>
        <v>0</v>
      </c>
      <c r="J2327" s="84">
        <f t="shared" si="4"/>
        <v>0</v>
      </c>
      <c r="K2327" s="84">
        <f t="shared" si="5"/>
        <v>0</v>
      </c>
      <c r="L2327" s="84">
        <f t="shared" si="6"/>
        <v>0</v>
      </c>
      <c r="M2327" s="85">
        <f t="shared" si="7"/>
        <v>0</v>
      </c>
      <c r="N2327" s="86">
        <f t="shared" si="8"/>
        <v>0</v>
      </c>
      <c r="O2327" s="84">
        <f t="shared" si="9"/>
        <v>0</v>
      </c>
      <c r="P2327" s="84">
        <f t="shared" si="10"/>
        <v>0</v>
      </c>
      <c r="Q2327" s="84">
        <f t="shared" si="11"/>
        <v>0</v>
      </c>
      <c r="R2327" s="85">
        <f t="shared" si="12"/>
        <v>0</v>
      </c>
      <c r="S2327" s="87" t="str">
        <f t="shared" si="13"/>
        <v>-</v>
      </c>
      <c r="T2327" s="88"/>
      <c r="U2327" s="39"/>
      <c r="V2327" s="40"/>
      <c r="W2327" s="39"/>
      <c r="X2327" s="39"/>
      <c r="Y2327" s="39"/>
      <c r="Z2327" s="39"/>
      <c r="AA2327" s="39"/>
      <c r="AB2327" s="39"/>
      <c r="AC2327" s="39"/>
      <c r="AD2327" s="39"/>
      <c r="AE2327" s="39"/>
      <c r="AF2327" s="39"/>
      <c r="AG2327" s="39"/>
      <c r="AH2327" s="39"/>
    </row>
    <row r="2328" ht="19.5" customHeight="1">
      <c r="A2328" s="111"/>
      <c r="B2328" s="119"/>
      <c r="C2328" s="63"/>
      <c r="D2328" s="69"/>
      <c r="E2328" s="66" t="str">
        <f t="shared" si="2"/>
        <v>-</v>
      </c>
      <c r="F2328" s="65"/>
      <c r="G2328" s="65"/>
      <c r="H2328" s="82"/>
      <c r="I2328" s="83">
        <f t="shared" si="3"/>
        <v>0</v>
      </c>
      <c r="J2328" s="84">
        <f t="shared" si="4"/>
        <v>0</v>
      </c>
      <c r="K2328" s="84">
        <f t="shared" si="5"/>
        <v>0</v>
      </c>
      <c r="L2328" s="84">
        <f t="shared" si="6"/>
        <v>0</v>
      </c>
      <c r="M2328" s="85">
        <f t="shared" si="7"/>
        <v>0</v>
      </c>
      <c r="N2328" s="86">
        <f t="shared" si="8"/>
        <v>0</v>
      </c>
      <c r="O2328" s="84">
        <f t="shared" si="9"/>
        <v>0</v>
      </c>
      <c r="P2328" s="84">
        <f t="shared" si="10"/>
        <v>0</v>
      </c>
      <c r="Q2328" s="84">
        <f t="shared" si="11"/>
        <v>0</v>
      </c>
      <c r="R2328" s="85">
        <f t="shared" si="12"/>
        <v>0</v>
      </c>
      <c r="S2328" s="87" t="str">
        <f t="shared" si="13"/>
        <v>-</v>
      </c>
      <c r="T2328" s="88"/>
      <c r="U2328" s="39"/>
      <c r="V2328" s="40"/>
      <c r="W2328" s="39"/>
      <c r="X2328" s="39"/>
      <c r="Y2328" s="39"/>
      <c r="Z2328" s="39"/>
      <c r="AA2328" s="39"/>
      <c r="AB2328" s="39"/>
      <c r="AC2328" s="39"/>
      <c r="AD2328" s="39"/>
      <c r="AE2328" s="39"/>
      <c r="AF2328" s="39"/>
      <c r="AG2328" s="39"/>
      <c r="AH2328" s="39"/>
    </row>
    <row r="2329" ht="19.5" customHeight="1">
      <c r="A2329" s="111"/>
      <c r="B2329" s="119"/>
      <c r="C2329" s="63"/>
      <c r="D2329" s="69"/>
      <c r="E2329" s="66" t="str">
        <f t="shared" si="2"/>
        <v>-</v>
      </c>
      <c r="F2329" s="65"/>
      <c r="G2329" s="65"/>
      <c r="H2329" s="82"/>
      <c r="I2329" s="83">
        <f t="shared" si="3"/>
        <v>0</v>
      </c>
      <c r="J2329" s="84">
        <f t="shared" si="4"/>
        <v>0</v>
      </c>
      <c r="K2329" s="84">
        <f t="shared" si="5"/>
        <v>0</v>
      </c>
      <c r="L2329" s="84">
        <f t="shared" si="6"/>
        <v>0</v>
      </c>
      <c r="M2329" s="85">
        <f t="shared" si="7"/>
        <v>0</v>
      </c>
      <c r="N2329" s="86">
        <f t="shared" si="8"/>
        <v>0</v>
      </c>
      <c r="O2329" s="84">
        <f t="shared" si="9"/>
        <v>0</v>
      </c>
      <c r="P2329" s="84">
        <f t="shared" si="10"/>
        <v>0</v>
      </c>
      <c r="Q2329" s="84">
        <f t="shared" si="11"/>
        <v>0</v>
      </c>
      <c r="R2329" s="85">
        <f t="shared" si="12"/>
        <v>0</v>
      </c>
      <c r="S2329" s="87" t="str">
        <f t="shared" si="13"/>
        <v>-</v>
      </c>
      <c r="T2329" s="88"/>
      <c r="U2329" s="39"/>
      <c r="V2329" s="40"/>
      <c r="W2329" s="39"/>
      <c r="X2329" s="39"/>
      <c r="Y2329" s="39"/>
      <c r="Z2329" s="39"/>
      <c r="AA2329" s="39"/>
      <c r="AB2329" s="39"/>
      <c r="AC2329" s="39"/>
      <c r="AD2329" s="39"/>
      <c r="AE2329" s="39"/>
      <c r="AF2329" s="39"/>
      <c r="AG2329" s="39"/>
      <c r="AH2329" s="39"/>
    </row>
    <row r="2330" ht="19.5" customHeight="1">
      <c r="A2330" s="111"/>
      <c r="B2330" s="119"/>
      <c r="C2330" s="63"/>
      <c r="D2330" s="69"/>
      <c r="E2330" s="66" t="str">
        <f t="shared" si="2"/>
        <v>-</v>
      </c>
      <c r="F2330" s="65"/>
      <c r="G2330" s="65"/>
      <c r="H2330" s="82"/>
      <c r="I2330" s="83">
        <f t="shared" si="3"/>
        <v>0</v>
      </c>
      <c r="J2330" s="84">
        <f t="shared" si="4"/>
        <v>0</v>
      </c>
      <c r="K2330" s="84">
        <f t="shared" si="5"/>
        <v>0</v>
      </c>
      <c r="L2330" s="84">
        <f t="shared" si="6"/>
        <v>0</v>
      </c>
      <c r="M2330" s="85">
        <f t="shared" si="7"/>
        <v>0</v>
      </c>
      <c r="N2330" s="86">
        <f t="shared" si="8"/>
        <v>0</v>
      </c>
      <c r="O2330" s="84">
        <f t="shared" si="9"/>
        <v>0</v>
      </c>
      <c r="P2330" s="84">
        <f t="shared" si="10"/>
        <v>0</v>
      </c>
      <c r="Q2330" s="84">
        <f t="shared" si="11"/>
        <v>0</v>
      </c>
      <c r="R2330" s="85">
        <f t="shared" si="12"/>
        <v>0</v>
      </c>
      <c r="S2330" s="87" t="str">
        <f t="shared" si="13"/>
        <v>-</v>
      </c>
      <c r="T2330" s="88"/>
      <c r="U2330" s="39"/>
      <c r="V2330" s="40"/>
      <c r="W2330" s="39"/>
      <c r="X2330" s="39"/>
      <c r="Y2330" s="39"/>
      <c r="Z2330" s="39"/>
      <c r="AA2330" s="39"/>
      <c r="AB2330" s="39"/>
      <c r="AC2330" s="39"/>
      <c r="AD2330" s="39"/>
      <c r="AE2330" s="39"/>
      <c r="AF2330" s="39"/>
      <c r="AG2330" s="39"/>
      <c r="AH2330" s="39"/>
    </row>
    <row r="2331" ht="19.5" customHeight="1">
      <c r="A2331" s="111"/>
      <c r="B2331" s="119"/>
      <c r="C2331" s="63"/>
      <c r="D2331" s="69"/>
      <c r="E2331" s="66" t="str">
        <f t="shared" si="2"/>
        <v>-</v>
      </c>
      <c r="F2331" s="65"/>
      <c r="G2331" s="65"/>
      <c r="H2331" s="82"/>
      <c r="I2331" s="83">
        <f t="shared" si="3"/>
        <v>0</v>
      </c>
      <c r="J2331" s="84">
        <f t="shared" si="4"/>
        <v>0</v>
      </c>
      <c r="K2331" s="84">
        <f t="shared" si="5"/>
        <v>0</v>
      </c>
      <c r="L2331" s="84">
        <f t="shared" si="6"/>
        <v>0</v>
      </c>
      <c r="M2331" s="85">
        <f t="shared" si="7"/>
        <v>0</v>
      </c>
      <c r="N2331" s="86">
        <f t="shared" si="8"/>
        <v>0</v>
      </c>
      <c r="O2331" s="84">
        <f t="shared" si="9"/>
        <v>0</v>
      </c>
      <c r="P2331" s="84">
        <f t="shared" si="10"/>
        <v>0</v>
      </c>
      <c r="Q2331" s="84">
        <f t="shared" si="11"/>
        <v>0</v>
      </c>
      <c r="R2331" s="85">
        <f t="shared" si="12"/>
        <v>0</v>
      </c>
      <c r="S2331" s="87" t="str">
        <f t="shared" si="13"/>
        <v>-</v>
      </c>
      <c r="T2331" s="88"/>
      <c r="U2331" s="39"/>
      <c r="V2331" s="40"/>
      <c r="W2331" s="39"/>
      <c r="X2331" s="39"/>
      <c r="Y2331" s="39"/>
      <c r="Z2331" s="39"/>
      <c r="AA2331" s="39"/>
      <c r="AB2331" s="39"/>
      <c r="AC2331" s="39"/>
      <c r="AD2331" s="39"/>
      <c r="AE2331" s="39"/>
      <c r="AF2331" s="39"/>
      <c r="AG2331" s="39"/>
      <c r="AH2331" s="39"/>
    </row>
    <row r="2332" ht="19.5" customHeight="1">
      <c r="A2332" s="111"/>
      <c r="B2332" s="119"/>
      <c r="C2332" s="63"/>
      <c r="D2332" s="69"/>
      <c r="E2332" s="66" t="str">
        <f t="shared" si="2"/>
        <v>-</v>
      </c>
      <c r="F2332" s="65"/>
      <c r="G2332" s="65"/>
      <c r="H2332" s="82"/>
      <c r="I2332" s="83">
        <f t="shared" si="3"/>
        <v>0</v>
      </c>
      <c r="J2332" s="84">
        <f t="shared" si="4"/>
        <v>0</v>
      </c>
      <c r="K2332" s="84">
        <f t="shared" si="5"/>
        <v>0</v>
      </c>
      <c r="L2332" s="84">
        <f t="shared" si="6"/>
        <v>0</v>
      </c>
      <c r="M2332" s="85">
        <f t="shared" si="7"/>
        <v>0</v>
      </c>
      <c r="N2332" s="86">
        <f t="shared" si="8"/>
        <v>0</v>
      </c>
      <c r="O2332" s="84">
        <f t="shared" si="9"/>
        <v>0</v>
      </c>
      <c r="P2332" s="84">
        <f t="shared" si="10"/>
        <v>0</v>
      </c>
      <c r="Q2332" s="84">
        <f t="shared" si="11"/>
        <v>0</v>
      </c>
      <c r="R2332" s="85">
        <f t="shared" si="12"/>
        <v>0</v>
      </c>
      <c r="S2332" s="87" t="str">
        <f t="shared" si="13"/>
        <v>-</v>
      </c>
      <c r="T2332" s="88"/>
      <c r="U2332" s="39"/>
      <c r="V2332" s="40"/>
      <c r="W2332" s="39"/>
      <c r="X2332" s="39"/>
      <c r="Y2332" s="39"/>
      <c r="Z2332" s="39"/>
      <c r="AA2332" s="39"/>
      <c r="AB2332" s="39"/>
      <c r="AC2332" s="39"/>
      <c r="AD2332" s="39"/>
      <c r="AE2332" s="39"/>
      <c r="AF2332" s="39"/>
      <c r="AG2332" s="39"/>
      <c r="AH2332" s="39"/>
    </row>
    <row r="2333" ht="19.5" customHeight="1">
      <c r="A2333" s="111"/>
      <c r="B2333" s="119"/>
      <c r="C2333" s="63"/>
      <c r="D2333" s="69"/>
      <c r="E2333" s="66" t="str">
        <f t="shared" si="2"/>
        <v>-</v>
      </c>
      <c r="F2333" s="65"/>
      <c r="G2333" s="65"/>
      <c r="H2333" s="82"/>
      <c r="I2333" s="83">
        <f t="shared" si="3"/>
        <v>0</v>
      </c>
      <c r="J2333" s="84">
        <f t="shared" si="4"/>
        <v>0</v>
      </c>
      <c r="K2333" s="84">
        <f t="shared" si="5"/>
        <v>0</v>
      </c>
      <c r="L2333" s="84">
        <f t="shared" si="6"/>
        <v>0</v>
      </c>
      <c r="M2333" s="85">
        <f t="shared" si="7"/>
        <v>0</v>
      </c>
      <c r="N2333" s="86">
        <f t="shared" si="8"/>
        <v>0</v>
      </c>
      <c r="O2333" s="84">
        <f t="shared" si="9"/>
        <v>0</v>
      </c>
      <c r="P2333" s="84">
        <f t="shared" si="10"/>
        <v>0</v>
      </c>
      <c r="Q2333" s="84">
        <f t="shared" si="11"/>
        <v>0</v>
      </c>
      <c r="R2333" s="85">
        <f t="shared" si="12"/>
        <v>0</v>
      </c>
      <c r="S2333" s="87" t="str">
        <f t="shared" si="13"/>
        <v>-</v>
      </c>
      <c r="T2333" s="88"/>
      <c r="U2333" s="39"/>
      <c r="V2333" s="40"/>
      <c r="W2333" s="39"/>
      <c r="X2333" s="39"/>
      <c r="Y2333" s="39"/>
      <c r="Z2333" s="39"/>
      <c r="AA2333" s="39"/>
      <c r="AB2333" s="39"/>
      <c r="AC2333" s="39"/>
      <c r="AD2333" s="39"/>
      <c r="AE2333" s="39"/>
      <c r="AF2333" s="39"/>
      <c r="AG2333" s="39"/>
      <c r="AH2333" s="39"/>
    </row>
    <row r="2334" ht="19.5" customHeight="1">
      <c r="A2334" s="111"/>
      <c r="B2334" s="119"/>
      <c r="C2334" s="63"/>
      <c r="D2334" s="69"/>
      <c r="E2334" s="66" t="str">
        <f t="shared" si="2"/>
        <v>-</v>
      </c>
      <c r="F2334" s="65"/>
      <c r="G2334" s="65"/>
      <c r="H2334" s="82"/>
      <c r="I2334" s="83">
        <f t="shared" si="3"/>
        <v>0</v>
      </c>
      <c r="J2334" s="84">
        <f t="shared" si="4"/>
        <v>0</v>
      </c>
      <c r="K2334" s="84">
        <f t="shared" si="5"/>
        <v>0</v>
      </c>
      <c r="L2334" s="84">
        <f t="shared" si="6"/>
        <v>0</v>
      </c>
      <c r="M2334" s="85">
        <f t="shared" si="7"/>
        <v>0</v>
      </c>
      <c r="N2334" s="86">
        <f t="shared" si="8"/>
        <v>0</v>
      </c>
      <c r="O2334" s="84">
        <f t="shared" si="9"/>
        <v>0</v>
      </c>
      <c r="P2334" s="84">
        <f t="shared" si="10"/>
        <v>0</v>
      </c>
      <c r="Q2334" s="84">
        <f t="shared" si="11"/>
        <v>0</v>
      </c>
      <c r="R2334" s="85">
        <f t="shared" si="12"/>
        <v>0</v>
      </c>
      <c r="S2334" s="87" t="str">
        <f t="shared" si="13"/>
        <v>-</v>
      </c>
      <c r="T2334" s="88"/>
      <c r="U2334" s="39"/>
      <c r="V2334" s="40"/>
      <c r="W2334" s="39"/>
      <c r="X2334" s="39"/>
      <c r="Y2334" s="39"/>
      <c r="Z2334" s="39"/>
      <c r="AA2334" s="39"/>
      <c r="AB2334" s="39"/>
      <c r="AC2334" s="39"/>
      <c r="AD2334" s="39"/>
      <c r="AE2334" s="39"/>
      <c r="AF2334" s="39"/>
      <c r="AG2334" s="39"/>
      <c r="AH2334" s="39"/>
    </row>
    <row r="2335" ht="19.5" customHeight="1">
      <c r="A2335" s="111"/>
      <c r="B2335" s="119"/>
      <c r="C2335" s="63"/>
      <c r="D2335" s="69"/>
      <c r="E2335" s="66" t="str">
        <f t="shared" si="2"/>
        <v>-</v>
      </c>
      <c r="F2335" s="65"/>
      <c r="G2335" s="65"/>
      <c r="H2335" s="82"/>
      <c r="I2335" s="83">
        <f t="shared" si="3"/>
        <v>0</v>
      </c>
      <c r="J2335" s="84">
        <f t="shared" si="4"/>
        <v>0</v>
      </c>
      <c r="K2335" s="84">
        <f t="shared" si="5"/>
        <v>0</v>
      </c>
      <c r="L2335" s="84">
        <f t="shared" si="6"/>
        <v>0</v>
      </c>
      <c r="M2335" s="85">
        <f t="shared" si="7"/>
        <v>0</v>
      </c>
      <c r="N2335" s="86">
        <f t="shared" si="8"/>
        <v>0</v>
      </c>
      <c r="O2335" s="84">
        <f t="shared" si="9"/>
        <v>0</v>
      </c>
      <c r="P2335" s="84">
        <f t="shared" si="10"/>
        <v>0</v>
      </c>
      <c r="Q2335" s="84">
        <f t="shared" si="11"/>
        <v>0</v>
      </c>
      <c r="R2335" s="85">
        <f t="shared" si="12"/>
        <v>0</v>
      </c>
      <c r="S2335" s="87" t="str">
        <f t="shared" si="13"/>
        <v>-</v>
      </c>
      <c r="T2335" s="88"/>
      <c r="U2335" s="39"/>
      <c r="V2335" s="40"/>
      <c r="W2335" s="39"/>
      <c r="X2335" s="39"/>
      <c r="Y2335" s="39"/>
      <c r="Z2335" s="39"/>
      <c r="AA2335" s="39"/>
      <c r="AB2335" s="39"/>
      <c r="AC2335" s="39"/>
      <c r="AD2335" s="39"/>
      <c r="AE2335" s="39"/>
      <c r="AF2335" s="39"/>
      <c r="AG2335" s="39"/>
      <c r="AH2335" s="39"/>
    </row>
    <row r="2336" ht="19.5" customHeight="1">
      <c r="A2336" s="111"/>
      <c r="B2336" s="119"/>
      <c r="C2336" s="63"/>
      <c r="D2336" s="69"/>
      <c r="E2336" s="66" t="str">
        <f t="shared" si="2"/>
        <v>-</v>
      </c>
      <c r="F2336" s="65"/>
      <c r="G2336" s="65"/>
      <c r="H2336" s="82"/>
      <c r="I2336" s="83">
        <f t="shared" si="3"/>
        <v>0</v>
      </c>
      <c r="J2336" s="84">
        <f t="shared" si="4"/>
        <v>0</v>
      </c>
      <c r="K2336" s="84">
        <f t="shared" si="5"/>
        <v>0</v>
      </c>
      <c r="L2336" s="84">
        <f t="shared" si="6"/>
        <v>0</v>
      </c>
      <c r="M2336" s="85">
        <f t="shared" si="7"/>
        <v>0</v>
      </c>
      <c r="N2336" s="86">
        <f t="shared" si="8"/>
        <v>0</v>
      </c>
      <c r="O2336" s="84">
        <f t="shared" si="9"/>
        <v>0</v>
      </c>
      <c r="P2336" s="84">
        <f t="shared" si="10"/>
        <v>0</v>
      </c>
      <c r="Q2336" s="84">
        <f t="shared" si="11"/>
        <v>0</v>
      </c>
      <c r="R2336" s="85">
        <f t="shared" si="12"/>
        <v>0</v>
      </c>
      <c r="S2336" s="87" t="str">
        <f t="shared" si="13"/>
        <v>-</v>
      </c>
      <c r="T2336" s="88"/>
      <c r="U2336" s="39"/>
      <c r="V2336" s="40"/>
      <c r="W2336" s="39"/>
      <c r="X2336" s="39"/>
      <c r="Y2336" s="39"/>
      <c r="Z2336" s="39"/>
      <c r="AA2336" s="39"/>
      <c r="AB2336" s="39"/>
      <c r="AC2336" s="39"/>
      <c r="AD2336" s="39"/>
      <c r="AE2336" s="39"/>
      <c r="AF2336" s="39"/>
      <c r="AG2336" s="39"/>
      <c r="AH2336" s="39"/>
    </row>
    <row r="2337" ht="19.5" customHeight="1">
      <c r="A2337" s="111"/>
      <c r="B2337" s="119"/>
      <c r="C2337" s="63"/>
      <c r="D2337" s="69"/>
      <c r="E2337" s="66" t="str">
        <f t="shared" si="2"/>
        <v>-</v>
      </c>
      <c r="F2337" s="65"/>
      <c r="G2337" s="65"/>
      <c r="H2337" s="82"/>
      <c r="I2337" s="83">
        <f t="shared" si="3"/>
        <v>0</v>
      </c>
      <c r="J2337" s="84">
        <f t="shared" si="4"/>
        <v>0</v>
      </c>
      <c r="K2337" s="84">
        <f t="shared" si="5"/>
        <v>0</v>
      </c>
      <c r="L2337" s="84">
        <f t="shared" si="6"/>
        <v>0</v>
      </c>
      <c r="M2337" s="85">
        <f t="shared" si="7"/>
        <v>0</v>
      </c>
      <c r="N2337" s="86">
        <f t="shared" si="8"/>
        <v>0</v>
      </c>
      <c r="O2337" s="84">
        <f t="shared" si="9"/>
        <v>0</v>
      </c>
      <c r="P2337" s="84">
        <f t="shared" si="10"/>
        <v>0</v>
      </c>
      <c r="Q2337" s="84">
        <f t="shared" si="11"/>
        <v>0</v>
      </c>
      <c r="R2337" s="85">
        <f t="shared" si="12"/>
        <v>0</v>
      </c>
      <c r="S2337" s="87" t="str">
        <f t="shared" si="13"/>
        <v>-</v>
      </c>
      <c r="T2337" s="88"/>
      <c r="U2337" s="39"/>
      <c r="V2337" s="40"/>
      <c r="W2337" s="39"/>
      <c r="X2337" s="39"/>
      <c r="Y2337" s="39"/>
      <c r="Z2337" s="39"/>
      <c r="AA2337" s="39"/>
      <c r="AB2337" s="39"/>
      <c r="AC2337" s="39"/>
      <c r="AD2337" s="39"/>
      <c r="AE2337" s="39"/>
      <c r="AF2337" s="39"/>
      <c r="AG2337" s="39"/>
      <c r="AH2337" s="39"/>
    </row>
    <row r="2338" ht="19.5" customHeight="1">
      <c r="A2338" s="111"/>
      <c r="B2338" s="119"/>
      <c r="C2338" s="63"/>
      <c r="D2338" s="69"/>
      <c r="E2338" s="66" t="str">
        <f t="shared" si="2"/>
        <v>-</v>
      </c>
      <c r="F2338" s="65"/>
      <c r="G2338" s="65"/>
      <c r="H2338" s="82"/>
      <c r="I2338" s="83">
        <f t="shared" si="3"/>
        <v>0</v>
      </c>
      <c r="J2338" s="84">
        <f t="shared" si="4"/>
        <v>0</v>
      </c>
      <c r="K2338" s="84">
        <f t="shared" si="5"/>
        <v>0</v>
      </c>
      <c r="L2338" s="84">
        <f t="shared" si="6"/>
        <v>0</v>
      </c>
      <c r="M2338" s="85">
        <f t="shared" si="7"/>
        <v>0</v>
      </c>
      <c r="N2338" s="86">
        <f t="shared" si="8"/>
        <v>0</v>
      </c>
      <c r="O2338" s="84">
        <f t="shared" si="9"/>
        <v>0</v>
      </c>
      <c r="P2338" s="84">
        <f t="shared" si="10"/>
        <v>0</v>
      </c>
      <c r="Q2338" s="84">
        <f t="shared" si="11"/>
        <v>0</v>
      </c>
      <c r="R2338" s="85">
        <f t="shared" si="12"/>
        <v>0</v>
      </c>
      <c r="S2338" s="87" t="str">
        <f t="shared" si="13"/>
        <v>-</v>
      </c>
      <c r="T2338" s="88"/>
      <c r="U2338" s="39"/>
      <c r="V2338" s="40"/>
      <c r="W2338" s="39"/>
      <c r="X2338" s="39"/>
      <c r="Y2338" s="39"/>
      <c r="Z2338" s="39"/>
      <c r="AA2338" s="39"/>
      <c r="AB2338" s="39"/>
      <c r="AC2338" s="39"/>
      <c r="AD2338" s="39"/>
      <c r="AE2338" s="39"/>
      <c r="AF2338" s="39"/>
      <c r="AG2338" s="39"/>
      <c r="AH2338" s="39"/>
    </row>
    <row r="2339" ht="19.5" customHeight="1">
      <c r="A2339" s="111"/>
      <c r="B2339" s="119"/>
      <c r="C2339" s="63"/>
      <c r="D2339" s="69"/>
      <c r="E2339" s="66" t="str">
        <f t="shared" si="2"/>
        <v>-</v>
      </c>
      <c r="F2339" s="65"/>
      <c r="G2339" s="65"/>
      <c r="H2339" s="82"/>
      <c r="I2339" s="83">
        <f t="shared" si="3"/>
        <v>0</v>
      </c>
      <c r="J2339" s="84">
        <f t="shared" si="4"/>
        <v>0</v>
      </c>
      <c r="K2339" s="84">
        <f t="shared" si="5"/>
        <v>0</v>
      </c>
      <c r="L2339" s="84">
        <f t="shared" si="6"/>
        <v>0</v>
      </c>
      <c r="M2339" s="85">
        <f t="shared" si="7"/>
        <v>0</v>
      </c>
      <c r="N2339" s="86">
        <f t="shared" si="8"/>
        <v>0</v>
      </c>
      <c r="O2339" s="84">
        <f t="shared" si="9"/>
        <v>0</v>
      </c>
      <c r="P2339" s="84">
        <f t="shared" si="10"/>
        <v>0</v>
      </c>
      <c r="Q2339" s="84">
        <f t="shared" si="11"/>
        <v>0</v>
      </c>
      <c r="R2339" s="85">
        <f t="shared" si="12"/>
        <v>0</v>
      </c>
      <c r="S2339" s="87" t="str">
        <f t="shared" si="13"/>
        <v>-</v>
      </c>
      <c r="T2339" s="88"/>
      <c r="U2339" s="39"/>
      <c r="V2339" s="40"/>
      <c r="W2339" s="39"/>
      <c r="X2339" s="39"/>
      <c r="Y2339" s="39"/>
      <c r="Z2339" s="39"/>
      <c r="AA2339" s="39"/>
      <c r="AB2339" s="39"/>
      <c r="AC2339" s="39"/>
      <c r="AD2339" s="39"/>
      <c r="AE2339" s="39"/>
      <c r="AF2339" s="39"/>
      <c r="AG2339" s="39"/>
      <c r="AH2339" s="39"/>
    </row>
    <row r="2340" ht="19.5" customHeight="1">
      <c r="A2340" s="111"/>
      <c r="B2340" s="119"/>
      <c r="C2340" s="63"/>
      <c r="D2340" s="69"/>
      <c r="E2340" s="66" t="str">
        <f t="shared" si="2"/>
        <v>-</v>
      </c>
      <c r="F2340" s="65"/>
      <c r="G2340" s="65"/>
      <c r="H2340" s="82"/>
      <c r="I2340" s="83">
        <f t="shared" si="3"/>
        <v>0</v>
      </c>
      <c r="J2340" s="84">
        <f t="shared" si="4"/>
        <v>0</v>
      </c>
      <c r="K2340" s="84">
        <f t="shared" si="5"/>
        <v>0</v>
      </c>
      <c r="L2340" s="84">
        <f t="shared" si="6"/>
        <v>0</v>
      </c>
      <c r="M2340" s="85">
        <f t="shared" si="7"/>
        <v>0</v>
      </c>
      <c r="N2340" s="86">
        <f t="shared" si="8"/>
        <v>0</v>
      </c>
      <c r="O2340" s="84">
        <f t="shared" si="9"/>
        <v>0</v>
      </c>
      <c r="P2340" s="84">
        <f t="shared" si="10"/>
        <v>0</v>
      </c>
      <c r="Q2340" s="84">
        <f t="shared" si="11"/>
        <v>0</v>
      </c>
      <c r="R2340" s="85">
        <f t="shared" si="12"/>
        <v>0</v>
      </c>
      <c r="S2340" s="87" t="str">
        <f t="shared" si="13"/>
        <v>-</v>
      </c>
      <c r="T2340" s="88"/>
      <c r="U2340" s="39"/>
      <c r="V2340" s="40"/>
      <c r="W2340" s="39"/>
      <c r="X2340" s="39"/>
      <c r="Y2340" s="39"/>
      <c r="Z2340" s="39"/>
      <c r="AA2340" s="39"/>
      <c r="AB2340" s="39"/>
      <c r="AC2340" s="39"/>
      <c r="AD2340" s="39"/>
      <c r="AE2340" s="39"/>
      <c r="AF2340" s="39"/>
      <c r="AG2340" s="39"/>
      <c r="AH2340" s="39"/>
    </row>
    <row r="2341" ht="19.5" customHeight="1">
      <c r="A2341" s="111"/>
      <c r="B2341" s="119"/>
      <c r="C2341" s="63"/>
      <c r="D2341" s="69"/>
      <c r="E2341" s="66" t="str">
        <f t="shared" si="2"/>
        <v>-</v>
      </c>
      <c r="F2341" s="65"/>
      <c r="G2341" s="65"/>
      <c r="H2341" s="82"/>
      <c r="I2341" s="83">
        <f t="shared" si="3"/>
        <v>0</v>
      </c>
      <c r="J2341" s="84">
        <f t="shared" si="4"/>
        <v>0</v>
      </c>
      <c r="K2341" s="84">
        <f t="shared" si="5"/>
        <v>0</v>
      </c>
      <c r="L2341" s="84">
        <f t="shared" si="6"/>
        <v>0</v>
      </c>
      <c r="M2341" s="85">
        <f t="shared" si="7"/>
        <v>0</v>
      </c>
      <c r="N2341" s="86">
        <f t="shared" si="8"/>
        <v>0</v>
      </c>
      <c r="O2341" s="84">
        <f t="shared" si="9"/>
        <v>0</v>
      </c>
      <c r="P2341" s="84">
        <f t="shared" si="10"/>
        <v>0</v>
      </c>
      <c r="Q2341" s="84">
        <f t="shared" si="11"/>
        <v>0</v>
      </c>
      <c r="R2341" s="85">
        <f t="shared" si="12"/>
        <v>0</v>
      </c>
      <c r="S2341" s="87" t="str">
        <f t="shared" si="13"/>
        <v>-</v>
      </c>
      <c r="T2341" s="88"/>
      <c r="U2341" s="39"/>
      <c r="V2341" s="40"/>
      <c r="W2341" s="39"/>
      <c r="X2341" s="39"/>
      <c r="Y2341" s="39"/>
      <c r="Z2341" s="39"/>
      <c r="AA2341" s="39"/>
      <c r="AB2341" s="39"/>
      <c r="AC2341" s="39"/>
      <c r="AD2341" s="39"/>
      <c r="AE2341" s="39"/>
      <c r="AF2341" s="39"/>
      <c r="AG2341" s="39"/>
      <c r="AH2341" s="39"/>
    </row>
    <row r="2342" ht="19.5" customHeight="1">
      <c r="A2342" s="111"/>
      <c r="B2342" s="119"/>
      <c r="C2342" s="63"/>
      <c r="D2342" s="69"/>
      <c r="E2342" s="66" t="str">
        <f t="shared" si="2"/>
        <v>-</v>
      </c>
      <c r="F2342" s="65"/>
      <c r="G2342" s="65"/>
      <c r="H2342" s="82"/>
      <c r="I2342" s="83">
        <f t="shared" si="3"/>
        <v>0</v>
      </c>
      <c r="J2342" s="84">
        <f t="shared" si="4"/>
        <v>0</v>
      </c>
      <c r="K2342" s="84">
        <f t="shared" si="5"/>
        <v>0</v>
      </c>
      <c r="L2342" s="84">
        <f t="shared" si="6"/>
        <v>0</v>
      </c>
      <c r="M2342" s="85">
        <f t="shared" si="7"/>
        <v>0</v>
      </c>
      <c r="N2342" s="86">
        <f t="shared" si="8"/>
        <v>0</v>
      </c>
      <c r="O2342" s="84">
        <f t="shared" si="9"/>
        <v>0</v>
      </c>
      <c r="P2342" s="84">
        <f t="shared" si="10"/>
        <v>0</v>
      </c>
      <c r="Q2342" s="84">
        <f t="shared" si="11"/>
        <v>0</v>
      </c>
      <c r="R2342" s="85">
        <f t="shared" si="12"/>
        <v>0</v>
      </c>
      <c r="S2342" s="87" t="str">
        <f t="shared" si="13"/>
        <v>-</v>
      </c>
      <c r="T2342" s="88"/>
      <c r="U2342" s="39"/>
      <c r="V2342" s="40"/>
      <c r="W2342" s="39"/>
      <c r="X2342" s="39"/>
      <c r="Y2342" s="39"/>
      <c r="Z2342" s="39"/>
      <c r="AA2342" s="39"/>
      <c r="AB2342" s="39"/>
      <c r="AC2342" s="39"/>
      <c r="AD2342" s="39"/>
      <c r="AE2342" s="39"/>
      <c r="AF2342" s="39"/>
      <c r="AG2342" s="39"/>
      <c r="AH2342" s="39"/>
    </row>
    <row r="2343" ht="19.5" customHeight="1">
      <c r="A2343" s="111"/>
      <c r="B2343" s="119"/>
      <c r="C2343" s="63"/>
      <c r="D2343" s="69"/>
      <c r="E2343" s="66" t="str">
        <f t="shared" si="2"/>
        <v>-</v>
      </c>
      <c r="F2343" s="65"/>
      <c r="G2343" s="65"/>
      <c r="H2343" s="82"/>
      <c r="I2343" s="83">
        <f t="shared" si="3"/>
        <v>0</v>
      </c>
      <c r="J2343" s="84">
        <f t="shared" si="4"/>
        <v>0</v>
      </c>
      <c r="K2343" s="84">
        <f t="shared" si="5"/>
        <v>0</v>
      </c>
      <c r="L2343" s="84">
        <f t="shared" si="6"/>
        <v>0</v>
      </c>
      <c r="M2343" s="85">
        <f t="shared" si="7"/>
        <v>0</v>
      </c>
      <c r="N2343" s="86">
        <f t="shared" si="8"/>
        <v>0</v>
      </c>
      <c r="O2343" s="84">
        <f t="shared" si="9"/>
        <v>0</v>
      </c>
      <c r="P2343" s="84">
        <f t="shared" si="10"/>
        <v>0</v>
      </c>
      <c r="Q2343" s="84">
        <f t="shared" si="11"/>
        <v>0</v>
      </c>
      <c r="R2343" s="85">
        <f t="shared" si="12"/>
        <v>0</v>
      </c>
      <c r="S2343" s="87" t="str">
        <f t="shared" si="13"/>
        <v>-</v>
      </c>
      <c r="T2343" s="88"/>
      <c r="U2343" s="39"/>
      <c r="V2343" s="40"/>
      <c r="W2343" s="39"/>
      <c r="X2343" s="39"/>
      <c r="Y2343" s="39"/>
      <c r="Z2343" s="39"/>
      <c r="AA2343" s="39"/>
      <c r="AB2343" s="39"/>
      <c r="AC2343" s="39"/>
      <c r="AD2343" s="39"/>
      <c r="AE2343" s="39"/>
      <c r="AF2343" s="39"/>
      <c r="AG2343" s="39"/>
      <c r="AH2343" s="39"/>
    </row>
    <row r="2344" ht="19.5" customHeight="1">
      <c r="A2344" s="111"/>
      <c r="B2344" s="119"/>
      <c r="C2344" s="63"/>
      <c r="D2344" s="69"/>
      <c r="E2344" s="66" t="str">
        <f t="shared" si="2"/>
        <v>-</v>
      </c>
      <c r="F2344" s="65"/>
      <c r="G2344" s="65"/>
      <c r="H2344" s="82"/>
      <c r="I2344" s="83">
        <f t="shared" si="3"/>
        <v>0</v>
      </c>
      <c r="J2344" s="84">
        <f t="shared" si="4"/>
        <v>0</v>
      </c>
      <c r="K2344" s="84">
        <f t="shared" si="5"/>
        <v>0</v>
      </c>
      <c r="L2344" s="84">
        <f t="shared" si="6"/>
        <v>0</v>
      </c>
      <c r="M2344" s="85">
        <f t="shared" si="7"/>
        <v>0</v>
      </c>
      <c r="N2344" s="86">
        <f t="shared" si="8"/>
        <v>0</v>
      </c>
      <c r="O2344" s="84">
        <f t="shared" si="9"/>
        <v>0</v>
      </c>
      <c r="P2344" s="84">
        <f t="shared" si="10"/>
        <v>0</v>
      </c>
      <c r="Q2344" s="84">
        <f t="shared" si="11"/>
        <v>0</v>
      </c>
      <c r="R2344" s="85">
        <f t="shared" si="12"/>
        <v>0</v>
      </c>
      <c r="S2344" s="87" t="str">
        <f t="shared" si="13"/>
        <v>-</v>
      </c>
      <c r="T2344" s="88"/>
      <c r="U2344" s="39"/>
      <c r="V2344" s="40"/>
      <c r="W2344" s="39"/>
      <c r="X2344" s="39"/>
      <c r="Y2344" s="39"/>
      <c r="Z2344" s="39"/>
      <c r="AA2344" s="39"/>
      <c r="AB2344" s="39"/>
      <c r="AC2344" s="39"/>
      <c r="AD2344" s="39"/>
      <c r="AE2344" s="39"/>
      <c r="AF2344" s="39"/>
      <c r="AG2344" s="39"/>
      <c r="AH2344" s="39"/>
    </row>
    <row r="2345" ht="19.5" customHeight="1">
      <c r="A2345" s="111"/>
      <c r="B2345" s="119"/>
      <c r="C2345" s="63"/>
      <c r="D2345" s="69"/>
      <c r="E2345" s="66" t="str">
        <f t="shared" si="2"/>
        <v>-</v>
      </c>
      <c r="F2345" s="65"/>
      <c r="G2345" s="65"/>
      <c r="H2345" s="82"/>
      <c r="I2345" s="83">
        <f t="shared" si="3"/>
        <v>0</v>
      </c>
      <c r="J2345" s="84">
        <f t="shared" si="4"/>
        <v>0</v>
      </c>
      <c r="K2345" s="84">
        <f t="shared" si="5"/>
        <v>0</v>
      </c>
      <c r="L2345" s="84">
        <f t="shared" si="6"/>
        <v>0</v>
      </c>
      <c r="M2345" s="85">
        <f t="shared" si="7"/>
        <v>0</v>
      </c>
      <c r="N2345" s="86">
        <f t="shared" si="8"/>
        <v>0</v>
      </c>
      <c r="O2345" s="84">
        <f t="shared" si="9"/>
        <v>0</v>
      </c>
      <c r="P2345" s="84">
        <f t="shared" si="10"/>
        <v>0</v>
      </c>
      <c r="Q2345" s="84">
        <f t="shared" si="11"/>
        <v>0</v>
      </c>
      <c r="R2345" s="85">
        <f t="shared" si="12"/>
        <v>0</v>
      </c>
      <c r="S2345" s="87" t="str">
        <f t="shared" si="13"/>
        <v>-</v>
      </c>
      <c r="T2345" s="88"/>
      <c r="U2345" s="39"/>
      <c r="V2345" s="40"/>
      <c r="W2345" s="39"/>
      <c r="X2345" s="39"/>
      <c r="Y2345" s="39"/>
      <c r="Z2345" s="39"/>
      <c r="AA2345" s="39"/>
      <c r="AB2345" s="39"/>
      <c r="AC2345" s="39"/>
      <c r="AD2345" s="39"/>
      <c r="AE2345" s="39"/>
      <c r="AF2345" s="39"/>
      <c r="AG2345" s="39"/>
      <c r="AH2345" s="39"/>
    </row>
    <row r="2346" ht="19.5" customHeight="1">
      <c r="A2346" s="111"/>
      <c r="B2346" s="119"/>
      <c r="C2346" s="63"/>
      <c r="D2346" s="69"/>
      <c r="E2346" s="66" t="str">
        <f t="shared" si="2"/>
        <v>-</v>
      </c>
      <c r="F2346" s="65"/>
      <c r="G2346" s="65"/>
      <c r="H2346" s="82"/>
      <c r="I2346" s="83">
        <f t="shared" si="3"/>
        <v>0</v>
      </c>
      <c r="J2346" s="84">
        <f t="shared" si="4"/>
        <v>0</v>
      </c>
      <c r="K2346" s="84">
        <f t="shared" si="5"/>
        <v>0</v>
      </c>
      <c r="L2346" s="84">
        <f t="shared" si="6"/>
        <v>0</v>
      </c>
      <c r="M2346" s="85">
        <f t="shared" si="7"/>
        <v>0</v>
      </c>
      <c r="N2346" s="86">
        <f t="shared" si="8"/>
        <v>0</v>
      </c>
      <c r="O2346" s="84">
        <f t="shared" si="9"/>
        <v>0</v>
      </c>
      <c r="P2346" s="84">
        <f t="shared" si="10"/>
        <v>0</v>
      </c>
      <c r="Q2346" s="84">
        <f t="shared" si="11"/>
        <v>0</v>
      </c>
      <c r="R2346" s="85">
        <f t="shared" si="12"/>
        <v>0</v>
      </c>
      <c r="S2346" s="87" t="str">
        <f t="shared" si="13"/>
        <v>-</v>
      </c>
      <c r="T2346" s="88"/>
      <c r="U2346" s="39"/>
      <c r="V2346" s="40"/>
      <c r="W2346" s="39"/>
      <c r="X2346" s="39"/>
      <c r="Y2346" s="39"/>
      <c r="Z2346" s="39"/>
      <c r="AA2346" s="39"/>
      <c r="AB2346" s="39"/>
      <c r="AC2346" s="39"/>
      <c r="AD2346" s="39"/>
      <c r="AE2346" s="39"/>
      <c r="AF2346" s="39"/>
      <c r="AG2346" s="39"/>
      <c r="AH2346" s="39"/>
    </row>
    <row r="2347" ht="19.5" customHeight="1">
      <c r="A2347" s="111"/>
      <c r="B2347" s="119"/>
      <c r="C2347" s="63"/>
      <c r="D2347" s="69"/>
      <c r="E2347" s="66" t="str">
        <f t="shared" si="2"/>
        <v>-</v>
      </c>
      <c r="F2347" s="65"/>
      <c r="G2347" s="65"/>
      <c r="H2347" s="82"/>
      <c r="I2347" s="83">
        <f t="shared" si="3"/>
        <v>0</v>
      </c>
      <c r="J2347" s="84">
        <f t="shared" si="4"/>
        <v>0</v>
      </c>
      <c r="K2347" s="84">
        <f t="shared" si="5"/>
        <v>0</v>
      </c>
      <c r="L2347" s="84">
        <f t="shared" si="6"/>
        <v>0</v>
      </c>
      <c r="M2347" s="85">
        <f t="shared" si="7"/>
        <v>0</v>
      </c>
      <c r="N2347" s="86">
        <f t="shared" si="8"/>
        <v>0</v>
      </c>
      <c r="O2347" s="84">
        <f t="shared" si="9"/>
        <v>0</v>
      </c>
      <c r="P2347" s="84">
        <f t="shared" si="10"/>
        <v>0</v>
      </c>
      <c r="Q2347" s="84">
        <f t="shared" si="11"/>
        <v>0</v>
      </c>
      <c r="R2347" s="85">
        <f t="shared" si="12"/>
        <v>0</v>
      </c>
      <c r="S2347" s="87" t="str">
        <f t="shared" si="13"/>
        <v>-</v>
      </c>
      <c r="T2347" s="88"/>
      <c r="U2347" s="39"/>
      <c r="V2347" s="40"/>
      <c r="W2347" s="39"/>
      <c r="X2347" s="39"/>
      <c r="Y2347" s="39"/>
      <c r="Z2347" s="39"/>
      <c r="AA2347" s="39"/>
      <c r="AB2347" s="39"/>
      <c r="AC2347" s="39"/>
      <c r="AD2347" s="39"/>
      <c r="AE2347" s="39"/>
      <c r="AF2347" s="39"/>
      <c r="AG2347" s="39"/>
      <c r="AH2347" s="39"/>
    </row>
    <row r="2348" ht="19.5" customHeight="1">
      <c r="A2348" s="111"/>
      <c r="B2348" s="119"/>
      <c r="C2348" s="63"/>
      <c r="D2348" s="69"/>
      <c r="E2348" s="66" t="str">
        <f t="shared" si="2"/>
        <v>-</v>
      </c>
      <c r="F2348" s="65"/>
      <c r="G2348" s="65"/>
      <c r="H2348" s="82"/>
      <c r="I2348" s="83">
        <f t="shared" si="3"/>
        <v>0</v>
      </c>
      <c r="J2348" s="84">
        <f t="shared" si="4"/>
        <v>0</v>
      </c>
      <c r="K2348" s="84">
        <f t="shared" si="5"/>
        <v>0</v>
      </c>
      <c r="L2348" s="84">
        <f t="shared" si="6"/>
        <v>0</v>
      </c>
      <c r="M2348" s="85">
        <f t="shared" si="7"/>
        <v>0</v>
      </c>
      <c r="N2348" s="86">
        <f t="shared" si="8"/>
        <v>0</v>
      </c>
      <c r="O2348" s="84">
        <f t="shared" si="9"/>
        <v>0</v>
      </c>
      <c r="P2348" s="84">
        <f t="shared" si="10"/>
        <v>0</v>
      </c>
      <c r="Q2348" s="84">
        <f t="shared" si="11"/>
        <v>0</v>
      </c>
      <c r="R2348" s="85">
        <f t="shared" si="12"/>
        <v>0</v>
      </c>
      <c r="S2348" s="87" t="str">
        <f t="shared" si="13"/>
        <v>-</v>
      </c>
      <c r="T2348" s="88"/>
      <c r="U2348" s="39"/>
      <c r="V2348" s="40"/>
      <c r="W2348" s="39"/>
      <c r="X2348" s="39"/>
      <c r="Y2348" s="39"/>
      <c r="Z2348" s="39"/>
      <c r="AA2348" s="39"/>
      <c r="AB2348" s="39"/>
      <c r="AC2348" s="39"/>
      <c r="AD2348" s="39"/>
      <c r="AE2348" s="39"/>
      <c r="AF2348" s="39"/>
      <c r="AG2348" s="39"/>
      <c r="AH2348" s="39"/>
    </row>
    <row r="2349" ht="19.5" customHeight="1">
      <c r="A2349" s="111"/>
      <c r="B2349" s="119"/>
      <c r="C2349" s="63"/>
      <c r="D2349" s="69"/>
      <c r="E2349" s="66" t="str">
        <f t="shared" si="2"/>
        <v>-</v>
      </c>
      <c r="F2349" s="65"/>
      <c r="G2349" s="65"/>
      <c r="H2349" s="82"/>
      <c r="I2349" s="83">
        <f t="shared" si="3"/>
        <v>0</v>
      </c>
      <c r="J2349" s="84">
        <f t="shared" si="4"/>
        <v>0</v>
      </c>
      <c r="K2349" s="84">
        <f t="shared" si="5"/>
        <v>0</v>
      </c>
      <c r="L2349" s="84">
        <f t="shared" si="6"/>
        <v>0</v>
      </c>
      <c r="M2349" s="85">
        <f t="shared" si="7"/>
        <v>0</v>
      </c>
      <c r="N2349" s="86">
        <f t="shared" si="8"/>
        <v>0</v>
      </c>
      <c r="O2349" s="84">
        <f t="shared" si="9"/>
        <v>0</v>
      </c>
      <c r="P2349" s="84">
        <f t="shared" si="10"/>
        <v>0</v>
      </c>
      <c r="Q2349" s="84">
        <f t="shared" si="11"/>
        <v>0</v>
      </c>
      <c r="R2349" s="85">
        <f t="shared" si="12"/>
        <v>0</v>
      </c>
      <c r="S2349" s="87" t="str">
        <f t="shared" si="13"/>
        <v>-</v>
      </c>
      <c r="T2349" s="88"/>
      <c r="U2349" s="39"/>
      <c r="V2349" s="40"/>
      <c r="W2349" s="39"/>
      <c r="X2349" s="39"/>
      <c r="Y2349" s="39"/>
      <c r="Z2349" s="39"/>
      <c r="AA2349" s="39"/>
      <c r="AB2349" s="39"/>
      <c r="AC2349" s="39"/>
      <c r="AD2349" s="39"/>
      <c r="AE2349" s="39"/>
      <c r="AF2349" s="39"/>
      <c r="AG2349" s="39"/>
      <c r="AH2349" s="39"/>
    </row>
    <row r="2350" ht="19.5" customHeight="1">
      <c r="A2350" s="111"/>
      <c r="B2350" s="119"/>
      <c r="C2350" s="63"/>
      <c r="D2350" s="69"/>
      <c r="E2350" s="66" t="str">
        <f t="shared" si="2"/>
        <v>-</v>
      </c>
      <c r="F2350" s="65"/>
      <c r="G2350" s="65"/>
      <c r="H2350" s="82"/>
      <c r="I2350" s="83">
        <f t="shared" si="3"/>
        <v>0</v>
      </c>
      <c r="J2350" s="84">
        <f t="shared" si="4"/>
        <v>0</v>
      </c>
      <c r="K2350" s="84">
        <f t="shared" si="5"/>
        <v>0</v>
      </c>
      <c r="L2350" s="84">
        <f t="shared" si="6"/>
        <v>0</v>
      </c>
      <c r="M2350" s="85">
        <f t="shared" si="7"/>
        <v>0</v>
      </c>
      <c r="N2350" s="86">
        <f t="shared" si="8"/>
        <v>0</v>
      </c>
      <c r="O2350" s="84">
        <f t="shared" si="9"/>
        <v>0</v>
      </c>
      <c r="P2350" s="84">
        <f t="shared" si="10"/>
        <v>0</v>
      </c>
      <c r="Q2350" s="84">
        <f t="shared" si="11"/>
        <v>0</v>
      </c>
      <c r="R2350" s="85">
        <f t="shared" si="12"/>
        <v>0</v>
      </c>
      <c r="S2350" s="87" t="str">
        <f t="shared" si="13"/>
        <v>-</v>
      </c>
      <c r="T2350" s="88"/>
      <c r="U2350" s="39"/>
      <c r="V2350" s="40"/>
      <c r="W2350" s="39"/>
      <c r="X2350" s="39"/>
      <c r="Y2350" s="39"/>
      <c r="Z2350" s="39"/>
      <c r="AA2350" s="39"/>
      <c r="AB2350" s="39"/>
      <c r="AC2350" s="39"/>
      <c r="AD2350" s="39"/>
      <c r="AE2350" s="39"/>
      <c r="AF2350" s="39"/>
      <c r="AG2350" s="39"/>
      <c r="AH2350" s="39"/>
    </row>
    <row r="2351" ht="19.5" customHeight="1">
      <c r="A2351" s="111"/>
      <c r="B2351" s="119"/>
      <c r="C2351" s="63"/>
      <c r="D2351" s="69"/>
      <c r="E2351" s="66" t="str">
        <f t="shared" si="2"/>
        <v>-</v>
      </c>
      <c r="F2351" s="65"/>
      <c r="G2351" s="65"/>
      <c r="H2351" s="82"/>
      <c r="I2351" s="83">
        <f t="shared" si="3"/>
        <v>0</v>
      </c>
      <c r="J2351" s="84">
        <f t="shared" si="4"/>
        <v>0</v>
      </c>
      <c r="K2351" s="84">
        <f t="shared" si="5"/>
        <v>0</v>
      </c>
      <c r="L2351" s="84">
        <f t="shared" si="6"/>
        <v>0</v>
      </c>
      <c r="M2351" s="85">
        <f t="shared" si="7"/>
        <v>0</v>
      </c>
      <c r="N2351" s="86">
        <f t="shared" si="8"/>
        <v>0</v>
      </c>
      <c r="O2351" s="84">
        <f t="shared" si="9"/>
        <v>0</v>
      </c>
      <c r="P2351" s="84">
        <f t="shared" si="10"/>
        <v>0</v>
      </c>
      <c r="Q2351" s="84">
        <f t="shared" si="11"/>
        <v>0</v>
      </c>
      <c r="R2351" s="85">
        <f t="shared" si="12"/>
        <v>0</v>
      </c>
      <c r="S2351" s="87" t="str">
        <f t="shared" si="13"/>
        <v>-</v>
      </c>
      <c r="T2351" s="88"/>
      <c r="U2351" s="39"/>
      <c r="V2351" s="40"/>
      <c r="W2351" s="39"/>
      <c r="X2351" s="39"/>
      <c r="Y2351" s="39"/>
      <c r="Z2351" s="39"/>
      <c r="AA2351" s="39"/>
      <c r="AB2351" s="39"/>
      <c r="AC2351" s="39"/>
      <c r="AD2351" s="39"/>
      <c r="AE2351" s="39"/>
      <c r="AF2351" s="39"/>
      <c r="AG2351" s="39"/>
      <c r="AH2351" s="39"/>
    </row>
    <row r="2352" ht="19.5" customHeight="1">
      <c r="A2352" s="111"/>
      <c r="B2352" s="119"/>
      <c r="C2352" s="63"/>
      <c r="D2352" s="69"/>
      <c r="E2352" s="66" t="str">
        <f t="shared" si="2"/>
        <v>-</v>
      </c>
      <c r="F2352" s="65"/>
      <c r="G2352" s="65"/>
      <c r="H2352" s="82"/>
      <c r="I2352" s="83">
        <f t="shared" si="3"/>
        <v>0</v>
      </c>
      <c r="J2352" s="84">
        <f t="shared" si="4"/>
        <v>0</v>
      </c>
      <c r="K2352" s="84">
        <f t="shared" si="5"/>
        <v>0</v>
      </c>
      <c r="L2352" s="84">
        <f t="shared" si="6"/>
        <v>0</v>
      </c>
      <c r="M2352" s="85">
        <f t="shared" si="7"/>
        <v>0</v>
      </c>
      <c r="N2352" s="86">
        <f t="shared" si="8"/>
        <v>0</v>
      </c>
      <c r="O2352" s="84">
        <f t="shared" si="9"/>
        <v>0</v>
      </c>
      <c r="P2352" s="84">
        <f t="shared" si="10"/>
        <v>0</v>
      </c>
      <c r="Q2352" s="84">
        <f t="shared" si="11"/>
        <v>0</v>
      </c>
      <c r="R2352" s="85">
        <f t="shared" si="12"/>
        <v>0</v>
      </c>
      <c r="S2352" s="87" t="str">
        <f t="shared" si="13"/>
        <v>-</v>
      </c>
      <c r="T2352" s="88"/>
      <c r="U2352" s="39"/>
      <c r="V2352" s="40"/>
      <c r="W2352" s="39"/>
      <c r="X2352" s="39"/>
      <c r="Y2352" s="39"/>
      <c r="Z2352" s="39"/>
      <c r="AA2352" s="39"/>
      <c r="AB2352" s="39"/>
      <c r="AC2352" s="39"/>
      <c r="AD2352" s="39"/>
      <c r="AE2352" s="39"/>
      <c r="AF2352" s="39"/>
      <c r="AG2352" s="39"/>
      <c r="AH2352" s="39"/>
    </row>
    <row r="2353" ht="19.5" customHeight="1">
      <c r="A2353" s="111"/>
      <c r="B2353" s="119"/>
      <c r="C2353" s="63"/>
      <c r="D2353" s="69"/>
      <c r="E2353" s="66" t="str">
        <f t="shared" si="2"/>
        <v>-</v>
      </c>
      <c r="F2353" s="65"/>
      <c r="G2353" s="65"/>
      <c r="H2353" s="82"/>
      <c r="I2353" s="83">
        <f t="shared" si="3"/>
        <v>0</v>
      </c>
      <c r="J2353" s="84">
        <f t="shared" si="4"/>
        <v>0</v>
      </c>
      <c r="K2353" s="84">
        <f t="shared" si="5"/>
        <v>0</v>
      </c>
      <c r="L2353" s="84">
        <f t="shared" si="6"/>
        <v>0</v>
      </c>
      <c r="M2353" s="85">
        <f t="shared" si="7"/>
        <v>0</v>
      </c>
      <c r="N2353" s="86">
        <f t="shared" si="8"/>
        <v>0</v>
      </c>
      <c r="O2353" s="84">
        <f t="shared" si="9"/>
        <v>0</v>
      </c>
      <c r="P2353" s="84">
        <f t="shared" si="10"/>
        <v>0</v>
      </c>
      <c r="Q2353" s="84">
        <f t="shared" si="11"/>
        <v>0</v>
      </c>
      <c r="R2353" s="85">
        <f t="shared" si="12"/>
        <v>0</v>
      </c>
      <c r="S2353" s="87" t="str">
        <f t="shared" si="13"/>
        <v>-</v>
      </c>
      <c r="T2353" s="88"/>
      <c r="U2353" s="39"/>
      <c r="V2353" s="40"/>
      <c r="W2353" s="39"/>
      <c r="X2353" s="39"/>
      <c r="Y2353" s="39"/>
      <c r="Z2353" s="39"/>
      <c r="AA2353" s="39"/>
      <c r="AB2353" s="39"/>
      <c r="AC2353" s="39"/>
      <c r="AD2353" s="39"/>
      <c r="AE2353" s="39"/>
      <c r="AF2353" s="39"/>
      <c r="AG2353" s="39"/>
      <c r="AH2353" s="39"/>
    </row>
    <row r="2354" ht="19.5" customHeight="1">
      <c r="A2354" s="111"/>
      <c r="B2354" s="119"/>
      <c r="C2354" s="63"/>
      <c r="D2354" s="69"/>
      <c r="E2354" s="66" t="str">
        <f t="shared" si="2"/>
        <v>-</v>
      </c>
      <c r="F2354" s="65"/>
      <c r="G2354" s="65"/>
      <c r="H2354" s="82"/>
      <c r="I2354" s="83">
        <f t="shared" si="3"/>
        <v>0</v>
      </c>
      <c r="J2354" s="84">
        <f t="shared" si="4"/>
        <v>0</v>
      </c>
      <c r="K2354" s="84">
        <f t="shared" si="5"/>
        <v>0</v>
      </c>
      <c r="L2354" s="84">
        <f t="shared" si="6"/>
        <v>0</v>
      </c>
      <c r="M2354" s="85">
        <f t="shared" si="7"/>
        <v>0</v>
      </c>
      <c r="N2354" s="86">
        <f t="shared" si="8"/>
        <v>0</v>
      </c>
      <c r="O2354" s="84">
        <f t="shared" si="9"/>
        <v>0</v>
      </c>
      <c r="P2354" s="84">
        <f t="shared" si="10"/>
        <v>0</v>
      </c>
      <c r="Q2354" s="84">
        <f t="shared" si="11"/>
        <v>0</v>
      </c>
      <c r="R2354" s="85">
        <f t="shared" si="12"/>
        <v>0</v>
      </c>
      <c r="S2354" s="87" t="str">
        <f t="shared" si="13"/>
        <v>-</v>
      </c>
      <c r="T2354" s="88"/>
      <c r="U2354" s="39"/>
      <c r="V2354" s="40"/>
      <c r="W2354" s="39"/>
      <c r="X2354" s="39"/>
      <c r="Y2354" s="39"/>
      <c r="Z2354" s="39"/>
      <c r="AA2354" s="39"/>
      <c r="AB2354" s="39"/>
      <c r="AC2354" s="39"/>
      <c r="AD2354" s="39"/>
      <c r="AE2354" s="39"/>
      <c r="AF2354" s="39"/>
      <c r="AG2354" s="39"/>
      <c r="AH2354" s="39"/>
    </row>
    <row r="2355" ht="19.5" customHeight="1">
      <c r="A2355" s="111"/>
      <c r="B2355" s="119"/>
      <c r="C2355" s="63"/>
      <c r="D2355" s="69"/>
      <c r="E2355" s="66" t="str">
        <f t="shared" si="2"/>
        <v>-</v>
      </c>
      <c r="F2355" s="65"/>
      <c r="G2355" s="65"/>
      <c r="H2355" s="82"/>
      <c r="I2355" s="83">
        <f t="shared" si="3"/>
        <v>0</v>
      </c>
      <c r="J2355" s="84">
        <f t="shared" si="4"/>
        <v>0</v>
      </c>
      <c r="K2355" s="84">
        <f t="shared" si="5"/>
        <v>0</v>
      </c>
      <c r="L2355" s="84">
        <f t="shared" si="6"/>
        <v>0</v>
      </c>
      <c r="M2355" s="85">
        <f t="shared" si="7"/>
        <v>0</v>
      </c>
      <c r="N2355" s="86">
        <f t="shared" si="8"/>
        <v>0</v>
      </c>
      <c r="O2355" s="84">
        <f t="shared" si="9"/>
        <v>0</v>
      </c>
      <c r="P2355" s="84">
        <f t="shared" si="10"/>
        <v>0</v>
      </c>
      <c r="Q2355" s="84">
        <f t="shared" si="11"/>
        <v>0</v>
      </c>
      <c r="R2355" s="85">
        <f t="shared" si="12"/>
        <v>0</v>
      </c>
      <c r="S2355" s="87" t="str">
        <f t="shared" si="13"/>
        <v>-</v>
      </c>
      <c r="T2355" s="88"/>
      <c r="U2355" s="39"/>
      <c r="V2355" s="40"/>
      <c r="W2355" s="39"/>
      <c r="X2355" s="39"/>
      <c r="Y2355" s="39"/>
      <c r="Z2355" s="39"/>
      <c r="AA2355" s="39"/>
      <c r="AB2355" s="39"/>
      <c r="AC2355" s="39"/>
      <c r="AD2355" s="39"/>
      <c r="AE2355" s="39"/>
      <c r="AF2355" s="39"/>
      <c r="AG2355" s="39"/>
      <c r="AH2355" s="39"/>
    </row>
    <row r="2356" ht="19.5" customHeight="1">
      <c r="A2356" s="111"/>
      <c r="B2356" s="119"/>
      <c r="C2356" s="63"/>
      <c r="D2356" s="69"/>
      <c r="E2356" s="66" t="str">
        <f t="shared" si="2"/>
        <v>-</v>
      </c>
      <c r="F2356" s="65"/>
      <c r="G2356" s="65"/>
      <c r="H2356" s="82"/>
      <c r="I2356" s="83">
        <f t="shared" si="3"/>
        <v>0</v>
      </c>
      <c r="J2356" s="84">
        <f t="shared" si="4"/>
        <v>0</v>
      </c>
      <c r="K2356" s="84">
        <f t="shared" si="5"/>
        <v>0</v>
      </c>
      <c r="L2356" s="84">
        <f t="shared" si="6"/>
        <v>0</v>
      </c>
      <c r="M2356" s="85">
        <f t="shared" si="7"/>
        <v>0</v>
      </c>
      <c r="N2356" s="86">
        <f t="shared" si="8"/>
        <v>0</v>
      </c>
      <c r="O2356" s="84">
        <f t="shared" si="9"/>
        <v>0</v>
      </c>
      <c r="P2356" s="84">
        <f t="shared" si="10"/>
        <v>0</v>
      </c>
      <c r="Q2356" s="84">
        <f t="shared" si="11"/>
        <v>0</v>
      </c>
      <c r="R2356" s="85">
        <f t="shared" si="12"/>
        <v>0</v>
      </c>
      <c r="S2356" s="87" t="str">
        <f t="shared" si="13"/>
        <v>-</v>
      </c>
      <c r="T2356" s="88"/>
      <c r="U2356" s="39"/>
      <c r="V2356" s="40"/>
      <c r="W2356" s="39"/>
      <c r="X2356" s="39"/>
      <c r="Y2356" s="39"/>
      <c r="Z2356" s="39"/>
      <c r="AA2356" s="39"/>
      <c r="AB2356" s="39"/>
      <c r="AC2356" s="39"/>
      <c r="AD2356" s="39"/>
      <c r="AE2356" s="39"/>
      <c r="AF2356" s="39"/>
      <c r="AG2356" s="39"/>
      <c r="AH2356" s="39"/>
    </row>
    <row r="2357" ht="19.5" customHeight="1">
      <c r="A2357" s="111"/>
      <c r="B2357" s="119"/>
      <c r="C2357" s="63"/>
      <c r="D2357" s="69"/>
      <c r="E2357" s="66" t="str">
        <f t="shared" si="2"/>
        <v>-</v>
      </c>
      <c r="F2357" s="65"/>
      <c r="G2357" s="65"/>
      <c r="H2357" s="82"/>
      <c r="I2357" s="83">
        <f t="shared" si="3"/>
        <v>0</v>
      </c>
      <c r="J2357" s="84">
        <f t="shared" si="4"/>
        <v>0</v>
      </c>
      <c r="K2357" s="84">
        <f t="shared" si="5"/>
        <v>0</v>
      </c>
      <c r="L2357" s="84">
        <f t="shared" si="6"/>
        <v>0</v>
      </c>
      <c r="M2357" s="85">
        <f t="shared" si="7"/>
        <v>0</v>
      </c>
      <c r="N2357" s="86">
        <f t="shared" si="8"/>
        <v>0</v>
      </c>
      <c r="O2357" s="84">
        <f t="shared" si="9"/>
        <v>0</v>
      </c>
      <c r="P2357" s="84">
        <f t="shared" si="10"/>
        <v>0</v>
      </c>
      <c r="Q2357" s="84">
        <f t="shared" si="11"/>
        <v>0</v>
      </c>
      <c r="R2357" s="85">
        <f t="shared" si="12"/>
        <v>0</v>
      </c>
      <c r="S2357" s="87" t="str">
        <f t="shared" si="13"/>
        <v>-</v>
      </c>
      <c r="T2357" s="88"/>
      <c r="U2357" s="39"/>
      <c r="V2357" s="40"/>
      <c r="W2357" s="39"/>
      <c r="X2357" s="39"/>
      <c r="Y2357" s="39"/>
      <c r="Z2357" s="39"/>
      <c r="AA2357" s="39"/>
      <c r="AB2357" s="39"/>
      <c r="AC2357" s="39"/>
      <c r="AD2357" s="39"/>
      <c r="AE2357" s="39"/>
      <c r="AF2357" s="39"/>
      <c r="AG2357" s="39"/>
      <c r="AH2357" s="39"/>
    </row>
    <row r="2358" ht="19.5" customHeight="1">
      <c r="A2358" s="111"/>
      <c r="B2358" s="119"/>
      <c r="C2358" s="63"/>
      <c r="D2358" s="69"/>
      <c r="E2358" s="66" t="str">
        <f t="shared" si="2"/>
        <v>-</v>
      </c>
      <c r="F2358" s="65"/>
      <c r="G2358" s="65"/>
      <c r="H2358" s="82"/>
      <c r="I2358" s="83">
        <f t="shared" si="3"/>
        <v>0</v>
      </c>
      <c r="J2358" s="84">
        <f t="shared" si="4"/>
        <v>0</v>
      </c>
      <c r="K2358" s="84">
        <f t="shared" si="5"/>
        <v>0</v>
      </c>
      <c r="L2358" s="84">
        <f t="shared" si="6"/>
        <v>0</v>
      </c>
      <c r="M2358" s="85">
        <f t="shared" si="7"/>
        <v>0</v>
      </c>
      <c r="N2358" s="86">
        <f t="shared" si="8"/>
        <v>0</v>
      </c>
      <c r="O2358" s="84">
        <f t="shared" si="9"/>
        <v>0</v>
      </c>
      <c r="P2358" s="84">
        <f t="shared" si="10"/>
        <v>0</v>
      </c>
      <c r="Q2358" s="84">
        <f t="shared" si="11"/>
        <v>0</v>
      </c>
      <c r="R2358" s="85">
        <f t="shared" si="12"/>
        <v>0</v>
      </c>
      <c r="S2358" s="87" t="str">
        <f t="shared" si="13"/>
        <v>-</v>
      </c>
      <c r="T2358" s="88"/>
      <c r="U2358" s="39"/>
      <c r="V2358" s="40"/>
      <c r="W2358" s="39"/>
      <c r="X2358" s="39"/>
      <c r="Y2358" s="39"/>
      <c r="Z2358" s="39"/>
      <c r="AA2358" s="39"/>
      <c r="AB2358" s="39"/>
      <c r="AC2358" s="39"/>
      <c r="AD2358" s="39"/>
      <c r="AE2358" s="39"/>
      <c r="AF2358" s="39"/>
      <c r="AG2358" s="39"/>
      <c r="AH2358" s="39"/>
    </row>
    <row r="2359" ht="19.5" customHeight="1">
      <c r="A2359" s="111"/>
      <c r="B2359" s="119"/>
      <c r="C2359" s="63"/>
      <c r="D2359" s="69"/>
      <c r="E2359" s="66" t="str">
        <f t="shared" si="2"/>
        <v>-</v>
      </c>
      <c r="F2359" s="65"/>
      <c r="G2359" s="65"/>
      <c r="H2359" s="82"/>
      <c r="I2359" s="83">
        <f t="shared" si="3"/>
        <v>0</v>
      </c>
      <c r="J2359" s="84">
        <f t="shared" si="4"/>
        <v>0</v>
      </c>
      <c r="K2359" s="84">
        <f t="shared" si="5"/>
        <v>0</v>
      </c>
      <c r="L2359" s="84">
        <f t="shared" si="6"/>
        <v>0</v>
      </c>
      <c r="M2359" s="85">
        <f t="shared" si="7"/>
        <v>0</v>
      </c>
      <c r="N2359" s="86">
        <f t="shared" si="8"/>
        <v>0</v>
      </c>
      <c r="O2359" s="84">
        <f t="shared" si="9"/>
        <v>0</v>
      </c>
      <c r="P2359" s="84">
        <f t="shared" si="10"/>
        <v>0</v>
      </c>
      <c r="Q2359" s="84">
        <f t="shared" si="11"/>
        <v>0</v>
      </c>
      <c r="R2359" s="85">
        <f t="shared" si="12"/>
        <v>0</v>
      </c>
      <c r="S2359" s="87" t="str">
        <f t="shared" si="13"/>
        <v>-</v>
      </c>
      <c r="T2359" s="88"/>
      <c r="U2359" s="39"/>
      <c r="V2359" s="40"/>
      <c r="W2359" s="39"/>
      <c r="X2359" s="39"/>
      <c r="Y2359" s="39"/>
      <c r="Z2359" s="39"/>
      <c r="AA2359" s="39"/>
      <c r="AB2359" s="39"/>
      <c r="AC2359" s="39"/>
      <c r="AD2359" s="39"/>
      <c r="AE2359" s="39"/>
      <c r="AF2359" s="39"/>
      <c r="AG2359" s="39"/>
      <c r="AH2359" s="39"/>
    </row>
    <row r="2360" ht="19.5" customHeight="1">
      <c r="A2360" s="111"/>
      <c r="B2360" s="119"/>
      <c r="C2360" s="63"/>
      <c r="D2360" s="69"/>
      <c r="E2360" s="66" t="str">
        <f t="shared" si="2"/>
        <v>-</v>
      </c>
      <c r="F2360" s="65"/>
      <c r="G2360" s="65"/>
      <c r="H2360" s="82"/>
      <c r="I2360" s="83">
        <f t="shared" si="3"/>
        <v>0</v>
      </c>
      <c r="J2360" s="84">
        <f t="shared" si="4"/>
        <v>0</v>
      </c>
      <c r="K2360" s="84">
        <f t="shared" si="5"/>
        <v>0</v>
      </c>
      <c r="L2360" s="84">
        <f t="shared" si="6"/>
        <v>0</v>
      </c>
      <c r="M2360" s="85">
        <f t="shared" si="7"/>
        <v>0</v>
      </c>
      <c r="N2360" s="86">
        <f t="shared" si="8"/>
        <v>0</v>
      </c>
      <c r="O2360" s="84">
        <f t="shared" si="9"/>
        <v>0</v>
      </c>
      <c r="P2360" s="84">
        <f t="shared" si="10"/>
        <v>0</v>
      </c>
      <c r="Q2360" s="84">
        <f t="shared" si="11"/>
        <v>0</v>
      </c>
      <c r="R2360" s="85">
        <f t="shared" si="12"/>
        <v>0</v>
      </c>
      <c r="S2360" s="87" t="str">
        <f t="shared" si="13"/>
        <v>-</v>
      </c>
      <c r="T2360" s="88"/>
      <c r="U2360" s="39"/>
      <c r="V2360" s="40"/>
      <c r="W2360" s="39"/>
      <c r="X2360" s="39"/>
      <c r="Y2360" s="39"/>
      <c r="Z2360" s="39"/>
      <c r="AA2360" s="39"/>
      <c r="AB2360" s="39"/>
      <c r="AC2360" s="39"/>
      <c r="AD2360" s="39"/>
      <c r="AE2360" s="39"/>
      <c r="AF2360" s="39"/>
      <c r="AG2360" s="39"/>
      <c r="AH2360" s="39"/>
    </row>
    <row r="2361" ht="19.5" customHeight="1">
      <c r="A2361" s="111"/>
      <c r="B2361" s="119"/>
      <c r="C2361" s="63"/>
      <c r="D2361" s="69"/>
      <c r="E2361" s="66" t="str">
        <f t="shared" si="2"/>
        <v>-</v>
      </c>
      <c r="F2361" s="65"/>
      <c r="G2361" s="65"/>
      <c r="H2361" s="82"/>
      <c r="I2361" s="83">
        <f t="shared" si="3"/>
        <v>0</v>
      </c>
      <c r="J2361" s="84">
        <f t="shared" si="4"/>
        <v>0</v>
      </c>
      <c r="K2361" s="84">
        <f t="shared" si="5"/>
        <v>0</v>
      </c>
      <c r="L2361" s="84">
        <f t="shared" si="6"/>
        <v>0</v>
      </c>
      <c r="M2361" s="85">
        <f t="shared" si="7"/>
        <v>0</v>
      </c>
      <c r="N2361" s="86">
        <f t="shared" si="8"/>
        <v>0</v>
      </c>
      <c r="O2361" s="84">
        <f t="shared" si="9"/>
        <v>0</v>
      </c>
      <c r="P2361" s="84">
        <f t="shared" si="10"/>
        <v>0</v>
      </c>
      <c r="Q2361" s="84">
        <f t="shared" si="11"/>
        <v>0</v>
      </c>
      <c r="R2361" s="85">
        <f t="shared" si="12"/>
        <v>0</v>
      </c>
      <c r="S2361" s="87" t="str">
        <f t="shared" si="13"/>
        <v>-</v>
      </c>
      <c r="T2361" s="88"/>
      <c r="U2361" s="39"/>
      <c r="V2361" s="40"/>
      <c r="W2361" s="39"/>
      <c r="X2361" s="39"/>
      <c r="Y2361" s="39"/>
      <c r="Z2361" s="39"/>
      <c r="AA2361" s="39"/>
      <c r="AB2361" s="39"/>
      <c r="AC2361" s="39"/>
      <c r="AD2361" s="39"/>
      <c r="AE2361" s="39"/>
      <c r="AF2361" s="39"/>
      <c r="AG2361" s="39"/>
      <c r="AH2361" s="39"/>
    </row>
    <row r="2362" ht="19.5" customHeight="1">
      <c r="A2362" s="111"/>
      <c r="B2362" s="119"/>
      <c r="C2362" s="63"/>
      <c r="D2362" s="69"/>
      <c r="E2362" s="66" t="str">
        <f t="shared" si="2"/>
        <v>-</v>
      </c>
      <c r="F2362" s="65"/>
      <c r="G2362" s="65"/>
      <c r="H2362" s="82"/>
      <c r="I2362" s="83">
        <f t="shared" si="3"/>
        <v>0</v>
      </c>
      <c r="J2362" s="84">
        <f t="shared" si="4"/>
        <v>0</v>
      </c>
      <c r="K2362" s="84">
        <f t="shared" si="5"/>
        <v>0</v>
      </c>
      <c r="L2362" s="84">
        <f t="shared" si="6"/>
        <v>0</v>
      </c>
      <c r="M2362" s="85">
        <f t="shared" si="7"/>
        <v>0</v>
      </c>
      <c r="N2362" s="86">
        <f t="shared" si="8"/>
        <v>0</v>
      </c>
      <c r="O2362" s="84">
        <f t="shared" si="9"/>
        <v>0</v>
      </c>
      <c r="P2362" s="84">
        <f t="shared" si="10"/>
        <v>0</v>
      </c>
      <c r="Q2362" s="84">
        <f t="shared" si="11"/>
        <v>0</v>
      </c>
      <c r="R2362" s="85">
        <f t="shared" si="12"/>
        <v>0</v>
      </c>
      <c r="S2362" s="87" t="str">
        <f t="shared" si="13"/>
        <v>-</v>
      </c>
      <c r="T2362" s="88"/>
      <c r="U2362" s="39"/>
      <c r="V2362" s="40"/>
      <c r="W2362" s="39"/>
      <c r="X2362" s="39"/>
      <c r="Y2362" s="39"/>
      <c r="Z2362" s="39"/>
      <c r="AA2362" s="39"/>
      <c r="AB2362" s="39"/>
      <c r="AC2362" s="39"/>
      <c r="AD2362" s="39"/>
      <c r="AE2362" s="39"/>
      <c r="AF2362" s="39"/>
      <c r="AG2362" s="39"/>
      <c r="AH2362" s="39"/>
    </row>
    <row r="2363" ht="19.5" customHeight="1">
      <c r="A2363" s="111"/>
      <c r="B2363" s="119"/>
      <c r="C2363" s="63"/>
      <c r="D2363" s="69"/>
      <c r="E2363" s="66" t="str">
        <f t="shared" si="2"/>
        <v>-</v>
      </c>
      <c r="F2363" s="65"/>
      <c r="G2363" s="65"/>
      <c r="H2363" s="82"/>
      <c r="I2363" s="83">
        <f t="shared" si="3"/>
        <v>0</v>
      </c>
      <c r="J2363" s="84">
        <f t="shared" si="4"/>
        <v>0</v>
      </c>
      <c r="K2363" s="84">
        <f t="shared" si="5"/>
        <v>0</v>
      </c>
      <c r="L2363" s="84">
        <f t="shared" si="6"/>
        <v>0</v>
      </c>
      <c r="M2363" s="85">
        <f t="shared" si="7"/>
        <v>0</v>
      </c>
      <c r="N2363" s="86">
        <f t="shared" si="8"/>
        <v>0</v>
      </c>
      <c r="O2363" s="84">
        <f t="shared" si="9"/>
        <v>0</v>
      </c>
      <c r="P2363" s="84">
        <f t="shared" si="10"/>
        <v>0</v>
      </c>
      <c r="Q2363" s="84">
        <f t="shared" si="11"/>
        <v>0</v>
      </c>
      <c r="R2363" s="85">
        <f t="shared" si="12"/>
        <v>0</v>
      </c>
      <c r="S2363" s="87" t="str">
        <f t="shared" si="13"/>
        <v>-</v>
      </c>
      <c r="T2363" s="88"/>
      <c r="U2363" s="39"/>
      <c r="V2363" s="40"/>
      <c r="W2363" s="39"/>
      <c r="X2363" s="39"/>
      <c r="Y2363" s="39"/>
      <c r="Z2363" s="39"/>
      <c r="AA2363" s="39"/>
      <c r="AB2363" s="39"/>
      <c r="AC2363" s="39"/>
      <c r="AD2363" s="39"/>
      <c r="AE2363" s="39"/>
      <c r="AF2363" s="39"/>
      <c r="AG2363" s="39"/>
      <c r="AH2363" s="39"/>
    </row>
    <row r="2364" ht="19.5" customHeight="1">
      <c r="A2364" s="111"/>
      <c r="B2364" s="119"/>
      <c r="C2364" s="63"/>
      <c r="D2364" s="69"/>
      <c r="E2364" s="66" t="str">
        <f t="shared" si="2"/>
        <v>-</v>
      </c>
      <c r="F2364" s="65"/>
      <c r="G2364" s="65"/>
      <c r="H2364" s="82"/>
      <c r="I2364" s="83">
        <f t="shared" si="3"/>
        <v>0</v>
      </c>
      <c r="J2364" s="84">
        <f t="shared" si="4"/>
        <v>0</v>
      </c>
      <c r="K2364" s="84">
        <f t="shared" si="5"/>
        <v>0</v>
      </c>
      <c r="L2364" s="84">
        <f t="shared" si="6"/>
        <v>0</v>
      </c>
      <c r="M2364" s="85">
        <f t="shared" si="7"/>
        <v>0</v>
      </c>
      <c r="N2364" s="86">
        <f t="shared" si="8"/>
        <v>0</v>
      </c>
      <c r="O2364" s="84">
        <f t="shared" si="9"/>
        <v>0</v>
      </c>
      <c r="P2364" s="84">
        <f t="shared" si="10"/>
        <v>0</v>
      </c>
      <c r="Q2364" s="84">
        <f t="shared" si="11"/>
        <v>0</v>
      </c>
      <c r="R2364" s="85">
        <f t="shared" si="12"/>
        <v>0</v>
      </c>
      <c r="S2364" s="87" t="str">
        <f t="shared" si="13"/>
        <v>-</v>
      </c>
      <c r="T2364" s="88"/>
      <c r="U2364" s="39"/>
      <c r="V2364" s="40"/>
      <c r="W2364" s="39"/>
      <c r="X2364" s="39"/>
      <c r="Y2364" s="39"/>
      <c r="Z2364" s="39"/>
      <c r="AA2364" s="39"/>
      <c r="AB2364" s="39"/>
      <c r="AC2364" s="39"/>
      <c r="AD2364" s="39"/>
      <c r="AE2364" s="39"/>
      <c r="AF2364" s="39"/>
      <c r="AG2364" s="39"/>
      <c r="AH2364" s="39"/>
    </row>
    <row r="2365" ht="19.5" customHeight="1">
      <c r="A2365" s="111"/>
      <c r="B2365" s="119"/>
      <c r="C2365" s="63"/>
      <c r="D2365" s="69"/>
      <c r="E2365" s="66" t="str">
        <f t="shared" si="2"/>
        <v>-</v>
      </c>
      <c r="F2365" s="65"/>
      <c r="G2365" s="65"/>
      <c r="H2365" s="82"/>
      <c r="I2365" s="83">
        <f t="shared" si="3"/>
        <v>0</v>
      </c>
      <c r="J2365" s="84">
        <f t="shared" si="4"/>
        <v>0</v>
      </c>
      <c r="K2365" s="84">
        <f t="shared" si="5"/>
        <v>0</v>
      </c>
      <c r="L2365" s="84">
        <f t="shared" si="6"/>
        <v>0</v>
      </c>
      <c r="M2365" s="85">
        <f t="shared" si="7"/>
        <v>0</v>
      </c>
      <c r="N2365" s="86">
        <f t="shared" si="8"/>
        <v>0</v>
      </c>
      <c r="O2365" s="84">
        <f t="shared" si="9"/>
        <v>0</v>
      </c>
      <c r="P2365" s="84">
        <f t="shared" si="10"/>
        <v>0</v>
      </c>
      <c r="Q2365" s="84">
        <f t="shared" si="11"/>
        <v>0</v>
      </c>
      <c r="R2365" s="85">
        <f t="shared" si="12"/>
        <v>0</v>
      </c>
      <c r="S2365" s="87" t="str">
        <f t="shared" si="13"/>
        <v>-</v>
      </c>
      <c r="T2365" s="88"/>
      <c r="U2365" s="39"/>
      <c r="V2365" s="40"/>
      <c r="W2365" s="39"/>
      <c r="X2365" s="39"/>
      <c r="Y2365" s="39"/>
      <c r="Z2365" s="39"/>
      <c r="AA2365" s="39"/>
      <c r="AB2365" s="39"/>
      <c r="AC2365" s="39"/>
      <c r="AD2365" s="39"/>
      <c r="AE2365" s="39"/>
      <c r="AF2365" s="39"/>
      <c r="AG2365" s="39"/>
      <c r="AH2365" s="39"/>
    </row>
    <row r="2366" ht="19.5" customHeight="1">
      <c r="A2366" s="111"/>
      <c r="B2366" s="119"/>
      <c r="C2366" s="63"/>
      <c r="D2366" s="69"/>
      <c r="E2366" s="66" t="str">
        <f t="shared" si="2"/>
        <v>-</v>
      </c>
      <c r="F2366" s="65"/>
      <c r="G2366" s="65"/>
      <c r="H2366" s="82"/>
      <c r="I2366" s="83">
        <f t="shared" si="3"/>
        <v>0</v>
      </c>
      <c r="J2366" s="84">
        <f t="shared" si="4"/>
        <v>0</v>
      </c>
      <c r="K2366" s="84">
        <f t="shared" si="5"/>
        <v>0</v>
      </c>
      <c r="L2366" s="84">
        <f t="shared" si="6"/>
        <v>0</v>
      </c>
      <c r="M2366" s="85">
        <f t="shared" si="7"/>
        <v>0</v>
      </c>
      <c r="N2366" s="86">
        <f t="shared" si="8"/>
        <v>0</v>
      </c>
      <c r="O2366" s="84">
        <f t="shared" si="9"/>
        <v>0</v>
      </c>
      <c r="P2366" s="84">
        <f t="shared" si="10"/>
        <v>0</v>
      </c>
      <c r="Q2366" s="84">
        <f t="shared" si="11"/>
        <v>0</v>
      </c>
      <c r="R2366" s="85">
        <f t="shared" si="12"/>
        <v>0</v>
      </c>
      <c r="S2366" s="87" t="str">
        <f t="shared" si="13"/>
        <v>-</v>
      </c>
      <c r="T2366" s="88"/>
      <c r="U2366" s="39"/>
      <c r="V2366" s="40"/>
      <c r="W2366" s="39"/>
      <c r="X2366" s="39"/>
      <c r="Y2366" s="39"/>
      <c r="Z2366" s="39"/>
      <c r="AA2366" s="39"/>
      <c r="AB2366" s="39"/>
      <c r="AC2366" s="39"/>
      <c r="AD2366" s="39"/>
      <c r="AE2366" s="39"/>
      <c r="AF2366" s="39"/>
      <c r="AG2366" s="39"/>
      <c r="AH2366" s="39"/>
    </row>
    <row r="2367" ht="19.5" customHeight="1">
      <c r="A2367" s="111"/>
      <c r="B2367" s="119"/>
      <c r="C2367" s="63"/>
      <c r="D2367" s="69"/>
      <c r="E2367" s="66" t="str">
        <f t="shared" si="2"/>
        <v>-</v>
      </c>
      <c r="F2367" s="65"/>
      <c r="G2367" s="65"/>
      <c r="H2367" s="82"/>
      <c r="I2367" s="83">
        <f t="shared" si="3"/>
        <v>0</v>
      </c>
      <c r="J2367" s="84">
        <f t="shared" si="4"/>
        <v>0</v>
      </c>
      <c r="K2367" s="84">
        <f t="shared" si="5"/>
        <v>0</v>
      </c>
      <c r="L2367" s="84">
        <f t="shared" si="6"/>
        <v>0</v>
      </c>
      <c r="M2367" s="85">
        <f t="shared" si="7"/>
        <v>0</v>
      </c>
      <c r="N2367" s="86">
        <f t="shared" si="8"/>
        <v>0</v>
      </c>
      <c r="O2367" s="84">
        <f t="shared" si="9"/>
        <v>0</v>
      </c>
      <c r="P2367" s="84">
        <f t="shared" si="10"/>
        <v>0</v>
      </c>
      <c r="Q2367" s="84">
        <f t="shared" si="11"/>
        <v>0</v>
      </c>
      <c r="R2367" s="85">
        <f t="shared" si="12"/>
        <v>0</v>
      </c>
      <c r="S2367" s="87" t="str">
        <f t="shared" si="13"/>
        <v>-</v>
      </c>
      <c r="T2367" s="88"/>
      <c r="U2367" s="39"/>
      <c r="V2367" s="40"/>
      <c r="W2367" s="39"/>
      <c r="X2367" s="39"/>
      <c r="Y2367" s="39"/>
      <c r="Z2367" s="39"/>
      <c r="AA2367" s="39"/>
      <c r="AB2367" s="39"/>
      <c r="AC2367" s="39"/>
      <c r="AD2367" s="39"/>
      <c r="AE2367" s="39"/>
      <c r="AF2367" s="39"/>
      <c r="AG2367" s="39"/>
      <c r="AH2367" s="39"/>
    </row>
    <row r="2368" ht="19.5" customHeight="1">
      <c r="A2368" s="111"/>
      <c r="B2368" s="119"/>
      <c r="C2368" s="63"/>
      <c r="D2368" s="69"/>
      <c r="E2368" s="66" t="str">
        <f t="shared" si="2"/>
        <v>-</v>
      </c>
      <c r="F2368" s="65"/>
      <c r="G2368" s="65"/>
      <c r="H2368" s="82"/>
      <c r="I2368" s="83">
        <f t="shared" si="3"/>
        <v>0</v>
      </c>
      <c r="J2368" s="84">
        <f t="shared" si="4"/>
        <v>0</v>
      </c>
      <c r="K2368" s="84">
        <f t="shared" si="5"/>
        <v>0</v>
      </c>
      <c r="L2368" s="84">
        <f t="shared" si="6"/>
        <v>0</v>
      </c>
      <c r="M2368" s="85">
        <f t="shared" si="7"/>
        <v>0</v>
      </c>
      <c r="N2368" s="86">
        <f t="shared" si="8"/>
        <v>0</v>
      </c>
      <c r="O2368" s="84">
        <f t="shared" si="9"/>
        <v>0</v>
      </c>
      <c r="P2368" s="84">
        <f t="shared" si="10"/>
        <v>0</v>
      </c>
      <c r="Q2368" s="84">
        <f t="shared" si="11"/>
        <v>0</v>
      </c>
      <c r="R2368" s="85">
        <f t="shared" si="12"/>
        <v>0</v>
      </c>
      <c r="S2368" s="87" t="str">
        <f t="shared" si="13"/>
        <v>-</v>
      </c>
      <c r="T2368" s="88"/>
      <c r="U2368" s="39"/>
      <c r="V2368" s="40"/>
      <c r="W2368" s="39"/>
      <c r="X2368" s="39"/>
      <c r="Y2368" s="39"/>
      <c r="Z2368" s="39"/>
      <c r="AA2368" s="39"/>
      <c r="AB2368" s="39"/>
      <c r="AC2368" s="39"/>
      <c r="AD2368" s="39"/>
      <c r="AE2368" s="39"/>
      <c r="AF2368" s="39"/>
      <c r="AG2368" s="39"/>
      <c r="AH2368" s="39"/>
    </row>
    <row r="2369" ht="19.5" customHeight="1">
      <c r="A2369" s="111"/>
      <c r="B2369" s="119"/>
      <c r="C2369" s="63"/>
      <c r="D2369" s="69"/>
      <c r="E2369" s="66" t="str">
        <f t="shared" si="2"/>
        <v>-</v>
      </c>
      <c r="F2369" s="65"/>
      <c r="G2369" s="65"/>
      <c r="H2369" s="82"/>
      <c r="I2369" s="83">
        <f t="shared" si="3"/>
        <v>0</v>
      </c>
      <c r="J2369" s="84">
        <f t="shared" si="4"/>
        <v>0</v>
      </c>
      <c r="K2369" s="84">
        <f t="shared" si="5"/>
        <v>0</v>
      </c>
      <c r="L2369" s="84">
        <f t="shared" si="6"/>
        <v>0</v>
      </c>
      <c r="M2369" s="85">
        <f t="shared" si="7"/>
        <v>0</v>
      </c>
      <c r="N2369" s="86">
        <f t="shared" si="8"/>
        <v>0</v>
      </c>
      <c r="O2369" s="84">
        <f t="shared" si="9"/>
        <v>0</v>
      </c>
      <c r="P2369" s="84">
        <f t="shared" si="10"/>
        <v>0</v>
      </c>
      <c r="Q2369" s="84">
        <f t="shared" si="11"/>
        <v>0</v>
      </c>
      <c r="R2369" s="85">
        <f t="shared" si="12"/>
        <v>0</v>
      </c>
      <c r="S2369" s="87" t="str">
        <f t="shared" si="13"/>
        <v>-</v>
      </c>
      <c r="T2369" s="88"/>
      <c r="U2369" s="39"/>
      <c r="V2369" s="40"/>
      <c r="W2369" s="39"/>
      <c r="X2369" s="39"/>
      <c r="Y2369" s="39"/>
      <c r="Z2369" s="39"/>
      <c r="AA2369" s="39"/>
      <c r="AB2369" s="39"/>
      <c r="AC2369" s="39"/>
      <c r="AD2369" s="39"/>
      <c r="AE2369" s="39"/>
      <c r="AF2369" s="39"/>
      <c r="AG2369" s="39"/>
      <c r="AH2369" s="39"/>
    </row>
    <row r="2370" ht="19.5" customHeight="1">
      <c r="A2370" s="111"/>
      <c r="B2370" s="119"/>
      <c r="C2370" s="63"/>
      <c r="D2370" s="69"/>
      <c r="E2370" s="66" t="str">
        <f t="shared" si="2"/>
        <v>-</v>
      </c>
      <c r="F2370" s="65"/>
      <c r="G2370" s="65"/>
      <c r="H2370" s="82"/>
      <c r="I2370" s="83">
        <f t="shared" si="3"/>
        <v>0</v>
      </c>
      <c r="J2370" s="84">
        <f t="shared" si="4"/>
        <v>0</v>
      </c>
      <c r="K2370" s="84">
        <f t="shared" si="5"/>
        <v>0</v>
      </c>
      <c r="L2370" s="84">
        <f t="shared" si="6"/>
        <v>0</v>
      </c>
      <c r="M2370" s="85">
        <f t="shared" si="7"/>
        <v>0</v>
      </c>
      <c r="N2370" s="86">
        <f t="shared" si="8"/>
        <v>0</v>
      </c>
      <c r="O2370" s="84">
        <f t="shared" si="9"/>
        <v>0</v>
      </c>
      <c r="P2370" s="84">
        <f t="shared" si="10"/>
        <v>0</v>
      </c>
      <c r="Q2370" s="84">
        <f t="shared" si="11"/>
        <v>0</v>
      </c>
      <c r="R2370" s="85">
        <f t="shared" si="12"/>
        <v>0</v>
      </c>
      <c r="S2370" s="87" t="str">
        <f t="shared" si="13"/>
        <v>-</v>
      </c>
      <c r="T2370" s="88"/>
      <c r="U2370" s="39"/>
      <c r="V2370" s="40"/>
      <c r="W2370" s="39"/>
      <c r="X2370" s="39"/>
      <c r="Y2370" s="39"/>
      <c r="Z2370" s="39"/>
      <c r="AA2370" s="39"/>
      <c r="AB2370" s="39"/>
      <c r="AC2370" s="39"/>
      <c r="AD2370" s="39"/>
      <c r="AE2370" s="39"/>
      <c r="AF2370" s="39"/>
      <c r="AG2370" s="39"/>
      <c r="AH2370" s="39"/>
    </row>
    <row r="2371" ht="19.5" customHeight="1">
      <c r="A2371" s="111"/>
      <c r="B2371" s="119"/>
      <c r="C2371" s="63"/>
      <c r="D2371" s="69"/>
      <c r="E2371" s="66" t="str">
        <f t="shared" si="2"/>
        <v>-</v>
      </c>
      <c r="F2371" s="65"/>
      <c r="G2371" s="65"/>
      <c r="H2371" s="82"/>
      <c r="I2371" s="83">
        <f t="shared" si="3"/>
        <v>0</v>
      </c>
      <c r="J2371" s="84">
        <f t="shared" si="4"/>
        <v>0</v>
      </c>
      <c r="K2371" s="84">
        <f t="shared" si="5"/>
        <v>0</v>
      </c>
      <c r="L2371" s="84">
        <f t="shared" si="6"/>
        <v>0</v>
      </c>
      <c r="M2371" s="85">
        <f t="shared" si="7"/>
        <v>0</v>
      </c>
      <c r="N2371" s="86">
        <f t="shared" si="8"/>
        <v>0</v>
      </c>
      <c r="O2371" s="84">
        <f t="shared" si="9"/>
        <v>0</v>
      </c>
      <c r="P2371" s="84">
        <f t="shared" si="10"/>
        <v>0</v>
      </c>
      <c r="Q2371" s="84">
        <f t="shared" si="11"/>
        <v>0</v>
      </c>
      <c r="R2371" s="85">
        <f t="shared" si="12"/>
        <v>0</v>
      </c>
      <c r="S2371" s="87" t="str">
        <f t="shared" si="13"/>
        <v>-</v>
      </c>
      <c r="T2371" s="88"/>
      <c r="U2371" s="39"/>
      <c r="V2371" s="40"/>
      <c r="W2371" s="39"/>
      <c r="X2371" s="39"/>
      <c r="Y2371" s="39"/>
      <c r="Z2371" s="39"/>
      <c r="AA2371" s="39"/>
      <c r="AB2371" s="39"/>
      <c r="AC2371" s="39"/>
      <c r="AD2371" s="39"/>
      <c r="AE2371" s="39"/>
      <c r="AF2371" s="39"/>
      <c r="AG2371" s="39"/>
      <c r="AH2371" s="39"/>
    </row>
    <row r="2372" ht="19.5" customHeight="1">
      <c r="A2372" s="111"/>
      <c r="B2372" s="119"/>
      <c r="C2372" s="63"/>
      <c r="D2372" s="69"/>
      <c r="E2372" s="66" t="str">
        <f t="shared" si="2"/>
        <v>-</v>
      </c>
      <c r="F2372" s="65"/>
      <c r="G2372" s="65"/>
      <c r="H2372" s="82"/>
      <c r="I2372" s="83">
        <f t="shared" si="3"/>
        <v>0</v>
      </c>
      <c r="J2372" s="84">
        <f t="shared" si="4"/>
        <v>0</v>
      </c>
      <c r="K2372" s="84">
        <f t="shared" si="5"/>
        <v>0</v>
      </c>
      <c r="L2372" s="84">
        <f t="shared" si="6"/>
        <v>0</v>
      </c>
      <c r="M2372" s="85">
        <f t="shared" si="7"/>
        <v>0</v>
      </c>
      <c r="N2372" s="86">
        <f t="shared" si="8"/>
        <v>0</v>
      </c>
      <c r="O2372" s="84">
        <f t="shared" si="9"/>
        <v>0</v>
      </c>
      <c r="P2372" s="84">
        <f t="shared" si="10"/>
        <v>0</v>
      </c>
      <c r="Q2372" s="84">
        <f t="shared" si="11"/>
        <v>0</v>
      </c>
      <c r="R2372" s="85">
        <f t="shared" si="12"/>
        <v>0</v>
      </c>
      <c r="S2372" s="87" t="str">
        <f t="shared" si="13"/>
        <v>-</v>
      </c>
      <c r="T2372" s="88"/>
      <c r="U2372" s="39"/>
      <c r="V2372" s="40"/>
      <c r="W2372" s="39"/>
      <c r="X2372" s="39"/>
      <c r="Y2372" s="39"/>
      <c r="Z2372" s="39"/>
      <c r="AA2372" s="39"/>
      <c r="AB2372" s="39"/>
      <c r="AC2372" s="39"/>
      <c r="AD2372" s="39"/>
      <c r="AE2372" s="39"/>
      <c r="AF2372" s="39"/>
      <c r="AG2372" s="39"/>
      <c r="AH2372" s="39"/>
    </row>
    <row r="2373" ht="19.5" customHeight="1">
      <c r="A2373" s="111"/>
      <c r="B2373" s="119"/>
      <c r="C2373" s="63"/>
      <c r="D2373" s="69"/>
      <c r="E2373" s="66" t="str">
        <f t="shared" si="2"/>
        <v>-</v>
      </c>
      <c r="F2373" s="65"/>
      <c r="G2373" s="65"/>
      <c r="H2373" s="82"/>
      <c r="I2373" s="83">
        <f t="shared" si="3"/>
        <v>0</v>
      </c>
      <c r="J2373" s="84">
        <f t="shared" si="4"/>
        <v>0</v>
      </c>
      <c r="K2373" s="84">
        <f t="shared" si="5"/>
        <v>0</v>
      </c>
      <c r="L2373" s="84">
        <f t="shared" si="6"/>
        <v>0</v>
      </c>
      <c r="M2373" s="85">
        <f t="shared" si="7"/>
        <v>0</v>
      </c>
      <c r="N2373" s="86">
        <f t="shared" si="8"/>
        <v>0</v>
      </c>
      <c r="O2373" s="84">
        <f t="shared" si="9"/>
        <v>0</v>
      </c>
      <c r="P2373" s="84">
        <f t="shared" si="10"/>
        <v>0</v>
      </c>
      <c r="Q2373" s="84">
        <f t="shared" si="11"/>
        <v>0</v>
      </c>
      <c r="R2373" s="85">
        <f t="shared" si="12"/>
        <v>0</v>
      </c>
      <c r="S2373" s="87" t="str">
        <f t="shared" si="13"/>
        <v>-</v>
      </c>
      <c r="T2373" s="88"/>
      <c r="U2373" s="39"/>
      <c r="V2373" s="40"/>
      <c r="W2373" s="39"/>
      <c r="X2373" s="39"/>
      <c r="Y2373" s="39"/>
      <c r="Z2373" s="39"/>
      <c r="AA2373" s="39"/>
      <c r="AB2373" s="39"/>
      <c r="AC2373" s="39"/>
      <c r="AD2373" s="39"/>
      <c r="AE2373" s="39"/>
      <c r="AF2373" s="39"/>
      <c r="AG2373" s="39"/>
      <c r="AH2373" s="39"/>
    </row>
    <row r="2374" ht="19.5" customHeight="1">
      <c r="A2374" s="111"/>
      <c r="B2374" s="119"/>
      <c r="C2374" s="63"/>
      <c r="D2374" s="69"/>
      <c r="E2374" s="66" t="str">
        <f t="shared" si="2"/>
        <v>-</v>
      </c>
      <c r="F2374" s="65"/>
      <c r="G2374" s="65"/>
      <c r="H2374" s="82"/>
      <c r="I2374" s="83">
        <f t="shared" si="3"/>
        <v>0</v>
      </c>
      <c r="J2374" s="84">
        <f t="shared" si="4"/>
        <v>0</v>
      </c>
      <c r="K2374" s="84">
        <f t="shared" si="5"/>
        <v>0</v>
      </c>
      <c r="L2374" s="84">
        <f t="shared" si="6"/>
        <v>0</v>
      </c>
      <c r="M2374" s="85">
        <f t="shared" si="7"/>
        <v>0</v>
      </c>
      <c r="N2374" s="86">
        <f t="shared" si="8"/>
        <v>0</v>
      </c>
      <c r="O2374" s="84">
        <f t="shared" si="9"/>
        <v>0</v>
      </c>
      <c r="P2374" s="84">
        <f t="shared" si="10"/>
        <v>0</v>
      </c>
      <c r="Q2374" s="84">
        <f t="shared" si="11"/>
        <v>0</v>
      </c>
      <c r="R2374" s="85">
        <f t="shared" si="12"/>
        <v>0</v>
      </c>
      <c r="S2374" s="87" t="str">
        <f t="shared" si="13"/>
        <v>-</v>
      </c>
      <c r="T2374" s="88"/>
      <c r="U2374" s="39"/>
      <c r="V2374" s="40"/>
      <c r="W2374" s="39"/>
      <c r="X2374" s="39"/>
      <c r="Y2374" s="39"/>
      <c r="Z2374" s="39"/>
      <c r="AA2374" s="39"/>
      <c r="AB2374" s="39"/>
      <c r="AC2374" s="39"/>
      <c r="AD2374" s="39"/>
      <c r="AE2374" s="39"/>
      <c r="AF2374" s="39"/>
      <c r="AG2374" s="39"/>
      <c r="AH2374" s="39"/>
    </row>
    <row r="2375" ht="19.5" customHeight="1">
      <c r="A2375" s="111"/>
      <c r="B2375" s="119"/>
      <c r="C2375" s="63"/>
      <c r="D2375" s="69"/>
      <c r="E2375" s="66" t="str">
        <f t="shared" si="2"/>
        <v>-</v>
      </c>
      <c r="F2375" s="65"/>
      <c r="G2375" s="65"/>
      <c r="H2375" s="82"/>
      <c r="I2375" s="83">
        <f t="shared" si="3"/>
        <v>0</v>
      </c>
      <c r="J2375" s="84">
        <f t="shared" si="4"/>
        <v>0</v>
      </c>
      <c r="K2375" s="84">
        <f t="shared" si="5"/>
        <v>0</v>
      </c>
      <c r="L2375" s="84">
        <f t="shared" si="6"/>
        <v>0</v>
      </c>
      <c r="M2375" s="85">
        <f t="shared" si="7"/>
        <v>0</v>
      </c>
      <c r="N2375" s="86">
        <f t="shared" si="8"/>
        <v>0</v>
      </c>
      <c r="O2375" s="84">
        <f t="shared" si="9"/>
        <v>0</v>
      </c>
      <c r="P2375" s="84">
        <f t="shared" si="10"/>
        <v>0</v>
      </c>
      <c r="Q2375" s="84">
        <f t="shared" si="11"/>
        <v>0</v>
      </c>
      <c r="R2375" s="85">
        <f t="shared" si="12"/>
        <v>0</v>
      </c>
      <c r="S2375" s="87" t="str">
        <f t="shared" si="13"/>
        <v>-</v>
      </c>
      <c r="T2375" s="88"/>
      <c r="U2375" s="39"/>
      <c r="V2375" s="40"/>
      <c r="W2375" s="39"/>
      <c r="X2375" s="39"/>
      <c r="Y2375" s="39"/>
      <c r="Z2375" s="39"/>
      <c r="AA2375" s="39"/>
      <c r="AB2375" s="39"/>
      <c r="AC2375" s="39"/>
      <c r="AD2375" s="39"/>
      <c r="AE2375" s="39"/>
      <c r="AF2375" s="39"/>
      <c r="AG2375" s="39"/>
      <c r="AH2375" s="39"/>
    </row>
    <row r="2376" ht="19.5" customHeight="1">
      <c r="A2376" s="111"/>
      <c r="B2376" s="119"/>
      <c r="C2376" s="63"/>
      <c r="D2376" s="69"/>
      <c r="E2376" s="66" t="str">
        <f t="shared" si="2"/>
        <v>-</v>
      </c>
      <c r="F2376" s="65"/>
      <c r="G2376" s="65"/>
      <c r="H2376" s="82"/>
      <c r="I2376" s="83">
        <f t="shared" si="3"/>
        <v>0</v>
      </c>
      <c r="J2376" s="84">
        <f t="shared" si="4"/>
        <v>0</v>
      </c>
      <c r="K2376" s="84">
        <f t="shared" si="5"/>
        <v>0</v>
      </c>
      <c r="L2376" s="84">
        <f t="shared" si="6"/>
        <v>0</v>
      </c>
      <c r="M2376" s="85">
        <f t="shared" si="7"/>
        <v>0</v>
      </c>
      <c r="N2376" s="86">
        <f t="shared" si="8"/>
        <v>0</v>
      </c>
      <c r="O2376" s="84">
        <f t="shared" si="9"/>
        <v>0</v>
      </c>
      <c r="P2376" s="84">
        <f t="shared" si="10"/>
        <v>0</v>
      </c>
      <c r="Q2376" s="84">
        <f t="shared" si="11"/>
        <v>0</v>
      </c>
      <c r="R2376" s="85">
        <f t="shared" si="12"/>
        <v>0</v>
      </c>
      <c r="S2376" s="87" t="str">
        <f t="shared" si="13"/>
        <v>-</v>
      </c>
      <c r="T2376" s="88"/>
      <c r="U2376" s="39"/>
      <c r="V2376" s="40"/>
      <c r="W2376" s="39"/>
      <c r="X2376" s="39"/>
      <c r="Y2376" s="39"/>
      <c r="Z2376" s="39"/>
      <c r="AA2376" s="39"/>
      <c r="AB2376" s="39"/>
      <c r="AC2376" s="39"/>
      <c r="AD2376" s="39"/>
      <c r="AE2376" s="39"/>
      <c r="AF2376" s="39"/>
      <c r="AG2376" s="39"/>
      <c r="AH2376" s="39"/>
    </row>
    <row r="2377" ht="19.5" customHeight="1">
      <c r="A2377" s="111"/>
      <c r="B2377" s="119"/>
      <c r="C2377" s="63"/>
      <c r="D2377" s="69"/>
      <c r="E2377" s="66" t="str">
        <f t="shared" si="2"/>
        <v>-</v>
      </c>
      <c r="F2377" s="65"/>
      <c r="G2377" s="65"/>
      <c r="H2377" s="82"/>
      <c r="I2377" s="83">
        <f t="shared" si="3"/>
        <v>0</v>
      </c>
      <c r="J2377" s="84">
        <f t="shared" si="4"/>
        <v>0</v>
      </c>
      <c r="K2377" s="84">
        <f t="shared" si="5"/>
        <v>0</v>
      </c>
      <c r="L2377" s="84">
        <f t="shared" si="6"/>
        <v>0</v>
      </c>
      <c r="M2377" s="85">
        <f t="shared" si="7"/>
        <v>0</v>
      </c>
      <c r="N2377" s="86">
        <f t="shared" si="8"/>
        <v>0</v>
      </c>
      <c r="O2377" s="84">
        <f t="shared" si="9"/>
        <v>0</v>
      </c>
      <c r="P2377" s="84">
        <f t="shared" si="10"/>
        <v>0</v>
      </c>
      <c r="Q2377" s="84">
        <f t="shared" si="11"/>
        <v>0</v>
      </c>
      <c r="R2377" s="85">
        <f t="shared" si="12"/>
        <v>0</v>
      </c>
      <c r="S2377" s="87" t="str">
        <f t="shared" si="13"/>
        <v>-</v>
      </c>
      <c r="T2377" s="88"/>
      <c r="U2377" s="39"/>
      <c r="V2377" s="40"/>
      <c r="W2377" s="39"/>
      <c r="X2377" s="39"/>
      <c r="Y2377" s="39"/>
      <c r="Z2377" s="39"/>
      <c r="AA2377" s="39"/>
      <c r="AB2377" s="39"/>
      <c r="AC2377" s="39"/>
      <c r="AD2377" s="39"/>
      <c r="AE2377" s="39"/>
      <c r="AF2377" s="39"/>
      <c r="AG2377" s="39"/>
      <c r="AH2377" s="39"/>
    </row>
    <row r="2378" ht="19.5" customHeight="1">
      <c r="A2378" s="111"/>
      <c r="B2378" s="119"/>
      <c r="C2378" s="63"/>
      <c r="D2378" s="69"/>
      <c r="E2378" s="66" t="str">
        <f t="shared" si="2"/>
        <v>-</v>
      </c>
      <c r="F2378" s="65"/>
      <c r="G2378" s="65"/>
      <c r="H2378" s="82"/>
      <c r="I2378" s="83">
        <f t="shared" si="3"/>
        <v>0</v>
      </c>
      <c r="J2378" s="84">
        <f t="shared" si="4"/>
        <v>0</v>
      </c>
      <c r="K2378" s="84">
        <f t="shared" si="5"/>
        <v>0</v>
      </c>
      <c r="L2378" s="84">
        <f t="shared" si="6"/>
        <v>0</v>
      </c>
      <c r="M2378" s="85">
        <f t="shared" si="7"/>
        <v>0</v>
      </c>
      <c r="N2378" s="86">
        <f t="shared" si="8"/>
        <v>0</v>
      </c>
      <c r="O2378" s="84">
        <f t="shared" si="9"/>
        <v>0</v>
      </c>
      <c r="P2378" s="84">
        <f t="shared" si="10"/>
        <v>0</v>
      </c>
      <c r="Q2378" s="84">
        <f t="shared" si="11"/>
        <v>0</v>
      </c>
      <c r="R2378" s="85">
        <f t="shared" si="12"/>
        <v>0</v>
      </c>
      <c r="S2378" s="87" t="str">
        <f t="shared" si="13"/>
        <v>-</v>
      </c>
      <c r="T2378" s="88"/>
      <c r="U2378" s="39"/>
      <c r="V2378" s="40"/>
      <c r="W2378" s="39"/>
      <c r="X2378" s="39"/>
      <c r="Y2378" s="39"/>
      <c r="Z2378" s="39"/>
      <c r="AA2378" s="39"/>
      <c r="AB2378" s="39"/>
      <c r="AC2378" s="39"/>
      <c r="AD2378" s="39"/>
      <c r="AE2378" s="39"/>
      <c r="AF2378" s="39"/>
      <c r="AG2378" s="39"/>
      <c r="AH2378" s="39"/>
    </row>
    <row r="2379" ht="19.5" customHeight="1">
      <c r="A2379" s="111"/>
      <c r="B2379" s="119"/>
      <c r="C2379" s="63"/>
      <c r="D2379" s="69"/>
      <c r="E2379" s="66" t="str">
        <f t="shared" si="2"/>
        <v>-</v>
      </c>
      <c r="F2379" s="65"/>
      <c r="G2379" s="65"/>
      <c r="H2379" s="82"/>
      <c r="I2379" s="83">
        <f t="shared" si="3"/>
        <v>0</v>
      </c>
      <c r="J2379" s="84">
        <f t="shared" si="4"/>
        <v>0</v>
      </c>
      <c r="K2379" s="84">
        <f t="shared" si="5"/>
        <v>0</v>
      </c>
      <c r="L2379" s="84">
        <f t="shared" si="6"/>
        <v>0</v>
      </c>
      <c r="M2379" s="85">
        <f t="shared" si="7"/>
        <v>0</v>
      </c>
      <c r="N2379" s="86">
        <f t="shared" si="8"/>
        <v>0</v>
      </c>
      <c r="O2379" s="84">
        <f t="shared" si="9"/>
        <v>0</v>
      </c>
      <c r="P2379" s="84">
        <f t="shared" si="10"/>
        <v>0</v>
      </c>
      <c r="Q2379" s="84">
        <f t="shared" si="11"/>
        <v>0</v>
      </c>
      <c r="R2379" s="85">
        <f t="shared" si="12"/>
        <v>0</v>
      </c>
      <c r="S2379" s="87" t="str">
        <f t="shared" si="13"/>
        <v>-</v>
      </c>
      <c r="T2379" s="88"/>
      <c r="U2379" s="39"/>
      <c r="V2379" s="40"/>
      <c r="W2379" s="39"/>
      <c r="X2379" s="39"/>
      <c r="Y2379" s="39"/>
      <c r="Z2379" s="39"/>
      <c r="AA2379" s="39"/>
      <c r="AB2379" s="39"/>
      <c r="AC2379" s="39"/>
      <c r="AD2379" s="39"/>
      <c r="AE2379" s="39"/>
      <c r="AF2379" s="39"/>
      <c r="AG2379" s="39"/>
      <c r="AH2379" s="39"/>
    </row>
    <row r="2380" ht="19.5" customHeight="1">
      <c r="A2380" s="111"/>
      <c r="B2380" s="119"/>
      <c r="C2380" s="63"/>
      <c r="D2380" s="69"/>
      <c r="E2380" s="66" t="str">
        <f t="shared" si="2"/>
        <v>-</v>
      </c>
      <c r="F2380" s="65"/>
      <c r="G2380" s="65"/>
      <c r="H2380" s="82"/>
      <c r="I2380" s="83">
        <f t="shared" si="3"/>
        <v>0</v>
      </c>
      <c r="J2380" s="84">
        <f t="shared" si="4"/>
        <v>0</v>
      </c>
      <c r="K2380" s="84">
        <f t="shared" si="5"/>
        <v>0</v>
      </c>
      <c r="L2380" s="84">
        <f t="shared" si="6"/>
        <v>0</v>
      </c>
      <c r="M2380" s="85">
        <f t="shared" si="7"/>
        <v>0</v>
      </c>
      <c r="N2380" s="86">
        <f t="shared" si="8"/>
        <v>0</v>
      </c>
      <c r="O2380" s="84">
        <f t="shared" si="9"/>
        <v>0</v>
      </c>
      <c r="P2380" s="84">
        <f t="shared" si="10"/>
        <v>0</v>
      </c>
      <c r="Q2380" s="84">
        <f t="shared" si="11"/>
        <v>0</v>
      </c>
      <c r="R2380" s="85">
        <f t="shared" si="12"/>
        <v>0</v>
      </c>
      <c r="S2380" s="87" t="str">
        <f t="shared" si="13"/>
        <v>-</v>
      </c>
      <c r="T2380" s="88"/>
      <c r="U2380" s="39"/>
      <c r="V2380" s="40"/>
      <c r="W2380" s="39"/>
      <c r="X2380" s="39"/>
      <c r="Y2380" s="39"/>
      <c r="Z2380" s="39"/>
      <c r="AA2380" s="39"/>
      <c r="AB2380" s="39"/>
      <c r="AC2380" s="39"/>
      <c r="AD2380" s="39"/>
      <c r="AE2380" s="39"/>
      <c r="AF2380" s="39"/>
      <c r="AG2380" s="39"/>
      <c r="AH2380" s="39"/>
    </row>
    <row r="2381" ht="19.5" customHeight="1">
      <c r="A2381" s="111"/>
      <c r="B2381" s="119"/>
      <c r="C2381" s="63"/>
      <c r="D2381" s="69"/>
      <c r="E2381" s="66" t="str">
        <f t="shared" si="2"/>
        <v>-</v>
      </c>
      <c r="F2381" s="65"/>
      <c r="G2381" s="65"/>
      <c r="H2381" s="82"/>
      <c r="I2381" s="83">
        <f t="shared" si="3"/>
        <v>0</v>
      </c>
      <c r="J2381" s="84">
        <f t="shared" si="4"/>
        <v>0</v>
      </c>
      <c r="K2381" s="84">
        <f t="shared" si="5"/>
        <v>0</v>
      </c>
      <c r="L2381" s="84">
        <f t="shared" si="6"/>
        <v>0</v>
      </c>
      <c r="M2381" s="85">
        <f t="shared" si="7"/>
        <v>0</v>
      </c>
      <c r="N2381" s="86">
        <f t="shared" si="8"/>
        <v>0</v>
      </c>
      <c r="O2381" s="84">
        <f t="shared" si="9"/>
        <v>0</v>
      </c>
      <c r="P2381" s="84">
        <f t="shared" si="10"/>
        <v>0</v>
      </c>
      <c r="Q2381" s="84">
        <f t="shared" si="11"/>
        <v>0</v>
      </c>
      <c r="R2381" s="85">
        <f t="shared" si="12"/>
        <v>0</v>
      </c>
      <c r="S2381" s="87" t="str">
        <f t="shared" si="13"/>
        <v>-</v>
      </c>
      <c r="T2381" s="88"/>
      <c r="U2381" s="39"/>
      <c r="V2381" s="40"/>
      <c r="W2381" s="39"/>
      <c r="X2381" s="39"/>
      <c r="Y2381" s="39"/>
      <c r="Z2381" s="39"/>
      <c r="AA2381" s="39"/>
      <c r="AB2381" s="39"/>
      <c r="AC2381" s="39"/>
      <c r="AD2381" s="39"/>
      <c r="AE2381" s="39"/>
      <c r="AF2381" s="39"/>
      <c r="AG2381" s="39"/>
      <c r="AH2381" s="39"/>
    </row>
    <row r="2382" ht="19.5" customHeight="1">
      <c r="A2382" s="111"/>
      <c r="B2382" s="119"/>
      <c r="C2382" s="63"/>
      <c r="D2382" s="69"/>
      <c r="E2382" s="66" t="str">
        <f t="shared" si="2"/>
        <v>-</v>
      </c>
      <c r="F2382" s="65"/>
      <c r="G2382" s="65"/>
      <c r="H2382" s="82"/>
      <c r="I2382" s="83">
        <f t="shared" si="3"/>
        <v>0</v>
      </c>
      <c r="J2382" s="84">
        <f t="shared" si="4"/>
        <v>0</v>
      </c>
      <c r="K2382" s="84">
        <f t="shared" si="5"/>
        <v>0</v>
      </c>
      <c r="L2382" s="84">
        <f t="shared" si="6"/>
        <v>0</v>
      </c>
      <c r="M2382" s="85">
        <f t="shared" si="7"/>
        <v>0</v>
      </c>
      <c r="N2382" s="86">
        <f t="shared" si="8"/>
        <v>0</v>
      </c>
      <c r="O2382" s="84">
        <f t="shared" si="9"/>
        <v>0</v>
      </c>
      <c r="P2382" s="84">
        <f t="shared" si="10"/>
        <v>0</v>
      </c>
      <c r="Q2382" s="84">
        <f t="shared" si="11"/>
        <v>0</v>
      </c>
      <c r="R2382" s="85">
        <f t="shared" si="12"/>
        <v>0</v>
      </c>
      <c r="S2382" s="87" t="str">
        <f t="shared" si="13"/>
        <v>-</v>
      </c>
      <c r="T2382" s="88"/>
      <c r="U2382" s="39"/>
      <c r="V2382" s="40"/>
      <c r="W2382" s="39"/>
      <c r="X2382" s="39"/>
      <c r="Y2382" s="39"/>
      <c r="Z2382" s="39"/>
      <c r="AA2382" s="39"/>
      <c r="AB2382" s="39"/>
      <c r="AC2382" s="39"/>
      <c r="AD2382" s="39"/>
      <c r="AE2382" s="39"/>
      <c r="AF2382" s="39"/>
      <c r="AG2382" s="39"/>
      <c r="AH2382" s="39"/>
    </row>
    <row r="2383" ht="19.5" customHeight="1">
      <c r="A2383" s="111"/>
      <c r="B2383" s="119"/>
      <c r="C2383" s="63"/>
      <c r="D2383" s="69"/>
      <c r="E2383" s="66" t="str">
        <f t="shared" si="2"/>
        <v>-</v>
      </c>
      <c r="F2383" s="65"/>
      <c r="G2383" s="65"/>
      <c r="H2383" s="82"/>
      <c r="I2383" s="83">
        <f t="shared" si="3"/>
        <v>0</v>
      </c>
      <c r="J2383" s="84">
        <f t="shared" si="4"/>
        <v>0</v>
      </c>
      <c r="K2383" s="84">
        <f t="shared" si="5"/>
        <v>0</v>
      </c>
      <c r="L2383" s="84">
        <f t="shared" si="6"/>
        <v>0</v>
      </c>
      <c r="M2383" s="85">
        <f t="shared" si="7"/>
        <v>0</v>
      </c>
      <c r="N2383" s="86">
        <f t="shared" si="8"/>
        <v>0</v>
      </c>
      <c r="O2383" s="84">
        <f t="shared" si="9"/>
        <v>0</v>
      </c>
      <c r="P2383" s="84">
        <f t="shared" si="10"/>
        <v>0</v>
      </c>
      <c r="Q2383" s="84">
        <f t="shared" si="11"/>
        <v>0</v>
      </c>
      <c r="R2383" s="85">
        <f t="shared" si="12"/>
        <v>0</v>
      </c>
      <c r="S2383" s="87" t="str">
        <f t="shared" si="13"/>
        <v>-</v>
      </c>
      <c r="T2383" s="88"/>
      <c r="U2383" s="39"/>
      <c r="V2383" s="40"/>
      <c r="W2383" s="39"/>
      <c r="X2383" s="39"/>
      <c r="Y2383" s="39"/>
      <c r="Z2383" s="39"/>
      <c r="AA2383" s="39"/>
      <c r="AB2383" s="39"/>
      <c r="AC2383" s="39"/>
      <c r="AD2383" s="39"/>
      <c r="AE2383" s="39"/>
      <c r="AF2383" s="39"/>
      <c r="AG2383" s="39"/>
      <c r="AH2383" s="39"/>
    </row>
    <row r="2384" ht="19.5" customHeight="1">
      <c r="A2384" s="111"/>
      <c r="B2384" s="119"/>
      <c r="C2384" s="63"/>
      <c r="D2384" s="69"/>
      <c r="E2384" s="66" t="str">
        <f t="shared" si="2"/>
        <v>-</v>
      </c>
      <c r="F2384" s="65"/>
      <c r="G2384" s="65"/>
      <c r="H2384" s="82"/>
      <c r="I2384" s="83">
        <f t="shared" si="3"/>
        <v>0</v>
      </c>
      <c r="J2384" s="84">
        <f t="shared" si="4"/>
        <v>0</v>
      </c>
      <c r="K2384" s="84">
        <f t="shared" si="5"/>
        <v>0</v>
      </c>
      <c r="L2384" s="84">
        <f t="shared" si="6"/>
        <v>0</v>
      </c>
      <c r="M2384" s="85">
        <f t="shared" si="7"/>
        <v>0</v>
      </c>
      <c r="N2384" s="86">
        <f t="shared" si="8"/>
        <v>0</v>
      </c>
      <c r="O2384" s="84">
        <f t="shared" si="9"/>
        <v>0</v>
      </c>
      <c r="P2384" s="84">
        <f t="shared" si="10"/>
        <v>0</v>
      </c>
      <c r="Q2384" s="84">
        <f t="shared" si="11"/>
        <v>0</v>
      </c>
      <c r="R2384" s="85">
        <f t="shared" si="12"/>
        <v>0</v>
      </c>
      <c r="S2384" s="87" t="str">
        <f t="shared" si="13"/>
        <v>-</v>
      </c>
      <c r="T2384" s="88"/>
      <c r="U2384" s="39"/>
      <c r="V2384" s="40"/>
      <c r="W2384" s="39"/>
      <c r="X2384" s="39"/>
      <c r="Y2384" s="39"/>
      <c r="Z2384" s="39"/>
      <c r="AA2384" s="39"/>
      <c r="AB2384" s="39"/>
      <c r="AC2384" s="39"/>
      <c r="AD2384" s="39"/>
      <c r="AE2384" s="39"/>
      <c r="AF2384" s="39"/>
      <c r="AG2384" s="39"/>
      <c r="AH2384" s="39"/>
    </row>
    <row r="2385" ht="19.5" customHeight="1">
      <c r="A2385" s="111"/>
      <c r="B2385" s="119"/>
      <c r="C2385" s="63"/>
      <c r="D2385" s="69"/>
      <c r="E2385" s="66" t="str">
        <f t="shared" si="2"/>
        <v>-</v>
      </c>
      <c r="F2385" s="65"/>
      <c r="G2385" s="65"/>
      <c r="H2385" s="82"/>
      <c r="I2385" s="83">
        <f t="shared" si="3"/>
        <v>0</v>
      </c>
      <c r="J2385" s="84">
        <f t="shared" si="4"/>
        <v>0</v>
      </c>
      <c r="K2385" s="84">
        <f t="shared" si="5"/>
        <v>0</v>
      </c>
      <c r="L2385" s="84">
        <f t="shared" si="6"/>
        <v>0</v>
      </c>
      <c r="M2385" s="85">
        <f t="shared" si="7"/>
        <v>0</v>
      </c>
      <c r="N2385" s="86">
        <f t="shared" si="8"/>
        <v>0</v>
      </c>
      <c r="O2385" s="84">
        <f t="shared" si="9"/>
        <v>0</v>
      </c>
      <c r="P2385" s="84">
        <f t="shared" si="10"/>
        <v>0</v>
      </c>
      <c r="Q2385" s="84">
        <f t="shared" si="11"/>
        <v>0</v>
      </c>
      <c r="R2385" s="85">
        <f t="shared" si="12"/>
        <v>0</v>
      </c>
      <c r="S2385" s="87" t="str">
        <f t="shared" si="13"/>
        <v>-</v>
      </c>
      <c r="T2385" s="88"/>
      <c r="U2385" s="39"/>
      <c r="V2385" s="40"/>
      <c r="W2385" s="39"/>
      <c r="X2385" s="39"/>
      <c r="Y2385" s="39"/>
      <c r="Z2385" s="39"/>
      <c r="AA2385" s="39"/>
      <c r="AB2385" s="39"/>
      <c r="AC2385" s="39"/>
      <c r="AD2385" s="39"/>
      <c r="AE2385" s="39"/>
      <c r="AF2385" s="39"/>
      <c r="AG2385" s="39"/>
      <c r="AH2385" s="39"/>
    </row>
    <row r="2386" ht="19.5" customHeight="1">
      <c r="A2386" s="111"/>
      <c r="B2386" s="119"/>
      <c r="C2386" s="63"/>
      <c r="D2386" s="69"/>
      <c r="E2386" s="66" t="str">
        <f t="shared" si="2"/>
        <v>-</v>
      </c>
      <c r="F2386" s="65"/>
      <c r="G2386" s="65"/>
      <c r="H2386" s="82"/>
      <c r="I2386" s="83">
        <f t="shared" si="3"/>
        <v>0</v>
      </c>
      <c r="J2386" s="84">
        <f t="shared" si="4"/>
        <v>0</v>
      </c>
      <c r="K2386" s="84">
        <f t="shared" si="5"/>
        <v>0</v>
      </c>
      <c r="L2386" s="84">
        <f t="shared" si="6"/>
        <v>0</v>
      </c>
      <c r="M2386" s="85">
        <f t="shared" si="7"/>
        <v>0</v>
      </c>
      <c r="N2386" s="86">
        <f t="shared" si="8"/>
        <v>0</v>
      </c>
      <c r="O2386" s="84">
        <f t="shared" si="9"/>
        <v>0</v>
      </c>
      <c r="P2386" s="84">
        <f t="shared" si="10"/>
        <v>0</v>
      </c>
      <c r="Q2386" s="84">
        <f t="shared" si="11"/>
        <v>0</v>
      </c>
      <c r="R2386" s="85">
        <f t="shared" si="12"/>
        <v>0</v>
      </c>
      <c r="S2386" s="87" t="str">
        <f t="shared" si="13"/>
        <v>-</v>
      </c>
      <c r="T2386" s="88"/>
      <c r="U2386" s="39"/>
      <c r="V2386" s="40"/>
      <c r="W2386" s="39"/>
      <c r="X2386" s="39"/>
      <c r="Y2386" s="39"/>
      <c r="Z2386" s="39"/>
      <c r="AA2386" s="39"/>
      <c r="AB2386" s="39"/>
      <c r="AC2386" s="39"/>
      <c r="AD2386" s="39"/>
      <c r="AE2386" s="39"/>
      <c r="AF2386" s="39"/>
      <c r="AG2386" s="39"/>
      <c r="AH2386" s="39"/>
    </row>
    <row r="2387" ht="19.5" customHeight="1">
      <c r="A2387" s="111"/>
      <c r="B2387" s="119"/>
      <c r="C2387" s="63"/>
      <c r="D2387" s="69"/>
      <c r="E2387" s="66" t="str">
        <f t="shared" si="2"/>
        <v>-</v>
      </c>
      <c r="F2387" s="65"/>
      <c r="G2387" s="65"/>
      <c r="H2387" s="82"/>
      <c r="I2387" s="83">
        <f t="shared" si="3"/>
        <v>0</v>
      </c>
      <c r="J2387" s="84">
        <f t="shared" si="4"/>
        <v>0</v>
      </c>
      <c r="K2387" s="84">
        <f t="shared" si="5"/>
        <v>0</v>
      </c>
      <c r="L2387" s="84">
        <f t="shared" si="6"/>
        <v>0</v>
      </c>
      <c r="M2387" s="85">
        <f t="shared" si="7"/>
        <v>0</v>
      </c>
      <c r="N2387" s="86">
        <f t="shared" si="8"/>
        <v>0</v>
      </c>
      <c r="O2387" s="84">
        <f t="shared" si="9"/>
        <v>0</v>
      </c>
      <c r="P2387" s="84">
        <f t="shared" si="10"/>
        <v>0</v>
      </c>
      <c r="Q2387" s="84">
        <f t="shared" si="11"/>
        <v>0</v>
      </c>
      <c r="R2387" s="85">
        <f t="shared" si="12"/>
        <v>0</v>
      </c>
      <c r="S2387" s="87" t="str">
        <f t="shared" si="13"/>
        <v>-</v>
      </c>
      <c r="T2387" s="88"/>
      <c r="U2387" s="39"/>
      <c r="V2387" s="40"/>
      <c r="W2387" s="39"/>
      <c r="X2387" s="39"/>
      <c r="Y2387" s="39"/>
      <c r="Z2387" s="39"/>
      <c r="AA2387" s="39"/>
      <c r="AB2387" s="39"/>
      <c r="AC2387" s="39"/>
      <c r="AD2387" s="39"/>
      <c r="AE2387" s="39"/>
      <c r="AF2387" s="39"/>
      <c r="AG2387" s="39"/>
      <c r="AH2387" s="39"/>
    </row>
    <row r="2388" ht="19.5" customHeight="1">
      <c r="A2388" s="111"/>
      <c r="B2388" s="119"/>
      <c r="C2388" s="63"/>
      <c r="D2388" s="69"/>
      <c r="E2388" s="66" t="str">
        <f t="shared" si="2"/>
        <v>-</v>
      </c>
      <c r="F2388" s="65"/>
      <c r="G2388" s="65"/>
      <c r="H2388" s="82"/>
      <c r="I2388" s="83">
        <f t="shared" si="3"/>
        <v>0</v>
      </c>
      <c r="J2388" s="84">
        <f t="shared" si="4"/>
        <v>0</v>
      </c>
      <c r="K2388" s="84">
        <f t="shared" si="5"/>
        <v>0</v>
      </c>
      <c r="L2388" s="84">
        <f t="shared" si="6"/>
        <v>0</v>
      </c>
      <c r="M2388" s="85">
        <f t="shared" si="7"/>
        <v>0</v>
      </c>
      <c r="N2388" s="86">
        <f t="shared" si="8"/>
        <v>0</v>
      </c>
      <c r="O2388" s="84">
        <f t="shared" si="9"/>
        <v>0</v>
      </c>
      <c r="P2388" s="84">
        <f t="shared" si="10"/>
        <v>0</v>
      </c>
      <c r="Q2388" s="84">
        <f t="shared" si="11"/>
        <v>0</v>
      </c>
      <c r="R2388" s="85">
        <f t="shared" si="12"/>
        <v>0</v>
      </c>
      <c r="S2388" s="87" t="str">
        <f t="shared" si="13"/>
        <v>-</v>
      </c>
      <c r="T2388" s="88"/>
      <c r="U2388" s="39"/>
      <c r="V2388" s="40"/>
      <c r="W2388" s="39"/>
      <c r="X2388" s="39"/>
      <c r="Y2388" s="39"/>
      <c r="Z2388" s="39"/>
      <c r="AA2388" s="39"/>
      <c r="AB2388" s="39"/>
      <c r="AC2388" s="39"/>
      <c r="AD2388" s="39"/>
      <c r="AE2388" s="39"/>
      <c r="AF2388" s="39"/>
      <c r="AG2388" s="39"/>
      <c r="AH2388" s="39"/>
    </row>
    <row r="2389" ht="19.5" customHeight="1">
      <c r="A2389" s="111"/>
      <c r="B2389" s="119"/>
      <c r="C2389" s="63"/>
      <c r="D2389" s="69"/>
      <c r="E2389" s="66" t="str">
        <f t="shared" si="2"/>
        <v>-</v>
      </c>
      <c r="F2389" s="65"/>
      <c r="G2389" s="65"/>
      <c r="H2389" s="82"/>
      <c r="I2389" s="83">
        <f t="shared" si="3"/>
        <v>0</v>
      </c>
      <c r="J2389" s="84">
        <f t="shared" si="4"/>
        <v>0</v>
      </c>
      <c r="K2389" s="84">
        <f t="shared" si="5"/>
        <v>0</v>
      </c>
      <c r="L2389" s="84">
        <f t="shared" si="6"/>
        <v>0</v>
      </c>
      <c r="M2389" s="85">
        <f t="shared" si="7"/>
        <v>0</v>
      </c>
      <c r="N2389" s="86">
        <f t="shared" si="8"/>
        <v>0</v>
      </c>
      <c r="O2389" s="84">
        <f t="shared" si="9"/>
        <v>0</v>
      </c>
      <c r="P2389" s="84">
        <f t="shared" si="10"/>
        <v>0</v>
      </c>
      <c r="Q2389" s="84">
        <f t="shared" si="11"/>
        <v>0</v>
      </c>
      <c r="R2389" s="85">
        <f t="shared" si="12"/>
        <v>0</v>
      </c>
      <c r="S2389" s="87" t="str">
        <f t="shared" si="13"/>
        <v>-</v>
      </c>
      <c r="T2389" s="88"/>
      <c r="U2389" s="39"/>
      <c r="V2389" s="40"/>
      <c r="W2389" s="39"/>
      <c r="X2389" s="39"/>
      <c r="Y2389" s="39"/>
      <c r="Z2389" s="39"/>
      <c r="AA2389" s="39"/>
      <c r="AB2389" s="39"/>
      <c r="AC2389" s="39"/>
      <c r="AD2389" s="39"/>
      <c r="AE2389" s="39"/>
      <c r="AF2389" s="39"/>
      <c r="AG2389" s="39"/>
      <c r="AH2389" s="39"/>
    </row>
    <row r="2390" ht="19.5" customHeight="1">
      <c r="A2390" s="111"/>
      <c r="B2390" s="119"/>
      <c r="C2390" s="63"/>
      <c r="D2390" s="69"/>
      <c r="E2390" s="66" t="str">
        <f t="shared" si="2"/>
        <v>-</v>
      </c>
      <c r="F2390" s="65"/>
      <c r="G2390" s="65"/>
      <c r="H2390" s="82"/>
      <c r="I2390" s="83">
        <f t="shared" si="3"/>
        <v>0</v>
      </c>
      <c r="J2390" s="84">
        <f t="shared" si="4"/>
        <v>0</v>
      </c>
      <c r="K2390" s="84">
        <f t="shared" si="5"/>
        <v>0</v>
      </c>
      <c r="L2390" s="84">
        <f t="shared" si="6"/>
        <v>0</v>
      </c>
      <c r="M2390" s="85">
        <f t="shared" si="7"/>
        <v>0</v>
      </c>
      <c r="N2390" s="86">
        <f t="shared" si="8"/>
        <v>0</v>
      </c>
      <c r="O2390" s="84">
        <f t="shared" si="9"/>
        <v>0</v>
      </c>
      <c r="P2390" s="84">
        <f t="shared" si="10"/>
        <v>0</v>
      </c>
      <c r="Q2390" s="84">
        <f t="shared" si="11"/>
        <v>0</v>
      </c>
      <c r="R2390" s="85">
        <f t="shared" si="12"/>
        <v>0</v>
      </c>
      <c r="S2390" s="87" t="str">
        <f t="shared" si="13"/>
        <v>-</v>
      </c>
      <c r="T2390" s="88"/>
      <c r="U2390" s="39"/>
      <c r="V2390" s="40"/>
      <c r="W2390" s="39"/>
      <c r="X2390" s="39"/>
      <c r="Y2390" s="39"/>
      <c r="Z2390" s="39"/>
      <c r="AA2390" s="39"/>
      <c r="AB2390" s="39"/>
      <c r="AC2390" s="39"/>
      <c r="AD2390" s="39"/>
      <c r="AE2390" s="39"/>
      <c r="AF2390" s="39"/>
      <c r="AG2390" s="39"/>
      <c r="AH2390" s="39"/>
    </row>
    <row r="2391" ht="19.5" customHeight="1">
      <c r="A2391" s="111"/>
      <c r="B2391" s="119"/>
      <c r="C2391" s="63"/>
      <c r="D2391" s="69"/>
      <c r="E2391" s="66" t="str">
        <f t="shared" si="2"/>
        <v>-</v>
      </c>
      <c r="F2391" s="65"/>
      <c r="G2391" s="65"/>
      <c r="H2391" s="82"/>
      <c r="I2391" s="83">
        <f t="shared" si="3"/>
        <v>0</v>
      </c>
      <c r="J2391" s="84">
        <f t="shared" si="4"/>
        <v>0</v>
      </c>
      <c r="K2391" s="84">
        <f t="shared" si="5"/>
        <v>0</v>
      </c>
      <c r="L2391" s="84">
        <f t="shared" si="6"/>
        <v>0</v>
      </c>
      <c r="M2391" s="85">
        <f t="shared" si="7"/>
        <v>0</v>
      </c>
      <c r="N2391" s="86">
        <f t="shared" si="8"/>
        <v>0</v>
      </c>
      <c r="O2391" s="84">
        <f t="shared" si="9"/>
        <v>0</v>
      </c>
      <c r="P2391" s="84">
        <f t="shared" si="10"/>
        <v>0</v>
      </c>
      <c r="Q2391" s="84">
        <f t="shared" si="11"/>
        <v>0</v>
      </c>
      <c r="R2391" s="85">
        <f t="shared" si="12"/>
        <v>0</v>
      </c>
      <c r="S2391" s="87" t="str">
        <f t="shared" si="13"/>
        <v>-</v>
      </c>
      <c r="T2391" s="88"/>
      <c r="U2391" s="39"/>
      <c r="V2391" s="40"/>
      <c r="W2391" s="39"/>
      <c r="X2391" s="39"/>
      <c r="Y2391" s="39"/>
      <c r="Z2391" s="39"/>
      <c r="AA2391" s="39"/>
      <c r="AB2391" s="39"/>
      <c r="AC2391" s="39"/>
      <c r="AD2391" s="39"/>
      <c r="AE2391" s="39"/>
      <c r="AF2391" s="39"/>
      <c r="AG2391" s="39"/>
      <c r="AH2391" s="39"/>
    </row>
    <row r="2392" ht="19.5" customHeight="1">
      <c r="A2392" s="111"/>
      <c r="B2392" s="119"/>
      <c r="C2392" s="63"/>
      <c r="D2392" s="69"/>
      <c r="E2392" s="66" t="str">
        <f t="shared" si="2"/>
        <v>-</v>
      </c>
      <c r="F2392" s="65"/>
      <c r="G2392" s="65"/>
      <c r="H2392" s="82"/>
      <c r="I2392" s="83">
        <f t="shared" si="3"/>
        <v>0</v>
      </c>
      <c r="J2392" s="84">
        <f t="shared" si="4"/>
        <v>0</v>
      </c>
      <c r="K2392" s="84">
        <f t="shared" si="5"/>
        <v>0</v>
      </c>
      <c r="L2392" s="84">
        <f t="shared" si="6"/>
        <v>0</v>
      </c>
      <c r="M2392" s="85">
        <f t="shared" si="7"/>
        <v>0</v>
      </c>
      <c r="N2392" s="86">
        <f t="shared" si="8"/>
        <v>0</v>
      </c>
      <c r="O2392" s="84">
        <f t="shared" si="9"/>
        <v>0</v>
      </c>
      <c r="P2392" s="84">
        <f t="shared" si="10"/>
        <v>0</v>
      </c>
      <c r="Q2392" s="84">
        <f t="shared" si="11"/>
        <v>0</v>
      </c>
      <c r="R2392" s="85">
        <f t="shared" si="12"/>
        <v>0</v>
      </c>
      <c r="S2392" s="87" t="str">
        <f t="shared" si="13"/>
        <v>-</v>
      </c>
      <c r="T2392" s="88"/>
      <c r="U2392" s="39"/>
      <c r="V2392" s="40"/>
      <c r="W2392" s="39"/>
      <c r="X2392" s="39"/>
      <c r="Y2392" s="39"/>
      <c r="Z2392" s="39"/>
      <c r="AA2392" s="39"/>
      <c r="AB2392" s="39"/>
      <c r="AC2392" s="39"/>
      <c r="AD2392" s="39"/>
      <c r="AE2392" s="39"/>
      <c r="AF2392" s="39"/>
      <c r="AG2392" s="39"/>
      <c r="AH2392" s="39"/>
    </row>
    <row r="2393" ht="19.5" customHeight="1">
      <c r="A2393" s="111"/>
      <c r="B2393" s="119"/>
      <c r="C2393" s="63"/>
      <c r="D2393" s="69"/>
      <c r="E2393" s="66" t="str">
        <f t="shared" si="2"/>
        <v>-</v>
      </c>
      <c r="F2393" s="65"/>
      <c r="G2393" s="65"/>
      <c r="H2393" s="82"/>
      <c r="I2393" s="83">
        <f t="shared" si="3"/>
        <v>0</v>
      </c>
      <c r="J2393" s="84">
        <f t="shared" si="4"/>
        <v>0</v>
      </c>
      <c r="K2393" s="84">
        <f t="shared" si="5"/>
        <v>0</v>
      </c>
      <c r="L2393" s="84">
        <f t="shared" si="6"/>
        <v>0</v>
      </c>
      <c r="M2393" s="85">
        <f t="shared" si="7"/>
        <v>0</v>
      </c>
      <c r="N2393" s="86">
        <f t="shared" si="8"/>
        <v>0</v>
      </c>
      <c r="O2393" s="84">
        <f t="shared" si="9"/>
        <v>0</v>
      </c>
      <c r="P2393" s="84">
        <f t="shared" si="10"/>
        <v>0</v>
      </c>
      <c r="Q2393" s="84">
        <f t="shared" si="11"/>
        <v>0</v>
      </c>
      <c r="R2393" s="85">
        <f t="shared" si="12"/>
        <v>0</v>
      </c>
      <c r="S2393" s="87" t="str">
        <f t="shared" si="13"/>
        <v>-</v>
      </c>
      <c r="T2393" s="88"/>
      <c r="U2393" s="39"/>
      <c r="V2393" s="40"/>
      <c r="W2393" s="39"/>
      <c r="X2393" s="39"/>
      <c r="Y2393" s="39"/>
      <c r="Z2393" s="39"/>
      <c r="AA2393" s="39"/>
      <c r="AB2393" s="39"/>
      <c r="AC2393" s="39"/>
      <c r="AD2393" s="39"/>
      <c r="AE2393" s="39"/>
      <c r="AF2393" s="39"/>
      <c r="AG2393" s="39"/>
      <c r="AH2393" s="39"/>
    </row>
    <row r="2394" ht="19.5" customHeight="1">
      <c r="A2394" s="111"/>
      <c r="B2394" s="119"/>
      <c r="C2394" s="63"/>
      <c r="D2394" s="69"/>
      <c r="E2394" s="66" t="str">
        <f t="shared" si="2"/>
        <v>-</v>
      </c>
      <c r="F2394" s="65"/>
      <c r="G2394" s="65"/>
      <c r="H2394" s="82"/>
      <c r="I2394" s="83">
        <f t="shared" si="3"/>
        <v>0</v>
      </c>
      <c r="J2394" s="84">
        <f t="shared" si="4"/>
        <v>0</v>
      </c>
      <c r="K2394" s="84">
        <f t="shared" si="5"/>
        <v>0</v>
      </c>
      <c r="L2394" s="84">
        <f t="shared" si="6"/>
        <v>0</v>
      </c>
      <c r="M2394" s="85">
        <f t="shared" si="7"/>
        <v>0</v>
      </c>
      <c r="N2394" s="86">
        <f t="shared" si="8"/>
        <v>0</v>
      </c>
      <c r="O2394" s="84">
        <f t="shared" si="9"/>
        <v>0</v>
      </c>
      <c r="P2394" s="84">
        <f t="shared" si="10"/>
        <v>0</v>
      </c>
      <c r="Q2394" s="84">
        <f t="shared" si="11"/>
        <v>0</v>
      </c>
      <c r="R2394" s="85">
        <f t="shared" si="12"/>
        <v>0</v>
      </c>
      <c r="S2394" s="87" t="str">
        <f t="shared" si="13"/>
        <v>-</v>
      </c>
      <c r="T2394" s="88"/>
      <c r="U2394" s="39"/>
      <c r="V2394" s="40"/>
      <c r="W2394" s="39"/>
      <c r="X2394" s="39"/>
      <c r="Y2394" s="39"/>
      <c r="Z2394" s="39"/>
      <c r="AA2394" s="39"/>
      <c r="AB2394" s="39"/>
      <c r="AC2394" s="39"/>
      <c r="AD2394" s="39"/>
      <c r="AE2394" s="39"/>
      <c r="AF2394" s="39"/>
      <c r="AG2394" s="39"/>
      <c r="AH2394" s="39"/>
    </row>
    <row r="2395" ht="19.5" customHeight="1">
      <c r="A2395" s="111"/>
      <c r="B2395" s="119"/>
      <c r="C2395" s="63"/>
      <c r="D2395" s="69"/>
      <c r="E2395" s="66" t="str">
        <f t="shared" si="2"/>
        <v>-</v>
      </c>
      <c r="F2395" s="65"/>
      <c r="G2395" s="65"/>
      <c r="H2395" s="82"/>
      <c r="I2395" s="83">
        <f t="shared" si="3"/>
        <v>0</v>
      </c>
      <c r="J2395" s="84">
        <f t="shared" si="4"/>
        <v>0</v>
      </c>
      <c r="K2395" s="84">
        <f t="shared" si="5"/>
        <v>0</v>
      </c>
      <c r="L2395" s="84">
        <f t="shared" si="6"/>
        <v>0</v>
      </c>
      <c r="M2395" s="85">
        <f t="shared" si="7"/>
        <v>0</v>
      </c>
      <c r="N2395" s="86">
        <f t="shared" si="8"/>
        <v>0</v>
      </c>
      <c r="O2395" s="84">
        <f t="shared" si="9"/>
        <v>0</v>
      </c>
      <c r="P2395" s="84">
        <f t="shared" si="10"/>
        <v>0</v>
      </c>
      <c r="Q2395" s="84">
        <f t="shared" si="11"/>
        <v>0</v>
      </c>
      <c r="R2395" s="85">
        <f t="shared" si="12"/>
        <v>0</v>
      </c>
      <c r="S2395" s="87" t="str">
        <f t="shared" si="13"/>
        <v>-</v>
      </c>
      <c r="T2395" s="88"/>
      <c r="U2395" s="39"/>
      <c r="V2395" s="40"/>
      <c r="W2395" s="39"/>
      <c r="X2395" s="39"/>
      <c r="Y2395" s="39"/>
      <c r="Z2395" s="39"/>
      <c r="AA2395" s="39"/>
      <c r="AB2395" s="39"/>
      <c r="AC2395" s="39"/>
      <c r="AD2395" s="39"/>
      <c r="AE2395" s="39"/>
      <c r="AF2395" s="39"/>
      <c r="AG2395" s="39"/>
      <c r="AH2395" s="39"/>
    </row>
    <row r="2396" ht="19.5" customHeight="1">
      <c r="A2396" s="111"/>
      <c r="B2396" s="119"/>
      <c r="C2396" s="63"/>
      <c r="D2396" s="69"/>
      <c r="E2396" s="66" t="str">
        <f t="shared" si="2"/>
        <v>-</v>
      </c>
      <c r="F2396" s="65"/>
      <c r="G2396" s="65"/>
      <c r="H2396" s="82"/>
      <c r="I2396" s="83">
        <f t="shared" si="3"/>
        <v>0</v>
      </c>
      <c r="J2396" s="84">
        <f t="shared" si="4"/>
        <v>0</v>
      </c>
      <c r="K2396" s="84">
        <f t="shared" si="5"/>
        <v>0</v>
      </c>
      <c r="L2396" s="84">
        <f t="shared" si="6"/>
        <v>0</v>
      </c>
      <c r="M2396" s="85">
        <f t="shared" si="7"/>
        <v>0</v>
      </c>
      <c r="N2396" s="86">
        <f t="shared" si="8"/>
        <v>0</v>
      </c>
      <c r="O2396" s="84">
        <f t="shared" si="9"/>
        <v>0</v>
      </c>
      <c r="P2396" s="84">
        <f t="shared" si="10"/>
        <v>0</v>
      </c>
      <c r="Q2396" s="84">
        <f t="shared" si="11"/>
        <v>0</v>
      </c>
      <c r="R2396" s="85">
        <f t="shared" si="12"/>
        <v>0</v>
      </c>
      <c r="S2396" s="87" t="str">
        <f t="shared" si="13"/>
        <v>-</v>
      </c>
      <c r="T2396" s="88"/>
      <c r="U2396" s="39"/>
      <c r="V2396" s="40"/>
      <c r="W2396" s="39"/>
      <c r="X2396" s="39"/>
      <c r="Y2396" s="39"/>
      <c r="Z2396" s="39"/>
      <c r="AA2396" s="39"/>
      <c r="AB2396" s="39"/>
      <c r="AC2396" s="39"/>
      <c r="AD2396" s="39"/>
      <c r="AE2396" s="39"/>
      <c r="AF2396" s="39"/>
      <c r="AG2396" s="39"/>
      <c r="AH2396" s="39"/>
    </row>
    <row r="2397" ht="19.5" customHeight="1">
      <c r="A2397" s="111"/>
      <c r="B2397" s="119"/>
      <c r="C2397" s="63"/>
      <c r="D2397" s="69"/>
      <c r="E2397" s="66" t="str">
        <f t="shared" si="2"/>
        <v>-</v>
      </c>
      <c r="F2397" s="65"/>
      <c r="G2397" s="65"/>
      <c r="H2397" s="82"/>
      <c r="I2397" s="83">
        <f t="shared" si="3"/>
        <v>0</v>
      </c>
      <c r="J2397" s="84">
        <f t="shared" si="4"/>
        <v>0</v>
      </c>
      <c r="K2397" s="84">
        <f t="shared" si="5"/>
        <v>0</v>
      </c>
      <c r="L2397" s="84">
        <f t="shared" si="6"/>
        <v>0</v>
      </c>
      <c r="M2397" s="85">
        <f t="shared" si="7"/>
        <v>0</v>
      </c>
      <c r="N2397" s="86">
        <f t="shared" si="8"/>
        <v>0</v>
      </c>
      <c r="O2397" s="84">
        <f t="shared" si="9"/>
        <v>0</v>
      </c>
      <c r="P2397" s="84">
        <f t="shared" si="10"/>
        <v>0</v>
      </c>
      <c r="Q2397" s="84">
        <f t="shared" si="11"/>
        <v>0</v>
      </c>
      <c r="R2397" s="85">
        <f t="shared" si="12"/>
        <v>0</v>
      </c>
      <c r="S2397" s="87" t="str">
        <f t="shared" si="13"/>
        <v>-</v>
      </c>
      <c r="T2397" s="88"/>
      <c r="U2397" s="39"/>
      <c r="V2397" s="40"/>
      <c r="W2397" s="39"/>
      <c r="X2397" s="39"/>
      <c r="Y2397" s="39"/>
      <c r="Z2397" s="39"/>
      <c r="AA2397" s="39"/>
      <c r="AB2397" s="39"/>
      <c r="AC2397" s="39"/>
      <c r="AD2397" s="39"/>
      <c r="AE2397" s="39"/>
      <c r="AF2397" s="39"/>
      <c r="AG2397" s="39"/>
      <c r="AH2397" s="39"/>
    </row>
    <row r="2398" ht="19.5" customHeight="1">
      <c r="A2398" s="111"/>
      <c r="B2398" s="119"/>
      <c r="C2398" s="63"/>
      <c r="D2398" s="69"/>
      <c r="E2398" s="66" t="str">
        <f t="shared" si="2"/>
        <v>-</v>
      </c>
      <c r="F2398" s="65"/>
      <c r="G2398" s="65"/>
      <c r="H2398" s="82"/>
      <c r="I2398" s="83">
        <f t="shared" si="3"/>
        <v>0</v>
      </c>
      <c r="J2398" s="84">
        <f t="shared" si="4"/>
        <v>0</v>
      </c>
      <c r="K2398" s="84">
        <f t="shared" si="5"/>
        <v>0</v>
      </c>
      <c r="L2398" s="84">
        <f t="shared" si="6"/>
        <v>0</v>
      </c>
      <c r="M2398" s="85">
        <f t="shared" si="7"/>
        <v>0</v>
      </c>
      <c r="N2398" s="86">
        <f t="shared" si="8"/>
        <v>0</v>
      </c>
      <c r="O2398" s="84">
        <f t="shared" si="9"/>
        <v>0</v>
      </c>
      <c r="P2398" s="84">
        <f t="shared" si="10"/>
        <v>0</v>
      </c>
      <c r="Q2398" s="84">
        <f t="shared" si="11"/>
        <v>0</v>
      </c>
      <c r="R2398" s="85">
        <f t="shared" si="12"/>
        <v>0</v>
      </c>
      <c r="S2398" s="87" t="str">
        <f t="shared" si="13"/>
        <v>-</v>
      </c>
      <c r="T2398" s="88"/>
      <c r="U2398" s="39"/>
      <c r="V2398" s="40"/>
      <c r="W2398" s="39"/>
      <c r="X2398" s="39"/>
      <c r="Y2398" s="39"/>
      <c r="Z2398" s="39"/>
      <c r="AA2398" s="39"/>
      <c r="AB2398" s="39"/>
      <c r="AC2398" s="39"/>
      <c r="AD2398" s="39"/>
      <c r="AE2398" s="39"/>
      <c r="AF2398" s="39"/>
      <c r="AG2398" s="39"/>
      <c r="AH2398" s="39"/>
    </row>
    <row r="2399" ht="19.5" customHeight="1">
      <c r="A2399" s="111"/>
      <c r="B2399" s="119"/>
      <c r="C2399" s="63"/>
      <c r="D2399" s="69"/>
      <c r="E2399" s="66" t="str">
        <f t="shared" si="2"/>
        <v>-</v>
      </c>
      <c r="F2399" s="65"/>
      <c r="G2399" s="65"/>
      <c r="H2399" s="82"/>
      <c r="I2399" s="83">
        <f t="shared" si="3"/>
        <v>0</v>
      </c>
      <c r="J2399" s="84">
        <f t="shared" si="4"/>
        <v>0</v>
      </c>
      <c r="K2399" s="84">
        <f t="shared" si="5"/>
        <v>0</v>
      </c>
      <c r="L2399" s="84">
        <f t="shared" si="6"/>
        <v>0</v>
      </c>
      <c r="M2399" s="85">
        <f t="shared" si="7"/>
        <v>0</v>
      </c>
      <c r="N2399" s="86">
        <f t="shared" si="8"/>
        <v>0</v>
      </c>
      <c r="O2399" s="84">
        <f t="shared" si="9"/>
        <v>0</v>
      </c>
      <c r="P2399" s="84">
        <f t="shared" si="10"/>
        <v>0</v>
      </c>
      <c r="Q2399" s="84">
        <f t="shared" si="11"/>
        <v>0</v>
      </c>
      <c r="R2399" s="85">
        <f t="shared" si="12"/>
        <v>0</v>
      </c>
      <c r="S2399" s="87" t="str">
        <f t="shared" si="13"/>
        <v>-</v>
      </c>
      <c r="T2399" s="88"/>
      <c r="U2399" s="39"/>
      <c r="V2399" s="40"/>
      <c r="W2399" s="39"/>
      <c r="X2399" s="39"/>
      <c r="Y2399" s="39"/>
      <c r="Z2399" s="39"/>
      <c r="AA2399" s="39"/>
      <c r="AB2399" s="39"/>
      <c r="AC2399" s="39"/>
      <c r="AD2399" s="39"/>
      <c r="AE2399" s="39"/>
      <c r="AF2399" s="39"/>
      <c r="AG2399" s="39"/>
      <c r="AH2399" s="39"/>
    </row>
    <row r="2400" ht="19.5" customHeight="1">
      <c r="A2400" s="111"/>
      <c r="B2400" s="119"/>
      <c r="C2400" s="63"/>
      <c r="D2400" s="69"/>
      <c r="E2400" s="66" t="str">
        <f t="shared" si="2"/>
        <v>-</v>
      </c>
      <c r="F2400" s="65"/>
      <c r="G2400" s="65"/>
      <c r="H2400" s="82"/>
      <c r="I2400" s="83">
        <f t="shared" si="3"/>
        <v>0</v>
      </c>
      <c r="J2400" s="84">
        <f t="shared" si="4"/>
        <v>0</v>
      </c>
      <c r="K2400" s="84">
        <f t="shared" si="5"/>
        <v>0</v>
      </c>
      <c r="L2400" s="84">
        <f t="shared" si="6"/>
        <v>0</v>
      </c>
      <c r="M2400" s="85">
        <f t="shared" si="7"/>
        <v>0</v>
      </c>
      <c r="N2400" s="86">
        <f t="shared" si="8"/>
        <v>0</v>
      </c>
      <c r="O2400" s="84">
        <f t="shared" si="9"/>
        <v>0</v>
      </c>
      <c r="P2400" s="84">
        <f t="shared" si="10"/>
        <v>0</v>
      </c>
      <c r="Q2400" s="84">
        <f t="shared" si="11"/>
        <v>0</v>
      </c>
      <c r="R2400" s="85">
        <f t="shared" si="12"/>
        <v>0</v>
      </c>
      <c r="S2400" s="87" t="str">
        <f t="shared" si="13"/>
        <v>-</v>
      </c>
      <c r="T2400" s="88"/>
      <c r="U2400" s="39"/>
      <c r="V2400" s="40"/>
      <c r="W2400" s="39"/>
      <c r="X2400" s="39"/>
      <c r="Y2400" s="39"/>
      <c r="Z2400" s="39"/>
      <c r="AA2400" s="39"/>
      <c r="AB2400" s="39"/>
      <c r="AC2400" s="39"/>
      <c r="AD2400" s="39"/>
      <c r="AE2400" s="39"/>
      <c r="AF2400" s="39"/>
      <c r="AG2400" s="39"/>
      <c r="AH2400" s="39"/>
    </row>
    <row r="2401" ht="19.5" customHeight="1">
      <c r="A2401" s="111"/>
      <c r="B2401" s="119"/>
      <c r="C2401" s="63"/>
      <c r="D2401" s="69"/>
      <c r="E2401" s="66" t="str">
        <f t="shared" si="2"/>
        <v>-</v>
      </c>
      <c r="F2401" s="65"/>
      <c r="G2401" s="65"/>
      <c r="H2401" s="82"/>
      <c r="I2401" s="83">
        <f t="shared" si="3"/>
        <v>0</v>
      </c>
      <c r="J2401" s="84">
        <f t="shared" si="4"/>
        <v>0</v>
      </c>
      <c r="K2401" s="84">
        <f t="shared" si="5"/>
        <v>0</v>
      </c>
      <c r="L2401" s="84">
        <f t="shared" si="6"/>
        <v>0</v>
      </c>
      <c r="M2401" s="85">
        <f t="shared" si="7"/>
        <v>0</v>
      </c>
      <c r="N2401" s="86">
        <f t="shared" si="8"/>
        <v>0</v>
      </c>
      <c r="O2401" s="84">
        <f t="shared" si="9"/>
        <v>0</v>
      </c>
      <c r="P2401" s="84">
        <f t="shared" si="10"/>
        <v>0</v>
      </c>
      <c r="Q2401" s="84">
        <f t="shared" si="11"/>
        <v>0</v>
      </c>
      <c r="R2401" s="85">
        <f t="shared" si="12"/>
        <v>0</v>
      </c>
      <c r="S2401" s="87" t="str">
        <f t="shared" si="13"/>
        <v>-</v>
      </c>
      <c r="T2401" s="88"/>
      <c r="U2401" s="39"/>
      <c r="V2401" s="40"/>
      <c r="W2401" s="39"/>
      <c r="X2401" s="39"/>
      <c r="Y2401" s="39"/>
      <c r="Z2401" s="39"/>
      <c r="AA2401" s="39"/>
      <c r="AB2401" s="39"/>
      <c r="AC2401" s="39"/>
      <c r="AD2401" s="39"/>
      <c r="AE2401" s="39"/>
      <c r="AF2401" s="39"/>
      <c r="AG2401" s="39"/>
      <c r="AH2401" s="39"/>
    </row>
    <row r="2402" ht="19.5" customHeight="1">
      <c r="A2402" s="111"/>
      <c r="B2402" s="119"/>
      <c r="C2402" s="63"/>
      <c r="D2402" s="69"/>
      <c r="E2402" s="66" t="str">
        <f t="shared" si="2"/>
        <v>-</v>
      </c>
      <c r="F2402" s="65"/>
      <c r="G2402" s="65"/>
      <c r="H2402" s="82"/>
      <c r="I2402" s="83">
        <f t="shared" si="3"/>
        <v>0</v>
      </c>
      <c r="J2402" s="84">
        <f t="shared" si="4"/>
        <v>0</v>
      </c>
      <c r="K2402" s="84">
        <f t="shared" si="5"/>
        <v>0</v>
      </c>
      <c r="L2402" s="84">
        <f t="shared" si="6"/>
        <v>0</v>
      </c>
      <c r="M2402" s="85">
        <f t="shared" si="7"/>
        <v>0</v>
      </c>
      <c r="N2402" s="86">
        <f t="shared" si="8"/>
        <v>0</v>
      </c>
      <c r="O2402" s="84">
        <f t="shared" si="9"/>
        <v>0</v>
      </c>
      <c r="P2402" s="84">
        <f t="shared" si="10"/>
        <v>0</v>
      </c>
      <c r="Q2402" s="84">
        <f t="shared" si="11"/>
        <v>0</v>
      </c>
      <c r="R2402" s="85">
        <f t="shared" si="12"/>
        <v>0</v>
      </c>
      <c r="S2402" s="87" t="str">
        <f t="shared" si="13"/>
        <v>-</v>
      </c>
      <c r="T2402" s="88"/>
      <c r="U2402" s="39"/>
      <c r="V2402" s="40"/>
      <c r="W2402" s="39"/>
      <c r="X2402" s="39"/>
      <c r="Y2402" s="39"/>
      <c r="Z2402" s="39"/>
      <c r="AA2402" s="39"/>
      <c r="AB2402" s="39"/>
      <c r="AC2402" s="39"/>
      <c r="AD2402" s="39"/>
      <c r="AE2402" s="39"/>
      <c r="AF2402" s="39"/>
      <c r="AG2402" s="39"/>
      <c r="AH2402" s="39"/>
    </row>
    <row r="2403" ht="19.5" customHeight="1">
      <c r="A2403" s="111"/>
      <c r="B2403" s="119"/>
      <c r="C2403" s="63"/>
      <c r="D2403" s="69"/>
      <c r="E2403" s="66" t="str">
        <f t="shared" si="2"/>
        <v>-</v>
      </c>
      <c r="F2403" s="65"/>
      <c r="G2403" s="65"/>
      <c r="H2403" s="82"/>
      <c r="I2403" s="83">
        <f t="shared" si="3"/>
        <v>0</v>
      </c>
      <c r="J2403" s="84">
        <f t="shared" si="4"/>
        <v>0</v>
      </c>
      <c r="K2403" s="84">
        <f t="shared" si="5"/>
        <v>0</v>
      </c>
      <c r="L2403" s="84">
        <f t="shared" si="6"/>
        <v>0</v>
      </c>
      <c r="M2403" s="85">
        <f t="shared" si="7"/>
        <v>0</v>
      </c>
      <c r="N2403" s="86">
        <f t="shared" si="8"/>
        <v>0</v>
      </c>
      <c r="O2403" s="84">
        <f t="shared" si="9"/>
        <v>0</v>
      </c>
      <c r="P2403" s="84">
        <f t="shared" si="10"/>
        <v>0</v>
      </c>
      <c r="Q2403" s="84">
        <f t="shared" si="11"/>
        <v>0</v>
      </c>
      <c r="R2403" s="85">
        <f t="shared" si="12"/>
        <v>0</v>
      </c>
      <c r="S2403" s="87" t="str">
        <f t="shared" si="13"/>
        <v>-</v>
      </c>
      <c r="T2403" s="88"/>
      <c r="U2403" s="39"/>
      <c r="V2403" s="40"/>
      <c r="W2403" s="39"/>
      <c r="X2403" s="39"/>
      <c r="Y2403" s="39"/>
      <c r="Z2403" s="39"/>
      <c r="AA2403" s="39"/>
      <c r="AB2403" s="39"/>
      <c r="AC2403" s="39"/>
      <c r="AD2403" s="39"/>
      <c r="AE2403" s="39"/>
      <c r="AF2403" s="39"/>
      <c r="AG2403" s="39"/>
      <c r="AH2403" s="39"/>
    </row>
    <row r="2404" ht="19.5" customHeight="1">
      <c r="A2404" s="111"/>
      <c r="B2404" s="119"/>
      <c r="C2404" s="63"/>
      <c r="D2404" s="69"/>
      <c r="E2404" s="66" t="str">
        <f t="shared" si="2"/>
        <v>-</v>
      </c>
      <c r="F2404" s="65"/>
      <c r="G2404" s="65"/>
      <c r="H2404" s="82"/>
      <c r="I2404" s="83">
        <f t="shared" si="3"/>
        <v>0</v>
      </c>
      <c r="J2404" s="84">
        <f t="shared" si="4"/>
        <v>0</v>
      </c>
      <c r="K2404" s="84">
        <f t="shared" si="5"/>
        <v>0</v>
      </c>
      <c r="L2404" s="84">
        <f t="shared" si="6"/>
        <v>0</v>
      </c>
      <c r="M2404" s="85">
        <f t="shared" si="7"/>
        <v>0</v>
      </c>
      <c r="N2404" s="86">
        <f t="shared" si="8"/>
        <v>0</v>
      </c>
      <c r="O2404" s="84">
        <f t="shared" si="9"/>
        <v>0</v>
      </c>
      <c r="P2404" s="84">
        <f t="shared" si="10"/>
        <v>0</v>
      </c>
      <c r="Q2404" s="84">
        <f t="shared" si="11"/>
        <v>0</v>
      </c>
      <c r="R2404" s="85">
        <f t="shared" si="12"/>
        <v>0</v>
      </c>
      <c r="S2404" s="87" t="str">
        <f t="shared" si="13"/>
        <v>-</v>
      </c>
      <c r="T2404" s="88"/>
      <c r="U2404" s="39"/>
      <c r="V2404" s="40"/>
      <c r="W2404" s="39"/>
      <c r="X2404" s="39"/>
      <c r="Y2404" s="39"/>
      <c r="Z2404" s="39"/>
      <c r="AA2404" s="39"/>
      <c r="AB2404" s="39"/>
      <c r="AC2404" s="39"/>
      <c r="AD2404" s="39"/>
      <c r="AE2404" s="39"/>
      <c r="AF2404" s="39"/>
      <c r="AG2404" s="39"/>
      <c r="AH2404" s="39"/>
    </row>
    <row r="2405" ht="19.5" customHeight="1">
      <c r="A2405" s="111"/>
      <c r="B2405" s="119"/>
      <c r="C2405" s="63"/>
      <c r="D2405" s="69"/>
      <c r="E2405" s="66" t="str">
        <f t="shared" si="2"/>
        <v>-</v>
      </c>
      <c r="F2405" s="65"/>
      <c r="G2405" s="65"/>
      <c r="H2405" s="82"/>
      <c r="I2405" s="83">
        <f t="shared" si="3"/>
        <v>0</v>
      </c>
      <c r="J2405" s="84">
        <f t="shared" si="4"/>
        <v>0</v>
      </c>
      <c r="K2405" s="84">
        <f t="shared" si="5"/>
        <v>0</v>
      </c>
      <c r="L2405" s="84">
        <f t="shared" si="6"/>
        <v>0</v>
      </c>
      <c r="M2405" s="85">
        <f t="shared" si="7"/>
        <v>0</v>
      </c>
      <c r="N2405" s="86">
        <f t="shared" si="8"/>
        <v>0</v>
      </c>
      <c r="O2405" s="84">
        <f t="shared" si="9"/>
        <v>0</v>
      </c>
      <c r="P2405" s="84">
        <f t="shared" si="10"/>
        <v>0</v>
      </c>
      <c r="Q2405" s="84">
        <f t="shared" si="11"/>
        <v>0</v>
      </c>
      <c r="R2405" s="85">
        <f t="shared" si="12"/>
        <v>0</v>
      </c>
      <c r="S2405" s="87" t="str">
        <f t="shared" si="13"/>
        <v>-</v>
      </c>
      <c r="T2405" s="88"/>
      <c r="U2405" s="39"/>
      <c r="V2405" s="40"/>
      <c r="W2405" s="39"/>
      <c r="X2405" s="39"/>
      <c r="Y2405" s="39"/>
      <c r="Z2405" s="39"/>
      <c r="AA2405" s="39"/>
      <c r="AB2405" s="39"/>
      <c r="AC2405" s="39"/>
      <c r="AD2405" s="39"/>
      <c r="AE2405" s="39"/>
      <c r="AF2405" s="39"/>
      <c r="AG2405" s="39"/>
      <c r="AH2405" s="39"/>
    </row>
    <row r="2406" ht="19.5" customHeight="1">
      <c r="A2406" s="111"/>
      <c r="B2406" s="119"/>
      <c r="C2406" s="63"/>
      <c r="D2406" s="69"/>
      <c r="E2406" s="66" t="str">
        <f t="shared" si="2"/>
        <v>-</v>
      </c>
      <c r="F2406" s="65"/>
      <c r="G2406" s="65"/>
      <c r="H2406" s="82"/>
      <c r="I2406" s="83">
        <f t="shared" si="3"/>
        <v>0</v>
      </c>
      <c r="J2406" s="84">
        <f t="shared" si="4"/>
        <v>0</v>
      </c>
      <c r="K2406" s="84">
        <f t="shared" si="5"/>
        <v>0</v>
      </c>
      <c r="L2406" s="84">
        <f t="shared" si="6"/>
        <v>0</v>
      </c>
      <c r="M2406" s="85">
        <f t="shared" si="7"/>
        <v>0</v>
      </c>
      <c r="N2406" s="86">
        <f t="shared" si="8"/>
        <v>0</v>
      </c>
      <c r="O2406" s="84">
        <f t="shared" si="9"/>
        <v>0</v>
      </c>
      <c r="P2406" s="84">
        <f t="shared" si="10"/>
        <v>0</v>
      </c>
      <c r="Q2406" s="84">
        <f t="shared" si="11"/>
        <v>0</v>
      </c>
      <c r="R2406" s="85">
        <f t="shared" si="12"/>
        <v>0</v>
      </c>
      <c r="S2406" s="87" t="str">
        <f t="shared" si="13"/>
        <v>-</v>
      </c>
      <c r="T2406" s="88"/>
      <c r="U2406" s="39"/>
      <c r="V2406" s="40"/>
      <c r="W2406" s="39"/>
      <c r="X2406" s="39"/>
      <c r="Y2406" s="39"/>
      <c r="Z2406" s="39"/>
      <c r="AA2406" s="39"/>
      <c r="AB2406" s="39"/>
      <c r="AC2406" s="39"/>
      <c r="AD2406" s="39"/>
      <c r="AE2406" s="39"/>
      <c r="AF2406" s="39"/>
      <c r="AG2406" s="39"/>
      <c r="AH2406" s="39"/>
    </row>
    <row r="2407" ht="19.5" customHeight="1">
      <c r="A2407" s="111"/>
      <c r="B2407" s="119"/>
      <c r="C2407" s="63"/>
      <c r="D2407" s="69"/>
      <c r="E2407" s="66" t="str">
        <f t="shared" si="2"/>
        <v>-</v>
      </c>
      <c r="F2407" s="65"/>
      <c r="G2407" s="65"/>
      <c r="H2407" s="82"/>
      <c r="I2407" s="83">
        <f t="shared" si="3"/>
        <v>0</v>
      </c>
      <c r="J2407" s="84">
        <f t="shared" si="4"/>
        <v>0</v>
      </c>
      <c r="K2407" s="84">
        <f t="shared" si="5"/>
        <v>0</v>
      </c>
      <c r="L2407" s="84">
        <f t="shared" si="6"/>
        <v>0</v>
      </c>
      <c r="M2407" s="85">
        <f t="shared" si="7"/>
        <v>0</v>
      </c>
      <c r="N2407" s="86">
        <f t="shared" si="8"/>
        <v>0</v>
      </c>
      <c r="O2407" s="84">
        <f t="shared" si="9"/>
        <v>0</v>
      </c>
      <c r="P2407" s="84">
        <f t="shared" si="10"/>
        <v>0</v>
      </c>
      <c r="Q2407" s="84">
        <f t="shared" si="11"/>
        <v>0</v>
      </c>
      <c r="R2407" s="85">
        <f t="shared" si="12"/>
        <v>0</v>
      </c>
      <c r="S2407" s="87" t="str">
        <f t="shared" si="13"/>
        <v>-</v>
      </c>
      <c r="T2407" s="88"/>
      <c r="U2407" s="39"/>
      <c r="V2407" s="40"/>
      <c r="W2407" s="39"/>
      <c r="X2407" s="39"/>
      <c r="Y2407" s="39"/>
      <c r="Z2407" s="39"/>
      <c r="AA2407" s="39"/>
      <c r="AB2407" s="39"/>
      <c r="AC2407" s="39"/>
      <c r="AD2407" s="39"/>
      <c r="AE2407" s="39"/>
      <c r="AF2407" s="39"/>
      <c r="AG2407" s="39"/>
      <c r="AH2407" s="39"/>
    </row>
    <row r="2408" ht="19.5" customHeight="1">
      <c r="A2408" s="111"/>
      <c r="B2408" s="119"/>
      <c r="C2408" s="63"/>
      <c r="D2408" s="69"/>
      <c r="E2408" s="66" t="str">
        <f t="shared" si="2"/>
        <v>-</v>
      </c>
      <c r="F2408" s="65"/>
      <c r="G2408" s="65"/>
      <c r="H2408" s="82"/>
      <c r="I2408" s="83">
        <f t="shared" si="3"/>
        <v>0</v>
      </c>
      <c r="J2408" s="84">
        <f t="shared" si="4"/>
        <v>0</v>
      </c>
      <c r="K2408" s="84">
        <f t="shared" si="5"/>
        <v>0</v>
      </c>
      <c r="L2408" s="84">
        <f t="shared" si="6"/>
        <v>0</v>
      </c>
      <c r="M2408" s="85">
        <f t="shared" si="7"/>
        <v>0</v>
      </c>
      <c r="N2408" s="86">
        <f t="shared" si="8"/>
        <v>0</v>
      </c>
      <c r="O2408" s="84">
        <f t="shared" si="9"/>
        <v>0</v>
      </c>
      <c r="P2408" s="84">
        <f t="shared" si="10"/>
        <v>0</v>
      </c>
      <c r="Q2408" s="84">
        <f t="shared" si="11"/>
        <v>0</v>
      </c>
      <c r="R2408" s="85">
        <f t="shared" si="12"/>
        <v>0</v>
      </c>
      <c r="S2408" s="87" t="str">
        <f t="shared" si="13"/>
        <v>-</v>
      </c>
      <c r="T2408" s="88"/>
      <c r="U2408" s="39"/>
      <c r="V2408" s="40"/>
      <c r="W2408" s="39"/>
      <c r="X2408" s="39"/>
      <c r="Y2408" s="39"/>
      <c r="Z2408" s="39"/>
      <c r="AA2408" s="39"/>
      <c r="AB2408" s="39"/>
      <c r="AC2408" s="39"/>
      <c r="AD2408" s="39"/>
      <c r="AE2408" s="39"/>
      <c r="AF2408" s="39"/>
      <c r="AG2408" s="39"/>
      <c r="AH2408" s="39"/>
    </row>
    <row r="2409" ht="19.5" customHeight="1">
      <c r="A2409" s="111"/>
      <c r="B2409" s="119"/>
      <c r="C2409" s="63"/>
      <c r="D2409" s="69"/>
      <c r="E2409" s="66" t="str">
        <f t="shared" si="2"/>
        <v>-</v>
      </c>
      <c r="F2409" s="65"/>
      <c r="G2409" s="65"/>
      <c r="H2409" s="82"/>
      <c r="I2409" s="83">
        <f t="shared" si="3"/>
        <v>0</v>
      </c>
      <c r="J2409" s="84">
        <f t="shared" si="4"/>
        <v>0</v>
      </c>
      <c r="K2409" s="84">
        <f t="shared" si="5"/>
        <v>0</v>
      </c>
      <c r="L2409" s="84">
        <f t="shared" si="6"/>
        <v>0</v>
      </c>
      <c r="M2409" s="85">
        <f t="shared" si="7"/>
        <v>0</v>
      </c>
      <c r="N2409" s="86">
        <f t="shared" si="8"/>
        <v>0</v>
      </c>
      <c r="O2409" s="84">
        <f t="shared" si="9"/>
        <v>0</v>
      </c>
      <c r="P2409" s="84">
        <f t="shared" si="10"/>
        <v>0</v>
      </c>
      <c r="Q2409" s="84">
        <f t="shared" si="11"/>
        <v>0</v>
      </c>
      <c r="R2409" s="85">
        <f t="shared" si="12"/>
        <v>0</v>
      </c>
      <c r="S2409" s="87" t="str">
        <f t="shared" si="13"/>
        <v>-</v>
      </c>
      <c r="T2409" s="88"/>
      <c r="U2409" s="39"/>
      <c r="V2409" s="40"/>
      <c r="W2409" s="39"/>
      <c r="X2409" s="39"/>
      <c r="Y2409" s="39"/>
      <c r="Z2409" s="39"/>
      <c r="AA2409" s="39"/>
      <c r="AB2409" s="39"/>
      <c r="AC2409" s="39"/>
      <c r="AD2409" s="39"/>
      <c r="AE2409" s="39"/>
      <c r="AF2409" s="39"/>
      <c r="AG2409" s="39"/>
      <c r="AH2409" s="39"/>
    </row>
    <row r="2410" ht="19.5" customHeight="1">
      <c r="A2410" s="111"/>
      <c r="B2410" s="119"/>
      <c r="C2410" s="63"/>
      <c r="D2410" s="69"/>
      <c r="E2410" s="66" t="str">
        <f t="shared" si="2"/>
        <v>-</v>
      </c>
      <c r="F2410" s="65"/>
      <c r="G2410" s="65"/>
      <c r="H2410" s="82"/>
      <c r="I2410" s="83">
        <f t="shared" si="3"/>
        <v>0</v>
      </c>
      <c r="J2410" s="84">
        <f t="shared" si="4"/>
        <v>0</v>
      </c>
      <c r="K2410" s="84">
        <f t="shared" si="5"/>
        <v>0</v>
      </c>
      <c r="L2410" s="84">
        <f t="shared" si="6"/>
        <v>0</v>
      </c>
      <c r="M2410" s="85">
        <f t="shared" si="7"/>
        <v>0</v>
      </c>
      <c r="N2410" s="86">
        <f t="shared" si="8"/>
        <v>0</v>
      </c>
      <c r="O2410" s="84">
        <f t="shared" si="9"/>
        <v>0</v>
      </c>
      <c r="P2410" s="84">
        <f t="shared" si="10"/>
        <v>0</v>
      </c>
      <c r="Q2410" s="84">
        <f t="shared" si="11"/>
        <v>0</v>
      </c>
      <c r="R2410" s="85">
        <f t="shared" si="12"/>
        <v>0</v>
      </c>
      <c r="S2410" s="87" t="str">
        <f t="shared" si="13"/>
        <v>-</v>
      </c>
      <c r="T2410" s="88"/>
      <c r="U2410" s="39"/>
      <c r="V2410" s="40"/>
      <c r="W2410" s="39"/>
      <c r="X2410" s="39"/>
      <c r="Y2410" s="39"/>
      <c r="Z2410" s="39"/>
      <c r="AA2410" s="39"/>
      <c r="AB2410" s="39"/>
      <c r="AC2410" s="39"/>
      <c r="AD2410" s="39"/>
      <c r="AE2410" s="39"/>
      <c r="AF2410" s="39"/>
      <c r="AG2410" s="39"/>
      <c r="AH2410" s="39"/>
    </row>
    <row r="2411" ht="19.5" customHeight="1">
      <c r="A2411" s="111"/>
      <c r="B2411" s="119"/>
      <c r="C2411" s="63"/>
      <c r="D2411" s="69"/>
      <c r="E2411" s="66" t="str">
        <f t="shared" si="2"/>
        <v>-</v>
      </c>
      <c r="F2411" s="65"/>
      <c r="G2411" s="65"/>
      <c r="H2411" s="82"/>
      <c r="I2411" s="83">
        <f t="shared" si="3"/>
        <v>0</v>
      </c>
      <c r="J2411" s="84">
        <f t="shared" si="4"/>
        <v>0</v>
      </c>
      <c r="K2411" s="84">
        <f t="shared" si="5"/>
        <v>0</v>
      </c>
      <c r="L2411" s="84">
        <f t="shared" si="6"/>
        <v>0</v>
      </c>
      <c r="M2411" s="85">
        <f t="shared" si="7"/>
        <v>0</v>
      </c>
      <c r="N2411" s="86">
        <f t="shared" si="8"/>
        <v>0</v>
      </c>
      <c r="O2411" s="84">
        <f t="shared" si="9"/>
        <v>0</v>
      </c>
      <c r="P2411" s="84">
        <f t="shared" si="10"/>
        <v>0</v>
      </c>
      <c r="Q2411" s="84">
        <f t="shared" si="11"/>
        <v>0</v>
      </c>
      <c r="R2411" s="85">
        <f t="shared" si="12"/>
        <v>0</v>
      </c>
      <c r="S2411" s="87" t="str">
        <f t="shared" si="13"/>
        <v>-</v>
      </c>
      <c r="T2411" s="88"/>
      <c r="U2411" s="39"/>
      <c r="V2411" s="40"/>
      <c r="W2411" s="39"/>
      <c r="X2411" s="39"/>
      <c r="Y2411" s="39"/>
      <c r="Z2411" s="39"/>
      <c r="AA2411" s="39"/>
      <c r="AB2411" s="39"/>
      <c r="AC2411" s="39"/>
      <c r="AD2411" s="39"/>
      <c r="AE2411" s="39"/>
      <c r="AF2411" s="39"/>
      <c r="AG2411" s="39"/>
      <c r="AH2411" s="39"/>
    </row>
    <row r="2412" ht="19.5" customHeight="1">
      <c r="A2412" s="111"/>
      <c r="B2412" s="119"/>
      <c r="C2412" s="63"/>
      <c r="D2412" s="69"/>
      <c r="E2412" s="66" t="str">
        <f t="shared" si="2"/>
        <v>-</v>
      </c>
      <c r="F2412" s="65"/>
      <c r="G2412" s="65"/>
      <c r="H2412" s="82"/>
      <c r="I2412" s="83">
        <f t="shared" si="3"/>
        <v>0</v>
      </c>
      <c r="J2412" s="84">
        <f t="shared" si="4"/>
        <v>0</v>
      </c>
      <c r="K2412" s="84">
        <f t="shared" si="5"/>
        <v>0</v>
      </c>
      <c r="L2412" s="84">
        <f t="shared" si="6"/>
        <v>0</v>
      </c>
      <c r="M2412" s="85">
        <f t="shared" si="7"/>
        <v>0</v>
      </c>
      <c r="N2412" s="86">
        <f t="shared" si="8"/>
        <v>0</v>
      </c>
      <c r="O2412" s="84">
        <f t="shared" si="9"/>
        <v>0</v>
      </c>
      <c r="P2412" s="84">
        <f t="shared" si="10"/>
        <v>0</v>
      </c>
      <c r="Q2412" s="84">
        <f t="shared" si="11"/>
        <v>0</v>
      </c>
      <c r="R2412" s="85">
        <f t="shared" si="12"/>
        <v>0</v>
      </c>
      <c r="S2412" s="87" t="str">
        <f t="shared" si="13"/>
        <v>-</v>
      </c>
      <c r="T2412" s="88"/>
      <c r="U2412" s="39"/>
      <c r="V2412" s="40"/>
      <c r="W2412" s="39"/>
      <c r="X2412" s="39"/>
      <c r="Y2412" s="39"/>
      <c r="Z2412" s="39"/>
      <c r="AA2412" s="39"/>
      <c r="AB2412" s="39"/>
      <c r="AC2412" s="39"/>
      <c r="AD2412" s="39"/>
      <c r="AE2412" s="39"/>
      <c r="AF2412" s="39"/>
      <c r="AG2412" s="39"/>
      <c r="AH2412" s="39"/>
    </row>
    <row r="2413" ht="19.5" customHeight="1">
      <c r="A2413" s="111"/>
      <c r="B2413" s="119"/>
      <c r="C2413" s="63"/>
      <c r="D2413" s="69"/>
      <c r="E2413" s="66" t="str">
        <f t="shared" si="2"/>
        <v>-</v>
      </c>
      <c r="F2413" s="65"/>
      <c r="G2413" s="65"/>
      <c r="H2413" s="82"/>
      <c r="I2413" s="83">
        <f t="shared" si="3"/>
        <v>0</v>
      </c>
      <c r="J2413" s="84">
        <f t="shared" si="4"/>
        <v>0</v>
      </c>
      <c r="K2413" s="84">
        <f t="shared" si="5"/>
        <v>0</v>
      </c>
      <c r="L2413" s="84">
        <f t="shared" si="6"/>
        <v>0</v>
      </c>
      <c r="M2413" s="85">
        <f t="shared" si="7"/>
        <v>0</v>
      </c>
      <c r="N2413" s="86">
        <f t="shared" si="8"/>
        <v>0</v>
      </c>
      <c r="O2413" s="84">
        <f t="shared" si="9"/>
        <v>0</v>
      </c>
      <c r="P2413" s="84">
        <f t="shared" si="10"/>
        <v>0</v>
      </c>
      <c r="Q2413" s="84">
        <f t="shared" si="11"/>
        <v>0</v>
      </c>
      <c r="R2413" s="85">
        <f t="shared" si="12"/>
        <v>0</v>
      </c>
      <c r="S2413" s="87" t="str">
        <f t="shared" si="13"/>
        <v>-</v>
      </c>
      <c r="T2413" s="88"/>
      <c r="U2413" s="39"/>
      <c r="V2413" s="40"/>
      <c r="W2413" s="39"/>
      <c r="X2413" s="39"/>
      <c r="Y2413" s="39"/>
      <c r="Z2413" s="39"/>
      <c r="AA2413" s="39"/>
      <c r="AB2413" s="39"/>
      <c r="AC2413" s="39"/>
      <c r="AD2413" s="39"/>
      <c r="AE2413" s="39"/>
      <c r="AF2413" s="39"/>
      <c r="AG2413" s="39"/>
      <c r="AH2413" s="39"/>
    </row>
    <row r="2414" ht="19.5" customHeight="1">
      <c r="A2414" s="111"/>
      <c r="B2414" s="119"/>
      <c r="C2414" s="63"/>
      <c r="D2414" s="69"/>
      <c r="E2414" s="66" t="str">
        <f t="shared" si="2"/>
        <v>-</v>
      </c>
      <c r="F2414" s="65"/>
      <c r="G2414" s="65"/>
      <c r="H2414" s="82"/>
      <c r="I2414" s="83">
        <f t="shared" si="3"/>
        <v>0</v>
      </c>
      <c r="J2414" s="84">
        <f t="shared" si="4"/>
        <v>0</v>
      </c>
      <c r="K2414" s="84">
        <f t="shared" si="5"/>
        <v>0</v>
      </c>
      <c r="L2414" s="84">
        <f t="shared" si="6"/>
        <v>0</v>
      </c>
      <c r="M2414" s="85">
        <f t="shared" si="7"/>
        <v>0</v>
      </c>
      <c r="N2414" s="86">
        <f t="shared" si="8"/>
        <v>0</v>
      </c>
      <c r="O2414" s="84">
        <f t="shared" si="9"/>
        <v>0</v>
      </c>
      <c r="P2414" s="84">
        <f t="shared" si="10"/>
        <v>0</v>
      </c>
      <c r="Q2414" s="84">
        <f t="shared" si="11"/>
        <v>0</v>
      </c>
      <c r="R2414" s="85">
        <f t="shared" si="12"/>
        <v>0</v>
      </c>
      <c r="S2414" s="87" t="str">
        <f t="shared" si="13"/>
        <v>-</v>
      </c>
      <c r="T2414" s="88"/>
      <c r="U2414" s="39"/>
      <c r="V2414" s="40"/>
      <c r="W2414" s="39"/>
      <c r="X2414" s="39"/>
      <c r="Y2414" s="39"/>
      <c r="Z2414" s="39"/>
      <c r="AA2414" s="39"/>
      <c r="AB2414" s="39"/>
      <c r="AC2414" s="39"/>
      <c r="AD2414" s="39"/>
      <c r="AE2414" s="39"/>
      <c r="AF2414" s="39"/>
      <c r="AG2414" s="39"/>
      <c r="AH2414" s="39"/>
    </row>
    <row r="2415" ht="19.5" customHeight="1">
      <c r="A2415" s="111"/>
      <c r="B2415" s="119"/>
      <c r="C2415" s="63"/>
      <c r="D2415" s="69"/>
      <c r="E2415" s="66" t="str">
        <f t="shared" si="2"/>
        <v>-</v>
      </c>
      <c r="F2415" s="65"/>
      <c r="G2415" s="65"/>
      <c r="H2415" s="82"/>
      <c r="I2415" s="83">
        <f t="shared" si="3"/>
        <v>0</v>
      </c>
      <c r="J2415" s="84">
        <f t="shared" si="4"/>
        <v>0</v>
      </c>
      <c r="K2415" s="84">
        <f t="shared" si="5"/>
        <v>0</v>
      </c>
      <c r="L2415" s="84">
        <f t="shared" si="6"/>
        <v>0</v>
      </c>
      <c r="M2415" s="85">
        <f t="shared" si="7"/>
        <v>0</v>
      </c>
      <c r="N2415" s="86">
        <f t="shared" si="8"/>
        <v>0</v>
      </c>
      <c r="O2415" s="84">
        <f t="shared" si="9"/>
        <v>0</v>
      </c>
      <c r="P2415" s="84">
        <f t="shared" si="10"/>
        <v>0</v>
      </c>
      <c r="Q2415" s="84">
        <f t="shared" si="11"/>
        <v>0</v>
      </c>
      <c r="R2415" s="85">
        <f t="shared" si="12"/>
        <v>0</v>
      </c>
      <c r="S2415" s="87" t="str">
        <f t="shared" si="13"/>
        <v>-</v>
      </c>
      <c r="T2415" s="88"/>
      <c r="U2415" s="39"/>
      <c r="V2415" s="40"/>
      <c r="W2415" s="39"/>
      <c r="X2415" s="39"/>
      <c r="Y2415" s="39"/>
      <c r="Z2415" s="39"/>
      <c r="AA2415" s="39"/>
      <c r="AB2415" s="39"/>
      <c r="AC2415" s="39"/>
      <c r="AD2415" s="39"/>
      <c r="AE2415" s="39"/>
      <c r="AF2415" s="39"/>
      <c r="AG2415" s="39"/>
      <c r="AH2415" s="39"/>
    </row>
    <row r="2416" ht="19.5" customHeight="1">
      <c r="A2416" s="111"/>
      <c r="B2416" s="119"/>
      <c r="C2416" s="63"/>
      <c r="D2416" s="69"/>
      <c r="E2416" s="66" t="str">
        <f t="shared" si="2"/>
        <v>-</v>
      </c>
      <c r="F2416" s="65"/>
      <c r="G2416" s="65"/>
      <c r="H2416" s="82"/>
      <c r="I2416" s="83">
        <f t="shared" si="3"/>
        <v>0</v>
      </c>
      <c r="J2416" s="84">
        <f t="shared" si="4"/>
        <v>0</v>
      </c>
      <c r="K2416" s="84">
        <f t="shared" si="5"/>
        <v>0</v>
      </c>
      <c r="L2416" s="84">
        <f t="shared" si="6"/>
        <v>0</v>
      </c>
      <c r="M2416" s="85">
        <f t="shared" si="7"/>
        <v>0</v>
      </c>
      <c r="N2416" s="86">
        <f t="shared" si="8"/>
        <v>0</v>
      </c>
      <c r="O2416" s="84">
        <f t="shared" si="9"/>
        <v>0</v>
      </c>
      <c r="P2416" s="84">
        <f t="shared" si="10"/>
        <v>0</v>
      </c>
      <c r="Q2416" s="84">
        <f t="shared" si="11"/>
        <v>0</v>
      </c>
      <c r="R2416" s="85">
        <f t="shared" si="12"/>
        <v>0</v>
      </c>
      <c r="S2416" s="87" t="str">
        <f t="shared" si="13"/>
        <v>-</v>
      </c>
      <c r="T2416" s="88"/>
      <c r="U2416" s="39"/>
      <c r="V2416" s="40"/>
      <c r="W2416" s="39"/>
      <c r="X2416" s="39"/>
      <c r="Y2416" s="39"/>
      <c r="Z2416" s="39"/>
      <c r="AA2416" s="39"/>
      <c r="AB2416" s="39"/>
      <c r="AC2416" s="39"/>
      <c r="AD2416" s="39"/>
      <c r="AE2416" s="39"/>
      <c r="AF2416" s="39"/>
      <c r="AG2416" s="39"/>
      <c r="AH2416" s="39"/>
    </row>
    <row r="2417" ht="19.5" customHeight="1">
      <c r="A2417" s="111"/>
      <c r="B2417" s="119"/>
      <c r="C2417" s="63"/>
      <c r="D2417" s="69"/>
      <c r="E2417" s="66" t="str">
        <f t="shared" si="2"/>
        <v>-</v>
      </c>
      <c r="F2417" s="65"/>
      <c r="G2417" s="65"/>
      <c r="H2417" s="82"/>
      <c r="I2417" s="83">
        <f t="shared" si="3"/>
        <v>0</v>
      </c>
      <c r="J2417" s="84">
        <f t="shared" si="4"/>
        <v>0</v>
      </c>
      <c r="K2417" s="84">
        <f t="shared" si="5"/>
        <v>0</v>
      </c>
      <c r="L2417" s="84">
        <f t="shared" si="6"/>
        <v>0</v>
      </c>
      <c r="M2417" s="85">
        <f t="shared" si="7"/>
        <v>0</v>
      </c>
      <c r="N2417" s="86">
        <f t="shared" si="8"/>
        <v>0</v>
      </c>
      <c r="O2417" s="84">
        <f t="shared" si="9"/>
        <v>0</v>
      </c>
      <c r="P2417" s="84">
        <f t="shared" si="10"/>
        <v>0</v>
      </c>
      <c r="Q2417" s="84">
        <f t="shared" si="11"/>
        <v>0</v>
      </c>
      <c r="R2417" s="85">
        <f t="shared" si="12"/>
        <v>0</v>
      </c>
      <c r="S2417" s="87" t="str">
        <f t="shared" si="13"/>
        <v>-</v>
      </c>
      <c r="T2417" s="88"/>
      <c r="U2417" s="39"/>
      <c r="V2417" s="40"/>
      <c r="W2417" s="39"/>
      <c r="X2417" s="39"/>
      <c r="Y2417" s="39"/>
      <c r="Z2417" s="39"/>
      <c r="AA2417" s="39"/>
      <c r="AB2417" s="39"/>
      <c r="AC2417" s="39"/>
      <c r="AD2417" s="39"/>
      <c r="AE2417" s="39"/>
      <c r="AF2417" s="39"/>
      <c r="AG2417" s="39"/>
      <c r="AH2417" s="39"/>
    </row>
    <row r="2418" ht="19.5" customHeight="1">
      <c r="A2418" s="111"/>
      <c r="B2418" s="119"/>
      <c r="C2418" s="63"/>
      <c r="D2418" s="69"/>
      <c r="E2418" s="66" t="str">
        <f t="shared" si="2"/>
        <v>-</v>
      </c>
      <c r="F2418" s="65"/>
      <c r="G2418" s="65"/>
      <c r="H2418" s="82"/>
      <c r="I2418" s="83">
        <f t="shared" si="3"/>
        <v>0</v>
      </c>
      <c r="J2418" s="84">
        <f t="shared" si="4"/>
        <v>0</v>
      </c>
      <c r="K2418" s="84">
        <f t="shared" si="5"/>
        <v>0</v>
      </c>
      <c r="L2418" s="84">
        <f t="shared" si="6"/>
        <v>0</v>
      </c>
      <c r="M2418" s="85">
        <f t="shared" si="7"/>
        <v>0</v>
      </c>
      <c r="N2418" s="86">
        <f t="shared" si="8"/>
        <v>0</v>
      </c>
      <c r="O2418" s="84">
        <f t="shared" si="9"/>
        <v>0</v>
      </c>
      <c r="P2418" s="84">
        <f t="shared" si="10"/>
        <v>0</v>
      </c>
      <c r="Q2418" s="84">
        <f t="shared" si="11"/>
        <v>0</v>
      </c>
      <c r="R2418" s="85">
        <f t="shared" si="12"/>
        <v>0</v>
      </c>
      <c r="S2418" s="87" t="str">
        <f t="shared" si="13"/>
        <v>-</v>
      </c>
      <c r="T2418" s="88"/>
      <c r="U2418" s="39"/>
      <c r="V2418" s="40"/>
      <c r="W2418" s="39"/>
      <c r="X2418" s="39"/>
      <c r="Y2418" s="39"/>
      <c r="Z2418" s="39"/>
      <c r="AA2418" s="39"/>
      <c r="AB2418" s="39"/>
      <c r="AC2418" s="39"/>
      <c r="AD2418" s="39"/>
      <c r="AE2418" s="39"/>
      <c r="AF2418" s="39"/>
      <c r="AG2418" s="39"/>
      <c r="AH2418" s="39"/>
    </row>
    <row r="2419" ht="19.5" customHeight="1">
      <c r="A2419" s="111"/>
      <c r="B2419" s="119"/>
      <c r="C2419" s="63"/>
      <c r="D2419" s="69"/>
      <c r="E2419" s="66" t="str">
        <f t="shared" si="2"/>
        <v>-</v>
      </c>
      <c r="F2419" s="65"/>
      <c r="G2419" s="65"/>
      <c r="H2419" s="82"/>
      <c r="I2419" s="83">
        <f t="shared" si="3"/>
        <v>0</v>
      </c>
      <c r="J2419" s="84">
        <f t="shared" si="4"/>
        <v>0</v>
      </c>
      <c r="K2419" s="84">
        <f t="shared" si="5"/>
        <v>0</v>
      </c>
      <c r="L2419" s="84">
        <f t="shared" si="6"/>
        <v>0</v>
      </c>
      <c r="M2419" s="85">
        <f t="shared" si="7"/>
        <v>0</v>
      </c>
      <c r="N2419" s="86">
        <f t="shared" si="8"/>
        <v>0</v>
      </c>
      <c r="O2419" s="84">
        <f t="shared" si="9"/>
        <v>0</v>
      </c>
      <c r="P2419" s="84">
        <f t="shared" si="10"/>
        <v>0</v>
      </c>
      <c r="Q2419" s="84">
        <f t="shared" si="11"/>
        <v>0</v>
      </c>
      <c r="R2419" s="85">
        <f t="shared" si="12"/>
        <v>0</v>
      </c>
      <c r="S2419" s="87" t="str">
        <f t="shared" si="13"/>
        <v>-</v>
      </c>
      <c r="T2419" s="88"/>
      <c r="U2419" s="39"/>
      <c r="V2419" s="40"/>
      <c r="W2419" s="39"/>
      <c r="X2419" s="39"/>
      <c r="Y2419" s="39"/>
      <c r="Z2419" s="39"/>
      <c r="AA2419" s="39"/>
      <c r="AB2419" s="39"/>
      <c r="AC2419" s="39"/>
      <c r="AD2419" s="39"/>
      <c r="AE2419" s="39"/>
      <c r="AF2419" s="39"/>
      <c r="AG2419" s="39"/>
      <c r="AH2419" s="39"/>
    </row>
    <row r="2420" ht="19.5" customHeight="1">
      <c r="A2420" s="111"/>
      <c r="B2420" s="119"/>
      <c r="C2420" s="63"/>
      <c r="D2420" s="69"/>
      <c r="E2420" s="66" t="str">
        <f t="shared" si="2"/>
        <v>-</v>
      </c>
      <c r="F2420" s="65"/>
      <c r="G2420" s="65"/>
      <c r="H2420" s="82"/>
      <c r="I2420" s="83">
        <f t="shared" si="3"/>
        <v>0</v>
      </c>
      <c r="J2420" s="84">
        <f t="shared" si="4"/>
        <v>0</v>
      </c>
      <c r="K2420" s="84">
        <f t="shared" si="5"/>
        <v>0</v>
      </c>
      <c r="L2420" s="84">
        <f t="shared" si="6"/>
        <v>0</v>
      </c>
      <c r="M2420" s="85">
        <f t="shared" si="7"/>
        <v>0</v>
      </c>
      <c r="N2420" s="86">
        <f t="shared" si="8"/>
        <v>0</v>
      </c>
      <c r="O2420" s="84">
        <f t="shared" si="9"/>
        <v>0</v>
      </c>
      <c r="P2420" s="84">
        <f t="shared" si="10"/>
        <v>0</v>
      </c>
      <c r="Q2420" s="84">
        <f t="shared" si="11"/>
        <v>0</v>
      </c>
      <c r="R2420" s="85">
        <f t="shared" si="12"/>
        <v>0</v>
      </c>
      <c r="S2420" s="87" t="str">
        <f t="shared" si="13"/>
        <v>-</v>
      </c>
      <c r="T2420" s="88"/>
      <c r="U2420" s="39"/>
      <c r="V2420" s="40"/>
      <c r="W2420" s="39"/>
      <c r="X2420" s="39"/>
      <c r="Y2420" s="39"/>
      <c r="Z2420" s="39"/>
      <c r="AA2420" s="39"/>
      <c r="AB2420" s="39"/>
      <c r="AC2420" s="39"/>
      <c r="AD2420" s="39"/>
      <c r="AE2420" s="39"/>
      <c r="AF2420" s="39"/>
      <c r="AG2420" s="39"/>
      <c r="AH2420" s="39"/>
    </row>
    <row r="2421" ht="19.5" customHeight="1">
      <c r="A2421" s="111"/>
      <c r="B2421" s="119"/>
      <c r="C2421" s="63"/>
      <c r="D2421" s="69"/>
      <c r="E2421" s="66" t="str">
        <f t="shared" si="2"/>
        <v>-</v>
      </c>
      <c r="F2421" s="65"/>
      <c r="G2421" s="65"/>
      <c r="H2421" s="82"/>
      <c r="I2421" s="83">
        <f t="shared" si="3"/>
        <v>0</v>
      </c>
      <c r="J2421" s="84">
        <f t="shared" si="4"/>
        <v>0</v>
      </c>
      <c r="K2421" s="84">
        <f t="shared" si="5"/>
        <v>0</v>
      </c>
      <c r="L2421" s="84">
        <f t="shared" si="6"/>
        <v>0</v>
      </c>
      <c r="M2421" s="85">
        <f t="shared" si="7"/>
        <v>0</v>
      </c>
      <c r="N2421" s="86">
        <f t="shared" si="8"/>
        <v>0</v>
      </c>
      <c r="O2421" s="84">
        <f t="shared" si="9"/>
        <v>0</v>
      </c>
      <c r="P2421" s="84">
        <f t="shared" si="10"/>
        <v>0</v>
      </c>
      <c r="Q2421" s="84">
        <f t="shared" si="11"/>
        <v>0</v>
      </c>
      <c r="R2421" s="85">
        <f t="shared" si="12"/>
        <v>0</v>
      </c>
      <c r="S2421" s="87" t="str">
        <f t="shared" si="13"/>
        <v>-</v>
      </c>
      <c r="T2421" s="88"/>
      <c r="U2421" s="39"/>
      <c r="V2421" s="40"/>
      <c r="W2421" s="39"/>
      <c r="X2421" s="39"/>
      <c r="Y2421" s="39"/>
      <c r="Z2421" s="39"/>
      <c r="AA2421" s="39"/>
      <c r="AB2421" s="39"/>
      <c r="AC2421" s="39"/>
      <c r="AD2421" s="39"/>
      <c r="AE2421" s="39"/>
      <c r="AF2421" s="39"/>
      <c r="AG2421" s="39"/>
      <c r="AH2421" s="39"/>
    </row>
    <row r="2422" ht="19.5" customHeight="1">
      <c r="A2422" s="111"/>
      <c r="B2422" s="119"/>
      <c r="C2422" s="63"/>
      <c r="D2422" s="69"/>
      <c r="E2422" s="66" t="str">
        <f t="shared" si="2"/>
        <v>-</v>
      </c>
      <c r="F2422" s="65"/>
      <c r="G2422" s="65"/>
      <c r="H2422" s="82"/>
      <c r="I2422" s="83">
        <f t="shared" si="3"/>
        <v>0</v>
      </c>
      <c r="J2422" s="84">
        <f t="shared" si="4"/>
        <v>0</v>
      </c>
      <c r="K2422" s="84">
        <f t="shared" si="5"/>
        <v>0</v>
      </c>
      <c r="L2422" s="84">
        <f t="shared" si="6"/>
        <v>0</v>
      </c>
      <c r="M2422" s="85">
        <f t="shared" si="7"/>
        <v>0</v>
      </c>
      <c r="N2422" s="86">
        <f t="shared" si="8"/>
        <v>0</v>
      </c>
      <c r="O2422" s="84">
        <f t="shared" si="9"/>
        <v>0</v>
      </c>
      <c r="P2422" s="84">
        <f t="shared" si="10"/>
        <v>0</v>
      </c>
      <c r="Q2422" s="84">
        <f t="shared" si="11"/>
        <v>0</v>
      </c>
      <c r="R2422" s="85">
        <f t="shared" si="12"/>
        <v>0</v>
      </c>
      <c r="S2422" s="87" t="str">
        <f t="shared" si="13"/>
        <v>-</v>
      </c>
      <c r="T2422" s="88"/>
      <c r="U2422" s="39"/>
      <c r="V2422" s="40"/>
      <c r="W2422" s="39"/>
      <c r="X2422" s="39"/>
      <c r="Y2422" s="39"/>
      <c r="Z2422" s="39"/>
      <c r="AA2422" s="39"/>
      <c r="AB2422" s="39"/>
      <c r="AC2422" s="39"/>
      <c r="AD2422" s="39"/>
      <c r="AE2422" s="39"/>
      <c r="AF2422" s="39"/>
      <c r="AG2422" s="39"/>
      <c r="AH2422" s="39"/>
    </row>
    <row r="2423" ht="19.5" customHeight="1">
      <c r="A2423" s="111"/>
      <c r="B2423" s="119"/>
      <c r="C2423" s="63"/>
      <c r="D2423" s="69"/>
      <c r="E2423" s="66" t="str">
        <f t="shared" si="2"/>
        <v>-</v>
      </c>
      <c r="F2423" s="65"/>
      <c r="G2423" s="65"/>
      <c r="H2423" s="82"/>
      <c r="I2423" s="83">
        <f t="shared" si="3"/>
        <v>0</v>
      </c>
      <c r="J2423" s="84">
        <f t="shared" si="4"/>
        <v>0</v>
      </c>
      <c r="K2423" s="84">
        <f t="shared" si="5"/>
        <v>0</v>
      </c>
      <c r="L2423" s="84">
        <f t="shared" si="6"/>
        <v>0</v>
      </c>
      <c r="M2423" s="85">
        <f t="shared" si="7"/>
        <v>0</v>
      </c>
      <c r="N2423" s="86">
        <f t="shared" si="8"/>
        <v>0</v>
      </c>
      <c r="O2423" s="84">
        <f t="shared" si="9"/>
        <v>0</v>
      </c>
      <c r="P2423" s="84">
        <f t="shared" si="10"/>
        <v>0</v>
      </c>
      <c r="Q2423" s="84">
        <f t="shared" si="11"/>
        <v>0</v>
      </c>
      <c r="R2423" s="85">
        <f t="shared" si="12"/>
        <v>0</v>
      </c>
      <c r="S2423" s="87" t="str">
        <f t="shared" si="13"/>
        <v>-</v>
      </c>
      <c r="T2423" s="88"/>
      <c r="U2423" s="39"/>
      <c r="V2423" s="40"/>
      <c r="W2423" s="39"/>
      <c r="X2423" s="39"/>
      <c r="Y2423" s="39"/>
      <c r="Z2423" s="39"/>
      <c r="AA2423" s="39"/>
      <c r="AB2423" s="39"/>
      <c r="AC2423" s="39"/>
      <c r="AD2423" s="39"/>
      <c r="AE2423" s="39"/>
      <c r="AF2423" s="39"/>
      <c r="AG2423" s="39"/>
      <c r="AH2423" s="39"/>
    </row>
    <row r="2424" ht="19.5" customHeight="1">
      <c r="A2424" s="111"/>
      <c r="B2424" s="119"/>
      <c r="C2424" s="63"/>
      <c r="D2424" s="69"/>
      <c r="E2424" s="66" t="str">
        <f t="shared" si="2"/>
        <v>-</v>
      </c>
      <c r="F2424" s="65"/>
      <c r="G2424" s="65"/>
      <c r="H2424" s="82"/>
      <c r="I2424" s="83">
        <f t="shared" si="3"/>
        <v>0</v>
      </c>
      <c r="J2424" s="84">
        <f t="shared" si="4"/>
        <v>0</v>
      </c>
      <c r="K2424" s="84">
        <f t="shared" si="5"/>
        <v>0</v>
      </c>
      <c r="L2424" s="84">
        <f t="shared" si="6"/>
        <v>0</v>
      </c>
      <c r="M2424" s="85">
        <f t="shared" si="7"/>
        <v>0</v>
      </c>
      <c r="N2424" s="86">
        <f t="shared" si="8"/>
        <v>0</v>
      </c>
      <c r="O2424" s="84">
        <f t="shared" si="9"/>
        <v>0</v>
      </c>
      <c r="P2424" s="84">
        <f t="shared" si="10"/>
        <v>0</v>
      </c>
      <c r="Q2424" s="84">
        <f t="shared" si="11"/>
        <v>0</v>
      </c>
      <c r="R2424" s="85">
        <f t="shared" si="12"/>
        <v>0</v>
      </c>
      <c r="S2424" s="87" t="str">
        <f t="shared" si="13"/>
        <v>-</v>
      </c>
      <c r="T2424" s="88"/>
      <c r="U2424" s="39"/>
      <c r="V2424" s="40"/>
      <c r="W2424" s="39"/>
      <c r="X2424" s="39"/>
      <c r="Y2424" s="39"/>
      <c r="Z2424" s="39"/>
      <c r="AA2424" s="39"/>
      <c r="AB2424" s="39"/>
      <c r="AC2424" s="39"/>
      <c r="AD2424" s="39"/>
      <c r="AE2424" s="39"/>
      <c r="AF2424" s="39"/>
      <c r="AG2424" s="39"/>
      <c r="AH2424" s="39"/>
    </row>
    <row r="2425" ht="19.5" customHeight="1">
      <c r="A2425" s="111"/>
      <c r="B2425" s="119"/>
      <c r="C2425" s="63"/>
      <c r="D2425" s="69"/>
      <c r="E2425" s="66" t="str">
        <f t="shared" si="2"/>
        <v>-</v>
      </c>
      <c r="F2425" s="65"/>
      <c r="G2425" s="65"/>
      <c r="H2425" s="82"/>
      <c r="I2425" s="83">
        <f t="shared" si="3"/>
        <v>0</v>
      </c>
      <c r="J2425" s="84">
        <f t="shared" si="4"/>
        <v>0</v>
      </c>
      <c r="K2425" s="84">
        <f t="shared" si="5"/>
        <v>0</v>
      </c>
      <c r="L2425" s="84">
        <f t="shared" si="6"/>
        <v>0</v>
      </c>
      <c r="M2425" s="85">
        <f t="shared" si="7"/>
        <v>0</v>
      </c>
      <c r="N2425" s="86">
        <f t="shared" si="8"/>
        <v>0</v>
      </c>
      <c r="O2425" s="84">
        <f t="shared" si="9"/>
        <v>0</v>
      </c>
      <c r="P2425" s="84">
        <f t="shared" si="10"/>
        <v>0</v>
      </c>
      <c r="Q2425" s="84">
        <f t="shared" si="11"/>
        <v>0</v>
      </c>
      <c r="R2425" s="85">
        <f t="shared" si="12"/>
        <v>0</v>
      </c>
      <c r="S2425" s="87" t="str">
        <f t="shared" si="13"/>
        <v>-</v>
      </c>
      <c r="T2425" s="88"/>
      <c r="U2425" s="39"/>
      <c r="V2425" s="40"/>
      <c r="W2425" s="39"/>
      <c r="X2425" s="39"/>
      <c r="Y2425" s="39"/>
      <c r="Z2425" s="39"/>
      <c r="AA2425" s="39"/>
      <c r="AB2425" s="39"/>
      <c r="AC2425" s="39"/>
      <c r="AD2425" s="39"/>
      <c r="AE2425" s="39"/>
      <c r="AF2425" s="39"/>
      <c r="AG2425" s="39"/>
      <c r="AH2425" s="39"/>
    </row>
    <row r="2426" ht="19.5" customHeight="1">
      <c r="A2426" s="111"/>
      <c r="B2426" s="119"/>
      <c r="C2426" s="63"/>
      <c r="D2426" s="69"/>
      <c r="E2426" s="66" t="str">
        <f t="shared" si="2"/>
        <v>-</v>
      </c>
      <c r="F2426" s="65"/>
      <c r="G2426" s="65"/>
      <c r="H2426" s="82"/>
      <c r="I2426" s="83">
        <f t="shared" si="3"/>
        <v>0</v>
      </c>
      <c r="J2426" s="84">
        <f t="shared" si="4"/>
        <v>0</v>
      </c>
      <c r="K2426" s="84">
        <f t="shared" si="5"/>
        <v>0</v>
      </c>
      <c r="L2426" s="84">
        <f t="shared" si="6"/>
        <v>0</v>
      </c>
      <c r="M2426" s="85">
        <f t="shared" si="7"/>
        <v>0</v>
      </c>
      <c r="N2426" s="86">
        <f t="shared" si="8"/>
        <v>0</v>
      </c>
      <c r="O2426" s="84">
        <f t="shared" si="9"/>
        <v>0</v>
      </c>
      <c r="P2426" s="84">
        <f t="shared" si="10"/>
        <v>0</v>
      </c>
      <c r="Q2426" s="84">
        <f t="shared" si="11"/>
        <v>0</v>
      </c>
      <c r="R2426" s="85">
        <f t="shared" si="12"/>
        <v>0</v>
      </c>
      <c r="S2426" s="87" t="str">
        <f t="shared" si="13"/>
        <v>-</v>
      </c>
      <c r="T2426" s="88"/>
      <c r="U2426" s="39"/>
      <c r="V2426" s="40"/>
      <c r="W2426" s="39"/>
      <c r="X2426" s="39"/>
      <c r="Y2426" s="39"/>
      <c r="Z2426" s="39"/>
      <c r="AA2426" s="39"/>
      <c r="AB2426" s="39"/>
      <c r="AC2426" s="39"/>
      <c r="AD2426" s="39"/>
      <c r="AE2426" s="39"/>
      <c r="AF2426" s="39"/>
      <c r="AG2426" s="39"/>
      <c r="AH2426" s="39"/>
    </row>
    <row r="2427" ht="19.5" customHeight="1">
      <c r="A2427" s="111"/>
      <c r="B2427" s="119"/>
      <c r="C2427" s="63"/>
      <c r="D2427" s="69"/>
      <c r="E2427" s="66" t="str">
        <f t="shared" si="2"/>
        <v>-</v>
      </c>
      <c r="F2427" s="65"/>
      <c r="G2427" s="65"/>
      <c r="H2427" s="82"/>
      <c r="I2427" s="83">
        <f t="shared" si="3"/>
        <v>0</v>
      </c>
      <c r="J2427" s="84">
        <f t="shared" si="4"/>
        <v>0</v>
      </c>
      <c r="K2427" s="84">
        <f t="shared" si="5"/>
        <v>0</v>
      </c>
      <c r="L2427" s="84">
        <f t="shared" si="6"/>
        <v>0</v>
      </c>
      <c r="M2427" s="85">
        <f t="shared" si="7"/>
        <v>0</v>
      </c>
      <c r="N2427" s="86">
        <f t="shared" si="8"/>
        <v>0</v>
      </c>
      <c r="O2427" s="84">
        <f t="shared" si="9"/>
        <v>0</v>
      </c>
      <c r="P2427" s="84">
        <f t="shared" si="10"/>
        <v>0</v>
      </c>
      <c r="Q2427" s="84">
        <f t="shared" si="11"/>
        <v>0</v>
      </c>
      <c r="R2427" s="85">
        <f t="shared" si="12"/>
        <v>0</v>
      </c>
      <c r="S2427" s="87" t="str">
        <f t="shared" si="13"/>
        <v>-</v>
      </c>
      <c r="T2427" s="88"/>
      <c r="U2427" s="39"/>
      <c r="V2427" s="40"/>
      <c r="W2427" s="39"/>
      <c r="X2427" s="39"/>
      <c r="Y2427" s="39"/>
      <c r="Z2427" s="39"/>
      <c r="AA2427" s="39"/>
      <c r="AB2427" s="39"/>
      <c r="AC2427" s="39"/>
      <c r="AD2427" s="39"/>
      <c r="AE2427" s="39"/>
      <c r="AF2427" s="39"/>
      <c r="AG2427" s="39"/>
      <c r="AH2427" s="39"/>
    </row>
    <row r="2428" ht="19.5" customHeight="1">
      <c r="A2428" s="111"/>
      <c r="B2428" s="119"/>
      <c r="C2428" s="63"/>
      <c r="D2428" s="69"/>
      <c r="E2428" s="66" t="str">
        <f t="shared" si="2"/>
        <v>-</v>
      </c>
      <c r="F2428" s="65"/>
      <c r="G2428" s="65"/>
      <c r="H2428" s="82"/>
      <c r="I2428" s="83">
        <f t="shared" si="3"/>
        <v>0</v>
      </c>
      <c r="J2428" s="84">
        <f t="shared" si="4"/>
        <v>0</v>
      </c>
      <c r="K2428" s="84">
        <f t="shared" si="5"/>
        <v>0</v>
      </c>
      <c r="L2428" s="84">
        <f t="shared" si="6"/>
        <v>0</v>
      </c>
      <c r="M2428" s="85">
        <f t="shared" si="7"/>
        <v>0</v>
      </c>
      <c r="N2428" s="86">
        <f t="shared" si="8"/>
        <v>0</v>
      </c>
      <c r="O2428" s="84">
        <f t="shared" si="9"/>
        <v>0</v>
      </c>
      <c r="P2428" s="84">
        <f t="shared" si="10"/>
        <v>0</v>
      </c>
      <c r="Q2428" s="84">
        <f t="shared" si="11"/>
        <v>0</v>
      </c>
      <c r="R2428" s="85">
        <f t="shared" si="12"/>
        <v>0</v>
      </c>
      <c r="S2428" s="87" t="str">
        <f t="shared" si="13"/>
        <v>-</v>
      </c>
      <c r="T2428" s="88"/>
      <c r="U2428" s="39"/>
      <c r="V2428" s="40"/>
      <c r="W2428" s="39"/>
      <c r="X2428" s="39"/>
      <c r="Y2428" s="39"/>
      <c r="Z2428" s="39"/>
      <c r="AA2428" s="39"/>
      <c r="AB2428" s="39"/>
      <c r="AC2428" s="39"/>
      <c r="AD2428" s="39"/>
      <c r="AE2428" s="39"/>
      <c r="AF2428" s="39"/>
      <c r="AG2428" s="39"/>
      <c r="AH2428" s="39"/>
    </row>
    <row r="2429" ht="19.5" customHeight="1">
      <c r="A2429" s="111"/>
      <c r="B2429" s="119"/>
      <c r="C2429" s="63"/>
      <c r="D2429" s="69"/>
      <c r="E2429" s="66" t="str">
        <f t="shared" si="2"/>
        <v>-</v>
      </c>
      <c r="F2429" s="65"/>
      <c r="G2429" s="65"/>
      <c r="H2429" s="82"/>
      <c r="I2429" s="83">
        <f t="shared" si="3"/>
        <v>0</v>
      </c>
      <c r="J2429" s="84">
        <f t="shared" si="4"/>
        <v>0</v>
      </c>
      <c r="K2429" s="84">
        <f t="shared" si="5"/>
        <v>0</v>
      </c>
      <c r="L2429" s="84">
        <f t="shared" si="6"/>
        <v>0</v>
      </c>
      <c r="M2429" s="85">
        <f t="shared" si="7"/>
        <v>0</v>
      </c>
      <c r="N2429" s="86">
        <f t="shared" si="8"/>
        <v>0</v>
      </c>
      <c r="O2429" s="84">
        <f t="shared" si="9"/>
        <v>0</v>
      </c>
      <c r="P2429" s="84">
        <f t="shared" si="10"/>
        <v>0</v>
      </c>
      <c r="Q2429" s="84">
        <f t="shared" si="11"/>
        <v>0</v>
      </c>
      <c r="R2429" s="85">
        <f t="shared" si="12"/>
        <v>0</v>
      </c>
      <c r="S2429" s="87" t="str">
        <f t="shared" si="13"/>
        <v>-</v>
      </c>
      <c r="T2429" s="88"/>
      <c r="U2429" s="39"/>
      <c r="V2429" s="40"/>
      <c r="W2429" s="39"/>
      <c r="X2429" s="39"/>
      <c r="Y2429" s="39"/>
      <c r="Z2429" s="39"/>
      <c r="AA2429" s="39"/>
      <c r="AB2429" s="39"/>
      <c r="AC2429" s="39"/>
      <c r="AD2429" s="39"/>
      <c r="AE2429" s="39"/>
      <c r="AF2429" s="39"/>
      <c r="AG2429" s="39"/>
      <c r="AH2429" s="39"/>
    </row>
    <row r="2430" ht="19.5" customHeight="1">
      <c r="A2430" s="111"/>
      <c r="B2430" s="119"/>
      <c r="C2430" s="63"/>
      <c r="D2430" s="69"/>
      <c r="E2430" s="66" t="str">
        <f t="shared" si="2"/>
        <v>-</v>
      </c>
      <c r="F2430" s="65"/>
      <c r="G2430" s="65"/>
      <c r="H2430" s="82"/>
      <c r="I2430" s="83">
        <f t="shared" si="3"/>
        <v>0</v>
      </c>
      <c r="J2430" s="84">
        <f t="shared" si="4"/>
        <v>0</v>
      </c>
      <c r="K2430" s="84">
        <f t="shared" si="5"/>
        <v>0</v>
      </c>
      <c r="L2430" s="84">
        <f t="shared" si="6"/>
        <v>0</v>
      </c>
      <c r="M2430" s="85">
        <f t="shared" si="7"/>
        <v>0</v>
      </c>
      <c r="N2430" s="86">
        <f t="shared" si="8"/>
        <v>0</v>
      </c>
      <c r="O2430" s="84">
        <f t="shared" si="9"/>
        <v>0</v>
      </c>
      <c r="P2430" s="84">
        <f t="shared" si="10"/>
        <v>0</v>
      </c>
      <c r="Q2430" s="84">
        <f t="shared" si="11"/>
        <v>0</v>
      </c>
      <c r="R2430" s="85">
        <f t="shared" si="12"/>
        <v>0</v>
      </c>
      <c r="S2430" s="87" t="str">
        <f t="shared" si="13"/>
        <v>-</v>
      </c>
      <c r="T2430" s="88"/>
      <c r="U2430" s="39"/>
      <c r="V2430" s="40"/>
      <c r="W2430" s="39"/>
      <c r="X2430" s="39"/>
      <c r="Y2430" s="39"/>
      <c r="Z2430" s="39"/>
      <c r="AA2430" s="39"/>
      <c r="AB2430" s="39"/>
      <c r="AC2430" s="39"/>
      <c r="AD2430" s="39"/>
      <c r="AE2430" s="39"/>
      <c r="AF2430" s="39"/>
      <c r="AG2430" s="39"/>
      <c r="AH2430" s="39"/>
    </row>
    <row r="2431" ht="19.5" customHeight="1">
      <c r="A2431" s="111"/>
      <c r="B2431" s="119"/>
      <c r="C2431" s="63"/>
      <c r="D2431" s="69"/>
      <c r="E2431" s="66" t="str">
        <f t="shared" si="2"/>
        <v>-</v>
      </c>
      <c r="F2431" s="65"/>
      <c r="G2431" s="65"/>
      <c r="H2431" s="82"/>
      <c r="I2431" s="83">
        <f t="shared" si="3"/>
        <v>0</v>
      </c>
      <c r="J2431" s="84">
        <f t="shared" si="4"/>
        <v>0</v>
      </c>
      <c r="K2431" s="84">
        <f t="shared" si="5"/>
        <v>0</v>
      </c>
      <c r="L2431" s="84">
        <f t="shared" si="6"/>
        <v>0</v>
      </c>
      <c r="M2431" s="85">
        <f t="shared" si="7"/>
        <v>0</v>
      </c>
      <c r="N2431" s="86">
        <f t="shared" si="8"/>
        <v>0</v>
      </c>
      <c r="O2431" s="84">
        <f t="shared" si="9"/>
        <v>0</v>
      </c>
      <c r="P2431" s="84">
        <f t="shared" si="10"/>
        <v>0</v>
      </c>
      <c r="Q2431" s="84">
        <f t="shared" si="11"/>
        <v>0</v>
      </c>
      <c r="R2431" s="85">
        <f t="shared" si="12"/>
        <v>0</v>
      </c>
      <c r="S2431" s="87" t="str">
        <f t="shared" si="13"/>
        <v>-</v>
      </c>
      <c r="T2431" s="88"/>
      <c r="U2431" s="39"/>
      <c r="V2431" s="40"/>
      <c r="W2431" s="39"/>
      <c r="X2431" s="39"/>
      <c r="Y2431" s="39"/>
      <c r="Z2431" s="39"/>
      <c r="AA2431" s="39"/>
      <c r="AB2431" s="39"/>
      <c r="AC2431" s="39"/>
      <c r="AD2431" s="39"/>
      <c r="AE2431" s="39"/>
      <c r="AF2431" s="39"/>
      <c r="AG2431" s="39"/>
      <c r="AH2431" s="39"/>
    </row>
    <row r="2432" ht="19.5" customHeight="1">
      <c r="A2432" s="111"/>
      <c r="B2432" s="119"/>
      <c r="C2432" s="63"/>
      <c r="D2432" s="69"/>
      <c r="E2432" s="66" t="str">
        <f t="shared" si="2"/>
        <v>-</v>
      </c>
      <c r="F2432" s="65"/>
      <c r="G2432" s="65"/>
      <c r="H2432" s="82"/>
      <c r="I2432" s="83">
        <f t="shared" si="3"/>
        <v>0</v>
      </c>
      <c r="J2432" s="84">
        <f t="shared" si="4"/>
        <v>0</v>
      </c>
      <c r="K2432" s="84">
        <f t="shared" si="5"/>
        <v>0</v>
      </c>
      <c r="L2432" s="84">
        <f t="shared" si="6"/>
        <v>0</v>
      </c>
      <c r="M2432" s="85">
        <f t="shared" si="7"/>
        <v>0</v>
      </c>
      <c r="N2432" s="86">
        <f t="shared" si="8"/>
        <v>0</v>
      </c>
      <c r="O2432" s="84">
        <f t="shared" si="9"/>
        <v>0</v>
      </c>
      <c r="P2432" s="84">
        <f t="shared" si="10"/>
        <v>0</v>
      </c>
      <c r="Q2432" s="84">
        <f t="shared" si="11"/>
        <v>0</v>
      </c>
      <c r="R2432" s="85">
        <f t="shared" si="12"/>
        <v>0</v>
      </c>
      <c r="S2432" s="87" t="str">
        <f t="shared" si="13"/>
        <v>-</v>
      </c>
      <c r="T2432" s="88"/>
      <c r="U2432" s="39"/>
      <c r="V2432" s="40"/>
      <c r="W2432" s="39"/>
      <c r="X2432" s="39"/>
      <c r="Y2432" s="39"/>
      <c r="Z2432" s="39"/>
      <c r="AA2432" s="39"/>
      <c r="AB2432" s="39"/>
      <c r="AC2432" s="39"/>
      <c r="AD2432" s="39"/>
      <c r="AE2432" s="39"/>
      <c r="AF2432" s="39"/>
      <c r="AG2432" s="39"/>
      <c r="AH2432" s="39"/>
    </row>
    <row r="2433" ht="19.5" customHeight="1">
      <c r="A2433" s="111"/>
      <c r="B2433" s="119"/>
      <c r="C2433" s="63"/>
      <c r="D2433" s="69"/>
      <c r="E2433" s="66" t="str">
        <f t="shared" si="2"/>
        <v>-</v>
      </c>
      <c r="F2433" s="65"/>
      <c r="G2433" s="65"/>
      <c r="H2433" s="82"/>
      <c r="I2433" s="83">
        <f t="shared" si="3"/>
        <v>0</v>
      </c>
      <c r="J2433" s="84">
        <f t="shared" si="4"/>
        <v>0</v>
      </c>
      <c r="K2433" s="84">
        <f t="shared" si="5"/>
        <v>0</v>
      </c>
      <c r="L2433" s="84">
        <f t="shared" si="6"/>
        <v>0</v>
      </c>
      <c r="M2433" s="85">
        <f t="shared" si="7"/>
        <v>0</v>
      </c>
      <c r="N2433" s="86">
        <f t="shared" si="8"/>
        <v>0</v>
      </c>
      <c r="O2433" s="84">
        <f t="shared" si="9"/>
        <v>0</v>
      </c>
      <c r="P2433" s="84">
        <f t="shared" si="10"/>
        <v>0</v>
      </c>
      <c r="Q2433" s="84">
        <f t="shared" si="11"/>
        <v>0</v>
      </c>
      <c r="R2433" s="85">
        <f t="shared" si="12"/>
        <v>0</v>
      </c>
      <c r="S2433" s="87" t="str">
        <f t="shared" si="13"/>
        <v>-</v>
      </c>
      <c r="T2433" s="88"/>
      <c r="U2433" s="39"/>
      <c r="V2433" s="40"/>
      <c r="W2433" s="39"/>
      <c r="X2433" s="39"/>
      <c r="Y2433" s="39"/>
      <c r="Z2433" s="39"/>
      <c r="AA2433" s="39"/>
      <c r="AB2433" s="39"/>
      <c r="AC2433" s="39"/>
      <c r="AD2433" s="39"/>
      <c r="AE2433" s="39"/>
      <c r="AF2433" s="39"/>
      <c r="AG2433" s="39"/>
      <c r="AH2433" s="39"/>
    </row>
    <row r="2434" ht="19.5" customHeight="1">
      <c r="A2434" s="111"/>
      <c r="B2434" s="119"/>
      <c r="C2434" s="63"/>
      <c r="D2434" s="69"/>
      <c r="E2434" s="66" t="str">
        <f t="shared" si="2"/>
        <v>-</v>
      </c>
      <c r="F2434" s="65"/>
      <c r="G2434" s="65"/>
      <c r="H2434" s="82"/>
      <c r="I2434" s="83">
        <f t="shared" si="3"/>
        <v>0</v>
      </c>
      <c r="J2434" s="84">
        <f t="shared" si="4"/>
        <v>0</v>
      </c>
      <c r="K2434" s="84">
        <f t="shared" si="5"/>
        <v>0</v>
      </c>
      <c r="L2434" s="84">
        <f t="shared" si="6"/>
        <v>0</v>
      </c>
      <c r="M2434" s="85">
        <f t="shared" si="7"/>
        <v>0</v>
      </c>
      <c r="N2434" s="86">
        <f t="shared" si="8"/>
        <v>0</v>
      </c>
      <c r="O2434" s="84">
        <f t="shared" si="9"/>
        <v>0</v>
      </c>
      <c r="P2434" s="84">
        <f t="shared" si="10"/>
        <v>0</v>
      </c>
      <c r="Q2434" s="84">
        <f t="shared" si="11"/>
        <v>0</v>
      </c>
      <c r="R2434" s="85">
        <f t="shared" si="12"/>
        <v>0</v>
      </c>
      <c r="S2434" s="87" t="str">
        <f t="shared" si="13"/>
        <v>-</v>
      </c>
      <c r="T2434" s="88"/>
      <c r="U2434" s="39"/>
      <c r="V2434" s="40"/>
      <c r="W2434" s="39"/>
      <c r="X2434" s="39"/>
      <c r="Y2434" s="39"/>
      <c r="Z2434" s="39"/>
      <c r="AA2434" s="39"/>
      <c r="AB2434" s="39"/>
      <c r="AC2434" s="39"/>
      <c r="AD2434" s="39"/>
      <c r="AE2434" s="39"/>
      <c r="AF2434" s="39"/>
      <c r="AG2434" s="39"/>
      <c r="AH2434" s="39"/>
    </row>
    <row r="2435" ht="19.5" customHeight="1">
      <c r="A2435" s="111"/>
      <c r="B2435" s="119"/>
      <c r="C2435" s="63"/>
      <c r="D2435" s="69"/>
      <c r="E2435" s="66" t="str">
        <f t="shared" si="2"/>
        <v>-</v>
      </c>
      <c r="F2435" s="65"/>
      <c r="G2435" s="65"/>
      <c r="H2435" s="82"/>
      <c r="I2435" s="83">
        <f t="shared" si="3"/>
        <v>0</v>
      </c>
      <c r="J2435" s="84">
        <f t="shared" si="4"/>
        <v>0</v>
      </c>
      <c r="K2435" s="84">
        <f t="shared" si="5"/>
        <v>0</v>
      </c>
      <c r="L2435" s="84">
        <f t="shared" si="6"/>
        <v>0</v>
      </c>
      <c r="M2435" s="85">
        <f t="shared" si="7"/>
        <v>0</v>
      </c>
      <c r="N2435" s="86">
        <f t="shared" si="8"/>
        <v>0</v>
      </c>
      <c r="O2435" s="84">
        <f t="shared" si="9"/>
        <v>0</v>
      </c>
      <c r="P2435" s="84">
        <f t="shared" si="10"/>
        <v>0</v>
      </c>
      <c r="Q2435" s="84">
        <f t="shared" si="11"/>
        <v>0</v>
      </c>
      <c r="R2435" s="85">
        <f t="shared" si="12"/>
        <v>0</v>
      </c>
      <c r="S2435" s="87" t="str">
        <f t="shared" si="13"/>
        <v>-</v>
      </c>
      <c r="T2435" s="88"/>
      <c r="U2435" s="39"/>
      <c r="V2435" s="40"/>
      <c r="W2435" s="39"/>
      <c r="X2435" s="39"/>
      <c r="Y2435" s="39"/>
      <c r="Z2435" s="39"/>
      <c r="AA2435" s="39"/>
      <c r="AB2435" s="39"/>
      <c r="AC2435" s="39"/>
      <c r="AD2435" s="39"/>
      <c r="AE2435" s="39"/>
      <c r="AF2435" s="39"/>
      <c r="AG2435" s="39"/>
      <c r="AH2435" s="39"/>
    </row>
    <row r="2436" ht="19.5" customHeight="1">
      <c r="A2436" s="111"/>
      <c r="B2436" s="119"/>
      <c r="C2436" s="63"/>
      <c r="D2436" s="69"/>
      <c r="E2436" s="66" t="str">
        <f t="shared" si="2"/>
        <v>-</v>
      </c>
      <c r="F2436" s="65"/>
      <c r="G2436" s="65"/>
      <c r="H2436" s="82"/>
      <c r="I2436" s="83">
        <f t="shared" si="3"/>
        <v>0</v>
      </c>
      <c r="J2436" s="84">
        <f t="shared" si="4"/>
        <v>0</v>
      </c>
      <c r="K2436" s="84">
        <f t="shared" si="5"/>
        <v>0</v>
      </c>
      <c r="L2436" s="84">
        <f t="shared" si="6"/>
        <v>0</v>
      </c>
      <c r="M2436" s="85">
        <f t="shared" si="7"/>
        <v>0</v>
      </c>
      <c r="N2436" s="86">
        <f t="shared" si="8"/>
        <v>0</v>
      </c>
      <c r="O2436" s="84">
        <f t="shared" si="9"/>
        <v>0</v>
      </c>
      <c r="P2436" s="84">
        <f t="shared" si="10"/>
        <v>0</v>
      </c>
      <c r="Q2436" s="84">
        <f t="shared" si="11"/>
        <v>0</v>
      </c>
      <c r="R2436" s="85">
        <f t="shared" si="12"/>
        <v>0</v>
      </c>
      <c r="S2436" s="87" t="str">
        <f t="shared" si="13"/>
        <v>-</v>
      </c>
      <c r="T2436" s="88"/>
      <c r="U2436" s="39"/>
      <c r="V2436" s="40"/>
      <c r="W2436" s="39"/>
      <c r="X2436" s="39"/>
      <c r="Y2436" s="39"/>
      <c r="Z2436" s="39"/>
      <c r="AA2436" s="39"/>
      <c r="AB2436" s="39"/>
      <c r="AC2436" s="39"/>
      <c r="AD2436" s="39"/>
      <c r="AE2436" s="39"/>
      <c r="AF2436" s="39"/>
      <c r="AG2436" s="39"/>
      <c r="AH2436" s="39"/>
    </row>
    <row r="2437" ht="19.5" customHeight="1">
      <c r="A2437" s="111"/>
      <c r="B2437" s="119"/>
      <c r="C2437" s="63"/>
      <c r="D2437" s="69"/>
      <c r="E2437" s="66" t="str">
        <f t="shared" si="2"/>
        <v>-</v>
      </c>
      <c r="F2437" s="65"/>
      <c r="G2437" s="65"/>
      <c r="H2437" s="82"/>
      <c r="I2437" s="83">
        <f t="shared" si="3"/>
        <v>0</v>
      </c>
      <c r="J2437" s="84">
        <f t="shared" si="4"/>
        <v>0</v>
      </c>
      <c r="K2437" s="84">
        <f t="shared" si="5"/>
        <v>0</v>
      </c>
      <c r="L2437" s="84">
        <f t="shared" si="6"/>
        <v>0</v>
      </c>
      <c r="M2437" s="85">
        <f t="shared" si="7"/>
        <v>0</v>
      </c>
      <c r="N2437" s="86">
        <f t="shared" si="8"/>
        <v>0</v>
      </c>
      <c r="O2437" s="84">
        <f t="shared" si="9"/>
        <v>0</v>
      </c>
      <c r="P2437" s="84">
        <f t="shared" si="10"/>
        <v>0</v>
      </c>
      <c r="Q2437" s="84">
        <f t="shared" si="11"/>
        <v>0</v>
      </c>
      <c r="R2437" s="85">
        <f t="shared" si="12"/>
        <v>0</v>
      </c>
      <c r="S2437" s="87" t="str">
        <f t="shared" si="13"/>
        <v>-</v>
      </c>
      <c r="T2437" s="88"/>
      <c r="U2437" s="39"/>
      <c r="V2437" s="40"/>
      <c r="W2437" s="39"/>
      <c r="X2437" s="39"/>
      <c r="Y2437" s="39"/>
      <c r="Z2437" s="39"/>
      <c r="AA2437" s="39"/>
      <c r="AB2437" s="39"/>
      <c r="AC2437" s="39"/>
      <c r="AD2437" s="39"/>
      <c r="AE2437" s="39"/>
      <c r="AF2437" s="39"/>
      <c r="AG2437" s="39"/>
      <c r="AH2437" s="39"/>
    </row>
    <row r="2438" ht="19.5" customHeight="1">
      <c r="A2438" s="111"/>
      <c r="B2438" s="119"/>
      <c r="C2438" s="63"/>
      <c r="D2438" s="69"/>
      <c r="E2438" s="66" t="str">
        <f t="shared" si="2"/>
        <v>-</v>
      </c>
      <c r="F2438" s="65"/>
      <c r="G2438" s="65"/>
      <c r="H2438" s="82"/>
      <c r="I2438" s="83">
        <f t="shared" si="3"/>
        <v>0</v>
      </c>
      <c r="J2438" s="84">
        <f t="shared" si="4"/>
        <v>0</v>
      </c>
      <c r="K2438" s="84">
        <f t="shared" si="5"/>
        <v>0</v>
      </c>
      <c r="L2438" s="84">
        <f t="shared" si="6"/>
        <v>0</v>
      </c>
      <c r="M2438" s="85">
        <f t="shared" si="7"/>
        <v>0</v>
      </c>
      <c r="N2438" s="86">
        <f t="shared" si="8"/>
        <v>0</v>
      </c>
      <c r="O2438" s="84">
        <f t="shared" si="9"/>
        <v>0</v>
      </c>
      <c r="P2438" s="84">
        <f t="shared" si="10"/>
        <v>0</v>
      </c>
      <c r="Q2438" s="84">
        <f t="shared" si="11"/>
        <v>0</v>
      </c>
      <c r="R2438" s="85">
        <f t="shared" si="12"/>
        <v>0</v>
      </c>
      <c r="S2438" s="87" t="str">
        <f t="shared" si="13"/>
        <v>-</v>
      </c>
      <c r="T2438" s="88"/>
      <c r="U2438" s="39"/>
      <c r="V2438" s="40"/>
      <c r="W2438" s="39"/>
      <c r="X2438" s="39"/>
      <c r="Y2438" s="39"/>
      <c r="Z2438" s="39"/>
      <c r="AA2438" s="39"/>
      <c r="AB2438" s="39"/>
      <c r="AC2438" s="39"/>
      <c r="AD2438" s="39"/>
      <c r="AE2438" s="39"/>
      <c r="AF2438" s="39"/>
      <c r="AG2438" s="39"/>
      <c r="AH2438" s="39"/>
    </row>
    <row r="2439" ht="19.5" customHeight="1">
      <c r="A2439" s="111"/>
      <c r="B2439" s="119"/>
      <c r="C2439" s="63"/>
      <c r="D2439" s="69"/>
      <c r="E2439" s="66" t="str">
        <f t="shared" si="2"/>
        <v>-</v>
      </c>
      <c r="F2439" s="65"/>
      <c r="G2439" s="65"/>
      <c r="H2439" s="82"/>
      <c r="I2439" s="83">
        <f t="shared" si="3"/>
        <v>0</v>
      </c>
      <c r="J2439" s="84">
        <f t="shared" si="4"/>
        <v>0</v>
      </c>
      <c r="K2439" s="84">
        <f t="shared" si="5"/>
        <v>0</v>
      </c>
      <c r="L2439" s="84">
        <f t="shared" si="6"/>
        <v>0</v>
      </c>
      <c r="M2439" s="85">
        <f t="shared" si="7"/>
        <v>0</v>
      </c>
      <c r="N2439" s="86">
        <f t="shared" si="8"/>
        <v>0</v>
      </c>
      <c r="O2439" s="84">
        <f t="shared" si="9"/>
        <v>0</v>
      </c>
      <c r="P2439" s="84">
        <f t="shared" si="10"/>
        <v>0</v>
      </c>
      <c r="Q2439" s="84">
        <f t="shared" si="11"/>
        <v>0</v>
      </c>
      <c r="R2439" s="85">
        <f t="shared" si="12"/>
        <v>0</v>
      </c>
      <c r="S2439" s="87" t="str">
        <f t="shared" si="13"/>
        <v>-</v>
      </c>
      <c r="T2439" s="88"/>
      <c r="U2439" s="39"/>
      <c r="V2439" s="40"/>
      <c r="W2439" s="39"/>
      <c r="X2439" s="39"/>
      <c r="Y2439" s="39"/>
      <c r="Z2439" s="39"/>
      <c r="AA2439" s="39"/>
      <c r="AB2439" s="39"/>
      <c r="AC2439" s="39"/>
      <c r="AD2439" s="39"/>
      <c r="AE2439" s="39"/>
      <c r="AF2439" s="39"/>
      <c r="AG2439" s="39"/>
      <c r="AH2439" s="39"/>
    </row>
    <row r="2440" ht="19.5" customHeight="1">
      <c r="A2440" s="111"/>
      <c r="B2440" s="119"/>
      <c r="C2440" s="63"/>
      <c r="D2440" s="69"/>
      <c r="E2440" s="66" t="str">
        <f t="shared" si="2"/>
        <v>-</v>
      </c>
      <c r="F2440" s="65"/>
      <c r="G2440" s="65"/>
      <c r="H2440" s="82"/>
      <c r="I2440" s="83">
        <f t="shared" si="3"/>
        <v>0</v>
      </c>
      <c r="J2440" s="84">
        <f t="shared" si="4"/>
        <v>0</v>
      </c>
      <c r="K2440" s="84">
        <f t="shared" si="5"/>
        <v>0</v>
      </c>
      <c r="L2440" s="84">
        <f t="shared" si="6"/>
        <v>0</v>
      </c>
      <c r="M2440" s="85">
        <f t="shared" si="7"/>
        <v>0</v>
      </c>
      <c r="N2440" s="86">
        <f t="shared" si="8"/>
        <v>0</v>
      </c>
      <c r="O2440" s="84">
        <f t="shared" si="9"/>
        <v>0</v>
      </c>
      <c r="P2440" s="84">
        <f t="shared" si="10"/>
        <v>0</v>
      </c>
      <c r="Q2440" s="84">
        <f t="shared" si="11"/>
        <v>0</v>
      </c>
      <c r="R2440" s="85">
        <f t="shared" si="12"/>
        <v>0</v>
      </c>
      <c r="S2440" s="87" t="str">
        <f t="shared" si="13"/>
        <v>-</v>
      </c>
      <c r="T2440" s="88"/>
      <c r="U2440" s="39"/>
      <c r="V2440" s="40"/>
      <c r="W2440" s="39"/>
      <c r="X2440" s="39"/>
      <c r="Y2440" s="39"/>
      <c r="Z2440" s="39"/>
      <c r="AA2440" s="39"/>
      <c r="AB2440" s="39"/>
      <c r="AC2440" s="39"/>
      <c r="AD2440" s="39"/>
      <c r="AE2440" s="39"/>
      <c r="AF2440" s="39"/>
      <c r="AG2440" s="39"/>
      <c r="AH2440" s="39"/>
    </row>
    <row r="2441" ht="19.5" customHeight="1">
      <c r="A2441" s="111"/>
      <c r="B2441" s="119"/>
      <c r="C2441" s="63"/>
      <c r="D2441" s="69"/>
      <c r="E2441" s="66" t="str">
        <f t="shared" si="2"/>
        <v>-</v>
      </c>
      <c r="F2441" s="65"/>
      <c r="G2441" s="65"/>
      <c r="H2441" s="82"/>
      <c r="I2441" s="83">
        <f t="shared" si="3"/>
        <v>0</v>
      </c>
      <c r="J2441" s="84">
        <f t="shared" si="4"/>
        <v>0</v>
      </c>
      <c r="K2441" s="84">
        <f t="shared" si="5"/>
        <v>0</v>
      </c>
      <c r="L2441" s="84">
        <f t="shared" si="6"/>
        <v>0</v>
      </c>
      <c r="M2441" s="85">
        <f t="shared" si="7"/>
        <v>0</v>
      </c>
      <c r="N2441" s="86">
        <f t="shared" si="8"/>
        <v>0</v>
      </c>
      <c r="O2441" s="84">
        <f t="shared" si="9"/>
        <v>0</v>
      </c>
      <c r="P2441" s="84">
        <f t="shared" si="10"/>
        <v>0</v>
      </c>
      <c r="Q2441" s="84">
        <f t="shared" si="11"/>
        <v>0</v>
      </c>
      <c r="R2441" s="85">
        <f t="shared" si="12"/>
        <v>0</v>
      </c>
      <c r="S2441" s="87" t="str">
        <f t="shared" si="13"/>
        <v>-</v>
      </c>
      <c r="T2441" s="88"/>
      <c r="U2441" s="39"/>
      <c r="V2441" s="40"/>
      <c r="W2441" s="39"/>
      <c r="X2441" s="39"/>
      <c r="Y2441" s="39"/>
      <c r="Z2441" s="39"/>
      <c r="AA2441" s="39"/>
      <c r="AB2441" s="39"/>
      <c r="AC2441" s="39"/>
      <c r="AD2441" s="39"/>
      <c r="AE2441" s="39"/>
      <c r="AF2441" s="39"/>
      <c r="AG2441" s="39"/>
      <c r="AH2441" s="39"/>
    </row>
    <row r="2442" ht="19.5" customHeight="1">
      <c r="A2442" s="111"/>
      <c r="B2442" s="119"/>
      <c r="C2442" s="63"/>
      <c r="D2442" s="69"/>
      <c r="E2442" s="66" t="str">
        <f t="shared" si="2"/>
        <v>-</v>
      </c>
      <c r="F2442" s="65"/>
      <c r="G2442" s="65"/>
      <c r="H2442" s="82"/>
      <c r="I2442" s="83">
        <f t="shared" si="3"/>
        <v>0</v>
      </c>
      <c r="J2442" s="84">
        <f t="shared" si="4"/>
        <v>0</v>
      </c>
      <c r="K2442" s="84">
        <f t="shared" si="5"/>
        <v>0</v>
      </c>
      <c r="L2442" s="84">
        <f t="shared" si="6"/>
        <v>0</v>
      </c>
      <c r="M2442" s="85">
        <f t="shared" si="7"/>
        <v>0</v>
      </c>
      <c r="N2442" s="86">
        <f t="shared" si="8"/>
        <v>0</v>
      </c>
      <c r="O2442" s="84">
        <f t="shared" si="9"/>
        <v>0</v>
      </c>
      <c r="P2442" s="84">
        <f t="shared" si="10"/>
        <v>0</v>
      </c>
      <c r="Q2442" s="84">
        <f t="shared" si="11"/>
        <v>0</v>
      </c>
      <c r="R2442" s="85">
        <f t="shared" si="12"/>
        <v>0</v>
      </c>
      <c r="S2442" s="87" t="str">
        <f t="shared" si="13"/>
        <v>-</v>
      </c>
      <c r="T2442" s="88"/>
      <c r="U2442" s="39"/>
      <c r="V2442" s="40"/>
      <c r="W2442" s="39"/>
      <c r="X2442" s="39"/>
      <c r="Y2442" s="39"/>
      <c r="Z2442" s="39"/>
      <c r="AA2442" s="39"/>
      <c r="AB2442" s="39"/>
      <c r="AC2442" s="39"/>
      <c r="AD2442" s="39"/>
      <c r="AE2442" s="39"/>
      <c r="AF2442" s="39"/>
      <c r="AG2442" s="39"/>
      <c r="AH2442" s="39"/>
    </row>
    <row r="2443" ht="19.5" customHeight="1">
      <c r="A2443" s="111"/>
      <c r="B2443" s="119"/>
      <c r="C2443" s="63"/>
      <c r="D2443" s="69"/>
      <c r="E2443" s="66" t="str">
        <f t="shared" si="2"/>
        <v>-</v>
      </c>
      <c r="F2443" s="65"/>
      <c r="G2443" s="65"/>
      <c r="H2443" s="82"/>
      <c r="I2443" s="83">
        <f t="shared" si="3"/>
        <v>0</v>
      </c>
      <c r="J2443" s="84">
        <f t="shared" si="4"/>
        <v>0</v>
      </c>
      <c r="K2443" s="84">
        <f t="shared" si="5"/>
        <v>0</v>
      </c>
      <c r="L2443" s="84">
        <f t="shared" si="6"/>
        <v>0</v>
      </c>
      <c r="M2443" s="85">
        <f t="shared" si="7"/>
        <v>0</v>
      </c>
      <c r="N2443" s="86">
        <f t="shared" si="8"/>
        <v>0</v>
      </c>
      <c r="O2443" s="84">
        <f t="shared" si="9"/>
        <v>0</v>
      </c>
      <c r="P2443" s="84">
        <f t="shared" si="10"/>
        <v>0</v>
      </c>
      <c r="Q2443" s="84">
        <f t="shared" si="11"/>
        <v>0</v>
      </c>
      <c r="R2443" s="85">
        <f t="shared" si="12"/>
        <v>0</v>
      </c>
      <c r="S2443" s="87" t="str">
        <f t="shared" si="13"/>
        <v>-</v>
      </c>
      <c r="T2443" s="88"/>
      <c r="U2443" s="39"/>
      <c r="V2443" s="40"/>
      <c r="W2443" s="39"/>
      <c r="X2443" s="39"/>
      <c r="Y2443" s="39"/>
      <c r="Z2443" s="39"/>
      <c r="AA2443" s="39"/>
      <c r="AB2443" s="39"/>
      <c r="AC2443" s="39"/>
      <c r="AD2443" s="39"/>
      <c r="AE2443" s="39"/>
      <c r="AF2443" s="39"/>
      <c r="AG2443" s="39"/>
      <c r="AH2443" s="39"/>
    </row>
    <row r="2444" ht="19.5" customHeight="1">
      <c r="A2444" s="111"/>
      <c r="B2444" s="119"/>
      <c r="C2444" s="63"/>
      <c r="D2444" s="69"/>
      <c r="E2444" s="66" t="str">
        <f t="shared" si="2"/>
        <v>-</v>
      </c>
      <c r="F2444" s="65"/>
      <c r="G2444" s="65"/>
      <c r="H2444" s="82"/>
      <c r="I2444" s="83">
        <f t="shared" si="3"/>
        <v>0</v>
      </c>
      <c r="J2444" s="84">
        <f t="shared" si="4"/>
        <v>0</v>
      </c>
      <c r="K2444" s="84">
        <f t="shared" si="5"/>
        <v>0</v>
      </c>
      <c r="L2444" s="84">
        <f t="shared" si="6"/>
        <v>0</v>
      </c>
      <c r="M2444" s="85">
        <f t="shared" si="7"/>
        <v>0</v>
      </c>
      <c r="N2444" s="86">
        <f t="shared" si="8"/>
        <v>0</v>
      </c>
      <c r="O2444" s="84">
        <f t="shared" si="9"/>
        <v>0</v>
      </c>
      <c r="P2444" s="84">
        <f t="shared" si="10"/>
        <v>0</v>
      </c>
      <c r="Q2444" s="84">
        <f t="shared" si="11"/>
        <v>0</v>
      </c>
      <c r="R2444" s="85">
        <f t="shared" si="12"/>
        <v>0</v>
      </c>
      <c r="S2444" s="87" t="str">
        <f t="shared" si="13"/>
        <v>-</v>
      </c>
      <c r="T2444" s="88"/>
      <c r="U2444" s="39"/>
      <c r="V2444" s="40"/>
      <c r="W2444" s="39"/>
      <c r="X2444" s="39"/>
      <c r="Y2444" s="39"/>
      <c r="Z2444" s="39"/>
      <c r="AA2444" s="39"/>
      <c r="AB2444" s="39"/>
      <c r="AC2444" s="39"/>
      <c r="AD2444" s="39"/>
      <c r="AE2444" s="39"/>
      <c r="AF2444" s="39"/>
      <c r="AG2444" s="39"/>
      <c r="AH2444" s="39"/>
    </row>
    <row r="2445" ht="19.5" customHeight="1">
      <c r="A2445" s="111"/>
      <c r="B2445" s="119"/>
      <c r="C2445" s="63"/>
      <c r="D2445" s="69"/>
      <c r="E2445" s="66" t="str">
        <f t="shared" si="2"/>
        <v>-</v>
      </c>
      <c r="F2445" s="65"/>
      <c r="G2445" s="65"/>
      <c r="H2445" s="82"/>
      <c r="I2445" s="83">
        <f t="shared" si="3"/>
        <v>0</v>
      </c>
      <c r="J2445" s="84">
        <f t="shared" si="4"/>
        <v>0</v>
      </c>
      <c r="K2445" s="84">
        <f t="shared" si="5"/>
        <v>0</v>
      </c>
      <c r="L2445" s="84">
        <f t="shared" si="6"/>
        <v>0</v>
      </c>
      <c r="M2445" s="85">
        <f t="shared" si="7"/>
        <v>0</v>
      </c>
      <c r="N2445" s="86">
        <f t="shared" si="8"/>
        <v>0</v>
      </c>
      <c r="O2445" s="84">
        <f t="shared" si="9"/>
        <v>0</v>
      </c>
      <c r="P2445" s="84">
        <f t="shared" si="10"/>
        <v>0</v>
      </c>
      <c r="Q2445" s="84">
        <f t="shared" si="11"/>
        <v>0</v>
      </c>
      <c r="R2445" s="85">
        <f t="shared" si="12"/>
        <v>0</v>
      </c>
      <c r="S2445" s="87" t="str">
        <f t="shared" si="13"/>
        <v>-</v>
      </c>
      <c r="T2445" s="88"/>
      <c r="U2445" s="39"/>
      <c r="V2445" s="40"/>
      <c r="W2445" s="39"/>
      <c r="X2445" s="39"/>
      <c r="Y2445" s="39"/>
      <c r="Z2445" s="39"/>
      <c r="AA2445" s="39"/>
      <c r="AB2445" s="39"/>
      <c r="AC2445" s="39"/>
      <c r="AD2445" s="39"/>
      <c r="AE2445" s="39"/>
      <c r="AF2445" s="39"/>
      <c r="AG2445" s="39"/>
      <c r="AH2445" s="39"/>
    </row>
    <row r="2446" ht="19.5" customHeight="1">
      <c r="A2446" s="111"/>
      <c r="B2446" s="119"/>
      <c r="C2446" s="63"/>
      <c r="D2446" s="69"/>
      <c r="E2446" s="66" t="str">
        <f t="shared" si="2"/>
        <v>-</v>
      </c>
      <c r="F2446" s="65"/>
      <c r="G2446" s="65"/>
      <c r="H2446" s="82"/>
      <c r="I2446" s="83">
        <f t="shared" si="3"/>
        <v>0</v>
      </c>
      <c r="J2446" s="84">
        <f t="shared" si="4"/>
        <v>0</v>
      </c>
      <c r="K2446" s="84">
        <f t="shared" si="5"/>
        <v>0</v>
      </c>
      <c r="L2446" s="84">
        <f t="shared" si="6"/>
        <v>0</v>
      </c>
      <c r="M2446" s="85">
        <f t="shared" si="7"/>
        <v>0</v>
      </c>
      <c r="N2446" s="86">
        <f t="shared" si="8"/>
        <v>0</v>
      </c>
      <c r="O2446" s="84">
        <f t="shared" si="9"/>
        <v>0</v>
      </c>
      <c r="P2446" s="84">
        <f t="shared" si="10"/>
        <v>0</v>
      </c>
      <c r="Q2446" s="84">
        <f t="shared" si="11"/>
        <v>0</v>
      </c>
      <c r="R2446" s="85">
        <f t="shared" si="12"/>
        <v>0</v>
      </c>
      <c r="S2446" s="87" t="str">
        <f t="shared" si="13"/>
        <v>-</v>
      </c>
      <c r="T2446" s="88"/>
      <c r="U2446" s="39"/>
      <c r="V2446" s="40"/>
      <c r="W2446" s="39"/>
      <c r="X2446" s="39"/>
      <c r="Y2446" s="39"/>
      <c r="Z2446" s="39"/>
      <c r="AA2446" s="39"/>
      <c r="AB2446" s="39"/>
      <c r="AC2446" s="39"/>
      <c r="AD2446" s="39"/>
      <c r="AE2446" s="39"/>
      <c r="AF2446" s="39"/>
      <c r="AG2446" s="39"/>
      <c r="AH2446" s="39"/>
    </row>
    <row r="2447" ht="19.5" customHeight="1">
      <c r="A2447" s="111"/>
      <c r="B2447" s="119"/>
      <c r="C2447" s="63"/>
      <c r="D2447" s="69"/>
      <c r="E2447" s="66" t="str">
        <f t="shared" si="2"/>
        <v>-</v>
      </c>
      <c r="F2447" s="65"/>
      <c r="G2447" s="65"/>
      <c r="H2447" s="82"/>
      <c r="I2447" s="83">
        <f t="shared" si="3"/>
        <v>0</v>
      </c>
      <c r="J2447" s="84">
        <f t="shared" si="4"/>
        <v>0</v>
      </c>
      <c r="K2447" s="84">
        <f t="shared" si="5"/>
        <v>0</v>
      </c>
      <c r="L2447" s="84">
        <f t="shared" si="6"/>
        <v>0</v>
      </c>
      <c r="M2447" s="85">
        <f t="shared" si="7"/>
        <v>0</v>
      </c>
      <c r="N2447" s="86">
        <f t="shared" si="8"/>
        <v>0</v>
      </c>
      <c r="O2447" s="84">
        <f t="shared" si="9"/>
        <v>0</v>
      </c>
      <c r="P2447" s="84">
        <f t="shared" si="10"/>
        <v>0</v>
      </c>
      <c r="Q2447" s="84">
        <f t="shared" si="11"/>
        <v>0</v>
      </c>
      <c r="R2447" s="85">
        <f t="shared" si="12"/>
        <v>0</v>
      </c>
      <c r="S2447" s="87" t="str">
        <f t="shared" si="13"/>
        <v>-</v>
      </c>
      <c r="T2447" s="88"/>
      <c r="U2447" s="39"/>
      <c r="V2447" s="40"/>
      <c r="W2447" s="39"/>
      <c r="X2447" s="39"/>
      <c r="Y2447" s="39"/>
      <c r="Z2447" s="39"/>
      <c r="AA2447" s="39"/>
      <c r="AB2447" s="39"/>
      <c r="AC2447" s="39"/>
      <c r="AD2447" s="39"/>
      <c r="AE2447" s="39"/>
      <c r="AF2447" s="39"/>
      <c r="AG2447" s="39"/>
      <c r="AH2447" s="39"/>
    </row>
    <row r="2448" ht="19.5" customHeight="1">
      <c r="A2448" s="111"/>
      <c r="B2448" s="119"/>
      <c r="C2448" s="63"/>
      <c r="D2448" s="69"/>
      <c r="E2448" s="66" t="str">
        <f t="shared" si="2"/>
        <v>-</v>
      </c>
      <c r="F2448" s="65"/>
      <c r="G2448" s="65"/>
      <c r="H2448" s="82"/>
      <c r="I2448" s="83">
        <f t="shared" si="3"/>
        <v>0</v>
      </c>
      <c r="J2448" s="84">
        <f t="shared" si="4"/>
        <v>0</v>
      </c>
      <c r="K2448" s="84">
        <f t="shared" si="5"/>
        <v>0</v>
      </c>
      <c r="L2448" s="84">
        <f t="shared" si="6"/>
        <v>0</v>
      </c>
      <c r="M2448" s="85">
        <f t="shared" si="7"/>
        <v>0</v>
      </c>
      <c r="N2448" s="86">
        <f t="shared" si="8"/>
        <v>0</v>
      </c>
      <c r="O2448" s="84">
        <f t="shared" si="9"/>
        <v>0</v>
      </c>
      <c r="P2448" s="84">
        <f t="shared" si="10"/>
        <v>0</v>
      </c>
      <c r="Q2448" s="84">
        <f t="shared" si="11"/>
        <v>0</v>
      </c>
      <c r="R2448" s="85">
        <f t="shared" si="12"/>
        <v>0</v>
      </c>
      <c r="S2448" s="87" t="str">
        <f t="shared" si="13"/>
        <v>-</v>
      </c>
      <c r="T2448" s="88"/>
      <c r="U2448" s="39"/>
      <c r="V2448" s="40"/>
      <c r="W2448" s="39"/>
      <c r="X2448" s="39"/>
      <c r="Y2448" s="39"/>
      <c r="Z2448" s="39"/>
      <c r="AA2448" s="39"/>
      <c r="AB2448" s="39"/>
      <c r="AC2448" s="39"/>
      <c r="AD2448" s="39"/>
      <c r="AE2448" s="39"/>
      <c r="AF2448" s="39"/>
      <c r="AG2448" s="39"/>
      <c r="AH2448" s="39"/>
    </row>
    <row r="2449" ht="19.5" customHeight="1">
      <c r="A2449" s="111"/>
      <c r="B2449" s="119"/>
      <c r="C2449" s="63"/>
      <c r="D2449" s="69"/>
      <c r="E2449" s="66" t="str">
        <f t="shared" si="2"/>
        <v>-</v>
      </c>
      <c r="F2449" s="65"/>
      <c r="G2449" s="65"/>
      <c r="H2449" s="82"/>
      <c r="I2449" s="83">
        <f t="shared" si="3"/>
        <v>0</v>
      </c>
      <c r="J2449" s="84">
        <f t="shared" si="4"/>
        <v>0</v>
      </c>
      <c r="K2449" s="84">
        <f t="shared" si="5"/>
        <v>0</v>
      </c>
      <c r="L2449" s="84">
        <f t="shared" si="6"/>
        <v>0</v>
      </c>
      <c r="M2449" s="85">
        <f t="shared" si="7"/>
        <v>0</v>
      </c>
      <c r="N2449" s="86">
        <f t="shared" si="8"/>
        <v>0</v>
      </c>
      <c r="O2449" s="84">
        <f t="shared" si="9"/>
        <v>0</v>
      </c>
      <c r="P2449" s="84">
        <f t="shared" si="10"/>
        <v>0</v>
      </c>
      <c r="Q2449" s="84">
        <f t="shared" si="11"/>
        <v>0</v>
      </c>
      <c r="R2449" s="85">
        <f t="shared" si="12"/>
        <v>0</v>
      </c>
      <c r="S2449" s="87" t="str">
        <f t="shared" si="13"/>
        <v>-</v>
      </c>
      <c r="T2449" s="88"/>
      <c r="U2449" s="39"/>
      <c r="V2449" s="40"/>
      <c r="W2449" s="39"/>
      <c r="X2449" s="39"/>
      <c r="Y2449" s="39"/>
      <c r="Z2449" s="39"/>
      <c r="AA2449" s="39"/>
      <c r="AB2449" s="39"/>
      <c r="AC2449" s="39"/>
      <c r="AD2449" s="39"/>
      <c r="AE2449" s="39"/>
      <c r="AF2449" s="39"/>
      <c r="AG2449" s="39"/>
      <c r="AH2449" s="39"/>
    </row>
    <row r="2450" ht="19.5" customHeight="1">
      <c r="A2450" s="111"/>
      <c r="B2450" s="119"/>
      <c r="C2450" s="63"/>
      <c r="D2450" s="69"/>
      <c r="E2450" s="66" t="str">
        <f t="shared" si="2"/>
        <v>-</v>
      </c>
      <c r="F2450" s="65"/>
      <c r="G2450" s="65"/>
      <c r="H2450" s="82"/>
      <c r="I2450" s="83">
        <f t="shared" si="3"/>
        <v>0</v>
      </c>
      <c r="J2450" s="84">
        <f t="shared" si="4"/>
        <v>0</v>
      </c>
      <c r="K2450" s="84">
        <f t="shared" si="5"/>
        <v>0</v>
      </c>
      <c r="L2450" s="84">
        <f t="shared" si="6"/>
        <v>0</v>
      </c>
      <c r="M2450" s="85">
        <f t="shared" si="7"/>
        <v>0</v>
      </c>
      <c r="N2450" s="86">
        <f t="shared" si="8"/>
        <v>0</v>
      </c>
      <c r="O2450" s="84">
        <f t="shared" si="9"/>
        <v>0</v>
      </c>
      <c r="P2450" s="84">
        <f t="shared" si="10"/>
        <v>0</v>
      </c>
      <c r="Q2450" s="84">
        <f t="shared" si="11"/>
        <v>0</v>
      </c>
      <c r="R2450" s="85">
        <f t="shared" si="12"/>
        <v>0</v>
      </c>
      <c r="S2450" s="87" t="str">
        <f t="shared" si="13"/>
        <v>-</v>
      </c>
      <c r="T2450" s="88"/>
      <c r="U2450" s="39"/>
      <c r="V2450" s="40"/>
      <c r="W2450" s="39"/>
      <c r="X2450" s="39"/>
      <c r="Y2450" s="39"/>
      <c r="Z2450" s="39"/>
      <c r="AA2450" s="39"/>
      <c r="AB2450" s="39"/>
      <c r="AC2450" s="39"/>
      <c r="AD2450" s="39"/>
      <c r="AE2450" s="39"/>
      <c r="AF2450" s="39"/>
      <c r="AG2450" s="39"/>
      <c r="AH2450" s="39"/>
    </row>
    <row r="2451" ht="19.5" customHeight="1">
      <c r="A2451" s="111"/>
      <c r="B2451" s="119"/>
      <c r="C2451" s="63"/>
      <c r="D2451" s="69"/>
      <c r="E2451" s="66" t="str">
        <f t="shared" si="2"/>
        <v>-</v>
      </c>
      <c r="F2451" s="65"/>
      <c r="G2451" s="65"/>
      <c r="H2451" s="82"/>
      <c r="I2451" s="83">
        <f t="shared" si="3"/>
        <v>0</v>
      </c>
      <c r="J2451" s="84">
        <f t="shared" si="4"/>
        <v>0</v>
      </c>
      <c r="K2451" s="84">
        <f t="shared" si="5"/>
        <v>0</v>
      </c>
      <c r="L2451" s="84">
        <f t="shared" si="6"/>
        <v>0</v>
      </c>
      <c r="M2451" s="85">
        <f t="shared" si="7"/>
        <v>0</v>
      </c>
      <c r="N2451" s="86">
        <f t="shared" si="8"/>
        <v>0</v>
      </c>
      <c r="O2451" s="84">
        <f t="shared" si="9"/>
        <v>0</v>
      </c>
      <c r="P2451" s="84">
        <f t="shared" si="10"/>
        <v>0</v>
      </c>
      <c r="Q2451" s="84">
        <f t="shared" si="11"/>
        <v>0</v>
      </c>
      <c r="R2451" s="85">
        <f t="shared" si="12"/>
        <v>0</v>
      </c>
      <c r="S2451" s="87" t="str">
        <f t="shared" si="13"/>
        <v>-</v>
      </c>
      <c r="T2451" s="88"/>
      <c r="U2451" s="39"/>
      <c r="V2451" s="40"/>
      <c r="W2451" s="39"/>
      <c r="X2451" s="39"/>
      <c r="Y2451" s="39"/>
      <c r="Z2451" s="39"/>
      <c r="AA2451" s="39"/>
      <c r="AB2451" s="39"/>
      <c r="AC2451" s="39"/>
      <c r="AD2451" s="39"/>
      <c r="AE2451" s="39"/>
      <c r="AF2451" s="39"/>
      <c r="AG2451" s="39"/>
      <c r="AH2451" s="39"/>
    </row>
    <row r="2452" ht="19.5" customHeight="1">
      <c r="A2452" s="111"/>
      <c r="B2452" s="119"/>
      <c r="C2452" s="63"/>
      <c r="D2452" s="69"/>
      <c r="E2452" s="66" t="str">
        <f t="shared" si="2"/>
        <v>-</v>
      </c>
      <c r="F2452" s="65"/>
      <c r="G2452" s="65"/>
      <c r="H2452" s="82"/>
      <c r="I2452" s="83">
        <f t="shared" si="3"/>
        <v>0</v>
      </c>
      <c r="J2452" s="84">
        <f t="shared" si="4"/>
        <v>0</v>
      </c>
      <c r="K2452" s="84">
        <f t="shared" si="5"/>
        <v>0</v>
      </c>
      <c r="L2452" s="84">
        <f t="shared" si="6"/>
        <v>0</v>
      </c>
      <c r="M2452" s="85">
        <f t="shared" si="7"/>
        <v>0</v>
      </c>
      <c r="N2452" s="86">
        <f t="shared" si="8"/>
        <v>0</v>
      </c>
      <c r="O2452" s="84">
        <f t="shared" si="9"/>
        <v>0</v>
      </c>
      <c r="P2452" s="84">
        <f t="shared" si="10"/>
        <v>0</v>
      </c>
      <c r="Q2452" s="84">
        <f t="shared" si="11"/>
        <v>0</v>
      </c>
      <c r="R2452" s="85">
        <f t="shared" si="12"/>
        <v>0</v>
      </c>
      <c r="S2452" s="87" t="str">
        <f t="shared" si="13"/>
        <v>-</v>
      </c>
      <c r="T2452" s="88"/>
      <c r="U2452" s="39"/>
      <c r="V2452" s="40"/>
      <c r="W2452" s="39"/>
      <c r="X2452" s="39"/>
      <c r="Y2452" s="39"/>
      <c r="Z2452" s="39"/>
      <c r="AA2452" s="39"/>
      <c r="AB2452" s="39"/>
      <c r="AC2452" s="39"/>
      <c r="AD2452" s="39"/>
      <c r="AE2452" s="39"/>
      <c r="AF2452" s="39"/>
      <c r="AG2452" s="39"/>
      <c r="AH2452" s="39"/>
    </row>
    <row r="2453" ht="19.5" customHeight="1">
      <c r="A2453" s="111"/>
      <c r="B2453" s="119"/>
      <c r="C2453" s="63"/>
      <c r="D2453" s="69"/>
      <c r="E2453" s="66" t="str">
        <f t="shared" si="2"/>
        <v>-</v>
      </c>
      <c r="F2453" s="65"/>
      <c r="G2453" s="65"/>
      <c r="H2453" s="82"/>
      <c r="I2453" s="83">
        <f t="shared" si="3"/>
        <v>0</v>
      </c>
      <c r="J2453" s="84">
        <f t="shared" si="4"/>
        <v>0</v>
      </c>
      <c r="K2453" s="84">
        <f t="shared" si="5"/>
        <v>0</v>
      </c>
      <c r="L2453" s="84">
        <f t="shared" si="6"/>
        <v>0</v>
      </c>
      <c r="M2453" s="85">
        <f t="shared" si="7"/>
        <v>0</v>
      </c>
      <c r="N2453" s="86">
        <f t="shared" si="8"/>
        <v>0</v>
      </c>
      <c r="O2453" s="84">
        <f t="shared" si="9"/>
        <v>0</v>
      </c>
      <c r="P2453" s="84">
        <f t="shared" si="10"/>
        <v>0</v>
      </c>
      <c r="Q2453" s="84">
        <f t="shared" si="11"/>
        <v>0</v>
      </c>
      <c r="R2453" s="85">
        <f t="shared" si="12"/>
        <v>0</v>
      </c>
      <c r="S2453" s="87" t="str">
        <f t="shared" si="13"/>
        <v>-</v>
      </c>
      <c r="T2453" s="88"/>
      <c r="U2453" s="39"/>
      <c r="V2453" s="40"/>
      <c r="W2453" s="39"/>
      <c r="X2453" s="39"/>
      <c r="Y2453" s="39"/>
      <c r="Z2453" s="39"/>
      <c r="AA2453" s="39"/>
      <c r="AB2453" s="39"/>
      <c r="AC2453" s="39"/>
      <c r="AD2453" s="39"/>
      <c r="AE2453" s="39"/>
      <c r="AF2453" s="39"/>
      <c r="AG2453" s="39"/>
      <c r="AH2453" s="39"/>
    </row>
    <row r="2454" ht="19.5" customHeight="1">
      <c r="A2454" s="111"/>
      <c r="B2454" s="119"/>
      <c r="C2454" s="63"/>
      <c r="D2454" s="69"/>
      <c r="E2454" s="66" t="str">
        <f t="shared" si="2"/>
        <v>-</v>
      </c>
      <c r="F2454" s="65"/>
      <c r="G2454" s="65"/>
      <c r="H2454" s="82"/>
      <c r="I2454" s="83">
        <f t="shared" si="3"/>
        <v>0</v>
      </c>
      <c r="J2454" s="84">
        <f t="shared" si="4"/>
        <v>0</v>
      </c>
      <c r="K2454" s="84">
        <f t="shared" si="5"/>
        <v>0</v>
      </c>
      <c r="L2454" s="84">
        <f t="shared" si="6"/>
        <v>0</v>
      </c>
      <c r="M2454" s="85">
        <f t="shared" si="7"/>
        <v>0</v>
      </c>
      <c r="N2454" s="86">
        <f t="shared" si="8"/>
        <v>0</v>
      </c>
      <c r="O2454" s="84">
        <f t="shared" si="9"/>
        <v>0</v>
      </c>
      <c r="P2454" s="84">
        <f t="shared" si="10"/>
        <v>0</v>
      </c>
      <c r="Q2454" s="84">
        <f t="shared" si="11"/>
        <v>0</v>
      </c>
      <c r="R2454" s="85">
        <f t="shared" si="12"/>
        <v>0</v>
      </c>
      <c r="S2454" s="87" t="str">
        <f t="shared" si="13"/>
        <v>-</v>
      </c>
      <c r="T2454" s="88"/>
      <c r="U2454" s="39"/>
      <c r="V2454" s="40"/>
      <c r="W2454" s="39"/>
      <c r="X2454" s="39"/>
      <c r="Y2454" s="39"/>
      <c r="Z2454" s="39"/>
      <c r="AA2454" s="39"/>
      <c r="AB2454" s="39"/>
      <c r="AC2454" s="39"/>
      <c r="AD2454" s="39"/>
      <c r="AE2454" s="39"/>
      <c r="AF2454" s="39"/>
      <c r="AG2454" s="39"/>
      <c r="AH2454" s="39"/>
    </row>
    <row r="2455" ht="19.5" customHeight="1">
      <c r="A2455" s="111"/>
      <c r="B2455" s="119"/>
      <c r="C2455" s="63"/>
      <c r="D2455" s="69"/>
      <c r="E2455" s="66" t="str">
        <f t="shared" si="2"/>
        <v>-</v>
      </c>
      <c r="F2455" s="65"/>
      <c r="G2455" s="65"/>
      <c r="H2455" s="82"/>
      <c r="I2455" s="83">
        <f t="shared" si="3"/>
        <v>0</v>
      </c>
      <c r="J2455" s="84">
        <f t="shared" si="4"/>
        <v>0</v>
      </c>
      <c r="K2455" s="84">
        <f t="shared" si="5"/>
        <v>0</v>
      </c>
      <c r="L2455" s="84">
        <f t="shared" si="6"/>
        <v>0</v>
      </c>
      <c r="M2455" s="85">
        <f t="shared" si="7"/>
        <v>0</v>
      </c>
      <c r="N2455" s="86">
        <f t="shared" si="8"/>
        <v>0</v>
      </c>
      <c r="O2455" s="84">
        <f t="shared" si="9"/>
        <v>0</v>
      </c>
      <c r="P2455" s="84">
        <f t="shared" si="10"/>
        <v>0</v>
      </c>
      <c r="Q2455" s="84">
        <f t="shared" si="11"/>
        <v>0</v>
      </c>
      <c r="R2455" s="85">
        <f t="shared" si="12"/>
        <v>0</v>
      </c>
      <c r="S2455" s="87" t="str">
        <f t="shared" si="13"/>
        <v>-</v>
      </c>
      <c r="T2455" s="88"/>
      <c r="U2455" s="39"/>
      <c r="V2455" s="40"/>
      <c r="W2455" s="39"/>
      <c r="X2455" s="39"/>
      <c r="Y2455" s="39"/>
      <c r="Z2455" s="39"/>
      <c r="AA2455" s="39"/>
      <c r="AB2455" s="39"/>
      <c r="AC2455" s="39"/>
      <c r="AD2455" s="39"/>
      <c r="AE2455" s="39"/>
      <c r="AF2455" s="39"/>
      <c r="AG2455" s="39"/>
      <c r="AH2455" s="39"/>
    </row>
    <row r="2456" ht="19.5" customHeight="1">
      <c r="A2456" s="111"/>
      <c r="B2456" s="119"/>
      <c r="C2456" s="63"/>
      <c r="D2456" s="69"/>
      <c r="E2456" s="66" t="str">
        <f t="shared" si="2"/>
        <v>-</v>
      </c>
      <c r="F2456" s="65"/>
      <c r="G2456" s="65"/>
      <c r="H2456" s="82"/>
      <c r="I2456" s="83">
        <f t="shared" si="3"/>
        <v>0</v>
      </c>
      <c r="J2456" s="84">
        <f t="shared" si="4"/>
        <v>0</v>
      </c>
      <c r="K2456" s="84">
        <f t="shared" si="5"/>
        <v>0</v>
      </c>
      <c r="L2456" s="84">
        <f t="shared" si="6"/>
        <v>0</v>
      </c>
      <c r="M2456" s="85">
        <f t="shared" si="7"/>
        <v>0</v>
      </c>
      <c r="N2456" s="86">
        <f t="shared" si="8"/>
        <v>0</v>
      </c>
      <c r="O2456" s="84">
        <f t="shared" si="9"/>
        <v>0</v>
      </c>
      <c r="P2456" s="84">
        <f t="shared" si="10"/>
        <v>0</v>
      </c>
      <c r="Q2456" s="84">
        <f t="shared" si="11"/>
        <v>0</v>
      </c>
      <c r="R2456" s="85">
        <f t="shared" si="12"/>
        <v>0</v>
      </c>
      <c r="S2456" s="87" t="str">
        <f t="shared" si="13"/>
        <v>-</v>
      </c>
      <c r="T2456" s="88"/>
      <c r="U2456" s="39"/>
      <c r="V2456" s="40"/>
      <c r="W2456" s="39"/>
      <c r="X2456" s="39"/>
      <c r="Y2456" s="39"/>
      <c r="Z2456" s="39"/>
      <c r="AA2456" s="39"/>
      <c r="AB2456" s="39"/>
      <c r="AC2456" s="39"/>
      <c r="AD2456" s="39"/>
      <c r="AE2456" s="39"/>
      <c r="AF2456" s="39"/>
      <c r="AG2456" s="39"/>
      <c r="AH2456" s="39"/>
    </row>
    <row r="2457" ht="19.5" customHeight="1">
      <c r="A2457" s="111"/>
      <c r="B2457" s="119"/>
      <c r="C2457" s="63"/>
      <c r="D2457" s="69"/>
      <c r="E2457" s="66" t="str">
        <f t="shared" si="2"/>
        <v>-</v>
      </c>
      <c r="F2457" s="65"/>
      <c r="G2457" s="65"/>
      <c r="H2457" s="82"/>
      <c r="I2457" s="83">
        <f t="shared" si="3"/>
        <v>0</v>
      </c>
      <c r="J2457" s="84">
        <f t="shared" si="4"/>
        <v>0</v>
      </c>
      <c r="K2457" s="84">
        <f t="shared" si="5"/>
        <v>0</v>
      </c>
      <c r="L2457" s="84">
        <f t="shared" si="6"/>
        <v>0</v>
      </c>
      <c r="M2457" s="85">
        <f t="shared" si="7"/>
        <v>0</v>
      </c>
      <c r="N2457" s="86">
        <f t="shared" si="8"/>
        <v>0</v>
      </c>
      <c r="O2457" s="84">
        <f t="shared" si="9"/>
        <v>0</v>
      </c>
      <c r="P2457" s="84">
        <f t="shared" si="10"/>
        <v>0</v>
      </c>
      <c r="Q2457" s="84">
        <f t="shared" si="11"/>
        <v>0</v>
      </c>
      <c r="R2457" s="85">
        <f t="shared" si="12"/>
        <v>0</v>
      </c>
      <c r="S2457" s="87" t="str">
        <f t="shared" si="13"/>
        <v>-</v>
      </c>
      <c r="T2457" s="88"/>
      <c r="U2457" s="39"/>
      <c r="V2457" s="40"/>
      <c r="W2457" s="39"/>
      <c r="X2457" s="39"/>
      <c r="Y2457" s="39"/>
      <c r="Z2457" s="39"/>
      <c r="AA2457" s="39"/>
      <c r="AB2457" s="39"/>
      <c r="AC2457" s="39"/>
      <c r="AD2457" s="39"/>
      <c r="AE2457" s="39"/>
      <c r="AF2457" s="39"/>
      <c r="AG2457" s="39"/>
      <c r="AH2457" s="39"/>
    </row>
    <row r="2458" ht="19.5" customHeight="1">
      <c r="A2458" s="111"/>
      <c r="B2458" s="119"/>
      <c r="C2458" s="63"/>
      <c r="D2458" s="69"/>
      <c r="E2458" s="66" t="str">
        <f t="shared" si="2"/>
        <v>-</v>
      </c>
      <c r="F2458" s="65"/>
      <c r="G2458" s="65"/>
      <c r="H2458" s="82"/>
      <c r="I2458" s="83">
        <f t="shared" si="3"/>
        <v>0</v>
      </c>
      <c r="J2458" s="84">
        <f t="shared" si="4"/>
        <v>0</v>
      </c>
      <c r="K2458" s="84">
        <f t="shared" si="5"/>
        <v>0</v>
      </c>
      <c r="L2458" s="84">
        <f t="shared" si="6"/>
        <v>0</v>
      </c>
      <c r="M2458" s="85">
        <f t="shared" si="7"/>
        <v>0</v>
      </c>
      <c r="N2458" s="86">
        <f t="shared" si="8"/>
        <v>0</v>
      </c>
      <c r="O2458" s="84">
        <f t="shared" si="9"/>
        <v>0</v>
      </c>
      <c r="P2458" s="84">
        <f t="shared" si="10"/>
        <v>0</v>
      </c>
      <c r="Q2458" s="84">
        <f t="shared" si="11"/>
        <v>0</v>
      </c>
      <c r="R2458" s="85">
        <f t="shared" si="12"/>
        <v>0</v>
      </c>
      <c r="S2458" s="87" t="str">
        <f t="shared" si="13"/>
        <v>-</v>
      </c>
      <c r="T2458" s="88"/>
      <c r="U2458" s="39"/>
      <c r="V2458" s="40"/>
      <c r="W2458" s="39"/>
      <c r="X2458" s="39"/>
      <c r="Y2458" s="39"/>
      <c r="Z2458" s="39"/>
      <c r="AA2458" s="39"/>
      <c r="AB2458" s="39"/>
      <c r="AC2458" s="39"/>
      <c r="AD2458" s="39"/>
      <c r="AE2458" s="39"/>
      <c r="AF2458" s="39"/>
      <c r="AG2458" s="39"/>
      <c r="AH2458" s="39"/>
    </row>
    <row r="2459" ht="19.5" customHeight="1">
      <c r="A2459" s="111"/>
      <c r="B2459" s="119"/>
      <c r="C2459" s="63"/>
      <c r="D2459" s="69"/>
      <c r="E2459" s="66" t="str">
        <f t="shared" si="2"/>
        <v>-</v>
      </c>
      <c r="F2459" s="65"/>
      <c r="G2459" s="65"/>
      <c r="H2459" s="82"/>
      <c r="I2459" s="83">
        <f t="shared" si="3"/>
        <v>0</v>
      </c>
      <c r="J2459" s="84">
        <f t="shared" si="4"/>
        <v>0</v>
      </c>
      <c r="K2459" s="84">
        <f t="shared" si="5"/>
        <v>0</v>
      </c>
      <c r="L2459" s="84">
        <f t="shared" si="6"/>
        <v>0</v>
      </c>
      <c r="M2459" s="85">
        <f t="shared" si="7"/>
        <v>0</v>
      </c>
      <c r="N2459" s="86">
        <f t="shared" si="8"/>
        <v>0</v>
      </c>
      <c r="O2459" s="84">
        <f t="shared" si="9"/>
        <v>0</v>
      </c>
      <c r="P2459" s="84">
        <f t="shared" si="10"/>
        <v>0</v>
      </c>
      <c r="Q2459" s="84">
        <f t="shared" si="11"/>
        <v>0</v>
      </c>
      <c r="R2459" s="85">
        <f t="shared" si="12"/>
        <v>0</v>
      </c>
      <c r="S2459" s="87" t="str">
        <f t="shared" si="13"/>
        <v>-</v>
      </c>
      <c r="T2459" s="88"/>
      <c r="U2459" s="39"/>
      <c r="V2459" s="40"/>
      <c r="W2459" s="39"/>
      <c r="X2459" s="39"/>
      <c r="Y2459" s="39"/>
      <c r="Z2459" s="39"/>
      <c r="AA2459" s="39"/>
      <c r="AB2459" s="39"/>
      <c r="AC2459" s="39"/>
      <c r="AD2459" s="39"/>
      <c r="AE2459" s="39"/>
      <c r="AF2459" s="39"/>
      <c r="AG2459" s="39"/>
      <c r="AH2459" s="39"/>
    </row>
    <row r="2460" ht="19.5" customHeight="1">
      <c r="A2460" s="111"/>
      <c r="B2460" s="119"/>
      <c r="C2460" s="63"/>
      <c r="D2460" s="69"/>
      <c r="E2460" s="66" t="str">
        <f t="shared" si="2"/>
        <v>-</v>
      </c>
      <c r="F2460" s="65"/>
      <c r="G2460" s="65"/>
      <c r="H2460" s="82"/>
      <c r="I2460" s="83">
        <f t="shared" si="3"/>
        <v>0</v>
      </c>
      <c r="J2460" s="84">
        <f t="shared" si="4"/>
        <v>0</v>
      </c>
      <c r="K2460" s="84">
        <f t="shared" si="5"/>
        <v>0</v>
      </c>
      <c r="L2460" s="84">
        <f t="shared" si="6"/>
        <v>0</v>
      </c>
      <c r="M2460" s="85">
        <f t="shared" si="7"/>
        <v>0</v>
      </c>
      <c r="N2460" s="86">
        <f t="shared" si="8"/>
        <v>0</v>
      </c>
      <c r="O2460" s="84">
        <f t="shared" si="9"/>
        <v>0</v>
      </c>
      <c r="P2460" s="84">
        <f t="shared" si="10"/>
        <v>0</v>
      </c>
      <c r="Q2460" s="84">
        <f t="shared" si="11"/>
        <v>0</v>
      </c>
      <c r="R2460" s="85">
        <f t="shared" si="12"/>
        <v>0</v>
      </c>
      <c r="S2460" s="87" t="str">
        <f t="shared" si="13"/>
        <v>-</v>
      </c>
      <c r="T2460" s="88"/>
      <c r="U2460" s="39"/>
      <c r="V2460" s="40"/>
      <c r="W2460" s="39"/>
      <c r="X2460" s="39"/>
      <c r="Y2460" s="39"/>
      <c r="Z2460" s="39"/>
      <c r="AA2460" s="39"/>
      <c r="AB2460" s="39"/>
      <c r="AC2460" s="39"/>
      <c r="AD2460" s="39"/>
      <c r="AE2460" s="39"/>
      <c r="AF2460" s="39"/>
      <c r="AG2460" s="39"/>
      <c r="AH2460" s="39"/>
    </row>
    <row r="2461" ht="19.5" customHeight="1">
      <c r="A2461" s="111"/>
      <c r="B2461" s="119"/>
      <c r="C2461" s="63"/>
      <c r="D2461" s="69"/>
      <c r="E2461" s="66" t="str">
        <f t="shared" si="2"/>
        <v>-</v>
      </c>
      <c r="F2461" s="65"/>
      <c r="G2461" s="65"/>
      <c r="H2461" s="82"/>
      <c r="I2461" s="83">
        <f t="shared" si="3"/>
        <v>0</v>
      </c>
      <c r="J2461" s="84">
        <f t="shared" si="4"/>
        <v>0</v>
      </c>
      <c r="K2461" s="84">
        <f t="shared" si="5"/>
        <v>0</v>
      </c>
      <c r="L2461" s="84">
        <f t="shared" si="6"/>
        <v>0</v>
      </c>
      <c r="M2461" s="85">
        <f t="shared" si="7"/>
        <v>0</v>
      </c>
      <c r="N2461" s="86">
        <f t="shared" si="8"/>
        <v>0</v>
      </c>
      <c r="O2461" s="84">
        <f t="shared" si="9"/>
        <v>0</v>
      </c>
      <c r="P2461" s="84">
        <f t="shared" si="10"/>
        <v>0</v>
      </c>
      <c r="Q2461" s="84">
        <f t="shared" si="11"/>
        <v>0</v>
      </c>
      <c r="R2461" s="85">
        <f t="shared" si="12"/>
        <v>0</v>
      </c>
      <c r="S2461" s="87" t="str">
        <f t="shared" si="13"/>
        <v>-</v>
      </c>
      <c r="T2461" s="88"/>
      <c r="U2461" s="39"/>
      <c r="V2461" s="40"/>
      <c r="W2461" s="39"/>
      <c r="X2461" s="39"/>
      <c r="Y2461" s="39"/>
      <c r="Z2461" s="39"/>
      <c r="AA2461" s="39"/>
      <c r="AB2461" s="39"/>
      <c r="AC2461" s="39"/>
      <c r="AD2461" s="39"/>
      <c r="AE2461" s="39"/>
      <c r="AF2461" s="39"/>
      <c r="AG2461" s="39"/>
      <c r="AH2461" s="39"/>
    </row>
    <row r="2462" ht="19.5" customHeight="1">
      <c r="A2462" s="111"/>
      <c r="B2462" s="119"/>
      <c r="C2462" s="63"/>
      <c r="D2462" s="69"/>
      <c r="E2462" s="66" t="str">
        <f t="shared" si="2"/>
        <v>-</v>
      </c>
      <c r="F2462" s="65"/>
      <c r="G2462" s="65"/>
      <c r="H2462" s="82"/>
      <c r="I2462" s="83">
        <f t="shared" si="3"/>
        <v>0</v>
      </c>
      <c r="J2462" s="84">
        <f t="shared" si="4"/>
        <v>0</v>
      </c>
      <c r="K2462" s="84">
        <f t="shared" si="5"/>
        <v>0</v>
      </c>
      <c r="L2462" s="84">
        <f t="shared" si="6"/>
        <v>0</v>
      </c>
      <c r="M2462" s="85">
        <f t="shared" si="7"/>
        <v>0</v>
      </c>
      <c r="N2462" s="86">
        <f t="shared" si="8"/>
        <v>0</v>
      </c>
      <c r="O2462" s="84">
        <f t="shared" si="9"/>
        <v>0</v>
      </c>
      <c r="P2462" s="84">
        <f t="shared" si="10"/>
        <v>0</v>
      </c>
      <c r="Q2462" s="84">
        <f t="shared" si="11"/>
        <v>0</v>
      </c>
      <c r="R2462" s="85">
        <f t="shared" si="12"/>
        <v>0</v>
      </c>
      <c r="S2462" s="87" t="str">
        <f t="shared" si="13"/>
        <v>-</v>
      </c>
      <c r="T2462" s="88"/>
      <c r="U2462" s="39"/>
      <c r="V2462" s="40"/>
      <c r="W2462" s="39"/>
      <c r="X2462" s="39"/>
      <c r="Y2462" s="39"/>
      <c r="Z2462" s="39"/>
      <c r="AA2462" s="39"/>
      <c r="AB2462" s="39"/>
      <c r="AC2462" s="39"/>
      <c r="AD2462" s="39"/>
      <c r="AE2462" s="39"/>
      <c r="AF2462" s="39"/>
      <c r="AG2462" s="39"/>
      <c r="AH2462" s="39"/>
    </row>
    <row r="2463" ht="19.5" customHeight="1">
      <c r="A2463" s="111"/>
      <c r="B2463" s="119"/>
      <c r="C2463" s="63"/>
      <c r="D2463" s="69"/>
      <c r="E2463" s="66" t="str">
        <f t="shared" si="2"/>
        <v>-</v>
      </c>
      <c r="F2463" s="65"/>
      <c r="G2463" s="65"/>
      <c r="H2463" s="82"/>
      <c r="I2463" s="83">
        <f t="shared" si="3"/>
        <v>0</v>
      </c>
      <c r="J2463" s="84">
        <f t="shared" si="4"/>
        <v>0</v>
      </c>
      <c r="K2463" s="84">
        <f t="shared" si="5"/>
        <v>0</v>
      </c>
      <c r="L2463" s="84">
        <f t="shared" si="6"/>
        <v>0</v>
      </c>
      <c r="M2463" s="85">
        <f t="shared" si="7"/>
        <v>0</v>
      </c>
      <c r="N2463" s="86">
        <f t="shared" si="8"/>
        <v>0</v>
      </c>
      <c r="O2463" s="84">
        <f t="shared" si="9"/>
        <v>0</v>
      </c>
      <c r="P2463" s="84">
        <f t="shared" si="10"/>
        <v>0</v>
      </c>
      <c r="Q2463" s="84">
        <f t="shared" si="11"/>
        <v>0</v>
      </c>
      <c r="R2463" s="85">
        <f t="shared" si="12"/>
        <v>0</v>
      </c>
      <c r="S2463" s="87" t="str">
        <f t="shared" si="13"/>
        <v>-</v>
      </c>
      <c r="T2463" s="88"/>
      <c r="U2463" s="39"/>
      <c r="V2463" s="40"/>
      <c r="W2463" s="39"/>
      <c r="X2463" s="39"/>
      <c r="Y2463" s="39"/>
      <c r="Z2463" s="39"/>
      <c r="AA2463" s="39"/>
      <c r="AB2463" s="39"/>
      <c r="AC2463" s="39"/>
      <c r="AD2463" s="39"/>
      <c r="AE2463" s="39"/>
      <c r="AF2463" s="39"/>
      <c r="AG2463" s="39"/>
      <c r="AH2463" s="39"/>
    </row>
    <row r="2464" ht="19.5" customHeight="1">
      <c r="A2464" s="111"/>
      <c r="B2464" s="119"/>
      <c r="C2464" s="63"/>
      <c r="D2464" s="69"/>
      <c r="E2464" s="66" t="str">
        <f t="shared" si="2"/>
        <v>-</v>
      </c>
      <c r="F2464" s="65"/>
      <c r="G2464" s="65"/>
      <c r="H2464" s="82"/>
      <c r="I2464" s="83">
        <f t="shared" si="3"/>
        <v>0</v>
      </c>
      <c r="J2464" s="84">
        <f t="shared" si="4"/>
        <v>0</v>
      </c>
      <c r="K2464" s="84">
        <f t="shared" si="5"/>
        <v>0</v>
      </c>
      <c r="L2464" s="84">
        <f t="shared" si="6"/>
        <v>0</v>
      </c>
      <c r="M2464" s="85">
        <f t="shared" si="7"/>
        <v>0</v>
      </c>
      <c r="N2464" s="86">
        <f t="shared" si="8"/>
        <v>0</v>
      </c>
      <c r="O2464" s="84">
        <f t="shared" si="9"/>
        <v>0</v>
      </c>
      <c r="P2464" s="84">
        <f t="shared" si="10"/>
        <v>0</v>
      </c>
      <c r="Q2464" s="84">
        <f t="shared" si="11"/>
        <v>0</v>
      </c>
      <c r="R2464" s="85">
        <f t="shared" si="12"/>
        <v>0</v>
      </c>
      <c r="S2464" s="87" t="str">
        <f t="shared" si="13"/>
        <v>-</v>
      </c>
      <c r="T2464" s="88"/>
      <c r="U2464" s="39"/>
      <c r="V2464" s="40"/>
      <c r="W2464" s="39"/>
      <c r="X2464" s="39"/>
      <c r="Y2464" s="39"/>
      <c r="Z2464" s="39"/>
      <c r="AA2464" s="39"/>
      <c r="AB2464" s="39"/>
      <c r="AC2464" s="39"/>
      <c r="AD2464" s="39"/>
      <c r="AE2464" s="39"/>
      <c r="AF2464" s="39"/>
      <c r="AG2464" s="39"/>
      <c r="AH2464" s="39"/>
    </row>
    <row r="2465" ht="19.5" customHeight="1">
      <c r="A2465" s="111"/>
      <c r="B2465" s="119"/>
      <c r="C2465" s="63"/>
      <c r="D2465" s="69"/>
      <c r="E2465" s="66" t="str">
        <f t="shared" si="2"/>
        <v>-</v>
      </c>
      <c r="F2465" s="65"/>
      <c r="G2465" s="65"/>
      <c r="H2465" s="82"/>
      <c r="I2465" s="83">
        <f t="shared" si="3"/>
        <v>0</v>
      </c>
      <c r="J2465" s="84">
        <f t="shared" si="4"/>
        <v>0</v>
      </c>
      <c r="K2465" s="84">
        <f t="shared" si="5"/>
        <v>0</v>
      </c>
      <c r="L2465" s="84">
        <f t="shared" si="6"/>
        <v>0</v>
      </c>
      <c r="M2465" s="85">
        <f t="shared" si="7"/>
        <v>0</v>
      </c>
      <c r="N2465" s="86">
        <f t="shared" si="8"/>
        <v>0</v>
      </c>
      <c r="O2465" s="84">
        <f t="shared" si="9"/>
        <v>0</v>
      </c>
      <c r="P2465" s="84">
        <f t="shared" si="10"/>
        <v>0</v>
      </c>
      <c r="Q2465" s="84">
        <f t="shared" si="11"/>
        <v>0</v>
      </c>
      <c r="R2465" s="85">
        <f t="shared" si="12"/>
        <v>0</v>
      </c>
      <c r="S2465" s="87" t="str">
        <f t="shared" si="13"/>
        <v>-</v>
      </c>
      <c r="T2465" s="88"/>
      <c r="U2465" s="39"/>
      <c r="V2465" s="40"/>
      <c r="W2465" s="39"/>
      <c r="X2465" s="39"/>
      <c r="Y2465" s="39"/>
      <c r="Z2465" s="39"/>
      <c r="AA2465" s="39"/>
      <c r="AB2465" s="39"/>
      <c r="AC2465" s="39"/>
      <c r="AD2465" s="39"/>
      <c r="AE2465" s="39"/>
      <c r="AF2465" s="39"/>
      <c r="AG2465" s="39"/>
      <c r="AH2465" s="39"/>
    </row>
    <row r="2466" ht="19.5" customHeight="1">
      <c r="A2466" s="111"/>
      <c r="B2466" s="119"/>
      <c r="C2466" s="63"/>
      <c r="D2466" s="69"/>
      <c r="E2466" s="66" t="str">
        <f t="shared" si="2"/>
        <v>-</v>
      </c>
      <c r="F2466" s="65"/>
      <c r="G2466" s="65"/>
      <c r="H2466" s="82"/>
      <c r="I2466" s="83">
        <f t="shared" si="3"/>
        <v>0</v>
      </c>
      <c r="J2466" s="84">
        <f t="shared" si="4"/>
        <v>0</v>
      </c>
      <c r="K2466" s="84">
        <f t="shared" si="5"/>
        <v>0</v>
      </c>
      <c r="L2466" s="84">
        <f t="shared" si="6"/>
        <v>0</v>
      </c>
      <c r="M2466" s="85">
        <f t="shared" si="7"/>
        <v>0</v>
      </c>
      <c r="N2466" s="86">
        <f t="shared" si="8"/>
        <v>0</v>
      </c>
      <c r="O2466" s="84">
        <f t="shared" si="9"/>
        <v>0</v>
      </c>
      <c r="P2466" s="84">
        <f t="shared" si="10"/>
        <v>0</v>
      </c>
      <c r="Q2466" s="84">
        <f t="shared" si="11"/>
        <v>0</v>
      </c>
      <c r="R2466" s="85">
        <f t="shared" si="12"/>
        <v>0</v>
      </c>
      <c r="S2466" s="87" t="str">
        <f t="shared" si="13"/>
        <v>-</v>
      </c>
      <c r="T2466" s="88"/>
      <c r="U2466" s="39"/>
      <c r="V2466" s="40"/>
      <c r="W2466" s="39"/>
      <c r="X2466" s="39"/>
      <c r="Y2466" s="39"/>
      <c r="Z2466" s="39"/>
      <c r="AA2466" s="39"/>
      <c r="AB2466" s="39"/>
      <c r="AC2466" s="39"/>
      <c r="AD2466" s="39"/>
      <c r="AE2466" s="39"/>
      <c r="AF2466" s="39"/>
      <c r="AG2466" s="39"/>
      <c r="AH2466" s="39"/>
    </row>
    <row r="2467" ht="19.5" customHeight="1">
      <c r="A2467" s="111"/>
      <c r="B2467" s="119"/>
      <c r="C2467" s="63"/>
      <c r="D2467" s="69"/>
      <c r="E2467" s="66" t="str">
        <f t="shared" si="2"/>
        <v>-</v>
      </c>
      <c r="F2467" s="65"/>
      <c r="G2467" s="65"/>
      <c r="H2467" s="82"/>
      <c r="I2467" s="83">
        <f t="shared" si="3"/>
        <v>0</v>
      </c>
      <c r="J2467" s="84">
        <f t="shared" si="4"/>
        <v>0</v>
      </c>
      <c r="K2467" s="84">
        <f t="shared" si="5"/>
        <v>0</v>
      </c>
      <c r="L2467" s="84">
        <f t="shared" si="6"/>
        <v>0</v>
      </c>
      <c r="M2467" s="85">
        <f t="shared" si="7"/>
        <v>0</v>
      </c>
      <c r="N2467" s="86">
        <f t="shared" si="8"/>
        <v>0</v>
      </c>
      <c r="O2467" s="84">
        <f t="shared" si="9"/>
        <v>0</v>
      </c>
      <c r="P2467" s="84">
        <f t="shared" si="10"/>
        <v>0</v>
      </c>
      <c r="Q2467" s="84">
        <f t="shared" si="11"/>
        <v>0</v>
      </c>
      <c r="R2467" s="85">
        <f t="shared" si="12"/>
        <v>0</v>
      </c>
      <c r="S2467" s="87" t="str">
        <f t="shared" si="13"/>
        <v>-</v>
      </c>
      <c r="T2467" s="88"/>
      <c r="U2467" s="39"/>
      <c r="V2467" s="40"/>
      <c r="W2467" s="39"/>
      <c r="X2467" s="39"/>
      <c r="Y2467" s="39"/>
      <c r="Z2467" s="39"/>
      <c r="AA2467" s="39"/>
      <c r="AB2467" s="39"/>
      <c r="AC2467" s="39"/>
      <c r="AD2467" s="39"/>
      <c r="AE2467" s="39"/>
      <c r="AF2467" s="39"/>
      <c r="AG2467" s="39"/>
      <c r="AH2467" s="39"/>
    </row>
    <row r="2468" ht="19.5" customHeight="1">
      <c r="A2468" s="111"/>
      <c r="B2468" s="119"/>
      <c r="C2468" s="63"/>
      <c r="D2468" s="69"/>
      <c r="E2468" s="66" t="str">
        <f t="shared" si="2"/>
        <v>-</v>
      </c>
      <c r="F2468" s="65"/>
      <c r="G2468" s="65"/>
      <c r="H2468" s="82"/>
      <c r="I2468" s="83">
        <f t="shared" si="3"/>
        <v>0</v>
      </c>
      <c r="J2468" s="84">
        <f t="shared" si="4"/>
        <v>0</v>
      </c>
      <c r="K2468" s="84">
        <f t="shared" si="5"/>
        <v>0</v>
      </c>
      <c r="L2468" s="84">
        <f t="shared" si="6"/>
        <v>0</v>
      </c>
      <c r="M2468" s="85">
        <f t="shared" si="7"/>
        <v>0</v>
      </c>
      <c r="N2468" s="86">
        <f t="shared" si="8"/>
        <v>0</v>
      </c>
      <c r="O2468" s="84">
        <f t="shared" si="9"/>
        <v>0</v>
      </c>
      <c r="P2468" s="84">
        <f t="shared" si="10"/>
        <v>0</v>
      </c>
      <c r="Q2468" s="84">
        <f t="shared" si="11"/>
        <v>0</v>
      </c>
      <c r="R2468" s="85">
        <f t="shared" si="12"/>
        <v>0</v>
      </c>
      <c r="S2468" s="87" t="str">
        <f t="shared" si="13"/>
        <v>-</v>
      </c>
      <c r="T2468" s="88"/>
      <c r="U2468" s="39"/>
      <c r="V2468" s="40"/>
      <c r="W2468" s="39"/>
      <c r="X2468" s="39"/>
      <c r="Y2468" s="39"/>
      <c r="Z2468" s="39"/>
      <c r="AA2468" s="39"/>
      <c r="AB2468" s="39"/>
      <c r="AC2468" s="39"/>
      <c r="AD2468" s="39"/>
      <c r="AE2468" s="39"/>
      <c r="AF2468" s="39"/>
      <c r="AG2468" s="39"/>
      <c r="AH2468" s="39"/>
    </row>
    <row r="2469" ht="19.5" customHeight="1">
      <c r="A2469" s="111"/>
      <c r="B2469" s="119"/>
      <c r="C2469" s="63"/>
      <c r="D2469" s="69"/>
      <c r="E2469" s="66" t="str">
        <f t="shared" si="2"/>
        <v>-</v>
      </c>
      <c r="F2469" s="65"/>
      <c r="G2469" s="65"/>
      <c r="H2469" s="82"/>
      <c r="I2469" s="83">
        <f t="shared" si="3"/>
        <v>0</v>
      </c>
      <c r="J2469" s="84">
        <f t="shared" si="4"/>
        <v>0</v>
      </c>
      <c r="K2469" s="84">
        <f t="shared" si="5"/>
        <v>0</v>
      </c>
      <c r="L2469" s="84">
        <f t="shared" si="6"/>
        <v>0</v>
      </c>
      <c r="M2469" s="85">
        <f t="shared" si="7"/>
        <v>0</v>
      </c>
      <c r="N2469" s="86">
        <f t="shared" si="8"/>
        <v>0</v>
      </c>
      <c r="O2469" s="84">
        <f t="shared" si="9"/>
        <v>0</v>
      </c>
      <c r="P2469" s="84">
        <f t="shared" si="10"/>
        <v>0</v>
      </c>
      <c r="Q2469" s="84">
        <f t="shared" si="11"/>
        <v>0</v>
      </c>
      <c r="R2469" s="85">
        <f t="shared" si="12"/>
        <v>0</v>
      </c>
      <c r="S2469" s="87" t="str">
        <f t="shared" si="13"/>
        <v>-</v>
      </c>
      <c r="T2469" s="88"/>
      <c r="U2469" s="39"/>
      <c r="V2469" s="40"/>
      <c r="W2469" s="39"/>
      <c r="X2469" s="39"/>
      <c r="Y2469" s="39"/>
      <c r="Z2469" s="39"/>
      <c r="AA2469" s="39"/>
      <c r="AB2469" s="39"/>
      <c r="AC2469" s="39"/>
      <c r="AD2469" s="39"/>
      <c r="AE2469" s="39"/>
      <c r="AF2469" s="39"/>
      <c r="AG2469" s="39"/>
      <c r="AH2469" s="39"/>
    </row>
    <row r="2470" ht="19.5" customHeight="1">
      <c r="A2470" s="111"/>
      <c r="B2470" s="119"/>
      <c r="C2470" s="63"/>
      <c r="D2470" s="69"/>
      <c r="E2470" s="66" t="str">
        <f t="shared" si="2"/>
        <v>-</v>
      </c>
      <c r="F2470" s="65"/>
      <c r="G2470" s="65"/>
      <c r="H2470" s="82"/>
      <c r="I2470" s="83">
        <f t="shared" si="3"/>
        <v>0</v>
      </c>
      <c r="J2470" s="84">
        <f t="shared" si="4"/>
        <v>0</v>
      </c>
      <c r="K2470" s="84">
        <f t="shared" si="5"/>
        <v>0</v>
      </c>
      <c r="L2470" s="84">
        <f t="shared" si="6"/>
        <v>0</v>
      </c>
      <c r="M2470" s="85">
        <f t="shared" si="7"/>
        <v>0</v>
      </c>
      <c r="N2470" s="86">
        <f t="shared" si="8"/>
        <v>0</v>
      </c>
      <c r="O2470" s="84">
        <f t="shared" si="9"/>
        <v>0</v>
      </c>
      <c r="P2470" s="84">
        <f t="shared" si="10"/>
        <v>0</v>
      </c>
      <c r="Q2470" s="84">
        <f t="shared" si="11"/>
        <v>0</v>
      </c>
      <c r="R2470" s="85">
        <f t="shared" si="12"/>
        <v>0</v>
      </c>
      <c r="S2470" s="87" t="str">
        <f t="shared" si="13"/>
        <v>-</v>
      </c>
      <c r="T2470" s="88"/>
      <c r="U2470" s="39"/>
      <c r="V2470" s="40"/>
      <c r="W2470" s="39"/>
      <c r="X2470" s="39"/>
      <c r="Y2470" s="39"/>
      <c r="Z2470" s="39"/>
      <c r="AA2470" s="39"/>
      <c r="AB2470" s="39"/>
      <c r="AC2470" s="39"/>
      <c r="AD2470" s="39"/>
      <c r="AE2470" s="39"/>
      <c r="AF2470" s="39"/>
      <c r="AG2470" s="39"/>
      <c r="AH2470" s="39"/>
    </row>
    <row r="2471" ht="19.5" customHeight="1">
      <c r="A2471" s="111"/>
      <c r="B2471" s="119"/>
      <c r="C2471" s="63"/>
      <c r="D2471" s="69"/>
      <c r="E2471" s="66" t="str">
        <f t="shared" si="2"/>
        <v>-</v>
      </c>
      <c r="F2471" s="65"/>
      <c r="G2471" s="65"/>
      <c r="H2471" s="82"/>
      <c r="I2471" s="83">
        <f t="shared" si="3"/>
        <v>0</v>
      </c>
      <c r="J2471" s="84">
        <f t="shared" si="4"/>
        <v>0</v>
      </c>
      <c r="K2471" s="84">
        <f t="shared" si="5"/>
        <v>0</v>
      </c>
      <c r="L2471" s="84">
        <f t="shared" si="6"/>
        <v>0</v>
      </c>
      <c r="M2471" s="85">
        <f t="shared" si="7"/>
        <v>0</v>
      </c>
      <c r="N2471" s="86">
        <f t="shared" si="8"/>
        <v>0</v>
      </c>
      <c r="O2471" s="84">
        <f t="shared" si="9"/>
        <v>0</v>
      </c>
      <c r="P2471" s="84">
        <f t="shared" si="10"/>
        <v>0</v>
      </c>
      <c r="Q2471" s="84">
        <f t="shared" si="11"/>
        <v>0</v>
      </c>
      <c r="R2471" s="85">
        <f t="shared" si="12"/>
        <v>0</v>
      </c>
      <c r="S2471" s="87" t="str">
        <f t="shared" si="13"/>
        <v>-</v>
      </c>
      <c r="T2471" s="88"/>
      <c r="U2471" s="39"/>
      <c r="V2471" s="40"/>
      <c r="W2471" s="39"/>
      <c r="X2471" s="39"/>
      <c r="Y2471" s="39"/>
      <c r="Z2471" s="39"/>
      <c r="AA2471" s="39"/>
      <c r="AB2471" s="39"/>
      <c r="AC2471" s="39"/>
      <c r="AD2471" s="39"/>
      <c r="AE2471" s="39"/>
      <c r="AF2471" s="39"/>
      <c r="AG2471" s="39"/>
      <c r="AH2471" s="39"/>
    </row>
    <row r="2472" ht="19.5" customHeight="1">
      <c r="A2472" s="111"/>
      <c r="B2472" s="119"/>
      <c r="C2472" s="63"/>
      <c r="D2472" s="69"/>
      <c r="E2472" s="66" t="str">
        <f t="shared" si="2"/>
        <v>-</v>
      </c>
      <c r="F2472" s="65"/>
      <c r="G2472" s="65"/>
      <c r="H2472" s="82"/>
      <c r="I2472" s="83">
        <f t="shared" si="3"/>
        <v>0</v>
      </c>
      <c r="J2472" s="84">
        <f t="shared" si="4"/>
        <v>0</v>
      </c>
      <c r="K2472" s="84">
        <f t="shared" si="5"/>
        <v>0</v>
      </c>
      <c r="L2472" s="84">
        <f t="shared" si="6"/>
        <v>0</v>
      </c>
      <c r="M2472" s="85">
        <f t="shared" si="7"/>
        <v>0</v>
      </c>
      <c r="N2472" s="86">
        <f t="shared" si="8"/>
        <v>0</v>
      </c>
      <c r="O2472" s="84">
        <f t="shared" si="9"/>
        <v>0</v>
      </c>
      <c r="P2472" s="84">
        <f t="shared" si="10"/>
        <v>0</v>
      </c>
      <c r="Q2472" s="84">
        <f t="shared" si="11"/>
        <v>0</v>
      </c>
      <c r="R2472" s="85">
        <f t="shared" si="12"/>
        <v>0</v>
      </c>
      <c r="S2472" s="87" t="str">
        <f t="shared" si="13"/>
        <v>-</v>
      </c>
      <c r="T2472" s="88"/>
      <c r="U2472" s="39"/>
      <c r="V2472" s="40"/>
      <c r="W2472" s="39"/>
      <c r="X2472" s="39"/>
      <c r="Y2472" s="39"/>
      <c r="Z2472" s="39"/>
      <c r="AA2472" s="39"/>
      <c r="AB2472" s="39"/>
      <c r="AC2472" s="39"/>
      <c r="AD2472" s="39"/>
      <c r="AE2472" s="39"/>
      <c r="AF2472" s="39"/>
      <c r="AG2472" s="39"/>
      <c r="AH2472" s="39"/>
    </row>
    <row r="2473" ht="19.5" customHeight="1">
      <c r="A2473" s="111"/>
      <c r="B2473" s="119"/>
      <c r="C2473" s="63"/>
      <c r="D2473" s="69"/>
      <c r="E2473" s="66" t="str">
        <f t="shared" si="2"/>
        <v>-</v>
      </c>
      <c r="F2473" s="65"/>
      <c r="G2473" s="65"/>
      <c r="H2473" s="82"/>
      <c r="I2473" s="83">
        <f t="shared" si="3"/>
        <v>0</v>
      </c>
      <c r="J2473" s="84">
        <f t="shared" si="4"/>
        <v>0</v>
      </c>
      <c r="K2473" s="84">
        <f t="shared" si="5"/>
        <v>0</v>
      </c>
      <c r="L2473" s="84">
        <f t="shared" si="6"/>
        <v>0</v>
      </c>
      <c r="M2473" s="85">
        <f t="shared" si="7"/>
        <v>0</v>
      </c>
      <c r="N2473" s="86">
        <f t="shared" si="8"/>
        <v>0</v>
      </c>
      <c r="O2473" s="84">
        <f t="shared" si="9"/>
        <v>0</v>
      </c>
      <c r="P2473" s="84">
        <f t="shared" si="10"/>
        <v>0</v>
      </c>
      <c r="Q2473" s="84">
        <f t="shared" si="11"/>
        <v>0</v>
      </c>
      <c r="R2473" s="85">
        <f t="shared" si="12"/>
        <v>0</v>
      </c>
      <c r="S2473" s="87" t="str">
        <f t="shared" si="13"/>
        <v>-</v>
      </c>
      <c r="T2473" s="88"/>
      <c r="U2473" s="39"/>
      <c r="V2473" s="40"/>
      <c r="W2473" s="39"/>
      <c r="X2473" s="39"/>
      <c r="Y2473" s="39"/>
      <c r="Z2473" s="39"/>
      <c r="AA2473" s="39"/>
      <c r="AB2473" s="39"/>
      <c r="AC2473" s="39"/>
      <c r="AD2473" s="39"/>
      <c r="AE2473" s="39"/>
      <c r="AF2473" s="39"/>
      <c r="AG2473" s="39"/>
      <c r="AH2473" s="39"/>
    </row>
    <row r="2474" ht="19.5" customHeight="1">
      <c r="A2474" s="111"/>
      <c r="B2474" s="119"/>
      <c r="C2474" s="63"/>
      <c r="D2474" s="69"/>
      <c r="E2474" s="66" t="str">
        <f t="shared" si="2"/>
        <v>-</v>
      </c>
      <c r="F2474" s="65"/>
      <c r="G2474" s="65"/>
      <c r="H2474" s="82"/>
      <c r="I2474" s="83">
        <f t="shared" si="3"/>
        <v>0</v>
      </c>
      <c r="J2474" s="84">
        <f t="shared" si="4"/>
        <v>0</v>
      </c>
      <c r="K2474" s="84">
        <f t="shared" si="5"/>
        <v>0</v>
      </c>
      <c r="L2474" s="84">
        <f t="shared" si="6"/>
        <v>0</v>
      </c>
      <c r="M2474" s="85">
        <f t="shared" si="7"/>
        <v>0</v>
      </c>
      <c r="N2474" s="86">
        <f t="shared" si="8"/>
        <v>0</v>
      </c>
      <c r="O2474" s="84">
        <f t="shared" si="9"/>
        <v>0</v>
      </c>
      <c r="P2474" s="84">
        <f t="shared" si="10"/>
        <v>0</v>
      </c>
      <c r="Q2474" s="84">
        <f t="shared" si="11"/>
        <v>0</v>
      </c>
      <c r="R2474" s="85">
        <f t="shared" si="12"/>
        <v>0</v>
      </c>
      <c r="S2474" s="87" t="str">
        <f t="shared" si="13"/>
        <v>-</v>
      </c>
      <c r="T2474" s="88"/>
      <c r="U2474" s="39"/>
      <c r="V2474" s="40"/>
      <c r="W2474" s="39"/>
      <c r="X2474" s="39"/>
      <c r="Y2474" s="39"/>
      <c r="Z2474" s="39"/>
      <c r="AA2474" s="39"/>
      <c r="AB2474" s="39"/>
      <c r="AC2474" s="39"/>
      <c r="AD2474" s="39"/>
      <c r="AE2474" s="39"/>
      <c r="AF2474" s="39"/>
      <c r="AG2474" s="39"/>
      <c r="AH2474" s="39"/>
    </row>
    <row r="2475" ht="19.5" customHeight="1">
      <c r="A2475" s="111"/>
      <c r="B2475" s="119"/>
      <c r="C2475" s="63"/>
      <c r="D2475" s="69"/>
      <c r="E2475" s="66" t="str">
        <f t="shared" si="2"/>
        <v>-</v>
      </c>
      <c r="F2475" s="65"/>
      <c r="G2475" s="65"/>
      <c r="H2475" s="82"/>
      <c r="I2475" s="83">
        <f t="shared" si="3"/>
        <v>0</v>
      </c>
      <c r="J2475" s="84">
        <f t="shared" si="4"/>
        <v>0</v>
      </c>
      <c r="K2475" s="84">
        <f t="shared" si="5"/>
        <v>0</v>
      </c>
      <c r="L2475" s="84">
        <f t="shared" si="6"/>
        <v>0</v>
      </c>
      <c r="M2475" s="85">
        <f t="shared" si="7"/>
        <v>0</v>
      </c>
      <c r="N2475" s="86">
        <f t="shared" si="8"/>
        <v>0</v>
      </c>
      <c r="O2475" s="84">
        <f t="shared" si="9"/>
        <v>0</v>
      </c>
      <c r="P2475" s="84">
        <f t="shared" si="10"/>
        <v>0</v>
      </c>
      <c r="Q2475" s="84">
        <f t="shared" si="11"/>
        <v>0</v>
      </c>
      <c r="R2475" s="85">
        <f t="shared" si="12"/>
        <v>0</v>
      </c>
      <c r="S2475" s="87" t="str">
        <f t="shared" si="13"/>
        <v>-</v>
      </c>
      <c r="T2475" s="88"/>
      <c r="U2475" s="39"/>
      <c r="V2475" s="40"/>
      <c r="W2475" s="39"/>
      <c r="X2475" s="39"/>
      <c r="Y2475" s="39"/>
      <c r="Z2475" s="39"/>
      <c r="AA2475" s="39"/>
      <c r="AB2475" s="39"/>
      <c r="AC2475" s="39"/>
      <c r="AD2475" s="39"/>
      <c r="AE2475" s="39"/>
      <c r="AF2475" s="39"/>
      <c r="AG2475" s="39"/>
      <c r="AH2475" s="39"/>
    </row>
    <row r="2476" ht="19.5" customHeight="1">
      <c r="A2476" s="111"/>
      <c r="B2476" s="119"/>
      <c r="C2476" s="63"/>
      <c r="D2476" s="69"/>
      <c r="E2476" s="66" t="str">
        <f t="shared" si="2"/>
        <v>-</v>
      </c>
      <c r="F2476" s="65"/>
      <c r="G2476" s="65"/>
      <c r="H2476" s="82"/>
      <c r="I2476" s="83">
        <f t="shared" si="3"/>
        <v>0</v>
      </c>
      <c r="J2476" s="84">
        <f t="shared" si="4"/>
        <v>0</v>
      </c>
      <c r="K2476" s="84">
        <f t="shared" si="5"/>
        <v>0</v>
      </c>
      <c r="L2476" s="84">
        <f t="shared" si="6"/>
        <v>0</v>
      </c>
      <c r="M2476" s="85">
        <f t="shared" si="7"/>
        <v>0</v>
      </c>
      <c r="N2476" s="86">
        <f t="shared" si="8"/>
        <v>0</v>
      </c>
      <c r="O2476" s="84">
        <f t="shared" si="9"/>
        <v>0</v>
      </c>
      <c r="P2476" s="84">
        <f t="shared" si="10"/>
        <v>0</v>
      </c>
      <c r="Q2476" s="84">
        <f t="shared" si="11"/>
        <v>0</v>
      </c>
      <c r="R2476" s="85">
        <f t="shared" si="12"/>
        <v>0</v>
      </c>
      <c r="S2476" s="87" t="str">
        <f t="shared" si="13"/>
        <v>-</v>
      </c>
      <c r="T2476" s="88"/>
      <c r="U2476" s="39"/>
      <c r="V2476" s="40"/>
      <c r="W2476" s="39"/>
      <c r="X2476" s="39"/>
      <c r="Y2476" s="39"/>
      <c r="Z2476" s="39"/>
      <c r="AA2476" s="39"/>
      <c r="AB2476" s="39"/>
      <c r="AC2476" s="39"/>
      <c r="AD2476" s="39"/>
      <c r="AE2476" s="39"/>
      <c r="AF2476" s="39"/>
      <c r="AG2476" s="39"/>
      <c r="AH2476" s="39"/>
    </row>
    <row r="2477" ht="19.5" customHeight="1">
      <c r="A2477" s="111"/>
      <c r="B2477" s="119"/>
      <c r="C2477" s="63"/>
      <c r="D2477" s="69"/>
      <c r="E2477" s="66" t="str">
        <f t="shared" si="2"/>
        <v>-</v>
      </c>
      <c r="F2477" s="65"/>
      <c r="G2477" s="65"/>
      <c r="H2477" s="82"/>
      <c r="I2477" s="83">
        <f t="shared" si="3"/>
        <v>0</v>
      </c>
      <c r="J2477" s="84">
        <f t="shared" si="4"/>
        <v>0</v>
      </c>
      <c r="K2477" s="84">
        <f t="shared" si="5"/>
        <v>0</v>
      </c>
      <c r="L2477" s="84">
        <f t="shared" si="6"/>
        <v>0</v>
      </c>
      <c r="M2477" s="85">
        <f t="shared" si="7"/>
        <v>0</v>
      </c>
      <c r="N2477" s="86">
        <f t="shared" si="8"/>
        <v>0</v>
      </c>
      <c r="O2477" s="84">
        <f t="shared" si="9"/>
        <v>0</v>
      </c>
      <c r="P2477" s="84">
        <f t="shared" si="10"/>
        <v>0</v>
      </c>
      <c r="Q2477" s="84">
        <f t="shared" si="11"/>
        <v>0</v>
      </c>
      <c r="R2477" s="85">
        <f t="shared" si="12"/>
        <v>0</v>
      </c>
      <c r="S2477" s="87" t="str">
        <f t="shared" si="13"/>
        <v>-</v>
      </c>
      <c r="T2477" s="88"/>
      <c r="U2477" s="39"/>
      <c r="V2477" s="40"/>
      <c r="W2477" s="39"/>
      <c r="X2477" s="39"/>
      <c r="Y2477" s="39"/>
      <c r="Z2477" s="39"/>
      <c r="AA2477" s="39"/>
      <c r="AB2477" s="39"/>
      <c r="AC2477" s="39"/>
      <c r="AD2477" s="39"/>
      <c r="AE2477" s="39"/>
      <c r="AF2477" s="39"/>
      <c r="AG2477" s="39"/>
      <c r="AH2477" s="39"/>
    </row>
    <row r="2478" ht="19.5" customHeight="1">
      <c r="A2478" s="111"/>
      <c r="B2478" s="119"/>
      <c r="C2478" s="63"/>
      <c r="D2478" s="69"/>
      <c r="E2478" s="66" t="str">
        <f t="shared" si="2"/>
        <v>-</v>
      </c>
      <c r="F2478" s="65"/>
      <c r="G2478" s="65"/>
      <c r="H2478" s="82"/>
      <c r="I2478" s="83">
        <f t="shared" si="3"/>
        <v>0</v>
      </c>
      <c r="J2478" s="84">
        <f t="shared" si="4"/>
        <v>0</v>
      </c>
      <c r="K2478" s="84">
        <f t="shared" si="5"/>
        <v>0</v>
      </c>
      <c r="L2478" s="84">
        <f t="shared" si="6"/>
        <v>0</v>
      </c>
      <c r="M2478" s="85">
        <f t="shared" si="7"/>
        <v>0</v>
      </c>
      <c r="N2478" s="86">
        <f t="shared" si="8"/>
        <v>0</v>
      </c>
      <c r="O2478" s="84">
        <f t="shared" si="9"/>
        <v>0</v>
      </c>
      <c r="P2478" s="84">
        <f t="shared" si="10"/>
        <v>0</v>
      </c>
      <c r="Q2478" s="84">
        <f t="shared" si="11"/>
        <v>0</v>
      </c>
      <c r="R2478" s="85">
        <f t="shared" si="12"/>
        <v>0</v>
      </c>
      <c r="S2478" s="87" t="str">
        <f t="shared" si="13"/>
        <v>-</v>
      </c>
      <c r="T2478" s="88"/>
      <c r="U2478" s="39"/>
      <c r="V2478" s="40"/>
      <c r="W2478" s="39"/>
      <c r="X2478" s="39"/>
      <c r="Y2478" s="39"/>
      <c r="Z2478" s="39"/>
      <c r="AA2478" s="39"/>
      <c r="AB2478" s="39"/>
      <c r="AC2478" s="39"/>
      <c r="AD2478" s="39"/>
      <c r="AE2478" s="39"/>
      <c r="AF2478" s="39"/>
      <c r="AG2478" s="39"/>
      <c r="AH2478" s="39"/>
    </row>
    <row r="2479" ht="19.5" customHeight="1">
      <c r="A2479" s="111"/>
      <c r="B2479" s="119"/>
      <c r="C2479" s="63"/>
      <c r="D2479" s="69"/>
      <c r="E2479" s="66" t="str">
        <f t="shared" si="2"/>
        <v>-</v>
      </c>
      <c r="F2479" s="65"/>
      <c r="G2479" s="65"/>
      <c r="H2479" s="82"/>
      <c r="I2479" s="83">
        <f t="shared" si="3"/>
        <v>0</v>
      </c>
      <c r="J2479" s="84">
        <f t="shared" si="4"/>
        <v>0</v>
      </c>
      <c r="K2479" s="84">
        <f t="shared" si="5"/>
        <v>0</v>
      </c>
      <c r="L2479" s="84">
        <f t="shared" si="6"/>
        <v>0</v>
      </c>
      <c r="M2479" s="85">
        <f t="shared" si="7"/>
        <v>0</v>
      </c>
      <c r="N2479" s="86">
        <f t="shared" si="8"/>
        <v>0</v>
      </c>
      <c r="O2479" s="84">
        <f t="shared" si="9"/>
        <v>0</v>
      </c>
      <c r="P2479" s="84">
        <f t="shared" si="10"/>
        <v>0</v>
      </c>
      <c r="Q2479" s="84">
        <f t="shared" si="11"/>
        <v>0</v>
      </c>
      <c r="R2479" s="85">
        <f t="shared" si="12"/>
        <v>0</v>
      </c>
      <c r="S2479" s="87" t="str">
        <f t="shared" si="13"/>
        <v>-</v>
      </c>
      <c r="T2479" s="88"/>
      <c r="U2479" s="39"/>
      <c r="V2479" s="40"/>
      <c r="W2479" s="39"/>
      <c r="X2479" s="39"/>
      <c r="Y2479" s="39"/>
      <c r="Z2479" s="39"/>
      <c r="AA2479" s="39"/>
      <c r="AB2479" s="39"/>
      <c r="AC2479" s="39"/>
      <c r="AD2479" s="39"/>
      <c r="AE2479" s="39"/>
      <c r="AF2479" s="39"/>
      <c r="AG2479" s="39"/>
      <c r="AH2479" s="39"/>
    </row>
    <row r="2480" ht="19.5" customHeight="1">
      <c r="A2480" s="111"/>
      <c r="B2480" s="119"/>
      <c r="C2480" s="63"/>
      <c r="D2480" s="69"/>
      <c r="E2480" s="66" t="str">
        <f t="shared" si="2"/>
        <v>-</v>
      </c>
      <c r="F2480" s="65"/>
      <c r="G2480" s="65"/>
      <c r="H2480" s="82"/>
      <c r="I2480" s="83">
        <f t="shared" si="3"/>
        <v>0</v>
      </c>
      <c r="J2480" s="84">
        <f t="shared" si="4"/>
        <v>0</v>
      </c>
      <c r="K2480" s="84">
        <f t="shared" si="5"/>
        <v>0</v>
      </c>
      <c r="L2480" s="84">
        <f t="shared" si="6"/>
        <v>0</v>
      </c>
      <c r="M2480" s="85">
        <f t="shared" si="7"/>
        <v>0</v>
      </c>
      <c r="N2480" s="86">
        <f t="shared" si="8"/>
        <v>0</v>
      </c>
      <c r="O2480" s="84">
        <f t="shared" si="9"/>
        <v>0</v>
      </c>
      <c r="P2480" s="84">
        <f t="shared" si="10"/>
        <v>0</v>
      </c>
      <c r="Q2480" s="84">
        <f t="shared" si="11"/>
        <v>0</v>
      </c>
      <c r="R2480" s="85">
        <f t="shared" si="12"/>
        <v>0</v>
      </c>
      <c r="S2480" s="87" t="str">
        <f t="shared" si="13"/>
        <v>-</v>
      </c>
      <c r="T2480" s="88"/>
      <c r="U2480" s="39"/>
      <c r="V2480" s="40"/>
      <c r="W2480" s="39"/>
      <c r="X2480" s="39"/>
      <c r="Y2480" s="39"/>
      <c r="Z2480" s="39"/>
      <c r="AA2480" s="39"/>
      <c r="AB2480" s="39"/>
      <c r="AC2480" s="39"/>
      <c r="AD2480" s="39"/>
      <c r="AE2480" s="39"/>
      <c r="AF2480" s="39"/>
      <c r="AG2480" s="39"/>
      <c r="AH2480" s="39"/>
    </row>
    <row r="2481" ht="19.5" customHeight="1">
      <c r="A2481" s="111"/>
      <c r="B2481" s="119"/>
      <c r="C2481" s="63"/>
      <c r="D2481" s="69"/>
      <c r="E2481" s="66" t="str">
        <f t="shared" si="2"/>
        <v>-</v>
      </c>
      <c r="F2481" s="65"/>
      <c r="G2481" s="65"/>
      <c r="H2481" s="82"/>
      <c r="I2481" s="83">
        <f t="shared" si="3"/>
        <v>0</v>
      </c>
      <c r="J2481" s="84">
        <f t="shared" si="4"/>
        <v>0</v>
      </c>
      <c r="K2481" s="84">
        <f t="shared" si="5"/>
        <v>0</v>
      </c>
      <c r="L2481" s="84">
        <f t="shared" si="6"/>
        <v>0</v>
      </c>
      <c r="M2481" s="85">
        <f t="shared" si="7"/>
        <v>0</v>
      </c>
      <c r="N2481" s="86">
        <f t="shared" si="8"/>
        <v>0</v>
      </c>
      <c r="O2481" s="84">
        <f t="shared" si="9"/>
        <v>0</v>
      </c>
      <c r="P2481" s="84">
        <f t="shared" si="10"/>
        <v>0</v>
      </c>
      <c r="Q2481" s="84">
        <f t="shared" si="11"/>
        <v>0</v>
      </c>
      <c r="R2481" s="85">
        <f t="shared" si="12"/>
        <v>0</v>
      </c>
      <c r="S2481" s="87" t="str">
        <f t="shared" si="13"/>
        <v>-</v>
      </c>
      <c r="T2481" s="88"/>
      <c r="U2481" s="39"/>
      <c r="V2481" s="40"/>
      <c r="W2481" s="39"/>
      <c r="X2481" s="39"/>
      <c r="Y2481" s="39"/>
      <c r="Z2481" s="39"/>
      <c r="AA2481" s="39"/>
      <c r="AB2481" s="39"/>
      <c r="AC2481" s="39"/>
      <c r="AD2481" s="39"/>
      <c r="AE2481" s="39"/>
      <c r="AF2481" s="39"/>
      <c r="AG2481" s="39"/>
      <c r="AH2481" s="39"/>
    </row>
    <row r="2482" ht="19.5" customHeight="1">
      <c r="A2482" s="111"/>
      <c r="B2482" s="119"/>
      <c r="C2482" s="63"/>
      <c r="D2482" s="69"/>
      <c r="E2482" s="66" t="str">
        <f t="shared" si="2"/>
        <v>-</v>
      </c>
      <c r="F2482" s="65"/>
      <c r="G2482" s="65"/>
      <c r="H2482" s="82"/>
      <c r="I2482" s="83">
        <f t="shared" si="3"/>
        <v>0</v>
      </c>
      <c r="J2482" s="84">
        <f t="shared" si="4"/>
        <v>0</v>
      </c>
      <c r="K2482" s="84">
        <f t="shared" si="5"/>
        <v>0</v>
      </c>
      <c r="L2482" s="84">
        <f t="shared" si="6"/>
        <v>0</v>
      </c>
      <c r="M2482" s="85">
        <f t="shared" si="7"/>
        <v>0</v>
      </c>
      <c r="N2482" s="86">
        <f t="shared" si="8"/>
        <v>0</v>
      </c>
      <c r="O2482" s="84">
        <f t="shared" si="9"/>
        <v>0</v>
      </c>
      <c r="P2482" s="84">
        <f t="shared" si="10"/>
        <v>0</v>
      </c>
      <c r="Q2482" s="84">
        <f t="shared" si="11"/>
        <v>0</v>
      </c>
      <c r="R2482" s="85">
        <f t="shared" si="12"/>
        <v>0</v>
      </c>
      <c r="S2482" s="87" t="str">
        <f t="shared" si="13"/>
        <v>-</v>
      </c>
      <c r="T2482" s="88"/>
      <c r="U2482" s="39"/>
      <c r="V2482" s="40"/>
      <c r="W2482" s="39"/>
      <c r="X2482" s="39"/>
      <c r="Y2482" s="39"/>
      <c r="Z2482" s="39"/>
      <c r="AA2482" s="39"/>
      <c r="AB2482" s="39"/>
      <c r="AC2482" s="39"/>
      <c r="AD2482" s="39"/>
      <c r="AE2482" s="39"/>
      <c r="AF2482" s="39"/>
      <c r="AG2482" s="39"/>
      <c r="AH2482" s="39"/>
    </row>
    <row r="2483" ht="19.5" customHeight="1">
      <c r="A2483" s="111"/>
      <c r="B2483" s="119"/>
      <c r="C2483" s="63"/>
      <c r="D2483" s="69"/>
      <c r="E2483" s="66" t="str">
        <f t="shared" si="2"/>
        <v>-</v>
      </c>
      <c r="F2483" s="65"/>
      <c r="G2483" s="65"/>
      <c r="H2483" s="82"/>
      <c r="I2483" s="83">
        <f t="shared" si="3"/>
        <v>0</v>
      </c>
      <c r="J2483" s="84">
        <f t="shared" si="4"/>
        <v>0</v>
      </c>
      <c r="K2483" s="84">
        <f t="shared" si="5"/>
        <v>0</v>
      </c>
      <c r="L2483" s="84">
        <f t="shared" si="6"/>
        <v>0</v>
      </c>
      <c r="M2483" s="85">
        <f t="shared" si="7"/>
        <v>0</v>
      </c>
      <c r="N2483" s="86">
        <f t="shared" si="8"/>
        <v>0</v>
      </c>
      <c r="O2483" s="84">
        <f t="shared" si="9"/>
        <v>0</v>
      </c>
      <c r="P2483" s="84">
        <f t="shared" si="10"/>
        <v>0</v>
      </c>
      <c r="Q2483" s="84">
        <f t="shared" si="11"/>
        <v>0</v>
      </c>
      <c r="R2483" s="85">
        <f t="shared" si="12"/>
        <v>0</v>
      </c>
      <c r="S2483" s="87" t="str">
        <f t="shared" si="13"/>
        <v>-</v>
      </c>
      <c r="T2483" s="88"/>
      <c r="U2483" s="39"/>
      <c r="V2483" s="40"/>
      <c r="W2483" s="39"/>
      <c r="X2483" s="39"/>
      <c r="Y2483" s="39"/>
      <c r="Z2483" s="39"/>
      <c r="AA2483" s="39"/>
      <c r="AB2483" s="39"/>
      <c r="AC2483" s="39"/>
      <c r="AD2483" s="39"/>
      <c r="AE2483" s="39"/>
      <c r="AF2483" s="39"/>
      <c r="AG2483" s="39"/>
      <c r="AH2483" s="39"/>
    </row>
    <row r="2484" ht="19.5" customHeight="1">
      <c r="A2484" s="111"/>
      <c r="B2484" s="119"/>
      <c r="C2484" s="63"/>
      <c r="D2484" s="69"/>
      <c r="E2484" s="66" t="str">
        <f t="shared" si="2"/>
        <v>-</v>
      </c>
      <c r="F2484" s="65"/>
      <c r="G2484" s="65"/>
      <c r="H2484" s="82"/>
      <c r="I2484" s="83">
        <f t="shared" si="3"/>
        <v>0</v>
      </c>
      <c r="J2484" s="84">
        <f t="shared" si="4"/>
        <v>0</v>
      </c>
      <c r="K2484" s="84">
        <f t="shared" si="5"/>
        <v>0</v>
      </c>
      <c r="L2484" s="84">
        <f t="shared" si="6"/>
        <v>0</v>
      </c>
      <c r="M2484" s="85">
        <f t="shared" si="7"/>
        <v>0</v>
      </c>
      <c r="N2484" s="86">
        <f t="shared" si="8"/>
        <v>0</v>
      </c>
      <c r="O2484" s="84">
        <f t="shared" si="9"/>
        <v>0</v>
      </c>
      <c r="P2484" s="84">
        <f t="shared" si="10"/>
        <v>0</v>
      </c>
      <c r="Q2484" s="84">
        <f t="shared" si="11"/>
        <v>0</v>
      </c>
      <c r="R2484" s="85">
        <f t="shared" si="12"/>
        <v>0</v>
      </c>
      <c r="S2484" s="87" t="str">
        <f t="shared" si="13"/>
        <v>-</v>
      </c>
      <c r="T2484" s="88"/>
      <c r="U2484" s="39"/>
      <c r="V2484" s="40"/>
      <c r="W2484" s="39"/>
      <c r="X2484" s="39"/>
      <c r="Y2484" s="39"/>
      <c r="Z2484" s="39"/>
      <c r="AA2484" s="39"/>
      <c r="AB2484" s="39"/>
      <c r="AC2484" s="39"/>
      <c r="AD2484" s="39"/>
      <c r="AE2484" s="39"/>
      <c r="AF2484" s="39"/>
      <c r="AG2484" s="39"/>
      <c r="AH2484" s="39"/>
    </row>
    <row r="2485" ht="19.5" customHeight="1">
      <c r="A2485" s="111"/>
      <c r="B2485" s="119"/>
      <c r="C2485" s="63"/>
      <c r="D2485" s="69"/>
      <c r="E2485" s="66" t="str">
        <f t="shared" si="2"/>
        <v>-</v>
      </c>
      <c r="F2485" s="65"/>
      <c r="G2485" s="65"/>
      <c r="H2485" s="82"/>
      <c r="I2485" s="83">
        <f t="shared" si="3"/>
        <v>0</v>
      </c>
      <c r="J2485" s="84">
        <f t="shared" si="4"/>
        <v>0</v>
      </c>
      <c r="K2485" s="84">
        <f t="shared" si="5"/>
        <v>0</v>
      </c>
      <c r="L2485" s="84">
        <f t="shared" si="6"/>
        <v>0</v>
      </c>
      <c r="M2485" s="85">
        <f t="shared" si="7"/>
        <v>0</v>
      </c>
      <c r="N2485" s="86">
        <f t="shared" si="8"/>
        <v>0</v>
      </c>
      <c r="O2485" s="84">
        <f t="shared" si="9"/>
        <v>0</v>
      </c>
      <c r="P2485" s="84">
        <f t="shared" si="10"/>
        <v>0</v>
      </c>
      <c r="Q2485" s="84">
        <f t="shared" si="11"/>
        <v>0</v>
      </c>
      <c r="R2485" s="85">
        <f t="shared" si="12"/>
        <v>0</v>
      </c>
      <c r="S2485" s="87" t="str">
        <f t="shared" si="13"/>
        <v>-</v>
      </c>
      <c r="T2485" s="88"/>
      <c r="U2485" s="39"/>
      <c r="V2485" s="40"/>
      <c r="W2485" s="39"/>
      <c r="X2485" s="39"/>
      <c r="Y2485" s="39"/>
      <c r="Z2485" s="39"/>
      <c r="AA2485" s="39"/>
      <c r="AB2485" s="39"/>
      <c r="AC2485" s="39"/>
      <c r="AD2485" s="39"/>
      <c r="AE2485" s="39"/>
      <c r="AF2485" s="39"/>
      <c r="AG2485" s="39"/>
      <c r="AH2485" s="39"/>
    </row>
    <row r="2486" ht="19.5" customHeight="1">
      <c r="A2486" s="111"/>
      <c r="B2486" s="119"/>
      <c r="C2486" s="63"/>
      <c r="D2486" s="69"/>
      <c r="E2486" s="66" t="str">
        <f t="shared" si="2"/>
        <v>-</v>
      </c>
      <c r="F2486" s="65"/>
      <c r="G2486" s="65"/>
      <c r="H2486" s="82"/>
      <c r="I2486" s="83">
        <f t="shared" si="3"/>
        <v>0</v>
      </c>
      <c r="J2486" s="84">
        <f t="shared" si="4"/>
        <v>0</v>
      </c>
      <c r="K2486" s="84">
        <f t="shared" si="5"/>
        <v>0</v>
      </c>
      <c r="L2486" s="84">
        <f t="shared" si="6"/>
        <v>0</v>
      </c>
      <c r="M2486" s="85">
        <f t="shared" si="7"/>
        <v>0</v>
      </c>
      <c r="N2486" s="86">
        <f t="shared" si="8"/>
        <v>0</v>
      </c>
      <c r="O2486" s="84">
        <f t="shared" si="9"/>
        <v>0</v>
      </c>
      <c r="P2486" s="84">
        <f t="shared" si="10"/>
        <v>0</v>
      </c>
      <c r="Q2486" s="84">
        <f t="shared" si="11"/>
        <v>0</v>
      </c>
      <c r="R2486" s="85">
        <f t="shared" si="12"/>
        <v>0</v>
      </c>
      <c r="S2486" s="87" t="str">
        <f t="shared" si="13"/>
        <v>-</v>
      </c>
      <c r="T2486" s="88"/>
      <c r="U2486" s="39"/>
      <c r="V2486" s="40"/>
      <c r="W2486" s="39"/>
      <c r="X2486" s="39"/>
      <c r="Y2486" s="39"/>
      <c r="Z2486" s="39"/>
      <c r="AA2486" s="39"/>
      <c r="AB2486" s="39"/>
      <c r="AC2486" s="39"/>
      <c r="AD2486" s="39"/>
      <c r="AE2486" s="39"/>
      <c r="AF2486" s="39"/>
      <c r="AG2486" s="39"/>
      <c r="AH2486" s="39"/>
    </row>
    <row r="2487" ht="19.5" customHeight="1">
      <c r="A2487" s="111"/>
      <c r="B2487" s="119"/>
      <c r="C2487" s="63"/>
      <c r="D2487" s="69"/>
      <c r="E2487" s="66" t="str">
        <f t="shared" si="2"/>
        <v>-</v>
      </c>
      <c r="F2487" s="65"/>
      <c r="G2487" s="65"/>
      <c r="H2487" s="82"/>
      <c r="I2487" s="83">
        <f t="shared" si="3"/>
        <v>0</v>
      </c>
      <c r="J2487" s="84">
        <f t="shared" si="4"/>
        <v>0</v>
      </c>
      <c r="K2487" s="84">
        <f t="shared" si="5"/>
        <v>0</v>
      </c>
      <c r="L2487" s="84">
        <f t="shared" si="6"/>
        <v>0</v>
      </c>
      <c r="M2487" s="85">
        <f t="shared" si="7"/>
        <v>0</v>
      </c>
      <c r="N2487" s="86">
        <f t="shared" si="8"/>
        <v>0</v>
      </c>
      <c r="O2487" s="84">
        <f t="shared" si="9"/>
        <v>0</v>
      </c>
      <c r="P2487" s="84">
        <f t="shared" si="10"/>
        <v>0</v>
      </c>
      <c r="Q2487" s="84">
        <f t="shared" si="11"/>
        <v>0</v>
      </c>
      <c r="R2487" s="85">
        <f t="shared" si="12"/>
        <v>0</v>
      </c>
      <c r="S2487" s="87" t="str">
        <f t="shared" si="13"/>
        <v>-</v>
      </c>
      <c r="T2487" s="88"/>
      <c r="U2487" s="39"/>
      <c r="V2487" s="40"/>
      <c r="W2487" s="39"/>
      <c r="X2487" s="39"/>
      <c r="Y2487" s="39"/>
      <c r="Z2487" s="39"/>
      <c r="AA2487" s="39"/>
      <c r="AB2487" s="39"/>
      <c r="AC2487" s="39"/>
      <c r="AD2487" s="39"/>
      <c r="AE2487" s="39"/>
      <c r="AF2487" s="39"/>
      <c r="AG2487" s="39"/>
      <c r="AH2487" s="39"/>
    </row>
    <row r="2488" ht="19.5" customHeight="1">
      <c r="A2488" s="111"/>
      <c r="B2488" s="119"/>
      <c r="C2488" s="63"/>
      <c r="D2488" s="69"/>
      <c r="E2488" s="66" t="str">
        <f t="shared" si="2"/>
        <v>-</v>
      </c>
      <c r="F2488" s="65"/>
      <c r="G2488" s="65"/>
      <c r="H2488" s="82"/>
      <c r="I2488" s="83">
        <f t="shared" si="3"/>
        <v>0</v>
      </c>
      <c r="J2488" s="84">
        <f t="shared" si="4"/>
        <v>0</v>
      </c>
      <c r="K2488" s="84">
        <f t="shared" si="5"/>
        <v>0</v>
      </c>
      <c r="L2488" s="84">
        <f t="shared" si="6"/>
        <v>0</v>
      </c>
      <c r="M2488" s="85">
        <f t="shared" si="7"/>
        <v>0</v>
      </c>
      <c r="N2488" s="86">
        <f t="shared" si="8"/>
        <v>0</v>
      </c>
      <c r="O2488" s="84">
        <f t="shared" si="9"/>
        <v>0</v>
      </c>
      <c r="P2488" s="84">
        <f t="shared" si="10"/>
        <v>0</v>
      </c>
      <c r="Q2488" s="84">
        <f t="shared" si="11"/>
        <v>0</v>
      </c>
      <c r="R2488" s="85">
        <f t="shared" si="12"/>
        <v>0</v>
      </c>
      <c r="S2488" s="87" t="str">
        <f t="shared" si="13"/>
        <v>-</v>
      </c>
      <c r="T2488" s="88"/>
      <c r="U2488" s="39"/>
      <c r="V2488" s="40"/>
      <c r="W2488" s="39"/>
      <c r="X2488" s="39"/>
      <c r="Y2488" s="39"/>
      <c r="Z2488" s="39"/>
      <c r="AA2488" s="39"/>
      <c r="AB2488" s="39"/>
      <c r="AC2488" s="39"/>
      <c r="AD2488" s="39"/>
      <c r="AE2488" s="39"/>
      <c r="AF2488" s="39"/>
      <c r="AG2488" s="39"/>
      <c r="AH2488" s="39"/>
    </row>
    <row r="2489" ht="19.5" customHeight="1">
      <c r="A2489" s="111"/>
      <c r="B2489" s="119"/>
      <c r="C2489" s="63"/>
      <c r="D2489" s="69"/>
      <c r="E2489" s="66" t="str">
        <f t="shared" si="2"/>
        <v>-</v>
      </c>
      <c r="F2489" s="65"/>
      <c r="G2489" s="65"/>
      <c r="H2489" s="82"/>
      <c r="I2489" s="83">
        <f t="shared" si="3"/>
        <v>0</v>
      </c>
      <c r="J2489" s="84">
        <f t="shared" si="4"/>
        <v>0</v>
      </c>
      <c r="K2489" s="84">
        <f t="shared" si="5"/>
        <v>0</v>
      </c>
      <c r="L2489" s="84">
        <f t="shared" si="6"/>
        <v>0</v>
      </c>
      <c r="M2489" s="85">
        <f t="shared" si="7"/>
        <v>0</v>
      </c>
      <c r="N2489" s="86">
        <f t="shared" si="8"/>
        <v>0</v>
      </c>
      <c r="O2489" s="84">
        <f t="shared" si="9"/>
        <v>0</v>
      </c>
      <c r="P2489" s="84">
        <f t="shared" si="10"/>
        <v>0</v>
      </c>
      <c r="Q2489" s="84">
        <f t="shared" si="11"/>
        <v>0</v>
      </c>
      <c r="R2489" s="85">
        <f t="shared" si="12"/>
        <v>0</v>
      </c>
      <c r="S2489" s="87" t="str">
        <f t="shared" si="13"/>
        <v>-</v>
      </c>
      <c r="T2489" s="88"/>
      <c r="U2489" s="39"/>
      <c r="V2489" s="40"/>
      <c r="W2489" s="39"/>
      <c r="X2489" s="39"/>
      <c r="Y2489" s="39"/>
      <c r="Z2489" s="39"/>
      <c r="AA2489" s="39"/>
      <c r="AB2489" s="39"/>
      <c r="AC2489" s="39"/>
      <c r="AD2489" s="39"/>
      <c r="AE2489" s="39"/>
      <c r="AF2489" s="39"/>
      <c r="AG2489" s="39"/>
      <c r="AH2489" s="39"/>
    </row>
    <row r="2490" ht="19.5" customHeight="1">
      <c r="A2490" s="111"/>
      <c r="B2490" s="119"/>
      <c r="C2490" s="63"/>
      <c r="D2490" s="69"/>
      <c r="E2490" s="66" t="str">
        <f t="shared" si="2"/>
        <v>-</v>
      </c>
      <c r="F2490" s="65"/>
      <c r="G2490" s="65"/>
      <c r="H2490" s="82"/>
      <c r="I2490" s="83">
        <f t="shared" si="3"/>
        <v>0</v>
      </c>
      <c r="J2490" s="84">
        <f t="shared" si="4"/>
        <v>0</v>
      </c>
      <c r="K2490" s="84">
        <f t="shared" si="5"/>
        <v>0</v>
      </c>
      <c r="L2490" s="84">
        <f t="shared" si="6"/>
        <v>0</v>
      </c>
      <c r="M2490" s="85">
        <f t="shared" si="7"/>
        <v>0</v>
      </c>
      <c r="N2490" s="86">
        <f t="shared" si="8"/>
        <v>0</v>
      </c>
      <c r="O2490" s="84">
        <f t="shared" si="9"/>
        <v>0</v>
      </c>
      <c r="P2490" s="84">
        <f t="shared" si="10"/>
        <v>0</v>
      </c>
      <c r="Q2490" s="84">
        <f t="shared" si="11"/>
        <v>0</v>
      </c>
      <c r="R2490" s="85">
        <f t="shared" si="12"/>
        <v>0</v>
      </c>
      <c r="S2490" s="87" t="str">
        <f t="shared" si="13"/>
        <v>-</v>
      </c>
      <c r="T2490" s="88"/>
      <c r="U2490" s="39"/>
      <c r="V2490" s="40"/>
      <c r="W2490" s="39"/>
      <c r="X2490" s="39"/>
      <c r="Y2490" s="39"/>
      <c r="Z2490" s="39"/>
      <c r="AA2490" s="39"/>
      <c r="AB2490" s="39"/>
      <c r="AC2490" s="39"/>
      <c r="AD2490" s="39"/>
      <c r="AE2490" s="39"/>
      <c r="AF2490" s="39"/>
      <c r="AG2490" s="39"/>
      <c r="AH2490" s="39"/>
    </row>
    <row r="2491" ht="19.5" customHeight="1">
      <c r="A2491" s="111"/>
      <c r="B2491" s="119"/>
      <c r="C2491" s="63"/>
      <c r="D2491" s="69"/>
      <c r="E2491" s="66" t="str">
        <f t="shared" si="2"/>
        <v>-</v>
      </c>
      <c r="F2491" s="65"/>
      <c r="G2491" s="65"/>
      <c r="H2491" s="82"/>
      <c r="I2491" s="83">
        <f t="shared" si="3"/>
        <v>0</v>
      </c>
      <c r="J2491" s="84">
        <f t="shared" si="4"/>
        <v>0</v>
      </c>
      <c r="K2491" s="84">
        <f t="shared" si="5"/>
        <v>0</v>
      </c>
      <c r="L2491" s="84">
        <f t="shared" si="6"/>
        <v>0</v>
      </c>
      <c r="M2491" s="85">
        <f t="shared" si="7"/>
        <v>0</v>
      </c>
      <c r="N2491" s="86">
        <f t="shared" si="8"/>
        <v>0</v>
      </c>
      <c r="O2491" s="84">
        <f t="shared" si="9"/>
        <v>0</v>
      </c>
      <c r="P2491" s="84">
        <f t="shared" si="10"/>
        <v>0</v>
      </c>
      <c r="Q2491" s="84">
        <f t="shared" si="11"/>
        <v>0</v>
      </c>
      <c r="R2491" s="85">
        <f t="shared" si="12"/>
        <v>0</v>
      </c>
      <c r="S2491" s="87" t="str">
        <f t="shared" si="13"/>
        <v>-</v>
      </c>
      <c r="T2491" s="88"/>
      <c r="U2491" s="39"/>
      <c r="V2491" s="40"/>
      <c r="W2491" s="39"/>
      <c r="X2491" s="39"/>
      <c r="Y2491" s="39"/>
      <c r="Z2491" s="39"/>
      <c r="AA2491" s="39"/>
      <c r="AB2491" s="39"/>
      <c r="AC2491" s="39"/>
      <c r="AD2491" s="39"/>
      <c r="AE2491" s="39"/>
      <c r="AF2491" s="39"/>
      <c r="AG2491" s="39"/>
      <c r="AH2491" s="39"/>
    </row>
    <row r="2492" ht="19.5" customHeight="1">
      <c r="A2492" s="111"/>
      <c r="B2492" s="119"/>
      <c r="C2492" s="63"/>
      <c r="D2492" s="69"/>
      <c r="E2492" s="66" t="str">
        <f t="shared" si="2"/>
        <v>-</v>
      </c>
      <c r="F2492" s="65"/>
      <c r="G2492" s="65"/>
      <c r="H2492" s="82"/>
      <c r="I2492" s="83">
        <f t="shared" si="3"/>
        <v>0</v>
      </c>
      <c r="J2492" s="84">
        <f t="shared" si="4"/>
        <v>0</v>
      </c>
      <c r="K2492" s="84">
        <f t="shared" si="5"/>
        <v>0</v>
      </c>
      <c r="L2492" s="84">
        <f t="shared" si="6"/>
        <v>0</v>
      </c>
      <c r="M2492" s="85">
        <f t="shared" si="7"/>
        <v>0</v>
      </c>
      <c r="N2492" s="86">
        <f t="shared" si="8"/>
        <v>0</v>
      </c>
      <c r="O2492" s="84">
        <f t="shared" si="9"/>
        <v>0</v>
      </c>
      <c r="P2492" s="84">
        <f t="shared" si="10"/>
        <v>0</v>
      </c>
      <c r="Q2492" s="84">
        <f t="shared" si="11"/>
        <v>0</v>
      </c>
      <c r="R2492" s="85">
        <f t="shared" si="12"/>
        <v>0</v>
      </c>
      <c r="S2492" s="87" t="str">
        <f t="shared" si="13"/>
        <v>-</v>
      </c>
      <c r="T2492" s="88"/>
      <c r="U2492" s="39"/>
      <c r="V2492" s="40"/>
      <c r="W2492" s="39"/>
      <c r="X2492" s="39"/>
      <c r="Y2492" s="39"/>
      <c r="Z2492" s="39"/>
      <c r="AA2492" s="39"/>
      <c r="AB2492" s="39"/>
      <c r="AC2492" s="39"/>
      <c r="AD2492" s="39"/>
      <c r="AE2492" s="39"/>
      <c r="AF2492" s="39"/>
      <c r="AG2492" s="39"/>
      <c r="AH2492" s="39"/>
    </row>
    <row r="2493" ht="19.5" customHeight="1">
      <c r="A2493" s="111"/>
      <c r="B2493" s="119"/>
      <c r="C2493" s="63"/>
      <c r="D2493" s="69"/>
      <c r="E2493" s="66" t="str">
        <f t="shared" si="2"/>
        <v>-</v>
      </c>
      <c r="F2493" s="65"/>
      <c r="G2493" s="65"/>
      <c r="H2493" s="82"/>
      <c r="I2493" s="83">
        <f t="shared" si="3"/>
        <v>0</v>
      </c>
      <c r="J2493" s="84">
        <f t="shared" si="4"/>
        <v>0</v>
      </c>
      <c r="K2493" s="84">
        <f t="shared" si="5"/>
        <v>0</v>
      </c>
      <c r="L2493" s="84">
        <f t="shared" si="6"/>
        <v>0</v>
      </c>
      <c r="M2493" s="85">
        <f t="shared" si="7"/>
        <v>0</v>
      </c>
      <c r="N2493" s="86">
        <f t="shared" si="8"/>
        <v>0</v>
      </c>
      <c r="O2493" s="84">
        <f t="shared" si="9"/>
        <v>0</v>
      </c>
      <c r="P2493" s="84">
        <f t="shared" si="10"/>
        <v>0</v>
      </c>
      <c r="Q2493" s="84">
        <f t="shared" si="11"/>
        <v>0</v>
      </c>
      <c r="R2493" s="85">
        <f t="shared" si="12"/>
        <v>0</v>
      </c>
      <c r="S2493" s="87" t="str">
        <f t="shared" si="13"/>
        <v>-</v>
      </c>
      <c r="T2493" s="88"/>
      <c r="U2493" s="39"/>
      <c r="V2493" s="40"/>
      <c r="W2493" s="39"/>
      <c r="X2493" s="39"/>
      <c r="Y2493" s="39"/>
      <c r="Z2493" s="39"/>
      <c r="AA2493" s="39"/>
      <c r="AB2493" s="39"/>
      <c r="AC2493" s="39"/>
      <c r="AD2493" s="39"/>
      <c r="AE2493" s="39"/>
      <c r="AF2493" s="39"/>
      <c r="AG2493" s="39"/>
      <c r="AH2493" s="39"/>
    </row>
    <row r="2494" ht="19.5" customHeight="1">
      <c r="A2494" s="111"/>
      <c r="B2494" s="119"/>
      <c r="C2494" s="63"/>
      <c r="D2494" s="69"/>
      <c r="E2494" s="66" t="str">
        <f t="shared" si="2"/>
        <v>-</v>
      </c>
      <c r="F2494" s="65"/>
      <c r="G2494" s="65"/>
      <c r="H2494" s="82"/>
      <c r="I2494" s="83">
        <f t="shared" si="3"/>
        <v>0</v>
      </c>
      <c r="J2494" s="84">
        <f t="shared" si="4"/>
        <v>0</v>
      </c>
      <c r="K2494" s="84">
        <f t="shared" si="5"/>
        <v>0</v>
      </c>
      <c r="L2494" s="84">
        <f t="shared" si="6"/>
        <v>0</v>
      </c>
      <c r="M2494" s="85">
        <f t="shared" si="7"/>
        <v>0</v>
      </c>
      <c r="N2494" s="86">
        <f t="shared" si="8"/>
        <v>0</v>
      </c>
      <c r="O2494" s="84">
        <f t="shared" si="9"/>
        <v>0</v>
      </c>
      <c r="P2494" s="84">
        <f t="shared" si="10"/>
        <v>0</v>
      </c>
      <c r="Q2494" s="84">
        <f t="shared" si="11"/>
        <v>0</v>
      </c>
      <c r="R2494" s="85">
        <f t="shared" si="12"/>
        <v>0</v>
      </c>
      <c r="S2494" s="87" t="str">
        <f t="shared" si="13"/>
        <v>-</v>
      </c>
      <c r="T2494" s="88"/>
      <c r="U2494" s="39"/>
      <c r="V2494" s="40"/>
      <c r="W2494" s="39"/>
      <c r="X2494" s="39"/>
      <c r="Y2494" s="39"/>
      <c r="Z2494" s="39"/>
      <c r="AA2494" s="39"/>
      <c r="AB2494" s="39"/>
      <c r="AC2494" s="39"/>
      <c r="AD2494" s="39"/>
      <c r="AE2494" s="39"/>
      <c r="AF2494" s="39"/>
      <c r="AG2494" s="39"/>
      <c r="AH2494" s="39"/>
    </row>
    <row r="2495" ht="19.5" customHeight="1">
      <c r="A2495" s="111"/>
      <c r="B2495" s="119"/>
      <c r="C2495" s="63"/>
      <c r="D2495" s="69"/>
      <c r="E2495" s="66" t="str">
        <f t="shared" si="2"/>
        <v>-</v>
      </c>
      <c r="F2495" s="65"/>
      <c r="G2495" s="65"/>
      <c r="H2495" s="82"/>
      <c r="I2495" s="83">
        <f t="shared" si="3"/>
        <v>0</v>
      </c>
      <c r="J2495" s="84">
        <f t="shared" si="4"/>
        <v>0</v>
      </c>
      <c r="K2495" s="84">
        <f t="shared" si="5"/>
        <v>0</v>
      </c>
      <c r="L2495" s="84">
        <f t="shared" si="6"/>
        <v>0</v>
      </c>
      <c r="M2495" s="85">
        <f t="shared" si="7"/>
        <v>0</v>
      </c>
      <c r="N2495" s="86">
        <f t="shared" si="8"/>
        <v>0</v>
      </c>
      <c r="O2495" s="84">
        <f t="shared" si="9"/>
        <v>0</v>
      </c>
      <c r="P2495" s="84">
        <f t="shared" si="10"/>
        <v>0</v>
      </c>
      <c r="Q2495" s="84">
        <f t="shared" si="11"/>
        <v>0</v>
      </c>
      <c r="R2495" s="85">
        <f t="shared" si="12"/>
        <v>0</v>
      </c>
      <c r="S2495" s="87" t="str">
        <f t="shared" si="13"/>
        <v>-</v>
      </c>
      <c r="T2495" s="88"/>
      <c r="U2495" s="39"/>
      <c r="V2495" s="40"/>
      <c r="W2495" s="39"/>
      <c r="X2495" s="39"/>
      <c r="Y2495" s="39"/>
      <c r="Z2495" s="39"/>
      <c r="AA2495" s="39"/>
      <c r="AB2495" s="39"/>
      <c r="AC2495" s="39"/>
      <c r="AD2495" s="39"/>
      <c r="AE2495" s="39"/>
      <c r="AF2495" s="39"/>
      <c r="AG2495" s="39"/>
      <c r="AH2495" s="39"/>
    </row>
    <row r="2496" ht="19.5" customHeight="1">
      <c r="A2496" s="111"/>
      <c r="B2496" s="119"/>
      <c r="C2496" s="63"/>
      <c r="D2496" s="69"/>
      <c r="E2496" s="66" t="str">
        <f t="shared" si="2"/>
        <v>-</v>
      </c>
      <c r="F2496" s="65"/>
      <c r="G2496" s="65"/>
      <c r="H2496" s="82"/>
      <c r="I2496" s="83">
        <f t="shared" si="3"/>
        <v>0</v>
      </c>
      <c r="J2496" s="84">
        <f t="shared" si="4"/>
        <v>0</v>
      </c>
      <c r="K2496" s="84">
        <f t="shared" si="5"/>
        <v>0</v>
      </c>
      <c r="L2496" s="84">
        <f t="shared" si="6"/>
        <v>0</v>
      </c>
      <c r="M2496" s="85">
        <f t="shared" si="7"/>
        <v>0</v>
      </c>
      <c r="N2496" s="86">
        <f t="shared" si="8"/>
        <v>0</v>
      </c>
      <c r="O2496" s="84">
        <f t="shared" si="9"/>
        <v>0</v>
      </c>
      <c r="P2496" s="84">
        <f t="shared" si="10"/>
        <v>0</v>
      </c>
      <c r="Q2496" s="84">
        <f t="shared" si="11"/>
        <v>0</v>
      </c>
      <c r="R2496" s="85">
        <f t="shared" si="12"/>
        <v>0</v>
      </c>
      <c r="S2496" s="87" t="str">
        <f t="shared" si="13"/>
        <v>-</v>
      </c>
      <c r="T2496" s="88"/>
      <c r="U2496" s="39"/>
      <c r="V2496" s="40"/>
      <c r="W2496" s="39"/>
      <c r="X2496" s="39"/>
      <c r="Y2496" s="39"/>
      <c r="Z2496" s="39"/>
      <c r="AA2496" s="39"/>
      <c r="AB2496" s="39"/>
      <c r="AC2496" s="39"/>
      <c r="AD2496" s="39"/>
      <c r="AE2496" s="39"/>
      <c r="AF2496" s="39"/>
      <c r="AG2496" s="39"/>
      <c r="AH2496" s="39"/>
    </row>
    <row r="2497" ht="19.5" customHeight="1">
      <c r="A2497" s="111"/>
      <c r="B2497" s="119"/>
      <c r="C2497" s="63"/>
      <c r="D2497" s="69"/>
      <c r="E2497" s="66" t="str">
        <f t="shared" si="2"/>
        <v>-</v>
      </c>
      <c r="F2497" s="65"/>
      <c r="G2497" s="65"/>
      <c r="H2497" s="82"/>
      <c r="I2497" s="83">
        <f t="shared" si="3"/>
        <v>0</v>
      </c>
      <c r="J2497" s="84">
        <f t="shared" si="4"/>
        <v>0</v>
      </c>
      <c r="K2497" s="84">
        <f t="shared" si="5"/>
        <v>0</v>
      </c>
      <c r="L2497" s="84">
        <f t="shared" si="6"/>
        <v>0</v>
      </c>
      <c r="M2497" s="85">
        <f t="shared" si="7"/>
        <v>0</v>
      </c>
      <c r="N2497" s="86">
        <f t="shared" si="8"/>
        <v>0</v>
      </c>
      <c r="O2497" s="84">
        <f t="shared" si="9"/>
        <v>0</v>
      </c>
      <c r="P2497" s="84">
        <f t="shared" si="10"/>
        <v>0</v>
      </c>
      <c r="Q2497" s="84">
        <f t="shared" si="11"/>
        <v>0</v>
      </c>
      <c r="R2497" s="85">
        <f t="shared" si="12"/>
        <v>0</v>
      </c>
      <c r="S2497" s="87" t="str">
        <f t="shared" si="13"/>
        <v>-</v>
      </c>
      <c r="T2497" s="88"/>
      <c r="U2497" s="39"/>
      <c r="V2497" s="40"/>
      <c r="W2497" s="39"/>
      <c r="X2497" s="39"/>
      <c r="Y2497" s="39"/>
      <c r="Z2497" s="39"/>
      <c r="AA2497" s="39"/>
      <c r="AB2497" s="39"/>
      <c r="AC2497" s="39"/>
      <c r="AD2497" s="39"/>
      <c r="AE2497" s="39"/>
      <c r="AF2497" s="39"/>
      <c r="AG2497" s="39"/>
      <c r="AH2497" s="39"/>
    </row>
    <row r="2498" ht="19.5" customHeight="1">
      <c r="A2498" s="111"/>
      <c r="B2498" s="119"/>
      <c r="C2498" s="63"/>
      <c r="D2498" s="69"/>
      <c r="E2498" s="66" t="str">
        <f t="shared" si="2"/>
        <v>-</v>
      </c>
      <c r="F2498" s="65"/>
      <c r="G2498" s="65"/>
      <c r="H2498" s="82"/>
      <c r="I2498" s="83">
        <f t="shared" si="3"/>
        <v>0</v>
      </c>
      <c r="J2498" s="84">
        <f t="shared" si="4"/>
        <v>0</v>
      </c>
      <c r="K2498" s="84">
        <f t="shared" si="5"/>
        <v>0</v>
      </c>
      <c r="L2498" s="84">
        <f t="shared" si="6"/>
        <v>0</v>
      </c>
      <c r="M2498" s="85">
        <f t="shared" si="7"/>
        <v>0</v>
      </c>
      <c r="N2498" s="86">
        <f t="shared" si="8"/>
        <v>0</v>
      </c>
      <c r="O2498" s="84">
        <f t="shared" si="9"/>
        <v>0</v>
      </c>
      <c r="P2498" s="84">
        <f t="shared" si="10"/>
        <v>0</v>
      </c>
      <c r="Q2498" s="84">
        <f t="shared" si="11"/>
        <v>0</v>
      </c>
      <c r="R2498" s="85">
        <f t="shared" si="12"/>
        <v>0</v>
      </c>
      <c r="S2498" s="87" t="str">
        <f t="shared" si="13"/>
        <v>-</v>
      </c>
      <c r="T2498" s="88"/>
      <c r="U2498" s="39"/>
      <c r="V2498" s="40"/>
      <c r="W2498" s="39"/>
      <c r="X2498" s="39"/>
      <c r="Y2498" s="39"/>
      <c r="Z2498" s="39"/>
      <c r="AA2498" s="39"/>
      <c r="AB2498" s="39"/>
      <c r="AC2498" s="39"/>
      <c r="AD2498" s="39"/>
      <c r="AE2498" s="39"/>
      <c r="AF2498" s="39"/>
      <c r="AG2498" s="39"/>
      <c r="AH2498" s="39"/>
    </row>
    <row r="2499" ht="19.5" customHeight="1">
      <c r="A2499" s="111"/>
      <c r="B2499" s="119"/>
      <c r="C2499" s="63"/>
      <c r="D2499" s="69"/>
      <c r="E2499" s="66" t="str">
        <f t="shared" si="2"/>
        <v>-</v>
      </c>
      <c r="F2499" s="65"/>
      <c r="G2499" s="65"/>
      <c r="H2499" s="82"/>
      <c r="I2499" s="83">
        <f t="shared" si="3"/>
        <v>0</v>
      </c>
      <c r="J2499" s="84">
        <f t="shared" si="4"/>
        <v>0</v>
      </c>
      <c r="K2499" s="84">
        <f t="shared" si="5"/>
        <v>0</v>
      </c>
      <c r="L2499" s="84">
        <f t="shared" si="6"/>
        <v>0</v>
      </c>
      <c r="M2499" s="85">
        <f t="shared" si="7"/>
        <v>0</v>
      </c>
      <c r="N2499" s="86">
        <f t="shared" si="8"/>
        <v>0</v>
      </c>
      <c r="O2499" s="84">
        <f t="shared" si="9"/>
        <v>0</v>
      </c>
      <c r="P2499" s="84">
        <f t="shared" si="10"/>
        <v>0</v>
      </c>
      <c r="Q2499" s="84">
        <f t="shared" si="11"/>
        <v>0</v>
      </c>
      <c r="R2499" s="85">
        <f t="shared" si="12"/>
        <v>0</v>
      </c>
      <c r="S2499" s="87" t="str">
        <f t="shared" si="13"/>
        <v>-</v>
      </c>
      <c r="T2499" s="88"/>
      <c r="U2499" s="39"/>
      <c r="V2499" s="40"/>
      <c r="W2499" s="39"/>
      <c r="X2499" s="39"/>
      <c r="Y2499" s="39"/>
      <c r="Z2499" s="39"/>
      <c r="AA2499" s="39"/>
      <c r="AB2499" s="39"/>
      <c r="AC2499" s="39"/>
      <c r="AD2499" s="39"/>
      <c r="AE2499" s="39"/>
      <c r="AF2499" s="39"/>
      <c r="AG2499" s="39"/>
      <c r="AH2499" s="39"/>
    </row>
    <row r="2500" ht="19.5" customHeight="1">
      <c r="A2500" s="111"/>
      <c r="B2500" s="119"/>
      <c r="C2500" s="63"/>
      <c r="D2500" s="69"/>
      <c r="E2500" s="66" t="str">
        <f t="shared" si="2"/>
        <v>-</v>
      </c>
      <c r="F2500" s="65"/>
      <c r="G2500" s="65"/>
      <c r="H2500" s="82"/>
      <c r="I2500" s="83">
        <f t="shared" si="3"/>
        <v>0</v>
      </c>
      <c r="J2500" s="84">
        <f t="shared" si="4"/>
        <v>0</v>
      </c>
      <c r="K2500" s="84">
        <f t="shared" si="5"/>
        <v>0</v>
      </c>
      <c r="L2500" s="84">
        <f t="shared" si="6"/>
        <v>0</v>
      </c>
      <c r="M2500" s="85">
        <f t="shared" si="7"/>
        <v>0</v>
      </c>
      <c r="N2500" s="86">
        <f t="shared" si="8"/>
        <v>0</v>
      </c>
      <c r="O2500" s="84">
        <f t="shared" si="9"/>
        <v>0</v>
      </c>
      <c r="P2500" s="84">
        <f t="shared" si="10"/>
        <v>0</v>
      </c>
      <c r="Q2500" s="84">
        <f t="shared" si="11"/>
        <v>0</v>
      </c>
      <c r="R2500" s="85">
        <f t="shared" si="12"/>
        <v>0</v>
      </c>
      <c r="S2500" s="87" t="str">
        <f t="shared" si="13"/>
        <v>-</v>
      </c>
      <c r="T2500" s="88"/>
      <c r="U2500" s="39"/>
      <c r="V2500" s="40"/>
      <c r="W2500" s="39"/>
      <c r="X2500" s="39"/>
      <c r="Y2500" s="39"/>
      <c r="Z2500" s="39"/>
      <c r="AA2500" s="39"/>
      <c r="AB2500" s="39"/>
      <c r="AC2500" s="39"/>
      <c r="AD2500" s="39"/>
      <c r="AE2500" s="39"/>
      <c r="AF2500" s="39"/>
      <c r="AG2500" s="39"/>
      <c r="AH2500" s="39"/>
    </row>
    <row r="2501" ht="19.5" customHeight="1">
      <c r="A2501" s="111"/>
      <c r="B2501" s="119"/>
      <c r="C2501" s="63"/>
      <c r="D2501" s="69"/>
      <c r="E2501" s="66" t="str">
        <f t="shared" si="2"/>
        <v>-</v>
      </c>
      <c r="F2501" s="65"/>
      <c r="G2501" s="65"/>
      <c r="H2501" s="82"/>
      <c r="I2501" s="83">
        <f t="shared" si="3"/>
        <v>0</v>
      </c>
      <c r="J2501" s="84">
        <f t="shared" si="4"/>
        <v>0</v>
      </c>
      <c r="K2501" s="84">
        <f t="shared" si="5"/>
        <v>0</v>
      </c>
      <c r="L2501" s="84">
        <f t="shared" si="6"/>
        <v>0</v>
      </c>
      <c r="M2501" s="85">
        <f t="shared" si="7"/>
        <v>0</v>
      </c>
      <c r="N2501" s="86">
        <f t="shared" si="8"/>
        <v>0</v>
      </c>
      <c r="O2501" s="84">
        <f t="shared" si="9"/>
        <v>0</v>
      </c>
      <c r="P2501" s="84">
        <f t="shared" si="10"/>
        <v>0</v>
      </c>
      <c r="Q2501" s="84">
        <f t="shared" si="11"/>
        <v>0</v>
      </c>
      <c r="R2501" s="85">
        <f t="shared" si="12"/>
        <v>0</v>
      </c>
      <c r="S2501" s="87" t="str">
        <f t="shared" si="13"/>
        <v>-</v>
      </c>
      <c r="T2501" s="88"/>
      <c r="U2501" s="39"/>
      <c r="V2501" s="40"/>
      <c r="W2501" s="39"/>
      <c r="X2501" s="39"/>
      <c r="Y2501" s="39"/>
      <c r="Z2501" s="39"/>
      <c r="AA2501" s="39"/>
      <c r="AB2501" s="39"/>
      <c r="AC2501" s="39"/>
      <c r="AD2501" s="39"/>
      <c r="AE2501" s="39"/>
      <c r="AF2501" s="39"/>
      <c r="AG2501" s="39"/>
      <c r="AH2501" s="39"/>
    </row>
    <row r="2502" ht="19.5" customHeight="1">
      <c r="A2502" s="111"/>
      <c r="B2502" s="119"/>
      <c r="C2502" s="63"/>
      <c r="D2502" s="69"/>
      <c r="E2502" s="66" t="str">
        <f t="shared" si="2"/>
        <v>-</v>
      </c>
      <c r="F2502" s="65"/>
      <c r="G2502" s="65"/>
      <c r="H2502" s="82"/>
      <c r="I2502" s="83">
        <f t="shared" si="3"/>
        <v>0</v>
      </c>
      <c r="J2502" s="84">
        <f t="shared" si="4"/>
        <v>0</v>
      </c>
      <c r="K2502" s="84">
        <f t="shared" si="5"/>
        <v>0</v>
      </c>
      <c r="L2502" s="84">
        <f t="shared" si="6"/>
        <v>0</v>
      </c>
      <c r="M2502" s="85">
        <f t="shared" si="7"/>
        <v>0</v>
      </c>
      <c r="N2502" s="86">
        <f t="shared" si="8"/>
        <v>0</v>
      </c>
      <c r="O2502" s="84">
        <f t="shared" si="9"/>
        <v>0</v>
      </c>
      <c r="P2502" s="84">
        <f t="shared" si="10"/>
        <v>0</v>
      </c>
      <c r="Q2502" s="84">
        <f t="shared" si="11"/>
        <v>0</v>
      </c>
      <c r="R2502" s="85">
        <f t="shared" si="12"/>
        <v>0</v>
      </c>
      <c r="S2502" s="87" t="str">
        <f t="shared" si="13"/>
        <v>-</v>
      </c>
      <c r="T2502" s="88"/>
      <c r="U2502" s="39"/>
      <c r="V2502" s="40"/>
      <c r="W2502" s="39"/>
      <c r="X2502" s="39"/>
      <c r="Y2502" s="39"/>
      <c r="Z2502" s="39"/>
      <c r="AA2502" s="39"/>
      <c r="AB2502" s="39"/>
      <c r="AC2502" s="39"/>
      <c r="AD2502" s="39"/>
      <c r="AE2502" s="39"/>
      <c r="AF2502" s="39"/>
      <c r="AG2502" s="39"/>
      <c r="AH2502" s="39"/>
    </row>
    <row r="2503" ht="19.5" customHeight="1">
      <c r="A2503" s="111"/>
      <c r="B2503" s="119"/>
      <c r="C2503" s="63"/>
      <c r="D2503" s="69"/>
      <c r="E2503" s="66" t="str">
        <f t="shared" si="2"/>
        <v>-</v>
      </c>
      <c r="F2503" s="65"/>
      <c r="G2503" s="65"/>
      <c r="H2503" s="82"/>
      <c r="I2503" s="83">
        <f t="shared" si="3"/>
        <v>0</v>
      </c>
      <c r="J2503" s="84">
        <f t="shared" si="4"/>
        <v>0</v>
      </c>
      <c r="K2503" s="84">
        <f t="shared" si="5"/>
        <v>0</v>
      </c>
      <c r="L2503" s="84">
        <f t="shared" si="6"/>
        <v>0</v>
      </c>
      <c r="M2503" s="85">
        <f t="shared" si="7"/>
        <v>0</v>
      </c>
      <c r="N2503" s="86">
        <f t="shared" si="8"/>
        <v>0</v>
      </c>
      <c r="O2503" s="84">
        <f t="shared" si="9"/>
        <v>0</v>
      </c>
      <c r="P2503" s="84">
        <f t="shared" si="10"/>
        <v>0</v>
      </c>
      <c r="Q2503" s="84">
        <f t="shared" si="11"/>
        <v>0</v>
      </c>
      <c r="R2503" s="85">
        <f t="shared" si="12"/>
        <v>0</v>
      </c>
      <c r="S2503" s="87" t="str">
        <f t="shared" si="13"/>
        <v>-</v>
      </c>
      <c r="T2503" s="88"/>
      <c r="U2503" s="39"/>
      <c r="V2503" s="40"/>
      <c r="W2503" s="39"/>
      <c r="X2503" s="39"/>
      <c r="Y2503" s="39"/>
      <c r="Z2503" s="39"/>
      <c r="AA2503" s="39"/>
      <c r="AB2503" s="39"/>
      <c r="AC2503" s="39"/>
      <c r="AD2503" s="39"/>
      <c r="AE2503" s="39"/>
      <c r="AF2503" s="39"/>
      <c r="AG2503" s="39"/>
      <c r="AH2503" s="39"/>
    </row>
    <row r="2504" ht="19.5" customHeight="1">
      <c r="A2504" s="111"/>
      <c r="B2504" s="119"/>
      <c r="C2504" s="63"/>
      <c r="D2504" s="69"/>
      <c r="E2504" s="66" t="str">
        <f t="shared" si="2"/>
        <v>-</v>
      </c>
      <c r="F2504" s="65"/>
      <c r="G2504" s="65"/>
      <c r="H2504" s="82"/>
      <c r="I2504" s="83">
        <f t="shared" si="3"/>
        <v>0</v>
      </c>
      <c r="J2504" s="84">
        <f t="shared" si="4"/>
        <v>0</v>
      </c>
      <c r="K2504" s="84">
        <f t="shared" si="5"/>
        <v>0</v>
      </c>
      <c r="L2504" s="84">
        <f t="shared" si="6"/>
        <v>0</v>
      </c>
      <c r="M2504" s="85">
        <f t="shared" si="7"/>
        <v>0</v>
      </c>
      <c r="N2504" s="86">
        <f t="shared" si="8"/>
        <v>0</v>
      </c>
      <c r="O2504" s="84">
        <f t="shared" si="9"/>
        <v>0</v>
      </c>
      <c r="P2504" s="84">
        <f t="shared" si="10"/>
        <v>0</v>
      </c>
      <c r="Q2504" s="84">
        <f t="shared" si="11"/>
        <v>0</v>
      </c>
      <c r="R2504" s="85">
        <f t="shared" si="12"/>
        <v>0</v>
      </c>
      <c r="S2504" s="87" t="str">
        <f t="shared" si="13"/>
        <v>-</v>
      </c>
      <c r="T2504" s="88"/>
      <c r="U2504" s="39"/>
      <c r="V2504" s="40"/>
      <c r="W2504" s="39"/>
      <c r="X2504" s="39"/>
      <c r="Y2504" s="39"/>
      <c r="Z2504" s="39"/>
      <c r="AA2504" s="39"/>
      <c r="AB2504" s="39"/>
      <c r="AC2504" s="39"/>
      <c r="AD2504" s="39"/>
      <c r="AE2504" s="39"/>
      <c r="AF2504" s="39"/>
      <c r="AG2504" s="39"/>
      <c r="AH2504" s="39"/>
    </row>
    <row r="2505" ht="19.5" customHeight="1">
      <c r="A2505" s="111"/>
      <c r="B2505" s="119"/>
      <c r="C2505" s="63"/>
      <c r="D2505" s="69"/>
      <c r="E2505" s="66" t="str">
        <f t="shared" si="2"/>
        <v>-</v>
      </c>
      <c r="F2505" s="65"/>
      <c r="G2505" s="65"/>
      <c r="H2505" s="82"/>
      <c r="I2505" s="83">
        <f t="shared" si="3"/>
        <v>0</v>
      </c>
      <c r="J2505" s="84">
        <f t="shared" si="4"/>
        <v>0</v>
      </c>
      <c r="K2505" s="84">
        <f t="shared" si="5"/>
        <v>0</v>
      </c>
      <c r="L2505" s="84">
        <f t="shared" si="6"/>
        <v>0</v>
      </c>
      <c r="M2505" s="85">
        <f t="shared" si="7"/>
        <v>0</v>
      </c>
      <c r="N2505" s="86">
        <f t="shared" si="8"/>
        <v>0</v>
      </c>
      <c r="O2505" s="84">
        <f t="shared" si="9"/>
        <v>0</v>
      </c>
      <c r="P2505" s="84">
        <f t="shared" si="10"/>
        <v>0</v>
      </c>
      <c r="Q2505" s="84">
        <f t="shared" si="11"/>
        <v>0</v>
      </c>
      <c r="R2505" s="85">
        <f t="shared" si="12"/>
        <v>0</v>
      </c>
      <c r="S2505" s="87" t="str">
        <f t="shared" si="13"/>
        <v>-</v>
      </c>
      <c r="T2505" s="88"/>
      <c r="U2505" s="39"/>
      <c r="V2505" s="40"/>
      <c r="W2505" s="39"/>
      <c r="X2505" s="39"/>
      <c r="Y2505" s="39"/>
      <c r="Z2505" s="39"/>
      <c r="AA2505" s="39"/>
      <c r="AB2505" s="39"/>
      <c r="AC2505" s="39"/>
      <c r="AD2505" s="39"/>
      <c r="AE2505" s="39"/>
      <c r="AF2505" s="39"/>
      <c r="AG2505" s="39"/>
      <c r="AH2505" s="39"/>
    </row>
    <row r="2506" ht="19.5" customHeight="1">
      <c r="A2506" s="111"/>
      <c r="B2506" s="119"/>
      <c r="C2506" s="63"/>
      <c r="D2506" s="69"/>
      <c r="E2506" s="66" t="str">
        <f t="shared" si="2"/>
        <v>-</v>
      </c>
      <c r="F2506" s="65"/>
      <c r="G2506" s="65"/>
      <c r="H2506" s="82"/>
      <c r="I2506" s="83">
        <f t="shared" si="3"/>
        <v>0</v>
      </c>
      <c r="J2506" s="84">
        <f t="shared" si="4"/>
        <v>0</v>
      </c>
      <c r="K2506" s="84">
        <f t="shared" si="5"/>
        <v>0</v>
      </c>
      <c r="L2506" s="84">
        <f t="shared" si="6"/>
        <v>0</v>
      </c>
      <c r="M2506" s="85">
        <f t="shared" si="7"/>
        <v>0</v>
      </c>
      <c r="N2506" s="86">
        <f t="shared" si="8"/>
        <v>0</v>
      </c>
      <c r="O2506" s="84">
        <f t="shared" si="9"/>
        <v>0</v>
      </c>
      <c r="P2506" s="84">
        <f t="shared" si="10"/>
        <v>0</v>
      </c>
      <c r="Q2506" s="84">
        <f t="shared" si="11"/>
        <v>0</v>
      </c>
      <c r="R2506" s="85">
        <f t="shared" si="12"/>
        <v>0</v>
      </c>
      <c r="S2506" s="87" t="str">
        <f t="shared" si="13"/>
        <v>-</v>
      </c>
      <c r="T2506" s="88"/>
      <c r="U2506" s="39"/>
      <c r="V2506" s="40"/>
      <c r="W2506" s="39"/>
      <c r="X2506" s="39"/>
      <c r="Y2506" s="39"/>
      <c r="Z2506" s="39"/>
      <c r="AA2506" s="39"/>
      <c r="AB2506" s="39"/>
      <c r="AC2506" s="39"/>
      <c r="AD2506" s="39"/>
      <c r="AE2506" s="39"/>
      <c r="AF2506" s="39"/>
      <c r="AG2506" s="39"/>
      <c r="AH2506" s="39"/>
    </row>
    <row r="2507" ht="19.5" customHeight="1">
      <c r="A2507" s="111"/>
      <c r="B2507" s="119"/>
      <c r="C2507" s="63"/>
      <c r="D2507" s="69"/>
      <c r="E2507" s="66" t="str">
        <f t="shared" si="2"/>
        <v>-</v>
      </c>
      <c r="F2507" s="65"/>
      <c r="G2507" s="65"/>
      <c r="H2507" s="82"/>
      <c r="I2507" s="83">
        <f t="shared" si="3"/>
        <v>0</v>
      </c>
      <c r="J2507" s="84">
        <f t="shared" si="4"/>
        <v>0</v>
      </c>
      <c r="K2507" s="84">
        <f t="shared" si="5"/>
        <v>0</v>
      </c>
      <c r="L2507" s="84">
        <f t="shared" si="6"/>
        <v>0</v>
      </c>
      <c r="M2507" s="85">
        <f t="shared" si="7"/>
        <v>0</v>
      </c>
      <c r="N2507" s="86">
        <f t="shared" si="8"/>
        <v>0</v>
      </c>
      <c r="O2507" s="84">
        <f t="shared" si="9"/>
        <v>0</v>
      </c>
      <c r="P2507" s="84">
        <f t="shared" si="10"/>
        <v>0</v>
      </c>
      <c r="Q2507" s="84">
        <f t="shared" si="11"/>
        <v>0</v>
      </c>
      <c r="R2507" s="85">
        <f t="shared" si="12"/>
        <v>0</v>
      </c>
      <c r="S2507" s="87" t="str">
        <f t="shared" si="13"/>
        <v>-</v>
      </c>
      <c r="T2507" s="88"/>
      <c r="U2507" s="39"/>
      <c r="V2507" s="40"/>
      <c r="W2507" s="39"/>
      <c r="X2507" s="39"/>
      <c r="Y2507" s="39"/>
      <c r="Z2507" s="39"/>
      <c r="AA2507" s="39"/>
      <c r="AB2507" s="39"/>
      <c r="AC2507" s="39"/>
      <c r="AD2507" s="39"/>
      <c r="AE2507" s="39"/>
      <c r="AF2507" s="39"/>
      <c r="AG2507" s="39"/>
      <c r="AH2507" s="39"/>
    </row>
    <row r="2508" ht="19.5" customHeight="1">
      <c r="A2508" s="111"/>
      <c r="B2508" s="119"/>
      <c r="C2508" s="63"/>
      <c r="D2508" s="69"/>
      <c r="E2508" s="66" t="str">
        <f t="shared" si="2"/>
        <v>-</v>
      </c>
      <c r="F2508" s="65"/>
      <c r="G2508" s="65"/>
      <c r="H2508" s="82"/>
      <c r="I2508" s="83">
        <f t="shared" si="3"/>
        <v>0</v>
      </c>
      <c r="J2508" s="84">
        <f t="shared" si="4"/>
        <v>0</v>
      </c>
      <c r="K2508" s="84">
        <f t="shared" si="5"/>
        <v>0</v>
      </c>
      <c r="L2508" s="84">
        <f t="shared" si="6"/>
        <v>0</v>
      </c>
      <c r="M2508" s="85">
        <f t="shared" si="7"/>
        <v>0</v>
      </c>
      <c r="N2508" s="86">
        <f t="shared" si="8"/>
        <v>0</v>
      </c>
      <c r="O2508" s="84">
        <f t="shared" si="9"/>
        <v>0</v>
      </c>
      <c r="P2508" s="84">
        <f t="shared" si="10"/>
        <v>0</v>
      </c>
      <c r="Q2508" s="84">
        <f t="shared" si="11"/>
        <v>0</v>
      </c>
      <c r="R2508" s="85">
        <f t="shared" si="12"/>
        <v>0</v>
      </c>
      <c r="S2508" s="87" t="str">
        <f t="shared" si="13"/>
        <v>-</v>
      </c>
      <c r="T2508" s="88"/>
      <c r="U2508" s="39"/>
      <c r="V2508" s="40"/>
      <c r="W2508" s="39"/>
      <c r="X2508" s="39"/>
      <c r="Y2508" s="39"/>
      <c r="Z2508" s="39"/>
      <c r="AA2508" s="39"/>
      <c r="AB2508" s="39"/>
      <c r="AC2508" s="39"/>
      <c r="AD2508" s="39"/>
      <c r="AE2508" s="39"/>
      <c r="AF2508" s="39"/>
      <c r="AG2508" s="39"/>
      <c r="AH2508" s="39"/>
    </row>
    <row r="2509" ht="19.5" customHeight="1">
      <c r="A2509" s="111"/>
      <c r="B2509" s="119"/>
      <c r="C2509" s="63"/>
      <c r="D2509" s="69"/>
      <c r="E2509" s="66" t="str">
        <f t="shared" si="2"/>
        <v>-</v>
      </c>
      <c r="F2509" s="65"/>
      <c r="G2509" s="65"/>
      <c r="H2509" s="82"/>
      <c r="I2509" s="83">
        <f t="shared" si="3"/>
        <v>0</v>
      </c>
      <c r="J2509" s="84">
        <f t="shared" si="4"/>
        <v>0</v>
      </c>
      <c r="K2509" s="84">
        <f t="shared" si="5"/>
        <v>0</v>
      </c>
      <c r="L2509" s="84">
        <f t="shared" si="6"/>
        <v>0</v>
      </c>
      <c r="M2509" s="85">
        <f t="shared" si="7"/>
        <v>0</v>
      </c>
      <c r="N2509" s="86">
        <f t="shared" si="8"/>
        <v>0</v>
      </c>
      <c r="O2509" s="84">
        <f t="shared" si="9"/>
        <v>0</v>
      </c>
      <c r="P2509" s="84">
        <f t="shared" si="10"/>
        <v>0</v>
      </c>
      <c r="Q2509" s="84">
        <f t="shared" si="11"/>
        <v>0</v>
      </c>
      <c r="R2509" s="85">
        <f t="shared" si="12"/>
        <v>0</v>
      </c>
      <c r="S2509" s="87" t="str">
        <f t="shared" si="13"/>
        <v>-</v>
      </c>
      <c r="T2509" s="88"/>
      <c r="U2509" s="39"/>
      <c r="V2509" s="40"/>
      <c r="W2509" s="39"/>
      <c r="X2509" s="39"/>
      <c r="Y2509" s="39"/>
      <c r="Z2509" s="39"/>
      <c r="AA2509" s="39"/>
      <c r="AB2509" s="39"/>
      <c r="AC2509" s="39"/>
      <c r="AD2509" s="39"/>
      <c r="AE2509" s="39"/>
      <c r="AF2509" s="39"/>
      <c r="AG2509" s="39"/>
      <c r="AH2509" s="39"/>
    </row>
    <row r="2510" ht="19.5" customHeight="1">
      <c r="A2510" s="111"/>
      <c r="B2510" s="119"/>
      <c r="C2510" s="63"/>
      <c r="D2510" s="69"/>
      <c r="E2510" s="66" t="str">
        <f t="shared" si="2"/>
        <v>-</v>
      </c>
      <c r="F2510" s="65"/>
      <c r="G2510" s="65"/>
      <c r="H2510" s="82"/>
      <c r="I2510" s="83">
        <f t="shared" si="3"/>
        <v>0</v>
      </c>
      <c r="J2510" s="84">
        <f t="shared" si="4"/>
        <v>0</v>
      </c>
      <c r="K2510" s="84">
        <f t="shared" si="5"/>
        <v>0</v>
      </c>
      <c r="L2510" s="84">
        <f t="shared" si="6"/>
        <v>0</v>
      </c>
      <c r="M2510" s="85">
        <f t="shared" si="7"/>
        <v>0</v>
      </c>
      <c r="N2510" s="86">
        <f t="shared" si="8"/>
        <v>0</v>
      </c>
      <c r="O2510" s="84">
        <f t="shared" si="9"/>
        <v>0</v>
      </c>
      <c r="P2510" s="84">
        <f t="shared" si="10"/>
        <v>0</v>
      </c>
      <c r="Q2510" s="84">
        <f t="shared" si="11"/>
        <v>0</v>
      </c>
      <c r="R2510" s="85">
        <f t="shared" si="12"/>
        <v>0</v>
      </c>
      <c r="S2510" s="87" t="str">
        <f t="shared" si="13"/>
        <v>-</v>
      </c>
      <c r="T2510" s="88"/>
      <c r="U2510" s="39"/>
      <c r="V2510" s="40"/>
      <c r="W2510" s="39"/>
      <c r="X2510" s="39"/>
      <c r="Y2510" s="39"/>
      <c r="Z2510" s="39"/>
      <c r="AA2510" s="39"/>
      <c r="AB2510" s="39"/>
      <c r="AC2510" s="39"/>
      <c r="AD2510" s="39"/>
      <c r="AE2510" s="39"/>
      <c r="AF2510" s="39"/>
      <c r="AG2510" s="39"/>
      <c r="AH2510" s="39"/>
    </row>
    <row r="2511" ht="19.5" customHeight="1">
      <c r="A2511" s="111"/>
      <c r="B2511" s="119"/>
      <c r="C2511" s="63"/>
      <c r="D2511" s="69"/>
      <c r="E2511" s="66" t="str">
        <f t="shared" si="2"/>
        <v>-</v>
      </c>
      <c r="F2511" s="65"/>
      <c r="G2511" s="65"/>
      <c r="H2511" s="82"/>
      <c r="I2511" s="83">
        <f t="shared" si="3"/>
        <v>0</v>
      </c>
      <c r="J2511" s="84">
        <f t="shared" si="4"/>
        <v>0</v>
      </c>
      <c r="K2511" s="84">
        <f t="shared" si="5"/>
        <v>0</v>
      </c>
      <c r="L2511" s="84">
        <f t="shared" si="6"/>
        <v>0</v>
      </c>
      <c r="M2511" s="85">
        <f t="shared" si="7"/>
        <v>0</v>
      </c>
      <c r="N2511" s="86">
        <f t="shared" si="8"/>
        <v>0</v>
      </c>
      <c r="O2511" s="84">
        <f t="shared" si="9"/>
        <v>0</v>
      </c>
      <c r="P2511" s="84">
        <f t="shared" si="10"/>
        <v>0</v>
      </c>
      <c r="Q2511" s="84">
        <f t="shared" si="11"/>
        <v>0</v>
      </c>
      <c r="R2511" s="85">
        <f t="shared" si="12"/>
        <v>0</v>
      </c>
      <c r="S2511" s="87" t="str">
        <f t="shared" si="13"/>
        <v>-</v>
      </c>
      <c r="T2511" s="88"/>
      <c r="U2511" s="39"/>
      <c r="V2511" s="40"/>
      <c r="W2511" s="39"/>
      <c r="X2511" s="39"/>
      <c r="Y2511" s="39"/>
      <c r="Z2511" s="39"/>
      <c r="AA2511" s="39"/>
      <c r="AB2511" s="39"/>
      <c r="AC2511" s="39"/>
      <c r="AD2511" s="39"/>
      <c r="AE2511" s="39"/>
      <c r="AF2511" s="39"/>
      <c r="AG2511" s="39"/>
      <c r="AH2511" s="39"/>
    </row>
    <row r="2512" ht="19.5" customHeight="1">
      <c r="A2512" s="111"/>
      <c r="B2512" s="119"/>
      <c r="C2512" s="63"/>
      <c r="D2512" s="69"/>
      <c r="E2512" s="66" t="str">
        <f t="shared" si="2"/>
        <v>-</v>
      </c>
      <c r="F2512" s="65"/>
      <c r="G2512" s="65"/>
      <c r="H2512" s="82"/>
      <c r="I2512" s="83">
        <f t="shared" si="3"/>
        <v>0</v>
      </c>
      <c r="J2512" s="84">
        <f t="shared" si="4"/>
        <v>0</v>
      </c>
      <c r="K2512" s="84">
        <f t="shared" si="5"/>
        <v>0</v>
      </c>
      <c r="L2512" s="84">
        <f t="shared" si="6"/>
        <v>0</v>
      </c>
      <c r="M2512" s="85">
        <f t="shared" si="7"/>
        <v>0</v>
      </c>
      <c r="N2512" s="86">
        <f t="shared" si="8"/>
        <v>0</v>
      </c>
      <c r="O2512" s="84">
        <f t="shared" si="9"/>
        <v>0</v>
      </c>
      <c r="P2512" s="84">
        <f t="shared" si="10"/>
        <v>0</v>
      </c>
      <c r="Q2512" s="84">
        <f t="shared" si="11"/>
        <v>0</v>
      </c>
      <c r="R2512" s="85">
        <f t="shared" si="12"/>
        <v>0</v>
      </c>
      <c r="S2512" s="87" t="str">
        <f t="shared" si="13"/>
        <v>-</v>
      </c>
      <c r="T2512" s="88"/>
      <c r="U2512" s="39"/>
      <c r="V2512" s="40"/>
      <c r="W2512" s="39"/>
      <c r="X2512" s="39"/>
      <c r="Y2512" s="39"/>
      <c r="Z2512" s="39"/>
      <c r="AA2512" s="39"/>
      <c r="AB2512" s="39"/>
      <c r="AC2512" s="39"/>
      <c r="AD2512" s="39"/>
      <c r="AE2512" s="39"/>
      <c r="AF2512" s="39"/>
      <c r="AG2512" s="39"/>
      <c r="AH2512" s="39"/>
    </row>
    <row r="2513" ht="19.5" customHeight="1">
      <c r="A2513" s="111"/>
      <c r="B2513" s="119"/>
      <c r="C2513" s="63"/>
      <c r="D2513" s="69"/>
      <c r="E2513" s="66" t="str">
        <f t="shared" si="2"/>
        <v>-</v>
      </c>
      <c r="F2513" s="65"/>
      <c r="G2513" s="65"/>
      <c r="H2513" s="82"/>
      <c r="I2513" s="83">
        <f t="shared" si="3"/>
        <v>0</v>
      </c>
      <c r="J2513" s="84">
        <f t="shared" si="4"/>
        <v>0</v>
      </c>
      <c r="K2513" s="84">
        <f t="shared" si="5"/>
        <v>0</v>
      </c>
      <c r="L2513" s="84">
        <f t="shared" si="6"/>
        <v>0</v>
      </c>
      <c r="M2513" s="85">
        <f t="shared" si="7"/>
        <v>0</v>
      </c>
      <c r="N2513" s="86">
        <f t="shared" si="8"/>
        <v>0</v>
      </c>
      <c r="O2513" s="84">
        <f t="shared" si="9"/>
        <v>0</v>
      </c>
      <c r="P2513" s="84">
        <f t="shared" si="10"/>
        <v>0</v>
      </c>
      <c r="Q2513" s="84">
        <f t="shared" si="11"/>
        <v>0</v>
      </c>
      <c r="R2513" s="85">
        <f t="shared" si="12"/>
        <v>0</v>
      </c>
      <c r="S2513" s="87" t="str">
        <f t="shared" si="13"/>
        <v>-</v>
      </c>
      <c r="T2513" s="88"/>
      <c r="U2513" s="39"/>
      <c r="V2513" s="40"/>
      <c r="W2513" s="39"/>
      <c r="X2513" s="39"/>
      <c r="Y2513" s="39"/>
      <c r="Z2513" s="39"/>
      <c r="AA2513" s="39"/>
      <c r="AB2513" s="39"/>
      <c r="AC2513" s="39"/>
      <c r="AD2513" s="39"/>
      <c r="AE2513" s="39"/>
      <c r="AF2513" s="39"/>
      <c r="AG2513" s="39"/>
      <c r="AH2513" s="39"/>
    </row>
    <row r="2514" ht="19.5" customHeight="1">
      <c r="A2514" s="111"/>
      <c r="B2514" s="119"/>
      <c r="C2514" s="63"/>
      <c r="D2514" s="69"/>
      <c r="E2514" s="66" t="str">
        <f t="shared" si="2"/>
        <v>-</v>
      </c>
      <c r="F2514" s="65"/>
      <c r="G2514" s="65"/>
      <c r="H2514" s="82"/>
      <c r="I2514" s="83">
        <f t="shared" si="3"/>
        <v>0</v>
      </c>
      <c r="J2514" s="84">
        <f t="shared" si="4"/>
        <v>0</v>
      </c>
      <c r="K2514" s="84">
        <f t="shared" si="5"/>
        <v>0</v>
      </c>
      <c r="L2514" s="84">
        <f t="shared" si="6"/>
        <v>0</v>
      </c>
      <c r="M2514" s="85">
        <f t="shared" si="7"/>
        <v>0</v>
      </c>
      <c r="N2514" s="86">
        <f t="shared" si="8"/>
        <v>0</v>
      </c>
      <c r="O2514" s="84">
        <f t="shared" si="9"/>
        <v>0</v>
      </c>
      <c r="P2514" s="84">
        <f t="shared" si="10"/>
        <v>0</v>
      </c>
      <c r="Q2514" s="84">
        <f t="shared" si="11"/>
        <v>0</v>
      </c>
      <c r="R2514" s="85">
        <f t="shared" si="12"/>
        <v>0</v>
      </c>
      <c r="S2514" s="87" t="str">
        <f t="shared" si="13"/>
        <v>-</v>
      </c>
      <c r="T2514" s="88"/>
      <c r="U2514" s="39"/>
      <c r="V2514" s="40"/>
      <c r="W2514" s="39"/>
      <c r="X2514" s="39"/>
      <c r="Y2514" s="39"/>
      <c r="Z2514" s="39"/>
      <c r="AA2514" s="39"/>
      <c r="AB2514" s="39"/>
      <c r="AC2514" s="39"/>
      <c r="AD2514" s="39"/>
      <c r="AE2514" s="39"/>
      <c r="AF2514" s="39"/>
      <c r="AG2514" s="39"/>
      <c r="AH2514" s="39"/>
    </row>
    <row r="2515" ht="19.5" customHeight="1">
      <c r="A2515" s="111"/>
      <c r="B2515" s="119"/>
      <c r="C2515" s="63"/>
      <c r="D2515" s="69"/>
      <c r="E2515" s="66" t="str">
        <f t="shared" si="2"/>
        <v>-</v>
      </c>
      <c r="F2515" s="65"/>
      <c r="G2515" s="65"/>
      <c r="H2515" s="82"/>
      <c r="I2515" s="83">
        <f t="shared" si="3"/>
        <v>0</v>
      </c>
      <c r="J2515" s="84">
        <f t="shared" si="4"/>
        <v>0</v>
      </c>
      <c r="K2515" s="84">
        <f t="shared" si="5"/>
        <v>0</v>
      </c>
      <c r="L2515" s="84">
        <f t="shared" si="6"/>
        <v>0</v>
      </c>
      <c r="M2515" s="85">
        <f t="shared" si="7"/>
        <v>0</v>
      </c>
      <c r="N2515" s="86">
        <f t="shared" si="8"/>
        <v>0</v>
      </c>
      <c r="O2515" s="84">
        <f t="shared" si="9"/>
        <v>0</v>
      </c>
      <c r="P2515" s="84">
        <f t="shared" si="10"/>
        <v>0</v>
      </c>
      <c r="Q2515" s="84">
        <f t="shared" si="11"/>
        <v>0</v>
      </c>
      <c r="R2515" s="85">
        <f t="shared" si="12"/>
        <v>0</v>
      </c>
      <c r="S2515" s="87" t="str">
        <f t="shared" si="13"/>
        <v>-</v>
      </c>
      <c r="T2515" s="88"/>
      <c r="U2515" s="39"/>
      <c r="V2515" s="40"/>
      <c r="W2515" s="39"/>
      <c r="X2515" s="39"/>
      <c r="Y2515" s="39"/>
      <c r="Z2515" s="39"/>
      <c r="AA2515" s="39"/>
      <c r="AB2515" s="39"/>
      <c r="AC2515" s="39"/>
      <c r="AD2515" s="39"/>
      <c r="AE2515" s="39"/>
      <c r="AF2515" s="39"/>
      <c r="AG2515" s="39"/>
      <c r="AH2515" s="39"/>
    </row>
    <row r="2516" ht="19.5" customHeight="1">
      <c r="A2516" s="111"/>
      <c r="B2516" s="119"/>
      <c r="C2516" s="63"/>
      <c r="D2516" s="69"/>
      <c r="E2516" s="66" t="str">
        <f t="shared" si="2"/>
        <v>-</v>
      </c>
      <c r="F2516" s="65"/>
      <c r="G2516" s="65"/>
      <c r="H2516" s="82"/>
      <c r="I2516" s="83">
        <f t="shared" si="3"/>
        <v>0</v>
      </c>
      <c r="J2516" s="84">
        <f t="shared" si="4"/>
        <v>0</v>
      </c>
      <c r="K2516" s="84">
        <f t="shared" si="5"/>
        <v>0</v>
      </c>
      <c r="L2516" s="84">
        <f t="shared" si="6"/>
        <v>0</v>
      </c>
      <c r="M2516" s="85">
        <f t="shared" si="7"/>
        <v>0</v>
      </c>
      <c r="N2516" s="86">
        <f t="shared" si="8"/>
        <v>0</v>
      </c>
      <c r="O2516" s="84">
        <f t="shared" si="9"/>
        <v>0</v>
      </c>
      <c r="P2516" s="84">
        <f t="shared" si="10"/>
        <v>0</v>
      </c>
      <c r="Q2516" s="84">
        <f t="shared" si="11"/>
        <v>0</v>
      </c>
      <c r="R2516" s="85">
        <f t="shared" si="12"/>
        <v>0</v>
      </c>
      <c r="S2516" s="87" t="str">
        <f t="shared" si="13"/>
        <v>-</v>
      </c>
      <c r="T2516" s="88"/>
      <c r="U2516" s="39"/>
      <c r="V2516" s="40"/>
      <c r="W2516" s="39"/>
      <c r="X2516" s="39"/>
      <c r="Y2516" s="39"/>
      <c r="Z2516" s="39"/>
      <c r="AA2516" s="39"/>
      <c r="AB2516" s="39"/>
      <c r="AC2516" s="39"/>
      <c r="AD2516" s="39"/>
      <c r="AE2516" s="39"/>
      <c r="AF2516" s="39"/>
      <c r="AG2516" s="39"/>
      <c r="AH2516" s="39"/>
    </row>
    <row r="2517" ht="19.5" customHeight="1">
      <c r="A2517" s="111"/>
      <c r="B2517" s="119"/>
      <c r="C2517" s="63"/>
      <c r="D2517" s="69"/>
      <c r="E2517" s="66" t="str">
        <f t="shared" si="2"/>
        <v>-</v>
      </c>
      <c r="F2517" s="65"/>
      <c r="G2517" s="65"/>
      <c r="H2517" s="82"/>
      <c r="I2517" s="83">
        <f t="shared" si="3"/>
        <v>0</v>
      </c>
      <c r="J2517" s="84">
        <f t="shared" si="4"/>
        <v>0</v>
      </c>
      <c r="K2517" s="84">
        <f t="shared" si="5"/>
        <v>0</v>
      </c>
      <c r="L2517" s="84">
        <f t="shared" si="6"/>
        <v>0</v>
      </c>
      <c r="M2517" s="85">
        <f t="shared" si="7"/>
        <v>0</v>
      </c>
      <c r="N2517" s="86">
        <f t="shared" si="8"/>
        <v>0</v>
      </c>
      <c r="O2517" s="84">
        <f t="shared" si="9"/>
        <v>0</v>
      </c>
      <c r="P2517" s="84">
        <f t="shared" si="10"/>
        <v>0</v>
      </c>
      <c r="Q2517" s="84">
        <f t="shared" si="11"/>
        <v>0</v>
      </c>
      <c r="R2517" s="85">
        <f t="shared" si="12"/>
        <v>0</v>
      </c>
      <c r="S2517" s="87" t="str">
        <f t="shared" si="13"/>
        <v>-</v>
      </c>
      <c r="T2517" s="88"/>
      <c r="U2517" s="39"/>
      <c r="V2517" s="40"/>
      <c r="W2517" s="39"/>
      <c r="X2517" s="39"/>
      <c r="Y2517" s="39"/>
      <c r="Z2517" s="39"/>
      <c r="AA2517" s="39"/>
      <c r="AB2517" s="39"/>
      <c r="AC2517" s="39"/>
      <c r="AD2517" s="39"/>
      <c r="AE2517" s="39"/>
      <c r="AF2517" s="39"/>
      <c r="AG2517" s="39"/>
      <c r="AH2517" s="39"/>
    </row>
    <row r="2518" ht="19.5" customHeight="1">
      <c r="A2518" s="111"/>
      <c r="B2518" s="119"/>
      <c r="C2518" s="63"/>
      <c r="D2518" s="69"/>
      <c r="E2518" s="66" t="str">
        <f t="shared" si="2"/>
        <v>-</v>
      </c>
      <c r="F2518" s="65"/>
      <c r="G2518" s="65"/>
      <c r="H2518" s="82"/>
      <c r="I2518" s="83">
        <f t="shared" si="3"/>
        <v>0</v>
      </c>
      <c r="J2518" s="84">
        <f t="shared" si="4"/>
        <v>0</v>
      </c>
      <c r="K2518" s="84">
        <f t="shared" si="5"/>
        <v>0</v>
      </c>
      <c r="L2518" s="84">
        <f t="shared" si="6"/>
        <v>0</v>
      </c>
      <c r="M2518" s="85">
        <f t="shared" si="7"/>
        <v>0</v>
      </c>
      <c r="N2518" s="86">
        <f t="shared" si="8"/>
        <v>0</v>
      </c>
      <c r="O2518" s="84">
        <f t="shared" si="9"/>
        <v>0</v>
      </c>
      <c r="P2518" s="84">
        <f t="shared" si="10"/>
        <v>0</v>
      </c>
      <c r="Q2518" s="84">
        <f t="shared" si="11"/>
        <v>0</v>
      </c>
      <c r="R2518" s="85">
        <f t="shared" si="12"/>
        <v>0</v>
      </c>
      <c r="S2518" s="87" t="str">
        <f t="shared" si="13"/>
        <v>-</v>
      </c>
      <c r="T2518" s="88"/>
      <c r="U2518" s="39"/>
      <c r="V2518" s="40"/>
      <c r="W2518" s="39"/>
      <c r="X2518" s="39"/>
      <c r="Y2518" s="39"/>
      <c r="Z2518" s="39"/>
      <c r="AA2518" s="39"/>
      <c r="AB2518" s="39"/>
      <c r="AC2518" s="39"/>
      <c r="AD2518" s="39"/>
      <c r="AE2518" s="39"/>
      <c r="AF2518" s="39"/>
      <c r="AG2518" s="39"/>
      <c r="AH2518" s="39"/>
    </row>
    <row r="2519" ht="19.5" customHeight="1">
      <c r="A2519" s="111"/>
      <c r="B2519" s="119"/>
      <c r="C2519" s="63"/>
      <c r="D2519" s="69"/>
      <c r="E2519" s="66" t="str">
        <f t="shared" si="2"/>
        <v>-</v>
      </c>
      <c r="F2519" s="65"/>
      <c r="G2519" s="65"/>
      <c r="H2519" s="82"/>
      <c r="I2519" s="83">
        <f t="shared" si="3"/>
        <v>0</v>
      </c>
      <c r="J2519" s="84">
        <f t="shared" si="4"/>
        <v>0</v>
      </c>
      <c r="K2519" s="84">
        <f t="shared" si="5"/>
        <v>0</v>
      </c>
      <c r="L2519" s="84">
        <f t="shared" si="6"/>
        <v>0</v>
      </c>
      <c r="M2519" s="85">
        <f t="shared" si="7"/>
        <v>0</v>
      </c>
      <c r="N2519" s="86">
        <f t="shared" si="8"/>
        <v>0</v>
      </c>
      <c r="O2519" s="84">
        <f t="shared" si="9"/>
        <v>0</v>
      </c>
      <c r="P2519" s="84">
        <f t="shared" si="10"/>
        <v>0</v>
      </c>
      <c r="Q2519" s="84">
        <f t="shared" si="11"/>
        <v>0</v>
      </c>
      <c r="R2519" s="85">
        <f t="shared" si="12"/>
        <v>0</v>
      </c>
      <c r="S2519" s="87" t="str">
        <f t="shared" si="13"/>
        <v>-</v>
      </c>
      <c r="T2519" s="88"/>
      <c r="U2519" s="39"/>
      <c r="V2519" s="40"/>
      <c r="W2519" s="39"/>
      <c r="X2519" s="39"/>
      <c r="Y2519" s="39"/>
      <c r="Z2519" s="39"/>
      <c r="AA2519" s="39"/>
      <c r="AB2519" s="39"/>
      <c r="AC2519" s="39"/>
      <c r="AD2519" s="39"/>
      <c r="AE2519" s="39"/>
      <c r="AF2519" s="39"/>
      <c r="AG2519" s="39"/>
      <c r="AH2519" s="39"/>
    </row>
    <row r="2520" ht="19.5" customHeight="1">
      <c r="A2520" s="111"/>
      <c r="B2520" s="119"/>
      <c r="C2520" s="63"/>
      <c r="D2520" s="69"/>
      <c r="E2520" s="66" t="str">
        <f t="shared" si="2"/>
        <v>-</v>
      </c>
      <c r="F2520" s="65"/>
      <c r="G2520" s="65"/>
      <c r="H2520" s="82"/>
      <c r="I2520" s="83">
        <f t="shared" si="3"/>
        <v>0</v>
      </c>
      <c r="J2520" s="84">
        <f t="shared" si="4"/>
        <v>0</v>
      </c>
      <c r="K2520" s="84">
        <f t="shared" si="5"/>
        <v>0</v>
      </c>
      <c r="L2520" s="84">
        <f t="shared" si="6"/>
        <v>0</v>
      </c>
      <c r="M2520" s="85">
        <f t="shared" si="7"/>
        <v>0</v>
      </c>
      <c r="N2520" s="86">
        <f t="shared" si="8"/>
        <v>0</v>
      </c>
      <c r="O2520" s="84">
        <f t="shared" si="9"/>
        <v>0</v>
      </c>
      <c r="P2520" s="84">
        <f t="shared" si="10"/>
        <v>0</v>
      </c>
      <c r="Q2520" s="84">
        <f t="shared" si="11"/>
        <v>0</v>
      </c>
      <c r="R2520" s="85">
        <f t="shared" si="12"/>
        <v>0</v>
      </c>
      <c r="S2520" s="87" t="str">
        <f t="shared" si="13"/>
        <v>-</v>
      </c>
      <c r="T2520" s="88"/>
      <c r="U2520" s="39"/>
      <c r="V2520" s="40"/>
      <c r="W2520" s="39"/>
      <c r="X2520" s="39"/>
      <c r="Y2520" s="39"/>
      <c r="Z2520" s="39"/>
      <c r="AA2520" s="39"/>
      <c r="AB2520" s="39"/>
      <c r="AC2520" s="39"/>
      <c r="AD2520" s="39"/>
      <c r="AE2520" s="39"/>
      <c r="AF2520" s="39"/>
      <c r="AG2520" s="39"/>
      <c r="AH2520" s="39"/>
    </row>
    <row r="2521" ht="19.5" customHeight="1">
      <c r="A2521" s="111"/>
      <c r="B2521" s="119"/>
      <c r="C2521" s="63"/>
      <c r="D2521" s="69"/>
      <c r="E2521" s="66" t="str">
        <f t="shared" si="2"/>
        <v>-</v>
      </c>
      <c r="F2521" s="65"/>
      <c r="G2521" s="65"/>
      <c r="H2521" s="82"/>
      <c r="I2521" s="83">
        <f t="shared" si="3"/>
        <v>0</v>
      </c>
      <c r="J2521" s="84">
        <f t="shared" si="4"/>
        <v>0</v>
      </c>
      <c r="K2521" s="84">
        <f t="shared" si="5"/>
        <v>0</v>
      </c>
      <c r="L2521" s="84">
        <f t="shared" si="6"/>
        <v>0</v>
      </c>
      <c r="M2521" s="85">
        <f t="shared" si="7"/>
        <v>0</v>
      </c>
      <c r="N2521" s="86">
        <f t="shared" si="8"/>
        <v>0</v>
      </c>
      <c r="O2521" s="84">
        <f t="shared" si="9"/>
        <v>0</v>
      </c>
      <c r="P2521" s="84">
        <f t="shared" si="10"/>
        <v>0</v>
      </c>
      <c r="Q2521" s="84">
        <f t="shared" si="11"/>
        <v>0</v>
      </c>
      <c r="R2521" s="85">
        <f t="shared" si="12"/>
        <v>0</v>
      </c>
      <c r="S2521" s="87" t="str">
        <f t="shared" si="13"/>
        <v>-</v>
      </c>
      <c r="T2521" s="88"/>
      <c r="U2521" s="39"/>
      <c r="V2521" s="40"/>
      <c r="W2521" s="39"/>
      <c r="X2521" s="39"/>
      <c r="Y2521" s="39"/>
      <c r="Z2521" s="39"/>
      <c r="AA2521" s="39"/>
      <c r="AB2521" s="39"/>
      <c r="AC2521" s="39"/>
      <c r="AD2521" s="39"/>
      <c r="AE2521" s="39"/>
      <c r="AF2521" s="39"/>
      <c r="AG2521" s="39"/>
      <c r="AH2521" s="39"/>
    </row>
    <row r="2522" ht="19.5" customHeight="1">
      <c r="A2522" s="111"/>
      <c r="B2522" s="119"/>
      <c r="C2522" s="63"/>
      <c r="D2522" s="69"/>
      <c r="E2522" s="66" t="str">
        <f t="shared" si="2"/>
        <v>-</v>
      </c>
      <c r="F2522" s="65"/>
      <c r="G2522" s="65"/>
      <c r="H2522" s="82"/>
      <c r="I2522" s="83">
        <f t="shared" si="3"/>
        <v>0</v>
      </c>
      <c r="J2522" s="84">
        <f t="shared" si="4"/>
        <v>0</v>
      </c>
      <c r="K2522" s="84">
        <f t="shared" si="5"/>
        <v>0</v>
      </c>
      <c r="L2522" s="84">
        <f t="shared" si="6"/>
        <v>0</v>
      </c>
      <c r="M2522" s="85">
        <f t="shared" si="7"/>
        <v>0</v>
      </c>
      <c r="N2522" s="86">
        <f t="shared" si="8"/>
        <v>0</v>
      </c>
      <c r="O2522" s="84">
        <f t="shared" si="9"/>
        <v>0</v>
      </c>
      <c r="P2522" s="84">
        <f t="shared" si="10"/>
        <v>0</v>
      </c>
      <c r="Q2522" s="84">
        <f t="shared" si="11"/>
        <v>0</v>
      </c>
      <c r="R2522" s="85">
        <f t="shared" si="12"/>
        <v>0</v>
      </c>
      <c r="S2522" s="87" t="str">
        <f t="shared" si="13"/>
        <v>-</v>
      </c>
      <c r="T2522" s="88"/>
      <c r="U2522" s="39"/>
      <c r="V2522" s="40"/>
      <c r="W2522" s="39"/>
      <c r="X2522" s="39"/>
      <c r="Y2522" s="39"/>
      <c r="Z2522" s="39"/>
      <c r="AA2522" s="39"/>
      <c r="AB2522" s="39"/>
      <c r="AC2522" s="39"/>
      <c r="AD2522" s="39"/>
      <c r="AE2522" s="39"/>
      <c r="AF2522" s="39"/>
      <c r="AG2522" s="39"/>
      <c r="AH2522" s="39"/>
    </row>
    <row r="2523" ht="19.5" customHeight="1">
      <c r="A2523" s="111"/>
      <c r="B2523" s="119"/>
      <c r="C2523" s="63"/>
      <c r="D2523" s="69"/>
      <c r="E2523" s="66" t="str">
        <f t="shared" si="2"/>
        <v>-</v>
      </c>
      <c r="F2523" s="65"/>
      <c r="G2523" s="65"/>
      <c r="H2523" s="82"/>
      <c r="I2523" s="83">
        <f t="shared" si="3"/>
        <v>0</v>
      </c>
      <c r="J2523" s="84">
        <f t="shared" si="4"/>
        <v>0</v>
      </c>
      <c r="K2523" s="84">
        <f t="shared" si="5"/>
        <v>0</v>
      </c>
      <c r="L2523" s="84">
        <f t="shared" si="6"/>
        <v>0</v>
      </c>
      <c r="M2523" s="85">
        <f t="shared" si="7"/>
        <v>0</v>
      </c>
      <c r="N2523" s="86">
        <f t="shared" si="8"/>
        <v>0</v>
      </c>
      <c r="O2523" s="84">
        <f t="shared" si="9"/>
        <v>0</v>
      </c>
      <c r="P2523" s="84">
        <f t="shared" si="10"/>
        <v>0</v>
      </c>
      <c r="Q2523" s="84">
        <f t="shared" si="11"/>
        <v>0</v>
      </c>
      <c r="R2523" s="85">
        <f t="shared" si="12"/>
        <v>0</v>
      </c>
      <c r="S2523" s="87" t="str">
        <f t="shared" si="13"/>
        <v>-</v>
      </c>
      <c r="T2523" s="88"/>
      <c r="U2523" s="39"/>
      <c r="V2523" s="40"/>
      <c r="W2523" s="39"/>
      <c r="X2523" s="39"/>
      <c r="Y2523" s="39"/>
      <c r="Z2523" s="39"/>
      <c r="AA2523" s="39"/>
      <c r="AB2523" s="39"/>
      <c r="AC2523" s="39"/>
      <c r="AD2523" s="39"/>
      <c r="AE2523" s="39"/>
      <c r="AF2523" s="39"/>
      <c r="AG2523" s="39"/>
      <c r="AH2523" s="39"/>
    </row>
    <row r="2524" ht="19.5" customHeight="1">
      <c r="A2524" s="111"/>
      <c r="B2524" s="119"/>
      <c r="C2524" s="63"/>
      <c r="D2524" s="69"/>
      <c r="E2524" s="66" t="str">
        <f t="shared" si="2"/>
        <v>-</v>
      </c>
      <c r="F2524" s="65"/>
      <c r="G2524" s="65"/>
      <c r="H2524" s="82"/>
      <c r="I2524" s="83">
        <f t="shared" si="3"/>
        <v>0</v>
      </c>
      <c r="J2524" s="84">
        <f t="shared" si="4"/>
        <v>0</v>
      </c>
      <c r="K2524" s="84">
        <f t="shared" si="5"/>
        <v>0</v>
      </c>
      <c r="L2524" s="84">
        <f t="shared" si="6"/>
        <v>0</v>
      </c>
      <c r="M2524" s="85">
        <f t="shared" si="7"/>
        <v>0</v>
      </c>
      <c r="N2524" s="86">
        <f t="shared" si="8"/>
        <v>0</v>
      </c>
      <c r="O2524" s="84">
        <f t="shared" si="9"/>
        <v>0</v>
      </c>
      <c r="P2524" s="84">
        <f t="shared" si="10"/>
        <v>0</v>
      </c>
      <c r="Q2524" s="84">
        <f t="shared" si="11"/>
        <v>0</v>
      </c>
      <c r="R2524" s="85">
        <f t="shared" si="12"/>
        <v>0</v>
      </c>
      <c r="S2524" s="87" t="str">
        <f t="shared" si="13"/>
        <v>-</v>
      </c>
      <c r="T2524" s="88"/>
      <c r="U2524" s="39"/>
      <c r="V2524" s="40"/>
      <c r="W2524" s="39"/>
      <c r="X2524" s="39"/>
      <c r="Y2524" s="39"/>
      <c r="Z2524" s="39"/>
      <c r="AA2524" s="39"/>
      <c r="AB2524" s="39"/>
      <c r="AC2524" s="39"/>
      <c r="AD2524" s="39"/>
      <c r="AE2524" s="39"/>
      <c r="AF2524" s="39"/>
      <c r="AG2524" s="39"/>
      <c r="AH2524" s="39"/>
    </row>
    <row r="2525" ht="19.5" customHeight="1">
      <c r="A2525" s="111"/>
      <c r="B2525" s="119"/>
      <c r="C2525" s="63"/>
      <c r="D2525" s="69"/>
      <c r="E2525" s="66" t="str">
        <f t="shared" si="2"/>
        <v>-</v>
      </c>
      <c r="F2525" s="65"/>
      <c r="G2525" s="65"/>
      <c r="H2525" s="82"/>
      <c r="I2525" s="83">
        <f t="shared" si="3"/>
        <v>0</v>
      </c>
      <c r="J2525" s="84">
        <f t="shared" si="4"/>
        <v>0</v>
      </c>
      <c r="K2525" s="84">
        <f t="shared" si="5"/>
        <v>0</v>
      </c>
      <c r="L2525" s="84">
        <f t="shared" si="6"/>
        <v>0</v>
      </c>
      <c r="M2525" s="85">
        <f t="shared" si="7"/>
        <v>0</v>
      </c>
      <c r="N2525" s="86">
        <f t="shared" si="8"/>
        <v>0</v>
      </c>
      <c r="O2525" s="84">
        <f t="shared" si="9"/>
        <v>0</v>
      </c>
      <c r="P2525" s="84">
        <f t="shared" si="10"/>
        <v>0</v>
      </c>
      <c r="Q2525" s="84">
        <f t="shared" si="11"/>
        <v>0</v>
      </c>
      <c r="R2525" s="85">
        <f t="shared" si="12"/>
        <v>0</v>
      </c>
      <c r="S2525" s="87" t="str">
        <f t="shared" si="13"/>
        <v>-</v>
      </c>
      <c r="T2525" s="88"/>
      <c r="U2525" s="39"/>
      <c r="V2525" s="40"/>
      <c r="W2525" s="39"/>
      <c r="X2525" s="39"/>
      <c r="Y2525" s="39"/>
      <c r="Z2525" s="39"/>
      <c r="AA2525" s="39"/>
      <c r="AB2525" s="39"/>
      <c r="AC2525" s="39"/>
      <c r="AD2525" s="39"/>
      <c r="AE2525" s="39"/>
      <c r="AF2525" s="39"/>
      <c r="AG2525" s="39"/>
      <c r="AH2525" s="39"/>
    </row>
    <row r="2526" ht="19.5" customHeight="1">
      <c r="A2526" s="111"/>
      <c r="B2526" s="119"/>
      <c r="C2526" s="63"/>
      <c r="D2526" s="69"/>
      <c r="E2526" s="66" t="str">
        <f t="shared" si="2"/>
        <v>-</v>
      </c>
      <c r="F2526" s="65"/>
      <c r="G2526" s="65"/>
      <c r="H2526" s="82"/>
      <c r="I2526" s="83">
        <f t="shared" si="3"/>
        <v>0</v>
      </c>
      <c r="J2526" s="84">
        <f t="shared" si="4"/>
        <v>0</v>
      </c>
      <c r="K2526" s="84">
        <f t="shared" si="5"/>
        <v>0</v>
      </c>
      <c r="L2526" s="84">
        <f t="shared" si="6"/>
        <v>0</v>
      </c>
      <c r="M2526" s="85">
        <f t="shared" si="7"/>
        <v>0</v>
      </c>
      <c r="N2526" s="86">
        <f t="shared" si="8"/>
        <v>0</v>
      </c>
      <c r="O2526" s="84">
        <f t="shared" si="9"/>
        <v>0</v>
      </c>
      <c r="P2526" s="84">
        <f t="shared" si="10"/>
        <v>0</v>
      </c>
      <c r="Q2526" s="84">
        <f t="shared" si="11"/>
        <v>0</v>
      </c>
      <c r="R2526" s="85">
        <f t="shared" si="12"/>
        <v>0</v>
      </c>
      <c r="S2526" s="87" t="str">
        <f t="shared" si="13"/>
        <v>-</v>
      </c>
      <c r="T2526" s="88"/>
      <c r="U2526" s="39"/>
      <c r="V2526" s="40"/>
      <c r="W2526" s="39"/>
      <c r="X2526" s="39"/>
      <c r="Y2526" s="39"/>
      <c r="Z2526" s="39"/>
      <c r="AA2526" s="39"/>
      <c r="AB2526" s="39"/>
      <c r="AC2526" s="39"/>
      <c r="AD2526" s="39"/>
      <c r="AE2526" s="39"/>
      <c r="AF2526" s="39"/>
      <c r="AG2526" s="39"/>
      <c r="AH2526" s="39"/>
    </row>
    <row r="2527" ht="19.5" customHeight="1">
      <c r="A2527" s="111"/>
      <c r="B2527" s="119"/>
      <c r="C2527" s="63"/>
      <c r="D2527" s="69"/>
      <c r="E2527" s="66" t="str">
        <f t="shared" si="2"/>
        <v>-</v>
      </c>
      <c r="F2527" s="65"/>
      <c r="G2527" s="65"/>
      <c r="H2527" s="82"/>
      <c r="I2527" s="83">
        <f t="shared" si="3"/>
        <v>0</v>
      </c>
      <c r="J2527" s="84">
        <f t="shared" si="4"/>
        <v>0</v>
      </c>
      <c r="K2527" s="84">
        <f t="shared" si="5"/>
        <v>0</v>
      </c>
      <c r="L2527" s="84">
        <f t="shared" si="6"/>
        <v>0</v>
      </c>
      <c r="M2527" s="85">
        <f t="shared" si="7"/>
        <v>0</v>
      </c>
      <c r="N2527" s="86">
        <f t="shared" si="8"/>
        <v>0</v>
      </c>
      <c r="O2527" s="84">
        <f t="shared" si="9"/>
        <v>0</v>
      </c>
      <c r="P2527" s="84">
        <f t="shared" si="10"/>
        <v>0</v>
      </c>
      <c r="Q2527" s="84">
        <f t="shared" si="11"/>
        <v>0</v>
      </c>
      <c r="R2527" s="85">
        <f t="shared" si="12"/>
        <v>0</v>
      </c>
      <c r="S2527" s="87" t="str">
        <f t="shared" si="13"/>
        <v>-</v>
      </c>
      <c r="T2527" s="88"/>
      <c r="U2527" s="39"/>
      <c r="V2527" s="40"/>
      <c r="W2527" s="39"/>
      <c r="X2527" s="39"/>
      <c r="Y2527" s="39"/>
      <c r="Z2527" s="39"/>
      <c r="AA2527" s="39"/>
      <c r="AB2527" s="39"/>
      <c r="AC2527" s="39"/>
      <c r="AD2527" s="39"/>
      <c r="AE2527" s="39"/>
      <c r="AF2527" s="39"/>
      <c r="AG2527" s="39"/>
      <c r="AH2527" s="39"/>
    </row>
    <row r="2528" ht="19.5" customHeight="1">
      <c r="A2528" s="111"/>
      <c r="B2528" s="119"/>
      <c r="C2528" s="63"/>
      <c r="D2528" s="69"/>
      <c r="E2528" s="66" t="str">
        <f t="shared" si="2"/>
        <v>-</v>
      </c>
      <c r="F2528" s="65"/>
      <c r="G2528" s="65"/>
      <c r="H2528" s="82"/>
      <c r="I2528" s="83">
        <f t="shared" si="3"/>
        <v>0</v>
      </c>
      <c r="J2528" s="84">
        <f t="shared" si="4"/>
        <v>0</v>
      </c>
      <c r="K2528" s="84">
        <f t="shared" si="5"/>
        <v>0</v>
      </c>
      <c r="L2528" s="84">
        <f t="shared" si="6"/>
        <v>0</v>
      </c>
      <c r="M2528" s="85">
        <f t="shared" si="7"/>
        <v>0</v>
      </c>
      <c r="N2528" s="86">
        <f t="shared" si="8"/>
        <v>0</v>
      </c>
      <c r="O2528" s="84">
        <f t="shared" si="9"/>
        <v>0</v>
      </c>
      <c r="P2528" s="84">
        <f t="shared" si="10"/>
        <v>0</v>
      </c>
      <c r="Q2528" s="84">
        <f t="shared" si="11"/>
        <v>0</v>
      </c>
      <c r="R2528" s="85">
        <f t="shared" si="12"/>
        <v>0</v>
      </c>
      <c r="S2528" s="87" t="str">
        <f t="shared" si="13"/>
        <v>-</v>
      </c>
      <c r="T2528" s="88"/>
      <c r="U2528" s="39"/>
      <c r="V2528" s="40"/>
      <c r="W2528" s="39"/>
      <c r="X2528" s="39"/>
      <c r="Y2528" s="39"/>
      <c r="Z2528" s="39"/>
      <c r="AA2528" s="39"/>
      <c r="AB2528" s="39"/>
      <c r="AC2528" s="39"/>
      <c r="AD2528" s="39"/>
      <c r="AE2528" s="39"/>
      <c r="AF2528" s="39"/>
      <c r="AG2528" s="39"/>
      <c r="AH2528" s="39"/>
    </row>
    <row r="2529" ht="19.5" customHeight="1">
      <c r="A2529" s="111"/>
      <c r="B2529" s="119"/>
      <c r="C2529" s="63"/>
      <c r="D2529" s="69"/>
      <c r="E2529" s="66" t="str">
        <f t="shared" si="2"/>
        <v>-</v>
      </c>
      <c r="F2529" s="65"/>
      <c r="G2529" s="65"/>
      <c r="H2529" s="82"/>
      <c r="I2529" s="83">
        <f t="shared" si="3"/>
        <v>0</v>
      </c>
      <c r="J2529" s="84">
        <f t="shared" si="4"/>
        <v>0</v>
      </c>
      <c r="K2529" s="84">
        <f t="shared" si="5"/>
        <v>0</v>
      </c>
      <c r="L2529" s="84">
        <f t="shared" si="6"/>
        <v>0</v>
      </c>
      <c r="M2529" s="85">
        <f t="shared" si="7"/>
        <v>0</v>
      </c>
      <c r="N2529" s="86">
        <f t="shared" si="8"/>
        <v>0</v>
      </c>
      <c r="O2529" s="84">
        <f t="shared" si="9"/>
        <v>0</v>
      </c>
      <c r="P2529" s="84">
        <f t="shared" si="10"/>
        <v>0</v>
      </c>
      <c r="Q2529" s="84">
        <f t="shared" si="11"/>
        <v>0</v>
      </c>
      <c r="R2529" s="85">
        <f t="shared" si="12"/>
        <v>0</v>
      </c>
      <c r="S2529" s="87" t="str">
        <f t="shared" si="13"/>
        <v>-</v>
      </c>
      <c r="T2529" s="88"/>
      <c r="U2529" s="39"/>
      <c r="V2529" s="40"/>
      <c r="W2529" s="39"/>
      <c r="X2529" s="39"/>
      <c r="Y2529" s="39"/>
      <c r="Z2529" s="39"/>
      <c r="AA2529" s="39"/>
      <c r="AB2529" s="39"/>
      <c r="AC2529" s="39"/>
      <c r="AD2529" s="39"/>
      <c r="AE2529" s="39"/>
      <c r="AF2529" s="39"/>
      <c r="AG2529" s="39"/>
      <c r="AH2529" s="39"/>
    </row>
    <row r="2530" ht="19.5" customHeight="1">
      <c r="A2530" s="111"/>
      <c r="B2530" s="119"/>
      <c r="C2530" s="63"/>
      <c r="D2530" s="69"/>
      <c r="E2530" s="66" t="str">
        <f t="shared" si="2"/>
        <v>-</v>
      </c>
      <c r="F2530" s="65"/>
      <c r="G2530" s="65"/>
      <c r="H2530" s="82"/>
      <c r="I2530" s="83">
        <f t="shared" si="3"/>
        <v>0</v>
      </c>
      <c r="J2530" s="84">
        <f t="shared" si="4"/>
        <v>0</v>
      </c>
      <c r="K2530" s="84">
        <f t="shared" si="5"/>
        <v>0</v>
      </c>
      <c r="L2530" s="84">
        <f t="shared" si="6"/>
        <v>0</v>
      </c>
      <c r="M2530" s="85">
        <f t="shared" si="7"/>
        <v>0</v>
      </c>
      <c r="N2530" s="86">
        <f t="shared" si="8"/>
        <v>0</v>
      </c>
      <c r="O2530" s="84">
        <f t="shared" si="9"/>
        <v>0</v>
      </c>
      <c r="P2530" s="84">
        <f t="shared" si="10"/>
        <v>0</v>
      </c>
      <c r="Q2530" s="84">
        <f t="shared" si="11"/>
        <v>0</v>
      </c>
      <c r="R2530" s="85">
        <f t="shared" si="12"/>
        <v>0</v>
      </c>
      <c r="S2530" s="87" t="str">
        <f t="shared" si="13"/>
        <v>-</v>
      </c>
      <c r="T2530" s="88"/>
      <c r="U2530" s="39"/>
      <c r="V2530" s="40"/>
      <c r="W2530" s="39"/>
      <c r="X2530" s="39"/>
      <c r="Y2530" s="39"/>
      <c r="Z2530" s="39"/>
      <c r="AA2530" s="39"/>
      <c r="AB2530" s="39"/>
      <c r="AC2530" s="39"/>
      <c r="AD2530" s="39"/>
      <c r="AE2530" s="39"/>
      <c r="AF2530" s="39"/>
      <c r="AG2530" s="39"/>
      <c r="AH2530" s="39"/>
    </row>
    <row r="2531" ht="19.5" customHeight="1">
      <c r="A2531" s="111"/>
      <c r="B2531" s="119"/>
      <c r="C2531" s="63"/>
      <c r="D2531" s="69"/>
      <c r="E2531" s="66" t="str">
        <f t="shared" si="2"/>
        <v>-</v>
      </c>
      <c r="F2531" s="65"/>
      <c r="G2531" s="65"/>
      <c r="H2531" s="82"/>
      <c r="I2531" s="83">
        <f t="shared" si="3"/>
        <v>0</v>
      </c>
      <c r="J2531" s="84">
        <f t="shared" si="4"/>
        <v>0</v>
      </c>
      <c r="K2531" s="84">
        <f t="shared" si="5"/>
        <v>0</v>
      </c>
      <c r="L2531" s="84">
        <f t="shared" si="6"/>
        <v>0</v>
      </c>
      <c r="M2531" s="85">
        <f t="shared" si="7"/>
        <v>0</v>
      </c>
      <c r="N2531" s="86">
        <f t="shared" si="8"/>
        <v>0</v>
      </c>
      <c r="O2531" s="84">
        <f t="shared" si="9"/>
        <v>0</v>
      </c>
      <c r="P2531" s="84">
        <f t="shared" si="10"/>
        <v>0</v>
      </c>
      <c r="Q2531" s="84">
        <f t="shared" si="11"/>
        <v>0</v>
      </c>
      <c r="R2531" s="85">
        <f t="shared" si="12"/>
        <v>0</v>
      </c>
      <c r="S2531" s="87" t="str">
        <f t="shared" si="13"/>
        <v>-</v>
      </c>
      <c r="T2531" s="88"/>
      <c r="U2531" s="39"/>
      <c r="V2531" s="40"/>
      <c r="W2531" s="39"/>
      <c r="X2531" s="39"/>
      <c r="Y2531" s="39"/>
      <c r="Z2531" s="39"/>
      <c r="AA2531" s="39"/>
      <c r="AB2531" s="39"/>
      <c r="AC2531" s="39"/>
      <c r="AD2531" s="39"/>
      <c r="AE2531" s="39"/>
      <c r="AF2531" s="39"/>
      <c r="AG2531" s="39"/>
      <c r="AH2531" s="39"/>
    </row>
    <row r="2532" ht="19.5" customHeight="1">
      <c r="A2532" s="111"/>
      <c r="B2532" s="119"/>
      <c r="C2532" s="63"/>
      <c r="D2532" s="69"/>
      <c r="E2532" s="66" t="str">
        <f t="shared" si="2"/>
        <v>-</v>
      </c>
      <c r="F2532" s="65"/>
      <c r="G2532" s="65"/>
      <c r="H2532" s="82"/>
      <c r="I2532" s="83">
        <f t="shared" si="3"/>
        <v>0</v>
      </c>
      <c r="J2532" s="84">
        <f t="shared" si="4"/>
        <v>0</v>
      </c>
      <c r="K2532" s="84">
        <f t="shared" si="5"/>
        <v>0</v>
      </c>
      <c r="L2532" s="84">
        <f t="shared" si="6"/>
        <v>0</v>
      </c>
      <c r="M2532" s="85">
        <f t="shared" si="7"/>
        <v>0</v>
      </c>
      <c r="N2532" s="86">
        <f t="shared" si="8"/>
        <v>0</v>
      </c>
      <c r="O2532" s="84">
        <f t="shared" si="9"/>
        <v>0</v>
      </c>
      <c r="P2532" s="84">
        <f t="shared" si="10"/>
        <v>0</v>
      </c>
      <c r="Q2532" s="84">
        <f t="shared" si="11"/>
        <v>0</v>
      </c>
      <c r="R2532" s="85">
        <f t="shared" si="12"/>
        <v>0</v>
      </c>
      <c r="S2532" s="87" t="str">
        <f t="shared" si="13"/>
        <v>-</v>
      </c>
      <c r="T2532" s="88"/>
      <c r="U2532" s="39"/>
      <c r="V2532" s="40"/>
      <c r="W2532" s="39"/>
      <c r="X2532" s="39"/>
      <c r="Y2532" s="39"/>
      <c r="Z2532" s="39"/>
      <c r="AA2532" s="39"/>
      <c r="AB2532" s="39"/>
      <c r="AC2532" s="39"/>
      <c r="AD2532" s="39"/>
      <c r="AE2532" s="39"/>
      <c r="AF2532" s="39"/>
      <c r="AG2532" s="39"/>
      <c r="AH2532" s="39"/>
    </row>
    <row r="2533" ht="19.5" customHeight="1">
      <c r="A2533" s="111"/>
      <c r="B2533" s="119"/>
      <c r="C2533" s="63"/>
      <c r="D2533" s="69"/>
      <c r="E2533" s="66" t="str">
        <f t="shared" si="2"/>
        <v>-</v>
      </c>
      <c r="F2533" s="65"/>
      <c r="G2533" s="65"/>
      <c r="H2533" s="82"/>
      <c r="I2533" s="83">
        <f t="shared" si="3"/>
        <v>0</v>
      </c>
      <c r="J2533" s="84">
        <f t="shared" si="4"/>
        <v>0</v>
      </c>
      <c r="K2533" s="84">
        <f t="shared" si="5"/>
        <v>0</v>
      </c>
      <c r="L2533" s="84">
        <f t="shared" si="6"/>
        <v>0</v>
      </c>
      <c r="M2533" s="85">
        <f t="shared" si="7"/>
        <v>0</v>
      </c>
      <c r="N2533" s="86">
        <f t="shared" si="8"/>
        <v>0</v>
      </c>
      <c r="O2533" s="84">
        <f t="shared" si="9"/>
        <v>0</v>
      </c>
      <c r="P2533" s="84">
        <f t="shared" si="10"/>
        <v>0</v>
      </c>
      <c r="Q2533" s="84">
        <f t="shared" si="11"/>
        <v>0</v>
      </c>
      <c r="R2533" s="85">
        <f t="shared" si="12"/>
        <v>0</v>
      </c>
      <c r="S2533" s="87" t="str">
        <f t="shared" si="13"/>
        <v>-</v>
      </c>
      <c r="T2533" s="88"/>
      <c r="U2533" s="39"/>
      <c r="V2533" s="40"/>
      <c r="W2533" s="39"/>
      <c r="X2533" s="39"/>
      <c r="Y2533" s="39"/>
      <c r="Z2533" s="39"/>
      <c r="AA2533" s="39"/>
      <c r="AB2533" s="39"/>
      <c r="AC2533" s="39"/>
      <c r="AD2533" s="39"/>
      <c r="AE2533" s="39"/>
      <c r="AF2533" s="39"/>
      <c r="AG2533" s="39"/>
      <c r="AH2533" s="39"/>
    </row>
    <row r="2534" ht="19.5" customHeight="1">
      <c r="A2534" s="111"/>
      <c r="B2534" s="119"/>
      <c r="C2534" s="63"/>
      <c r="D2534" s="69"/>
      <c r="E2534" s="66" t="str">
        <f t="shared" si="2"/>
        <v>-</v>
      </c>
      <c r="F2534" s="65"/>
      <c r="G2534" s="65"/>
      <c r="H2534" s="82"/>
      <c r="I2534" s="83">
        <f t="shared" si="3"/>
        <v>0</v>
      </c>
      <c r="J2534" s="84">
        <f t="shared" si="4"/>
        <v>0</v>
      </c>
      <c r="K2534" s="84">
        <f t="shared" si="5"/>
        <v>0</v>
      </c>
      <c r="L2534" s="84">
        <f t="shared" si="6"/>
        <v>0</v>
      </c>
      <c r="M2534" s="85">
        <f t="shared" si="7"/>
        <v>0</v>
      </c>
      <c r="N2534" s="86">
        <f t="shared" si="8"/>
        <v>0</v>
      </c>
      <c r="O2534" s="84">
        <f t="shared" si="9"/>
        <v>0</v>
      </c>
      <c r="P2534" s="84">
        <f t="shared" si="10"/>
        <v>0</v>
      </c>
      <c r="Q2534" s="84">
        <f t="shared" si="11"/>
        <v>0</v>
      </c>
      <c r="R2534" s="85">
        <f t="shared" si="12"/>
        <v>0</v>
      </c>
      <c r="S2534" s="87" t="str">
        <f t="shared" si="13"/>
        <v>-</v>
      </c>
      <c r="T2534" s="88"/>
      <c r="U2534" s="39"/>
      <c r="V2534" s="40"/>
      <c r="W2534" s="39"/>
      <c r="X2534" s="39"/>
      <c r="Y2534" s="39"/>
      <c r="Z2534" s="39"/>
      <c r="AA2534" s="39"/>
      <c r="AB2534" s="39"/>
      <c r="AC2534" s="39"/>
      <c r="AD2534" s="39"/>
      <c r="AE2534" s="39"/>
      <c r="AF2534" s="39"/>
      <c r="AG2534" s="39"/>
      <c r="AH2534" s="39"/>
    </row>
    <row r="2535" ht="19.5" customHeight="1">
      <c r="A2535" s="111"/>
      <c r="B2535" s="119"/>
      <c r="C2535" s="63"/>
      <c r="D2535" s="69"/>
      <c r="E2535" s="66" t="str">
        <f t="shared" si="2"/>
        <v>-</v>
      </c>
      <c r="F2535" s="65"/>
      <c r="G2535" s="65"/>
      <c r="H2535" s="82"/>
      <c r="I2535" s="83">
        <f t="shared" si="3"/>
        <v>0</v>
      </c>
      <c r="J2535" s="84">
        <f t="shared" si="4"/>
        <v>0</v>
      </c>
      <c r="K2535" s="84">
        <f t="shared" si="5"/>
        <v>0</v>
      </c>
      <c r="L2535" s="84">
        <f t="shared" si="6"/>
        <v>0</v>
      </c>
      <c r="M2535" s="85">
        <f t="shared" si="7"/>
        <v>0</v>
      </c>
      <c r="N2535" s="86">
        <f t="shared" si="8"/>
        <v>0</v>
      </c>
      <c r="O2535" s="84">
        <f t="shared" si="9"/>
        <v>0</v>
      </c>
      <c r="P2535" s="84">
        <f t="shared" si="10"/>
        <v>0</v>
      </c>
      <c r="Q2535" s="84">
        <f t="shared" si="11"/>
        <v>0</v>
      </c>
      <c r="R2535" s="85">
        <f t="shared" si="12"/>
        <v>0</v>
      </c>
      <c r="S2535" s="87" t="str">
        <f t="shared" si="13"/>
        <v>-</v>
      </c>
      <c r="T2535" s="88"/>
      <c r="U2535" s="39"/>
      <c r="V2535" s="40"/>
      <c r="W2535" s="39"/>
      <c r="X2535" s="39"/>
      <c r="Y2535" s="39"/>
      <c r="Z2535" s="39"/>
      <c r="AA2535" s="39"/>
      <c r="AB2535" s="39"/>
      <c r="AC2535" s="39"/>
      <c r="AD2535" s="39"/>
      <c r="AE2535" s="39"/>
      <c r="AF2535" s="39"/>
      <c r="AG2535" s="39"/>
      <c r="AH2535" s="39"/>
    </row>
    <row r="2536" ht="19.5" customHeight="1">
      <c r="A2536" s="111"/>
      <c r="B2536" s="119"/>
      <c r="C2536" s="63"/>
      <c r="D2536" s="69"/>
      <c r="E2536" s="66" t="str">
        <f t="shared" si="2"/>
        <v>-</v>
      </c>
      <c r="F2536" s="65"/>
      <c r="G2536" s="65"/>
      <c r="H2536" s="82"/>
      <c r="I2536" s="83">
        <f t="shared" si="3"/>
        <v>0</v>
      </c>
      <c r="J2536" s="84">
        <f t="shared" si="4"/>
        <v>0</v>
      </c>
      <c r="K2536" s="84">
        <f t="shared" si="5"/>
        <v>0</v>
      </c>
      <c r="L2536" s="84">
        <f t="shared" si="6"/>
        <v>0</v>
      </c>
      <c r="M2536" s="85">
        <f t="shared" si="7"/>
        <v>0</v>
      </c>
      <c r="N2536" s="86">
        <f t="shared" si="8"/>
        <v>0</v>
      </c>
      <c r="O2536" s="84">
        <f t="shared" si="9"/>
        <v>0</v>
      </c>
      <c r="P2536" s="84">
        <f t="shared" si="10"/>
        <v>0</v>
      </c>
      <c r="Q2536" s="84">
        <f t="shared" si="11"/>
        <v>0</v>
      </c>
      <c r="R2536" s="85">
        <f t="shared" si="12"/>
        <v>0</v>
      </c>
      <c r="S2536" s="87" t="str">
        <f t="shared" si="13"/>
        <v>-</v>
      </c>
      <c r="T2536" s="88"/>
      <c r="U2536" s="39"/>
      <c r="V2536" s="40"/>
      <c r="W2536" s="39"/>
      <c r="X2536" s="39"/>
      <c r="Y2536" s="39"/>
      <c r="Z2536" s="39"/>
      <c r="AA2536" s="39"/>
      <c r="AB2536" s="39"/>
      <c r="AC2536" s="39"/>
      <c r="AD2536" s="39"/>
      <c r="AE2536" s="39"/>
      <c r="AF2536" s="39"/>
      <c r="AG2536" s="39"/>
      <c r="AH2536" s="39"/>
    </row>
    <row r="2537" ht="19.5" customHeight="1">
      <c r="A2537" s="111"/>
      <c r="B2537" s="119"/>
      <c r="C2537" s="63"/>
      <c r="D2537" s="69"/>
      <c r="E2537" s="66" t="str">
        <f t="shared" si="2"/>
        <v>-</v>
      </c>
      <c r="F2537" s="65"/>
      <c r="G2537" s="65"/>
      <c r="H2537" s="82"/>
      <c r="I2537" s="83">
        <f t="shared" si="3"/>
        <v>0</v>
      </c>
      <c r="J2537" s="84">
        <f t="shared" si="4"/>
        <v>0</v>
      </c>
      <c r="K2537" s="84">
        <f t="shared" si="5"/>
        <v>0</v>
      </c>
      <c r="L2537" s="84">
        <f t="shared" si="6"/>
        <v>0</v>
      </c>
      <c r="M2537" s="85">
        <f t="shared" si="7"/>
        <v>0</v>
      </c>
      <c r="N2537" s="86">
        <f t="shared" si="8"/>
        <v>0</v>
      </c>
      <c r="O2537" s="84">
        <f t="shared" si="9"/>
        <v>0</v>
      </c>
      <c r="P2537" s="84">
        <f t="shared" si="10"/>
        <v>0</v>
      </c>
      <c r="Q2537" s="84">
        <f t="shared" si="11"/>
        <v>0</v>
      </c>
      <c r="R2537" s="85">
        <f t="shared" si="12"/>
        <v>0</v>
      </c>
      <c r="S2537" s="87" t="str">
        <f t="shared" si="13"/>
        <v>-</v>
      </c>
      <c r="T2537" s="88"/>
      <c r="U2537" s="39"/>
      <c r="V2537" s="40"/>
      <c r="W2537" s="39"/>
      <c r="X2537" s="39"/>
      <c r="Y2537" s="39"/>
      <c r="Z2537" s="39"/>
      <c r="AA2537" s="39"/>
      <c r="AB2537" s="39"/>
      <c r="AC2537" s="39"/>
      <c r="AD2537" s="39"/>
      <c r="AE2537" s="39"/>
      <c r="AF2537" s="39"/>
      <c r="AG2537" s="39"/>
      <c r="AH2537" s="39"/>
    </row>
    <row r="2538" ht="19.5" customHeight="1">
      <c r="A2538" s="111"/>
      <c r="B2538" s="119"/>
      <c r="C2538" s="63"/>
      <c r="D2538" s="69"/>
      <c r="E2538" s="66" t="str">
        <f t="shared" si="2"/>
        <v>-</v>
      </c>
      <c r="F2538" s="65"/>
      <c r="G2538" s="65"/>
      <c r="H2538" s="82"/>
      <c r="I2538" s="83">
        <f t="shared" si="3"/>
        <v>0</v>
      </c>
      <c r="J2538" s="84">
        <f t="shared" si="4"/>
        <v>0</v>
      </c>
      <c r="K2538" s="84">
        <f t="shared" si="5"/>
        <v>0</v>
      </c>
      <c r="L2538" s="84">
        <f t="shared" si="6"/>
        <v>0</v>
      </c>
      <c r="M2538" s="85">
        <f t="shared" si="7"/>
        <v>0</v>
      </c>
      <c r="N2538" s="86">
        <f t="shared" si="8"/>
        <v>0</v>
      </c>
      <c r="O2538" s="84">
        <f t="shared" si="9"/>
        <v>0</v>
      </c>
      <c r="P2538" s="84">
        <f t="shared" si="10"/>
        <v>0</v>
      </c>
      <c r="Q2538" s="84">
        <f t="shared" si="11"/>
        <v>0</v>
      </c>
      <c r="R2538" s="85">
        <f t="shared" si="12"/>
        <v>0</v>
      </c>
      <c r="S2538" s="87" t="str">
        <f t="shared" si="13"/>
        <v>-</v>
      </c>
      <c r="T2538" s="88"/>
      <c r="U2538" s="39"/>
      <c r="V2538" s="40"/>
      <c r="W2538" s="39"/>
      <c r="X2538" s="39"/>
      <c r="Y2538" s="39"/>
      <c r="Z2538" s="39"/>
      <c r="AA2538" s="39"/>
      <c r="AB2538" s="39"/>
      <c r="AC2538" s="39"/>
      <c r="AD2538" s="39"/>
      <c r="AE2538" s="39"/>
      <c r="AF2538" s="39"/>
      <c r="AG2538" s="39"/>
      <c r="AH2538" s="39"/>
    </row>
    <row r="2539" ht="19.5" customHeight="1">
      <c r="A2539" s="111"/>
      <c r="B2539" s="119"/>
      <c r="C2539" s="63"/>
      <c r="D2539" s="69"/>
      <c r="E2539" s="66" t="str">
        <f t="shared" si="2"/>
        <v>-</v>
      </c>
      <c r="F2539" s="65"/>
      <c r="G2539" s="65"/>
      <c r="H2539" s="82"/>
      <c r="I2539" s="83">
        <f t="shared" si="3"/>
        <v>0</v>
      </c>
      <c r="J2539" s="84">
        <f t="shared" si="4"/>
        <v>0</v>
      </c>
      <c r="K2539" s="84">
        <f t="shared" si="5"/>
        <v>0</v>
      </c>
      <c r="L2539" s="84">
        <f t="shared" si="6"/>
        <v>0</v>
      </c>
      <c r="M2539" s="85">
        <f t="shared" si="7"/>
        <v>0</v>
      </c>
      <c r="N2539" s="86">
        <f t="shared" si="8"/>
        <v>0</v>
      </c>
      <c r="O2539" s="84">
        <f t="shared" si="9"/>
        <v>0</v>
      </c>
      <c r="P2539" s="84">
        <f t="shared" si="10"/>
        <v>0</v>
      </c>
      <c r="Q2539" s="84">
        <f t="shared" si="11"/>
        <v>0</v>
      </c>
      <c r="R2539" s="85">
        <f t="shared" si="12"/>
        <v>0</v>
      </c>
      <c r="S2539" s="87" t="str">
        <f t="shared" si="13"/>
        <v>-</v>
      </c>
      <c r="T2539" s="88"/>
      <c r="U2539" s="39"/>
      <c r="V2539" s="40"/>
      <c r="W2539" s="39"/>
      <c r="X2539" s="39"/>
      <c r="Y2539" s="39"/>
      <c r="Z2539" s="39"/>
      <c r="AA2539" s="39"/>
      <c r="AB2539" s="39"/>
      <c r="AC2539" s="39"/>
      <c r="AD2539" s="39"/>
      <c r="AE2539" s="39"/>
      <c r="AF2539" s="39"/>
      <c r="AG2539" s="39"/>
      <c r="AH2539" s="39"/>
    </row>
    <row r="2540" ht="19.5" customHeight="1">
      <c r="A2540" s="111"/>
      <c r="B2540" s="119"/>
      <c r="C2540" s="63"/>
      <c r="D2540" s="69"/>
      <c r="E2540" s="66" t="str">
        <f t="shared" si="2"/>
        <v>-</v>
      </c>
      <c r="F2540" s="65"/>
      <c r="G2540" s="65"/>
      <c r="H2540" s="82"/>
      <c r="I2540" s="83">
        <f t="shared" si="3"/>
        <v>0</v>
      </c>
      <c r="J2540" s="84">
        <f t="shared" si="4"/>
        <v>0</v>
      </c>
      <c r="K2540" s="84">
        <f t="shared" si="5"/>
        <v>0</v>
      </c>
      <c r="L2540" s="84">
        <f t="shared" si="6"/>
        <v>0</v>
      </c>
      <c r="M2540" s="85">
        <f t="shared" si="7"/>
        <v>0</v>
      </c>
      <c r="N2540" s="86">
        <f t="shared" si="8"/>
        <v>0</v>
      </c>
      <c r="O2540" s="84">
        <f t="shared" si="9"/>
        <v>0</v>
      </c>
      <c r="P2540" s="84">
        <f t="shared" si="10"/>
        <v>0</v>
      </c>
      <c r="Q2540" s="84">
        <f t="shared" si="11"/>
        <v>0</v>
      </c>
      <c r="R2540" s="85">
        <f t="shared" si="12"/>
        <v>0</v>
      </c>
      <c r="S2540" s="87" t="str">
        <f t="shared" si="13"/>
        <v>-</v>
      </c>
      <c r="T2540" s="88"/>
      <c r="U2540" s="39"/>
      <c r="V2540" s="40"/>
      <c r="W2540" s="39"/>
      <c r="X2540" s="39"/>
      <c r="Y2540" s="39"/>
      <c r="Z2540" s="39"/>
      <c r="AA2540" s="39"/>
      <c r="AB2540" s="39"/>
      <c r="AC2540" s="39"/>
      <c r="AD2540" s="39"/>
      <c r="AE2540" s="39"/>
      <c r="AF2540" s="39"/>
      <c r="AG2540" s="39"/>
      <c r="AH2540" s="39"/>
    </row>
    <row r="2541" ht="19.5" customHeight="1">
      <c r="A2541" s="111"/>
      <c r="B2541" s="119"/>
      <c r="C2541" s="63"/>
      <c r="D2541" s="69"/>
      <c r="E2541" s="66" t="str">
        <f t="shared" si="2"/>
        <v>-</v>
      </c>
      <c r="F2541" s="65"/>
      <c r="G2541" s="65"/>
      <c r="H2541" s="82"/>
      <c r="I2541" s="83">
        <f t="shared" si="3"/>
        <v>0</v>
      </c>
      <c r="J2541" s="84">
        <f t="shared" si="4"/>
        <v>0</v>
      </c>
      <c r="K2541" s="84">
        <f t="shared" si="5"/>
        <v>0</v>
      </c>
      <c r="L2541" s="84">
        <f t="shared" si="6"/>
        <v>0</v>
      </c>
      <c r="M2541" s="85">
        <f t="shared" si="7"/>
        <v>0</v>
      </c>
      <c r="N2541" s="86">
        <f t="shared" si="8"/>
        <v>0</v>
      </c>
      <c r="O2541" s="84">
        <f t="shared" si="9"/>
        <v>0</v>
      </c>
      <c r="P2541" s="84">
        <f t="shared" si="10"/>
        <v>0</v>
      </c>
      <c r="Q2541" s="84">
        <f t="shared" si="11"/>
        <v>0</v>
      </c>
      <c r="R2541" s="85">
        <f t="shared" si="12"/>
        <v>0</v>
      </c>
      <c r="S2541" s="87" t="str">
        <f t="shared" si="13"/>
        <v>-</v>
      </c>
      <c r="T2541" s="88"/>
      <c r="U2541" s="39"/>
      <c r="V2541" s="40"/>
      <c r="W2541" s="39"/>
      <c r="X2541" s="39"/>
      <c r="Y2541" s="39"/>
      <c r="Z2541" s="39"/>
      <c r="AA2541" s="39"/>
      <c r="AB2541" s="39"/>
      <c r="AC2541" s="39"/>
      <c r="AD2541" s="39"/>
      <c r="AE2541" s="39"/>
      <c r="AF2541" s="39"/>
      <c r="AG2541" s="39"/>
      <c r="AH2541" s="39"/>
    </row>
    <row r="2542" ht="19.5" customHeight="1">
      <c r="A2542" s="111"/>
      <c r="B2542" s="119"/>
      <c r="C2542" s="63"/>
      <c r="D2542" s="69"/>
      <c r="E2542" s="66" t="str">
        <f t="shared" si="2"/>
        <v>-</v>
      </c>
      <c r="F2542" s="65"/>
      <c r="G2542" s="65"/>
      <c r="H2542" s="82"/>
      <c r="I2542" s="83">
        <f t="shared" si="3"/>
        <v>0</v>
      </c>
      <c r="J2542" s="84">
        <f t="shared" si="4"/>
        <v>0</v>
      </c>
      <c r="K2542" s="84">
        <f t="shared" si="5"/>
        <v>0</v>
      </c>
      <c r="L2542" s="84">
        <f t="shared" si="6"/>
        <v>0</v>
      </c>
      <c r="M2542" s="85">
        <f t="shared" si="7"/>
        <v>0</v>
      </c>
      <c r="N2542" s="86">
        <f t="shared" si="8"/>
        <v>0</v>
      </c>
      <c r="O2542" s="84">
        <f t="shared" si="9"/>
        <v>0</v>
      </c>
      <c r="P2542" s="84">
        <f t="shared" si="10"/>
        <v>0</v>
      </c>
      <c r="Q2542" s="84">
        <f t="shared" si="11"/>
        <v>0</v>
      </c>
      <c r="R2542" s="85">
        <f t="shared" si="12"/>
        <v>0</v>
      </c>
      <c r="S2542" s="87" t="str">
        <f t="shared" si="13"/>
        <v>-</v>
      </c>
      <c r="T2542" s="88"/>
      <c r="U2542" s="39"/>
      <c r="V2542" s="40"/>
      <c r="W2542" s="39"/>
      <c r="X2542" s="39"/>
      <c r="Y2542" s="39"/>
      <c r="Z2542" s="39"/>
      <c r="AA2542" s="39"/>
      <c r="AB2542" s="39"/>
      <c r="AC2542" s="39"/>
      <c r="AD2542" s="39"/>
      <c r="AE2542" s="39"/>
      <c r="AF2542" s="39"/>
      <c r="AG2542" s="39"/>
      <c r="AH2542" s="39"/>
    </row>
    <row r="2543" ht="19.5" customHeight="1">
      <c r="A2543" s="111"/>
      <c r="B2543" s="119"/>
      <c r="C2543" s="63"/>
      <c r="D2543" s="69"/>
      <c r="E2543" s="66" t="str">
        <f t="shared" si="2"/>
        <v>-</v>
      </c>
      <c r="F2543" s="65"/>
      <c r="G2543" s="65"/>
      <c r="H2543" s="82"/>
      <c r="I2543" s="83">
        <f t="shared" si="3"/>
        <v>0</v>
      </c>
      <c r="J2543" s="84">
        <f t="shared" si="4"/>
        <v>0</v>
      </c>
      <c r="K2543" s="84">
        <f t="shared" si="5"/>
        <v>0</v>
      </c>
      <c r="L2543" s="84">
        <f t="shared" si="6"/>
        <v>0</v>
      </c>
      <c r="M2543" s="85">
        <f t="shared" si="7"/>
        <v>0</v>
      </c>
      <c r="N2543" s="86">
        <f t="shared" si="8"/>
        <v>0</v>
      </c>
      <c r="O2543" s="84">
        <f t="shared" si="9"/>
        <v>0</v>
      </c>
      <c r="P2543" s="84">
        <f t="shared" si="10"/>
        <v>0</v>
      </c>
      <c r="Q2543" s="84">
        <f t="shared" si="11"/>
        <v>0</v>
      </c>
      <c r="R2543" s="85">
        <f t="shared" si="12"/>
        <v>0</v>
      </c>
      <c r="S2543" s="87" t="str">
        <f t="shared" si="13"/>
        <v>-</v>
      </c>
      <c r="T2543" s="88"/>
      <c r="U2543" s="39"/>
      <c r="V2543" s="40"/>
      <c r="W2543" s="39"/>
      <c r="X2543" s="39"/>
      <c r="Y2543" s="39"/>
      <c r="Z2543" s="39"/>
      <c r="AA2543" s="39"/>
      <c r="AB2543" s="39"/>
      <c r="AC2543" s="39"/>
      <c r="AD2543" s="39"/>
      <c r="AE2543" s="39"/>
      <c r="AF2543" s="39"/>
      <c r="AG2543" s="39"/>
      <c r="AH2543" s="39"/>
    </row>
    <row r="2544" ht="19.5" customHeight="1">
      <c r="A2544" s="111"/>
      <c r="B2544" s="119"/>
      <c r="C2544" s="63"/>
      <c r="D2544" s="69"/>
      <c r="E2544" s="66" t="str">
        <f t="shared" si="2"/>
        <v>-</v>
      </c>
      <c r="F2544" s="65"/>
      <c r="G2544" s="65"/>
      <c r="H2544" s="82"/>
      <c r="I2544" s="83">
        <f t="shared" si="3"/>
        <v>0</v>
      </c>
      <c r="J2544" s="84">
        <f t="shared" si="4"/>
        <v>0</v>
      </c>
      <c r="K2544" s="84">
        <f t="shared" si="5"/>
        <v>0</v>
      </c>
      <c r="L2544" s="84">
        <f t="shared" si="6"/>
        <v>0</v>
      </c>
      <c r="M2544" s="85">
        <f t="shared" si="7"/>
        <v>0</v>
      </c>
      <c r="N2544" s="86">
        <f t="shared" si="8"/>
        <v>0</v>
      </c>
      <c r="O2544" s="84">
        <f t="shared" si="9"/>
        <v>0</v>
      </c>
      <c r="P2544" s="84">
        <f t="shared" si="10"/>
        <v>0</v>
      </c>
      <c r="Q2544" s="84">
        <f t="shared" si="11"/>
        <v>0</v>
      </c>
      <c r="R2544" s="85">
        <f t="shared" si="12"/>
        <v>0</v>
      </c>
      <c r="S2544" s="87" t="str">
        <f t="shared" si="13"/>
        <v>-</v>
      </c>
      <c r="T2544" s="88"/>
      <c r="U2544" s="39"/>
      <c r="V2544" s="40"/>
      <c r="W2544" s="39"/>
      <c r="X2544" s="39"/>
      <c r="Y2544" s="39"/>
      <c r="Z2544" s="39"/>
      <c r="AA2544" s="39"/>
      <c r="AB2544" s="39"/>
      <c r="AC2544" s="39"/>
      <c r="AD2544" s="39"/>
      <c r="AE2544" s="39"/>
      <c r="AF2544" s="39"/>
      <c r="AG2544" s="39"/>
      <c r="AH2544" s="39"/>
    </row>
    <row r="2545" ht="19.5" customHeight="1">
      <c r="A2545" s="111"/>
      <c r="B2545" s="119"/>
      <c r="C2545" s="63"/>
      <c r="D2545" s="69"/>
      <c r="E2545" s="66" t="str">
        <f t="shared" si="2"/>
        <v>-</v>
      </c>
      <c r="F2545" s="65"/>
      <c r="G2545" s="65"/>
      <c r="H2545" s="82"/>
      <c r="I2545" s="83">
        <f t="shared" si="3"/>
        <v>0</v>
      </c>
      <c r="J2545" s="84">
        <f t="shared" si="4"/>
        <v>0</v>
      </c>
      <c r="K2545" s="84">
        <f t="shared" si="5"/>
        <v>0</v>
      </c>
      <c r="L2545" s="84">
        <f t="shared" si="6"/>
        <v>0</v>
      </c>
      <c r="M2545" s="85">
        <f t="shared" si="7"/>
        <v>0</v>
      </c>
      <c r="N2545" s="86">
        <f t="shared" si="8"/>
        <v>0</v>
      </c>
      <c r="O2545" s="84">
        <f t="shared" si="9"/>
        <v>0</v>
      </c>
      <c r="P2545" s="84">
        <f t="shared" si="10"/>
        <v>0</v>
      </c>
      <c r="Q2545" s="84">
        <f t="shared" si="11"/>
        <v>0</v>
      </c>
      <c r="R2545" s="85">
        <f t="shared" si="12"/>
        <v>0</v>
      </c>
      <c r="S2545" s="87" t="str">
        <f t="shared" si="13"/>
        <v>-</v>
      </c>
      <c r="T2545" s="88"/>
      <c r="U2545" s="39"/>
      <c r="V2545" s="40"/>
      <c r="W2545" s="39"/>
      <c r="X2545" s="39"/>
      <c r="Y2545" s="39"/>
      <c r="Z2545" s="39"/>
      <c r="AA2545" s="39"/>
      <c r="AB2545" s="39"/>
      <c r="AC2545" s="39"/>
      <c r="AD2545" s="39"/>
      <c r="AE2545" s="39"/>
      <c r="AF2545" s="39"/>
      <c r="AG2545" s="39"/>
      <c r="AH2545" s="39"/>
    </row>
    <row r="2546" ht="19.5" customHeight="1">
      <c r="A2546" s="111"/>
      <c r="B2546" s="119"/>
      <c r="C2546" s="63"/>
      <c r="D2546" s="69"/>
      <c r="E2546" s="66" t="str">
        <f t="shared" si="2"/>
        <v>-</v>
      </c>
      <c r="F2546" s="65"/>
      <c r="G2546" s="65"/>
      <c r="H2546" s="82"/>
      <c r="I2546" s="83">
        <f t="shared" si="3"/>
        <v>0</v>
      </c>
      <c r="J2546" s="84">
        <f t="shared" si="4"/>
        <v>0</v>
      </c>
      <c r="K2546" s="84">
        <f t="shared" si="5"/>
        <v>0</v>
      </c>
      <c r="L2546" s="84">
        <f t="shared" si="6"/>
        <v>0</v>
      </c>
      <c r="M2546" s="85">
        <f t="shared" si="7"/>
        <v>0</v>
      </c>
      <c r="N2546" s="86">
        <f t="shared" si="8"/>
        <v>0</v>
      </c>
      <c r="O2546" s="84">
        <f t="shared" si="9"/>
        <v>0</v>
      </c>
      <c r="P2546" s="84">
        <f t="shared" si="10"/>
        <v>0</v>
      </c>
      <c r="Q2546" s="84">
        <f t="shared" si="11"/>
        <v>0</v>
      </c>
      <c r="R2546" s="85">
        <f t="shared" si="12"/>
        <v>0</v>
      </c>
      <c r="S2546" s="87" t="str">
        <f t="shared" si="13"/>
        <v>-</v>
      </c>
      <c r="T2546" s="88"/>
      <c r="U2546" s="39"/>
      <c r="V2546" s="40"/>
      <c r="W2546" s="39"/>
      <c r="X2546" s="39"/>
      <c r="Y2546" s="39"/>
      <c r="Z2546" s="39"/>
      <c r="AA2546" s="39"/>
      <c r="AB2546" s="39"/>
      <c r="AC2546" s="39"/>
      <c r="AD2546" s="39"/>
      <c r="AE2546" s="39"/>
      <c r="AF2546" s="39"/>
      <c r="AG2546" s="39"/>
      <c r="AH2546" s="39"/>
    </row>
    <row r="2547" ht="19.5" customHeight="1">
      <c r="A2547" s="111"/>
      <c r="B2547" s="119"/>
      <c r="C2547" s="63"/>
      <c r="D2547" s="69"/>
      <c r="E2547" s="66" t="str">
        <f t="shared" si="2"/>
        <v>-</v>
      </c>
      <c r="F2547" s="65"/>
      <c r="G2547" s="65"/>
      <c r="H2547" s="82"/>
      <c r="I2547" s="83">
        <f t="shared" si="3"/>
        <v>0</v>
      </c>
      <c r="J2547" s="84">
        <f t="shared" si="4"/>
        <v>0</v>
      </c>
      <c r="K2547" s="84">
        <f t="shared" si="5"/>
        <v>0</v>
      </c>
      <c r="L2547" s="84">
        <f t="shared" si="6"/>
        <v>0</v>
      </c>
      <c r="M2547" s="85">
        <f t="shared" si="7"/>
        <v>0</v>
      </c>
      <c r="N2547" s="86">
        <f t="shared" si="8"/>
        <v>0</v>
      </c>
      <c r="O2547" s="84">
        <f t="shared" si="9"/>
        <v>0</v>
      </c>
      <c r="P2547" s="84">
        <f t="shared" si="10"/>
        <v>0</v>
      </c>
      <c r="Q2547" s="84">
        <f t="shared" si="11"/>
        <v>0</v>
      </c>
      <c r="R2547" s="85">
        <f t="shared" si="12"/>
        <v>0</v>
      </c>
      <c r="S2547" s="87" t="str">
        <f t="shared" si="13"/>
        <v>-</v>
      </c>
      <c r="T2547" s="88"/>
      <c r="U2547" s="39"/>
      <c r="V2547" s="40"/>
      <c r="W2547" s="39"/>
      <c r="X2547" s="39"/>
      <c r="Y2547" s="39"/>
      <c r="Z2547" s="39"/>
      <c r="AA2547" s="39"/>
      <c r="AB2547" s="39"/>
      <c r="AC2547" s="39"/>
      <c r="AD2547" s="39"/>
      <c r="AE2547" s="39"/>
      <c r="AF2547" s="39"/>
      <c r="AG2547" s="39"/>
      <c r="AH2547" s="39"/>
    </row>
    <row r="2548" ht="19.5" customHeight="1">
      <c r="A2548" s="111"/>
      <c r="B2548" s="119"/>
      <c r="C2548" s="63"/>
      <c r="D2548" s="69"/>
      <c r="E2548" s="66" t="str">
        <f t="shared" si="2"/>
        <v>-</v>
      </c>
      <c r="F2548" s="65"/>
      <c r="G2548" s="65"/>
      <c r="H2548" s="82"/>
      <c r="I2548" s="83">
        <f t="shared" si="3"/>
        <v>0</v>
      </c>
      <c r="J2548" s="84">
        <f t="shared" si="4"/>
        <v>0</v>
      </c>
      <c r="K2548" s="84">
        <f t="shared" si="5"/>
        <v>0</v>
      </c>
      <c r="L2548" s="84">
        <f t="shared" si="6"/>
        <v>0</v>
      </c>
      <c r="M2548" s="85">
        <f t="shared" si="7"/>
        <v>0</v>
      </c>
      <c r="N2548" s="86">
        <f t="shared" si="8"/>
        <v>0</v>
      </c>
      <c r="O2548" s="84">
        <f t="shared" si="9"/>
        <v>0</v>
      </c>
      <c r="P2548" s="84">
        <f t="shared" si="10"/>
        <v>0</v>
      </c>
      <c r="Q2548" s="84">
        <f t="shared" si="11"/>
        <v>0</v>
      </c>
      <c r="R2548" s="85">
        <f t="shared" si="12"/>
        <v>0</v>
      </c>
      <c r="S2548" s="87" t="str">
        <f t="shared" si="13"/>
        <v>-</v>
      </c>
      <c r="T2548" s="88"/>
      <c r="U2548" s="39"/>
      <c r="V2548" s="40"/>
      <c r="W2548" s="39"/>
      <c r="X2548" s="39"/>
      <c r="Y2548" s="39"/>
      <c r="Z2548" s="39"/>
      <c r="AA2548" s="39"/>
      <c r="AB2548" s="39"/>
      <c r="AC2548" s="39"/>
      <c r="AD2548" s="39"/>
      <c r="AE2548" s="39"/>
      <c r="AF2548" s="39"/>
      <c r="AG2548" s="39"/>
      <c r="AH2548" s="39"/>
    </row>
    <row r="2549" ht="19.5" customHeight="1">
      <c r="A2549" s="111"/>
      <c r="B2549" s="119"/>
      <c r="C2549" s="63"/>
      <c r="D2549" s="69"/>
      <c r="E2549" s="66" t="str">
        <f t="shared" si="2"/>
        <v>-</v>
      </c>
      <c r="F2549" s="65"/>
      <c r="G2549" s="65"/>
      <c r="H2549" s="82"/>
      <c r="I2549" s="83">
        <f t="shared" si="3"/>
        <v>0</v>
      </c>
      <c r="J2549" s="84">
        <f t="shared" si="4"/>
        <v>0</v>
      </c>
      <c r="K2549" s="84">
        <f t="shared" si="5"/>
        <v>0</v>
      </c>
      <c r="L2549" s="84">
        <f t="shared" si="6"/>
        <v>0</v>
      </c>
      <c r="M2549" s="85">
        <f t="shared" si="7"/>
        <v>0</v>
      </c>
      <c r="N2549" s="86">
        <f t="shared" si="8"/>
        <v>0</v>
      </c>
      <c r="O2549" s="84">
        <f t="shared" si="9"/>
        <v>0</v>
      </c>
      <c r="P2549" s="84">
        <f t="shared" si="10"/>
        <v>0</v>
      </c>
      <c r="Q2549" s="84">
        <f t="shared" si="11"/>
        <v>0</v>
      </c>
      <c r="R2549" s="85">
        <f t="shared" si="12"/>
        <v>0</v>
      </c>
      <c r="S2549" s="87" t="str">
        <f t="shared" si="13"/>
        <v>-</v>
      </c>
      <c r="T2549" s="88"/>
      <c r="U2549" s="39"/>
      <c r="V2549" s="40"/>
      <c r="W2549" s="39"/>
      <c r="X2549" s="39"/>
      <c r="Y2549" s="39"/>
      <c r="Z2549" s="39"/>
      <c r="AA2549" s="39"/>
      <c r="AB2549" s="39"/>
      <c r="AC2549" s="39"/>
      <c r="AD2549" s="39"/>
      <c r="AE2549" s="39"/>
      <c r="AF2549" s="39"/>
      <c r="AG2549" s="39"/>
      <c r="AH2549" s="39"/>
    </row>
    <row r="2550" ht="19.5" customHeight="1">
      <c r="A2550" s="111"/>
      <c r="B2550" s="119"/>
      <c r="C2550" s="63"/>
      <c r="D2550" s="69"/>
      <c r="E2550" s="66" t="str">
        <f t="shared" si="2"/>
        <v>-</v>
      </c>
      <c r="F2550" s="65"/>
      <c r="G2550" s="65"/>
      <c r="H2550" s="82"/>
      <c r="I2550" s="83">
        <f t="shared" si="3"/>
        <v>0</v>
      </c>
      <c r="J2550" s="84">
        <f t="shared" si="4"/>
        <v>0</v>
      </c>
      <c r="K2550" s="84">
        <f t="shared" si="5"/>
        <v>0</v>
      </c>
      <c r="L2550" s="84">
        <f t="shared" si="6"/>
        <v>0</v>
      </c>
      <c r="M2550" s="85">
        <f t="shared" si="7"/>
        <v>0</v>
      </c>
      <c r="N2550" s="86">
        <f t="shared" si="8"/>
        <v>0</v>
      </c>
      <c r="O2550" s="84">
        <f t="shared" si="9"/>
        <v>0</v>
      </c>
      <c r="P2550" s="84">
        <f t="shared" si="10"/>
        <v>0</v>
      </c>
      <c r="Q2550" s="84">
        <f t="shared" si="11"/>
        <v>0</v>
      </c>
      <c r="R2550" s="85">
        <f t="shared" si="12"/>
        <v>0</v>
      </c>
      <c r="S2550" s="87" t="str">
        <f t="shared" si="13"/>
        <v>-</v>
      </c>
      <c r="T2550" s="88"/>
      <c r="U2550" s="39"/>
      <c r="V2550" s="40"/>
      <c r="W2550" s="39"/>
      <c r="X2550" s="39"/>
      <c r="Y2550" s="39"/>
      <c r="Z2550" s="39"/>
      <c r="AA2550" s="39"/>
      <c r="AB2550" s="39"/>
      <c r="AC2550" s="39"/>
      <c r="AD2550" s="39"/>
      <c r="AE2550" s="39"/>
      <c r="AF2550" s="39"/>
      <c r="AG2550" s="39"/>
      <c r="AH2550" s="39"/>
    </row>
    <row r="2551" ht="19.5" customHeight="1">
      <c r="A2551" s="111"/>
      <c r="B2551" s="119"/>
      <c r="C2551" s="63"/>
      <c r="D2551" s="69"/>
      <c r="E2551" s="66" t="str">
        <f t="shared" si="2"/>
        <v>-</v>
      </c>
      <c r="F2551" s="65"/>
      <c r="G2551" s="65"/>
      <c r="H2551" s="82"/>
      <c r="I2551" s="83">
        <f t="shared" si="3"/>
        <v>0</v>
      </c>
      <c r="J2551" s="84">
        <f t="shared" si="4"/>
        <v>0</v>
      </c>
      <c r="K2551" s="84">
        <f t="shared" si="5"/>
        <v>0</v>
      </c>
      <c r="L2551" s="84">
        <f t="shared" si="6"/>
        <v>0</v>
      </c>
      <c r="M2551" s="85">
        <f t="shared" si="7"/>
        <v>0</v>
      </c>
      <c r="N2551" s="86">
        <f t="shared" si="8"/>
        <v>0</v>
      </c>
      <c r="O2551" s="84">
        <f t="shared" si="9"/>
        <v>0</v>
      </c>
      <c r="P2551" s="84">
        <f t="shared" si="10"/>
        <v>0</v>
      </c>
      <c r="Q2551" s="84">
        <f t="shared" si="11"/>
        <v>0</v>
      </c>
      <c r="R2551" s="85">
        <f t="shared" si="12"/>
        <v>0</v>
      </c>
      <c r="S2551" s="87" t="str">
        <f t="shared" si="13"/>
        <v>-</v>
      </c>
      <c r="T2551" s="88"/>
      <c r="U2551" s="39"/>
      <c r="V2551" s="40"/>
      <c r="W2551" s="39"/>
      <c r="X2551" s="39"/>
      <c r="Y2551" s="39"/>
      <c r="Z2551" s="39"/>
      <c r="AA2551" s="39"/>
      <c r="AB2551" s="39"/>
      <c r="AC2551" s="39"/>
      <c r="AD2551" s="39"/>
      <c r="AE2551" s="39"/>
      <c r="AF2551" s="39"/>
      <c r="AG2551" s="39"/>
      <c r="AH2551" s="39"/>
    </row>
    <row r="2552" ht="19.5" customHeight="1">
      <c r="A2552" s="111"/>
      <c r="B2552" s="119"/>
      <c r="C2552" s="63"/>
      <c r="D2552" s="69"/>
      <c r="E2552" s="66" t="str">
        <f t="shared" si="2"/>
        <v>-</v>
      </c>
      <c r="F2552" s="65"/>
      <c r="G2552" s="65"/>
      <c r="H2552" s="82"/>
      <c r="I2552" s="83">
        <f t="shared" si="3"/>
        <v>0</v>
      </c>
      <c r="J2552" s="84">
        <f t="shared" si="4"/>
        <v>0</v>
      </c>
      <c r="K2552" s="84">
        <f t="shared" si="5"/>
        <v>0</v>
      </c>
      <c r="L2552" s="84">
        <f t="shared" si="6"/>
        <v>0</v>
      </c>
      <c r="M2552" s="85">
        <f t="shared" si="7"/>
        <v>0</v>
      </c>
      <c r="N2552" s="86">
        <f t="shared" si="8"/>
        <v>0</v>
      </c>
      <c r="O2552" s="84">
        <f t="shared" si="9"/>
        <v>0</v>
      </c>
      <c r="P2552" s="84">
        <f t="shared" si="10"/>
        <v>0</v>
      </c>
      <c r="Q2552" s="84">
        <f t="shared" si="11"/>
        <v>0</v>
      </c>
      <c r="R2552" s="85">
        <f t="shared" si="12"/>
        <v>0</v>
      </c>
      <c r="S2552" s="87" t="str">
        <f t="shared" si="13"/>
        <v>-</v>
      </c>
      <c r="T2552" s="88"/>
      <c r="U2552" s="39"/>
      <c r="V2552" s="40"/>
      <c r="W2552" s="39"/>
      <c r="X2552" s="39"/>
      <c r="Y2552" s="39"/>
      <c r="Z2552" s="39"/>
      <c r="AA2552" s="39"/>
      <c r="AB2552" s="39"/>
      <c r="AC2552" s="39"/>
      <c r="AD2552" s="39"/>
      <c r="AE2552" s="39"/>
      <c r="AF2552" s="39"/>
      <c r="AG2552" s="39"/>
      <c r="AH2552" s="39"/>
    </row>
    <row r="2553" ht="19.5" customHeight="1">
      <c r="A2553" s="111"/>
      <c r="B2553" s="119"/>
      <c r="C2553" s="63"/>
      <c r="D2553" s="69"/>
      <c r="E2553" s="66" t="str">
        <f t="shared" si="2"/>
        <v>-</v>
      </c>
      <c r="F2553" s="65"/>
      <c r="G2553" s="65"/>
      <c r="H2553" s="82"/>
      <c r="I2553" s="83">
        <f t="shared" si="3"/>
        <v>0</v>
      </c>
      <c r="J2553" s="84">
        <f t="shared" si="4"/>
        <v>0</v>
      </c>
      <c r="K2553" s="84">
        <f t="shared" si="5"/>
        <v>0</v>
      </c>
      <c r="L2553" s="84">
        <f t="shared" si="6"/>
        <v>0</v>
      </c>
      <c r="M2553" s="85">
        <f t="shared" si="7"/>
        <v>0</v>
      </c>
      <c r="N2553" s="86">
        <f t="shared" si="8"/>
        <v>0</v>
      </c>
      <c r="O2553" s="84">
        <f t="shared" si="9"/>
        <v>0</v>
      </c>
      <c r="P2553" s="84">
        <f t="shared" si="10"/>
        <v>0</v>
      </c>
      <c r="Q2553" s="84">
        <f t="shared" si="11"/>
        <v>0</v>
      </c>
      <c r="R2553" s="85">
        <f t="shared" si="12"/>
        <v>0</v>
      </c>
      <c r="S2553" s="87" t="str">
        <f t="shared" si="13"/>
        <v>-</v>
      </c>
      <c r="T2553" s="88"/>
      <c r="U2553" s="39"/>
      <c r="V2553" s="40"/>
      <c r="W2553" s="39"/>
      <c r="X2553" s="39"/>
      <c r="Y2553" s="39"/>
      <c r="Z2553" s="39"/>
      <c r="AA2553" s="39"/>
      <c r="AB2553" s="39"/>
      <c r="AC2553" s="39"/>
      <c r="AD2553" s="39"/>
      <c r="AE2553" s="39"/>
      <c r="AF2553" s="39"/>
      <c r="AG2553" s="39"/>
      <c r="AH2553" s="39"/>
    </row>
    <row r="2554" ht="19.5" customHeight="1">
      <c r="A2554" s="111"/>
      <c r="B2554" s="119"/>
      <c r="C2554" s="63"/>
      <c r="D2554" s="69"/>
      <c r="E2554" s="66" t="str">
        <f t="shared" si="2"/>
        <v>-</v>
      </c>
      <c r="F2554" s="65"/>
      <c r="G2554" s="65"/>
      <c r="H2554" s="82"/>
      <c r="I2554" s="83">
        <f t="shared" si="3"/>
        <v>0</v>
      </c>
      <c r="J2554" s="84">
        <f t="shared" si="4"/>
        <v>0</v>
      </c>
      <c r="K2554" s="84">
        <f t="shared" si="5"/>
        <v>0</v>
      </c>
      <c r="L2554" s="84">
        <f t="shared" si="6"/>
        <v>0</v>
      </c>
      <c r="M2554" s="85">
        <f t="shared" si="7"/>
        <v>0</v>
      </c>
      <c r="N2554" s="86">
        <f t="shared" si="8"/>
        <v>0</v>
      </c>
      <c r="O2554" s="84">
        <f t="shared" si="9"/>
        <v>0</v>
      </c>
      <c r="P2554" s="84">
        <f t="shared" si="10"/>
        <v>0</v>
      </c>
      <c r="Q2554" s="84">
        <f t="shared" si="11"/>
        <v>0</v>
      </c>
      <c r="R2554" s="85">
        <f t="shared" si="12"/>
        <v>0</v>
      </c>
      <c r="S2554" s="87" t="str">
        <f t="shared" si="13"/>
        <v>-</v>
      </c>
      <c r="T2554" s="88"/>
      <c r="U2554" s="39"/>
      <c r="V2554" s="40"/>
      <c r="W2554" s="39"/>
      <c r="X2554" s="39"/>
      <c r="Y2554" s="39"/>
      <c r="Z2554" s="39"/>
      <c r="AA2554" s="39"/>
      <c r="AB2554" s="39"/>
      <c r="AC2554" s="39"/>
      <c r="AD2554" s="39"/>
      <c r="AE2554" s="39"/>
      <c r="AF2554" s="39"/>
      <c r="AG2554" s="39"/>
      <c r="AH2554" s="39"/>
    </row>
    <row r="2555" ht="19.5" customHeight="1">
      <c r="A2555" s="111"/>
      <c r="B2555" s="119"/>
      <c r="C2555" s="63"/>
      <c r="D2555" s="69"/>
      <c r="E2555" s="66" t="str">
        <f t="shared" si="2"/>
        <v>-</v>
      </c>
      <c r="F2555" s="65"/>
      <c r="G2555" s="65"/>
      <c r="H2555" s="82"/>
      <c r="I2555" s="83">
        <f t="shared" si="3"/>
        <v>0</v>
      </c>
      <c r="J2555" s="84">
        <f t="shared" si="4"/>
        <v>0</v>
      </c>
      <c r="K2555" s="84">
        <f t="shared" si="5"/>
        <v>0</v>
      </c>
      <c r="L2555" s="84">
        <f t="shared" si="6"/>
        <v>0</v>
      </c>
      <c r="M2555" s="85">
        <f t="shared" si="7"/>
        <v>0</v>
      </c>
      <c r="N2555" s="86">
        <f t="shared" si="8"/>
        <v>0</v>
      </c>
      <c r="O2555" s="84">
        <f t="shared" si="9"/>
        <v>0</v>
      </c>
      <c r="P2555" s="84">
        <f t="shared" si="10"/>
        <v>0</v>
      </c>
      <c r="Q2555" s="84">
        <f t="shared" si="11"/>
        <v>0</v>
      </c>
      <c r="R2555" s="85">
        <f t="shared" si="12"/>
        <v>0</v>
      </c>
      <c r="S2555" s="87" t="str">
        <f t="shared" si="13"/>
        <v>-</v>
      </c>
      <c r="T2555" s="88"/>
      <c r="U2555" s="39"/>
      <c r="V2555" s="40"/>
      <c r="W2555" s="39"/>
      <c r="X2555" s="39"/>
      <c r="Y2555" s="39"/>
      <c r="Z2555" s="39"/>
      <c r="AA2555" s="39"/>
      <c r="AB2555" s="39"/>
      <c r="AC2555" s="39"/>
      <c r="AD2555" s="39"/>
      <c r="AE2555" s="39"/>
      <c r="AF2555" s="39"/>
      <c r="AG2555" s="39"/>
      <c r="AH2555" s="39"/>
    </row>
    <row r="2556" ht="19.5" customHeight="1">
      <c r="A2556" s="111"/>
      <c r="B2556" s="119"/>
      <c r="C2556" s="63"/>
      <c r="D2556" s="69"/>
      <c r="E2556" s="66" t="str">
        <f t="shared" si="2"/>
        <v>-</v>
      </c>
      <c r="F2556" s="65"/>
      <c r="G2556" s="65"/>
      <c r="H2556" s="82"/>
      <c r="I2556" s="83">
        <f t="shared" si="3"/>
        <v>0</v>
      </c>
      <c r="J2556" s="84">
        <f t="shared" si="4"/>
        <v>0</v>
      </c>
      <c r="K2556" s="84">
        <f t="shared" si="5"/>
        <v>0</v>
      </c>
      <c r="L2556" s="84">
        <f t="shared" si="6"/>
        <v>0</v>
      </c>
      <c r="M2556" s="85">
        <f t="shared" si="7"/>
        <v>0</v>
      </c>
      <c r="N2556" s="86">
        <f t="shared" si="8"/>
        <v>0</v>
      </c>
      <c r="O2556" s="84">
        <f t="shared" si="9"/>
        <v>0</v>
      </c>
      <c r="P2556" s="84">
        <f t="shared" si="10"/>
        <v>0</v>
      </c>
      <c r="Q2556" s="84">
        <f t="shared" si="11"/>
        <v>0</v>
      </c>
      <c r="R2556" s="85">
        <f t="shared" si="12"/>
        <v>0</v>
      </c>
      <c r="S2556" s="87" t="str">
        <f t="shared" si="13"/>
        <v>-</v>
      </c>
      <c r="T2556" s="88"/>
      <c r="U2556" s="39"/>
      <c r="V2556" s="40"/>
      <c r="W2556" s="39"/>
      <c r="X2556" s="39"/>
      <c r="Y2556" s="39"/>
      <c r="Z2556" s="39"/>
      <c r="AA2556" s="39"/>
      <c r="AB2556" s="39"/>
      <c r="AC2556" s="39"/>
      <c r="AD2556" s="39"/>
      <c r="AE2556" s="39"/>
      <c r="AF2556" s="39"/>
      <c r="AG2556" s="39"/>
      <c r="AH2556" s="39"/>
    </row>
    <row r="2557" ht="19.5" customHeight="1">
      <c r="A2557" s="111"/>
      <c r="B2557" s="119"/>
      <c r="C2557" s="63"/>
      <c r="D2557" s="69"/>
      <c r="E2557" s="66" t="str">
        <f t="shared" si="2"/>
        <v>-</v>
      </c>
      <c r="F2557" s="65"/>
      <c r="G2557" s="65"/>
      <c r="H2557" s="82"/>
      <c r="I2557" s="83">
        <f t="shared" si="3"/>
        <v>0</v>
      </c>
      <c r="J2557" s="84">
        <f t="shared" si="4"/>
        <v>0</v>
      </c>
      <c r="K2557" s="84">
        <f t="shared" si="5"/>
        <v>0</v>
      </c>
      <c r="L2557" s="84">
        <f t="shared" si="6"/>
        <v>0</v>
      </c>
      <c r="M2557" s="85">
        <f t="shared" si="7"/>
        <v>0</v>
      </c>
      <c r="N2557" s="86">
        <f t="shared" si="8"/>
        <v>0</v>
      </c>
      <c r="O2557" s="84">
        <f t="shared" si="9"/>
        <v>0</v>
      </c>
      <c r="P2557" s="84">
        <f t="shared" si="10"/>
        <v>0</v>
      </c>
      <c r="Q2557" s="84">
        <f t="shared" si="11"/>
        <v>0</v>
      </c>
      <c r="R2557" s="85">
        <f t="shared" si="12"/>
        <v>0</v>
      </c>
      <c r="S2557" s="87" t="str">
        <f t="shared" si="13"/>
        <v>-</v>
      </c>
      <c r="T2557" s="88"/>
      <c r="U2557" s="39"/>
      <c r="V2557" s="40"/>
      <c r="W2557" s="39"/>
      <c r="X2557" s="39"/>
      <c r="Y2557" s="39"/>
      <c r="Z2557" s="39"/>
      <c r="AA2557" s="39"/>
      <c r="AB2557" s="39"/>
      <c r="AC2557" s="39"/>
      <c r="AD2557" s="39"/>
      <c r="AE2557" s="39"/>
      <c r="AF2557" s="39"/>
      <c r="AG2557" s="39"/>
      <c r="AH2557" s="39"/>
    </row>
    <row r="2558" ht="19.5" customHeight="1">
      <c r="A2558" s="111"/>
      <c r="B2558" s="119"/>
      <c r="C2558" s="63"/>
      <c r="D2558" s="69"/>
      <c r="E2558" s="66" t="str">
        <f t="shared" si="2"/>
        <v>-</v>
      </c>
      <c r="F2558" s="65"/>
      <c r="G2558" s="65"/>
      <c r="H2558" s="82"/>
      <c r="I2558" s="83">
        <f t="shared" si="3"/>
        <v>0</v>
      </c>
      <c r="J2558" s="84">
        <f t="shared" si="4"/>
        <v>0</v>
      </c>
      <c r="K2558" s="84">
        <f t="shared" si="5"/>
        <v>0</v>
      </c>
      <c r="L2558" s="84">
        <f t="shared" si="6"/>
        <v>0</v>
      </c>
      <c r="M2558" s="85">
        <f t="shared" si="7"/>
        <v>0</v>
      </c>
      <c r="N2558" s="86">
        <f t="shared" si="8"/>
        <v>0</v>
      </c>
      <c r="O2558" s="84">
        <f t="shared" si="9"/>
        <v>0</v>
      </c>
      <c r="P2558" s="84">
        <f t="shared" si="10"/>
        <v>0</v>
      </c>
      <c r="Q2558" s="84">
        <f t="shared" si="11"/>
        <v>0</v>
      </c>
      <c r="R2558" s="85">
        <f t="shared" si="12"/>
        <v>0</v>
      </c>
      <c r="S2558" s="87" t="str">
        <f t="shared" si="13"/>
        <v>-</v>
      </c>
      <c r="T2558" s="88"/>
      <c r="U2558" s="39"/>
      <c r="V2558" s="40"/>
      <c r="W2558" s="39"/>
      <c r="X2558" s="39"/>
      <c r="Y2558" s="39"/>
      <c r="Z2558" s="39"/>
      <c r="AA2558" s="39"/>
      <c r="AB2558" s="39"/>
      <c r="AC2558" s="39"/>
      <c r="AD2558" s="39"/>
      <c r="AE2558" s="39"/>
      <c r="AF2558" s="39"/>
      <c r="AG2558" s="39"/>
      <c r="AH2558" s="39"/>
    </row>
    <row r="2559" ht="19.5" customHeight="1">
      <c r="A2559" s="111"/>
      <c r="B2559" s="119"/>
      <c r="C2559" s="63"/>
      <c r="D2559" s="69"/>
      <c r="E2559" s="66" t="str">
        <f t="shared" si="2"/>
        <v>-</v>
      </c>
      <c r="F2559" s="65"/>
      <c r="G2559" s="65"/>
      <c r="H2559" s="82"/>
      <c r="I2559" s="83">
        <f t="shared" si="3"/>
        <v>0</v>
      </c>
      <c r="J2559" s="84">
        <f t="shared" si="4"/>
        <v>0</v>
      </c>
      <c r="K2559" s="84">
        <f t="shared" si="5"/>
        <v>0</v>
      </c>
      <c r="L2559" s="84">
        <f t="shared" si="6"/>
        <v>0</v>
      </c>
      <c r="M2559" s="85">
        <f t="shared" si="7"/>
        <v>0</v>
      </c>
      <c r="N2559" s="86">
        <f t="shared" si="8"/>
        <v>0</v>
      </c>
      <c r="O2559" s="84">
        <f t="shared" si="9"/>
        <v>0</v>
      </c>
      <c r="P2559" s="84">
        <f t="shared" si="10"/>
        <v>0</v>
      </c>
      <c r="Q2559" s="84">
        <f t="shared" si="11"/>
        <v>0</v>
      </c>
      <c r="R2559" s="85">
        <f t="shared" si="12"/>
        <v>0</v>
      </c>
      <c r="S2559" s="87" t="str">
        <f t="shared" si="13"/>
        <v>-</v>
      </c>
      <c r="T2559" s="88"/>
      <c r="U2559" s="39"/>
      <c r="V2559" s="40"/>
      <c r="W2559" s="39"/>
      <c r="X2559" s="39"/>
      <c r="Y2559" s="39"/>
      <c r="Z2559" s="39"/>
      <c r="AA2559" s="39"/>
      <c r="AB2559" s="39"/>
      <c r="AC2559" s="39"/>
      <c r="AD2559" s="39"/>
      <c r="AE2559" s="39"/>
      <c r="AF2559" s="39"/>
      <c r="AG2559" s="39"/>
      <c r="AH2559" s="39"/>
    </row>
    <row r="2560" ht="19.5" customHeight="1">
      <c r="A2560" s="111"/>
      <c r="B2560" s="119"/>
      <c r="C2560" s="63"/>
      <c r="D2560" s="69"/>
      <c r="E2560" s="66" t="str">
        <f t="shared" si="2"/>
        <v>-</v>
      </c>
      <c r="F2560" s="65"/>
      <c r="G2560" s="65"/>
      <c r="H2560" s="82"/>
      <c r="I2560" s="83">
        <f t="shared" si="3"/>
        <v>0</v>
      </c>
      <c r="J2560" s="84">
        <f t="shared" si="4"/>
        <v>0</v>
      </c>
      <c r="K2560" s="84">
        <f t="shared" si="5"/>
        <v>0</v>
      </c>
      <c r="L2560" s="84">
        <f t="shared" si="6"/>
        <v>0</v>
      </c>
      <c r="M2560" s="85">
        <f t="shared" si="7"/>
        <v>0</v>
      </c>
      <c r="N2560" s="86">
        <f t="shared" si="8"/>
        <v>0</v>
      </c>
      <c r="O2560" s="84">
        <f t="shared" si="9"/>
        <v>0</v>
      </c>
      <c r="P2560" s="84">
        <f t="shared" si="10"/>
        <v>0</v>
      </c>
      <c r="Q2560" s="84">
        <f t="shared" si="11"/>
        <v>0</v>
      </c>
      <c r="R2560" s="85">
        <f t="shared" si="12"/>
        <v>0</v>
      </c>
      <c r="S2560" s="87" t="str">
        <f t="shared" si="13"/>
        <v>-</v>
      </c>
      <c r="T2560" s="88"/>
      <c r="U2560" s="39"/>
      <c r="V2560" s="40"/>
      <c r="W2560" s="39"/>
      <c r="X2560" s="39"/>
      <c r="Y2560" s="39"/>
      <c r="Z2560" s="39"/>
      <c r="AA2560" s="39"/>
      <c r="AB2560" s="39"/>
      <c r="AC2560" s="39"/>
      <c r="AD2560" s="39"/>
      <c r="AE2560" s="39"/>
      <c r="AF2560" s="39"/>
      <c r="AG2560" s="39"/>
      <c r="AH2560" s="39"/>
    </row>
    <row r="2561" ht="19.5" customHeight="1">
      <c r="A2561" s="111"/>
      <c r="B2561" s="119"/>
      <c r="C2561" s="63"/>
      <c r="D2561" s="69"/>
      <c r="E2561" s="66" t="str">
        <f t="shared" si="2"/>
        <v>-</v>
      </c>
      <c r="F2561" s="65"/>
      <c r="G2561" s="65"/>
      <c r="H2561" s="82"/>
      <c r="I2561" s="83">
        <f t="shared" si="3"/>
        <v>0</v>
      </c>
      <c r="J2561" s="84">
        <f t="shared" si="4"/>
        <v>0</v>
      </c>
      <c r="K2561" s="84">
        <f t="shared" si="5"/>
        <v>0</v>
      </c>
      <c r="L2561" s="84">
        <f t="shared" si="6"/>
        <v>0</v>
      </c>
      <c r="M2561" s="85">
        <f t="shared" si="7"/>
        <v>0</v>
      </c>
      <c r="N2561" s="86">
        <f t="shared" si="8"/>
        <v>0</v>
      </c>
      <c r="O2561" s="84">
        <f t="shared" si="9"/>
        <v>0</v>
      </c>
      <c r="P2561" s="84">
        <f t="shared" si="10"/>
        <v>0</v>
      </c>
      <c r="Q2561" s="84">
        <f t="shared" si="11"/>
        <v>0</v>
      </c>
      <c r="R2561" s="85">
        <f t="shared" si="12"/>
        <v>0</v>
      </c>
      <c r="S2561" s="87" t="str">
        <f t="shared" si="13"/>
        <v>-</v>
      </c>
      <c r="T2561" s="88"/>
      <c r="U2561" s="39"/>
      <c r="V2561" s="40"/>
      <c r="W2561" s="39"/>
      <c r="X2561" s="39"/>
      <c r="Y2561" s="39"/>
      <c r="Z2561" s="39"/>
      <c r="AA2561" s="39"/>
      <c r="AB2561" s="39"/>
      <c r="AC2561" s="39"/>
      <c r="AD2561" s="39"/>
      <c r="AE2561" s="39"/>
      <c r="AF2561" s="39"/>
      <c r="AG2561" s="39"/>
      <c r="AH2561" s="39"/>
    </row>
    <row r="2562" ht="19.5" customHeight="1">
      <c r="A2562" s="111"/>
      <c r="B2562" s="119"/>
      <c r="C2562" s="63"/>
      <c r="D2562" s="69"/>
      <c r="E2562" s="66" t="str">
        <f t="shared" si="2"/>
        <v>-</v>
      </c>
      <c r="F2562" s="65"/>
      <c r="G2562" s="65"/>
      <c r="H2562" s="82"/>
      <c r="I2562" s="83">
        <f t="shared" si="3"/>
        <v>0</v>
      </c>
      <c r="J2562" s="84">
        <f t="shared" si="4"/>
        <v>0</v>
      </c>
      <c r="K2562" s="84">
        <f t="shared" si="5"/>
        <v>0</v>
      </c>
      <c r="L2562" s="84">
        <f t="shared" si="6"/>
        <v>0</v>
      </c>
      <c r="M2562" s="85">
        <f t="shared" si="7"/>
        <v>0</v>
      </c>
      <c r="N2562" s="86">
        <f t="shared" si="8"/>
        <v>0</v>
      </c>
      <c r="O2562" s="84">
        <f t="shared" si="9"/>
        <v>0</v>
      </c>
      <c r="P2562" s="84">
        <f t="shared" si="10"/>
        <v>0</v>
      </c>
      <c r="Q2562" s="84">
        <f t="shared" si="11"/>
        <v>0</v>
      </c>
      <c r="R2562" s="85">
        <f t="shared" si="12"/>
        <v>0</v>
      </c>
      <c r="S2562" s="87" t="str">
        <f t="shared" si="13"/>
        <v>-</v>
      </c>
      <c r="T2562" s="88"/>
      <c r="U2562" s="39"/>
      <c r="V2562" s="40"/>
      <c r="W2562" s="39"/>
      <c r="X2562" s="39"/>
      <c r="Y2562" s="39"/>
      <c r="Z2562" s="39"/>
      <c r="AA2562" s="39"/>
      <c r="AB2562" s="39"/>
      <c r="AC2562" s="39"/>
      <c r="AD2562" s="39"/>
      <c r="AE2562" s="39"/>
      <c r="AF2562" s="39"/>
      <c r="AG2562" s="39"/>
      <c r="AH2562" s="39"/>
    </row>
    <row r="2563" ht="19.5" customHeight="1">
      <c r="A2563" s="111"/>
      <c r="B2563" s="119"/>
      <c r="C2563" s="63"/>
      <c r="D2563" s="69"/>
      <c r="E2563" s="66" t="str">
        <f t="shared" si="2"/>
        <v>-</v>
      </c>
      <c r="F2563" s="65"/>
      <c r="G2563" s="65"/>
      <c r="H2563" s="82"/>
      <c r="I2563" s="83">
        <f t="shared" si="3"/>
        <v>0</v>
      </c>
      <c r="J2563" s="84">
        <f t="shared" si="4"/>
        <v>0</v>
      </c>
      <c r="K2563" s="84">
        <f t="shared" si="5"/>
        <v>0</v>
      </c>
      <c r="L2563" s="84">
        <f t="shared" si="6"/>
        <v>0</v>
      </c>
      <c r="M2563" s="85">
        <f t="shared" si="7"/>
        <v>0</v>
      </c>
      <c r="N2563" s="86">
        <f t="shared" si="8"/>
        <v>0</v>
      </c>
      <c r="O2563" s="84">
        <f t="shared" si="9"/>
        <v>0</v>
      </c>
      <c r="P2563" s="84">
        <f t="shared" si="10"/>
        <v>0</v>
      </c>
      <c r="Q2563" s="84">
        <f t="shared" si="11"/>
        <v>0</v>
      </c>
      <c r="R2563" s="85">
        <f t="shared" si="12"/>
        <v>0</v>
      </c>
      <c r="S2563" s="87" t="str">
        <f t="shared" si="13"/>
        <v>-</v>
      </c>
      <c r="T2563" s="88"/>
      <c r="U2563" s="39"/>
      <c r="V2563" s="40"/>
      <c r="W2563" s="39"/>
      <c r="X2563" s="39"/>
      <c r="Y2563" s="39"/>
      <c r="Z2563" s="39"/>
      <c r="AA2563" s="39"/>
      <c r="AB2563" s="39"/>
      <c r="AC2563" s="39"/>
      <c r="AD2563" s="39"/>
      <c r="AE2563" s="39"/>
      <c r="AF2563" s="39"/>
      <c r="AG2563" s="39"/>
      <c r="AH2563" s="39"/>
    </row>
    <row r="2564" ht="19.5" customHeight="1">
      <c r="A2564" s="111"/>
      <c r="B2564" s="119"/>
      <c r="C2564" s="63"/>
      <c r="D2564" s="69"/>
      <c r="E2564" s="66" t="str">
        <f t="shared" si="2"/>
        <v>-</v>
      </c>
      <c r="F2564" s="65"/>
      <c r="G2564" s="65"/>
      <c r="H2564" s="82"/>
      <c r="I2564" s="83">
        <f t="shared" si="3"/>
        <v>0</v>
      </c>
      <c r="J2564" s="84">
        <f t="shared" si="4"/>
        <v>0</v>
      </c>
      <c r="K2564" s="84">
        <f t="shared" si="5"/>
        <v>0</v>
      </c>
      <c r="L2564" s="84">
        <f t="shared" si="6"/>
        <v>0</v>
      </c>
      <c r="M2564" s="85">
        <f t="shared" si="7"/>
        <v>0</v>
      </c>
      <c r="N2564" s="86">
        <f t="shared" si="8"/>
        <v>0</v>
      </c>
      <c r="O2564" s="84">
        <f t="shared" si="9"/>
        <v>0</v>
      </c>
      <c r="P2564" s="84">
        <f t="shared" si="10"/>
        <v>0</v>
      </c>
      <c r="Q2564" s="84">
        <f t="shared" si="11"/>
        <v>0</v>
      </c>
      <c r="R2564" s="85">
        <f t="shared" si="12"/>
        <v>0</v>
      </c>
      <c r="S2564" s="87" t="str">
        <f t="shared" si="13"/>
        <v>-</v>
      </c>
      <c r="T2564" s="88"/>
      <c r="U2564" s="39"/>
      <c r="V2564" s="40"/>
      <c r="W2564" s="39"/>
      <c r="X2564" s="39"/>
      <c r="Y2564" s="39"/>
      <c r="Z2564" s="39"/>
      <c r="AA2564" s="39"/>
      <c r="AB2564" s="39"/>
      <c r="AC2564" s="39"/>
      <c r="AD2564" s="39"/>
      <c r="AE2564" s="39"/>
      <c r="AF2564" s="39"/>
      <c r="AG2564" s="39"/>
      <c r="AH2564" s="39"/>
    </row>
    <row r="2565" ht="19.5" customHeight="1">
      <c r="A2565" s="111"/>
      <c r="B2565" s="119"/>
      <c r="C2565" s="63"/>
      <c r="D2565" s="69"/>
      <c r="E2565" s="66" t="str">
        <f t="shared" si="2"/>
        <v>-</v>
      </c>
      <c r="F2565" s="65"/>
      <c r="G2565" s="65"/>
      <c r="H2565" s="82"/>
      <c r="I2565" s="83">
        <f t="shared" si="3"/>
        <v>0</v>
      </c>
      <c r="J2565" s="84">
        <f t="shared" si="4"/>
        <v>0</v>
      </c>
      <c r="K2565" s="84">
        <f t="shared" si="5"/>
        <v>0</v>
      </c>
      <c r="L2565" s="84">
        <f t="shared" si="6"/>
        <v>0</v>
      </c>
      <c r="M2565" s="85">
        <f t="shared" si="7"/>
        <v>0</v>
      </c>
      <c r="N2565" s="86">
        <f t="shared" si="8"/>
        <v>0</v>
      </c>
      <c r="O2565" s="84">
        <f t="shared" si="9"/>
        <v>0</v>
      </c>
      <c r="P2565" s="84">
        <f t="shared" si="10"/>
        <v>0</v>
      </c>
      <c r="Q2565" s="84">
        <f t="shared" si="11"/>
        <v>0</v>
      </c>
      <c r="R2565" s="85">
        <f t="shared" si="12"/>
        <v>0</v>
      </c>
      <c r="S2565" s="87" t="str">
        <f t="shared" si="13"/>
        <v>-</v>
      </c>
      <c r="T2565" s="88"/>
      <c r="U2565" s="39"/>
      <c r="V2565" s="40"/>
      <c r="W2565" s="39"/>
      <c r="X2565" s="39"/>
      <c r="Y2565" s="39"/>
      <c r="Z2565" s="39"/>
      <c r="AA2565" s="39"/>
      <c r="AB2565" s="39"/>
      <c r="AC2565" s="39"/>
      <c r="AD2565" s="39"/>
      <c r="AE2565" s="39"/>
      <c r="AF2565" s="39"/>
      <c r="AG2565" s="39"/>
      <c r="AH2565" s="39"/>
    </row>
    <row r="2566" ht="19.5" customHeight="1">
      <c r="A2566" s="111"/>
      <c r="B2566" s="119"/>
      <c r="C2566" s="63"/>
      <c r="D2566" s="69"/>
      <c r="E2566" s="66" t="str">
        <f t="shared" si="2"/>
        <v>-</v>
      </c>
      <c r="F2566" s="65"/>
      <c r="G2566" s="65"/>
      <c r="H2566" s="82"/>
      <c r="I2566" s="83">
        <f t="shared" si="3"/>
        <v>0</v>
      </c>
      <c r="J2566" s="84">
        <f t="shared" si="4"/>
        <v>0</v>
      </c>
      <c r="K2566" s="84">
        <f t="shared" si="5"/>
        <v>0</v>
      </c>
      <c r="L2566" s="84">
        <f t="shared" si="6"/>
        <v>0</v>
      </c>
      <c r="M2566" s="85">
        <f t="shared" si="7"/>
        <v>0</v>
      </c>
      <c r="N2566" s="86">
        <f t="shared" si="8"/>
        <v>0</v>
      </c>
      <c r="O2566" s="84">
        <f t="shared" si="9"/>
        <v>0</v>
      </c>
      <c r="P2566" s="84">
        <f t="shared" si="10"/>
        <v>0</v>
      </c>
      <c r="Q2566" s="84">
        <f t="shared" si="11"/>
        <v>0</v>
      </c>
      <c r="R2566" s="85">
        <f t="shared" si="12"/>
        <v>0</v>
      </c>
      <c r="S2566" s="87" t="str">
        <f t="shared" si="13"/>
        <v>-</v>
      </c>
      <c r="T2566" s="88"/>
      <c r="U2566" s="39"/>
      <c r="V2566" s="40"/>
      <c r="W2566" s="39"/>
      <c r="X2566" s="39"/>
      <c r="Y2566" s="39"/>
      <c r="Z2566" s="39"/>
      <c r="AA2566" s="39"/>
      <c r="AB2566" s="39"/>
      <c r="AC2566" s="39"/>
      <c r="AD2566" s="39"/>
      <c r="AE2566" s="39"/>
      <c r="AF2566" s="39"/>
      <c r="AG2566" s="39"/>
      <c r="AH2566" s="39"/>
    </row>
    <row r="2567" ht="19.5" customHeight="1">
      <c r="A2567" s="111"/>
      <c r="B2567" s="119"/>
      <c r="C2567" s="63"/>
      <c r="D2567" s="69"/>
      <c r="E2567" s="66" t="str">
        <f t="shared" si="2"/>
        <v>-</v>
      </c>
      <c r="F2567" s="65"/>
      <c r="G2567" s="65"/>
      <c r="H2567" s="82"/>
      <c r="I2567" s="83">
        <f t="shared" si="3"/>
        <v>0</v>
      </c>
      <c r="J2567" s="84">
        <f t="shared" si="4"/>
        <v>0</v>
      </c>
      <c r="K2567" s="84">
        <f t="shared" si="5"/>
        <v>0</v>
      </c>
      <c r="L2567" s="84">
        <f t="shared" si="6"/>
        <v>0</v>
      </c>
      <c r="M2567" s="85">
        <f t="shared" si="7"/>
        <v>0</v>
      </c>
      <c r="N2567" s="86">
        <f t="shared" si="8"/>
        <v>0</v>
      </c>
      <c r="O2567" s="84">
        <f t="shared" si="9"/>
        <v>0</v>
      </c>
      <c r="P2567" s="84">
        <f t="shared" si="10"/>
        <v>0</v>
      </c>
      <c r="Q2567" s="84">
        <f t="shared" si="11"/>
        <v>0</v>
      </c>
      <c r="R2567" s="85">
        <f t="shared" si="12"/>
        <v>0</v>
      </c>
      <c r="S2567" s="87" t="str">
        <f t="shared" si="13"/>
        <v>-</v>
      </c>
      <c r="T2567" s="88"/>
      <c r="U2567" s="39"/>
      <c r="V2567" s="40"/>
      <c r="W2567" s="39"/>
      <c r="X2567" s="39"/>
      <c r="Y2567" s="39"/>
      <c r="Z2567" s="39"/>
      <c r="AA2567" s="39"/>
      <c r="AB2567" s="39"/>
      <c r="AC2567" s="39"/>
      <c r="AD2567" s="39"/>
      <c r="AE2567" s="39"/>
      <c r="AF2567" s="39"/>
      <c r="AG2567" s="39"/>
      <c r="AH2567" s="39"/>
    </row>
    <row r="2568" ht="19.5" customHeight="1">
      <c r="A2568" s="111"/>
      <c r="B2568" s="119"/>
      <c r="C2568" s="63"/>
      <c r="D2568" s="69"/>
      <c r="E2568" s="66" t="str">
        <f t="shared" si="2"/>
        <v>-</v>
      </c>
      <c r="F2568" s="65"/>
      <c r="G2568" s="65"/>
      <c r="H2568" s="82"/>
      <c r="I2568" s="83">
        <f t="shared" si="3"/>
        <v>0</v>
      </c>
      <c r="J2568" s="84">
        <f t="shared" si="4"/>
        <v>0</v>
      </c>
      <c r="K2568" s="84">
        <f t="shared" si="5"/>
        <v>0</v>
      </c>
      <c r="L2568" s="84">
        <f t="shared" si="6"/>
        <v>0</v>
      </c>
      <c r="M2568" s="85">
        <f t="shared" si="7"/>
        <v>0</v>
      </c>
      <c r="N2568" s="86">
        <f t="shared" si="8"/>
        <v>0</v>
      </c>
      <c r="O2568" s="84">
        <f t="shared" si="9"/>
        <v>0</v>
      </c>
      <c r="P2568" s="84">
        <f t="shared" si="10"/>
        <v>0</v>
      </c>
      <c r="Q2568" s="84">
        <f t="shared" si="11"/>
        <v>0</v>
      </c>
      <c r="R2568" s="85">
        <f t="shared" si="12"/>
        <v>0</v>
      </c>
      <c r="S2568" s="87" t="str">
        <f t="shared" si="13"/>
        <v>-</v>
      </c>
      <c r="T2568" s="88"/>
      <c r="U2568" s="39"/>
      <c r="V2568" s="40"/>
      <c r="W2568" s="39"/>
      <c r="X2568" s="39"/>
      <c r="Y2568" s="39"/>
      <c r="Z2568" s="39"/>
      <c r="AA2568" s="39"/>
      <c r="AB2568" s="39"/>
      <c r="AC2568" s="39"/>
      <c r="AD2568" s="39"/>
      <c r="AE2568" s="39"/>
      <c r="AF2568" s="39"/>
      <c r="AG2568" s="39"/>
      <c r="AH2568" s="39"/>
    </row>
    <row r="2569" ht="19.5" customHeight="1">
      <c r="A2569" s="111"/>
      <c r="B2569" s="119"/>
      <c r="C2569" s="63"/>
      <c r="D2569" s="69"/>
      <c r="E2569" s="66" t="str">
        <f t="shared" si="2"/>
        <v>-</v>
      </c>
      <c r="F2569" s="65"/>
      <c r="G2569" s="65"/>
      <c r="H2569" s="82"/>
      <c r="I2569" s="83">
        <f t="shared" si="3"/>
        <v>0</v>
      </c>
      <c r="J2569" s="84">
        <f t="shared" si="4"/>
        <v>0</v>
      </c>
      <c r="K2569" s="84">
        <f t="shared" si="5"/>
        <v>0</v>
      </c>
      <c r="L2569" s="84">
        <f t="shared" si="6"/>
        <v>0</v>
      </c>
      <c r="M2569" s="85">
        <f t="shared" si="7"/>
        <v>0</v>
      </c>
      <c r="N2569" s="86">
        <f t="shared" si="8"/>
        <v>0</v>
      </c>
      <c r="O2569" s="84">
        <f t="shared" si="9"/>
        <v>0</v>
      </c>
      <c r="P2569" s="84">
        <f t="shared" si="10"/>
        <v>0</v>
      </c>
      <c r="Q2569" s="84">
        <f t="shared" si="11"/>
        <v>0</v>
      </c>
      <c r="R2569" s="85">
        <f t="shared" si="12"/>
        <v>0</v>
      </c>
      <c r="S2569" s="87" t="str">
        <f t="shared" si="13"/>
        <v>-</v>
      </c>
      <c r="T2569" s="88"/>
      <c r="U2569" s="39"/>
      <c r="V2569" s="40"/>
      <c r="W2569" s="39"/>
      <c r="X2569" s="39"/>
      <c r="Y2569" s="39"/>
      <c r="Z2569" s="39"/>
      <c r="AA2569" s="39"/>
      <c r="AB2569" s="39"/>
      <c r="AC2569" s="39"/>
      <c r="AD2569" s="39"/>
      <c r="AE2569" s="39"/>
      <c r="AF2569" s="39"/>
      <c r="AG2569" s="39"/>
      <c r="AH2569" s="39"/>
    </row>
    <row r="2570" ht="19.5" customHeight="1">
      <c r="A2570" s="111"/>
      <c r="B2570" s="119"/>
      <c r="C2570" s="63"/>
      <c r="D2570" s="69"/>
      <c r="E2570" s="66" t="str">
        <f t="shared" si="2"/>
        <v>-</v>
      </c>
      <c r="F2570" s="65"/>
      <c r="G2570" s="65"/>
      <c r="H2570" s="82"/>
      <c r="I2570" s="83">
        <f t="shared" si="3"/>
        <v>0</v>
      </c>
      <c r="J2570" s="84">
        <f t="shared" si="4"/>
        <v>0</v>
      </c>
      <c r="K2570" s="84">
        <f t="shared" si="5"/>
        <v>0</v>
      </c>
      <c r="L2570" s="84">
        <f t="shared" si="6"/>
        <v>0</v>
      </c>
      <c r="M2570" s="85">
        <f t="shared" si="7"/>
        <v>0</v>
      </c>
      <c r="N2570" s="86">
        <f t="shared" si="8"/>
        <v>0</v>
      </c>
      <c r="O2570" s="84">
        <f t="shared" si="9"/>
        <v>0</v>
      </c>
      <c r="P2570" s="84">
        <f t="shared" si="10"/>
        <v>0</v>
      </c>
      <c r="Q2570" s="84">
        <f t="shared" si="11"/>
        <v>0</v>
      </c>
      <c r="R2570" s="85">
        <f t="shared" si="12"/>
        <v>0</v>
      </c>
      <c r="S2570" s="87" t="str">
        <f t="shared" si="13"/>
        <v>-</v>
      </c>
      <c r="T2570" s="88"/>
      <c r="U2570" s="39"/>
      <c r="V2570" s="40"/>
      <c r="W2570" s="39"/>
      <c r="X2570" s="39"/>
      <c r="Y2570" s="39"/>
      <c r="Z2570" s="39"/>
      <c r="AA2570" s="39"/>
      <c r="AB2570" s="39"/>
      <c r="AC2570" s="39"/>
      <c r="AD2570" s="39"/>
      <c r="AE2570" s="39"/>
      <c r="AF2570" s="39"/>
      <c r="AG2570" s="39"/>
      <c r="AH2570" s="39"/>
    </row>
    <row r="2571" ht="19.5" customHeight="1">
      <c r="A2571" s="111"/>
      <c r="B2571" s="119"/>
      <c r="C2571" s="63"/>
      <c r="D2571" s="69"/>
      <c r="E2571" s="66" t="str">
        <f t="shared" si="2"/>
        <v>-</v>
      </c>
      <c r="F2571" s="65"/>
      <c r="G2571" s="65"/>
      <c r="H2571" s="82"/>
      <c r="I2571" s="83">
        <f t="shared" si="3"/>
        <v>0</v>
      </c>
      <c r="J2571" s="84">
        <f t="shared" si="4"/>
        <v>0</v>
      </c>
      <c r="K2571" s="84">
        <f t="shared" si="5"/>
        <v>0</v>
      </c>
      <c r="L2571" s="84">
        <f t="shared" si="6"/>
        <v>0</v>
      </c>
      <c r="M2571" s="85">
        <f t="shared" si="7"/>
        <v>0</v>
      </c>
      <c r="N2571" s="86">
        <f t="shared" si="8"/>
        <v>0</v>
      </c>
      <c r="O2571" s="84">
        <f t="shared" si="9"/>
        <v>0</v>
      </c>
      <c r="P2571" s="84">
        <f t="shared" si="10"/>
        <v>0</v>
      </c>
      <c r="Q2571" s="84">
        <f t="shared" si="11"/>
        <v>0</v>
      </c>
      <c r="R2571" s="85">
        <f t="shared" si="12"/>
        <v>0</v>
      </c>
      <c r="S2571" s="87" t="str">
        <f t="shared" si="13"/>
        <v>-</v>
      </c>
      <c r="T2571" s="88"/>
      <c r="U2571" s="39"/>
      <c r="V2571" s="40"/>
      <c r="W2571" s="39"/>
      <c r="X2571" s="39"/>
      <c r="Y2571" s="39"/>
      <c r="Z2571" s="39"/>
      <c r="AA2571" s="39"/>
      <c r="AB2571" s="39"/>
      <c r="AC2571" s="39"/>
      <c r="AD2571" s="39"/>
      <c r="AE2571" s="39"/>
      <c r="AF2571" s="39"/>
      <c r="AG2571" s="39"/>
      <c r="AH2571" s="39"/>
    </row>
    <row r="2572" ht="19.5" customHeight="1">
      <c r="A2572" s="111"/>
      <c r="B2572" s="119"/>
      <c r="C2572" s="63"/>
      <c r="D2572" s="69"/>
      <c r="E2572" s="66" t="str">
        <f t="shared" si="2"/>
        <v>-</v>
      </c>
      <c r="F2572" s="65"/>
      <c r="G2572" s="65"/>
      <c r="H2572" s="82"/>
      <c r="I2572" s="83">
        <f t="shared" si="3"/>
        <v>0</v>
      </c>
      <c r="J2572" s="84">
        <f t="shared" si="4"/>
        <v>0</v>
      </c>
      <c r="K2572" s="84">
        <f t="shared" si="5"/>
        <v>0</v>
      </c>
      <c r="L2572" s="84">
        <f t="shared" si="6"/>
        <v>0</v>
      </c>
      <c r="M2572" s="85">
        <f t="shared" si="7"/>
        <v>0</v>
      </c>
      <c r="N2572" s="86">
        <f t="shared" si="8"/>
        <v>0</v>
      </c>
      <c r="O2572" s="84">
        <f t="shared" si="9"/>
        <v>0</v>
      </c>
      <c r="P2572" s="84">
        <f t="shared" si="10"/>
        <v>0</v>
      </c>
      <c r="Q2572" s="84">
        <f t="shared" si="11"/>
        <v>0</v>
      </c>
      <c r="R2572" s="85">
        <f t="shared" si="12"/>
        <v>0</v>
      </c>
      <c r="S2572" s="87" t="str">
        <f t="shared" si="13"/>
        <v>-</v>
      </c>
      <c r="T2572" s="88"/>
      <c r="U2572" s="39"/>
      <c r="V2572" s="40"/>
      <c r="W2572" s="39"/>
      <c r="X2572" s="39"/>
      <c r="Y2572" s="39"/>
      <c r="Z2572" s="39"/>
      <c r="AA2572" s="39"/>
      <c r="AB2572" s="39"/>
      <c r="AC2572" s="39"/>
      <c r="AD2572" s="39"/>
      <c r="AE2572" s="39"/>
      <c r="AF2572" s="39"/>
      <c r="AG2572" s="39"/>
      <c r="AH2572" s="39"/>
    </row>
    <row r="2573" ht="19.5" customHeight="1">
      <c r="A2573" s="111"/>
      <c r="B2573" s="119"/>
      <c r="C2573" s="63"/>
      <c r="D2573" s="69"/>
      <c r="E2573" s="66" t="str">
        <f t="shared" si="2"/>
        <v>-</v>
      </c>
      <c r="F2573" s="65"/>
      <c r="G2573" s="65"/>
      <c r="H2573" s="82"/>
      <c r="I2573" s="83">
        <f t="shared" si="3"/>
        <v>0</v>
      </c>
      <c r="J2573" s="84">
        <f t="shared" si="4"/>
        <v>0</v>
      </c>
      <c r="K2573" s="84">
        <f t="shared" si="5"/>
        <v>0</v>
      </c>
      <c r="L2573" s="84">
        <f t="shared" si="6"/>
        <v>0</v>
      </c>
      <c r="M2573" s="85">
        <f t="shared" si="7"/>
        <v>0</v>
      </c>
      <c r="N2573" s="86">
        <f t="shared" si="8"/>
        <v>0</v>
      </c>
      <c r="O2573" s="84">
        <f t="shared" si="9"/>
        <v>0</v>
      </c>
      <c r="P2573" s="84">
        <f t="shared" si="10"/>
        <v>0</v>
      </c>
      <c r="Q2573" s="84">
        <f t="shared" si="11"/>
        <v>0</v>
      </c>
      <c r="R2573" s="85">
        <f t="shared" si="12"/>
        <v>0</v>
      </c>
      <c r="S2573" s="87" t="str">
        <f t="shared" si="13"/>
        <v>-</v>
      </c>
      <c r="T2573" s="88"/>
      <c r="U2573" s="39"/>
      <c r="V2573" s="40"/>
      <c r="W2573" s="39"/>
      <c r="X2573" s="39"/>
      <c r="Y2573" s="39"/>
      <c r="Z2573" s="39"/>
      <c r="AA2573" s="39"/>
      <c r="AB2573" s="39"/>
      <c r="AC2573" s="39"/>
      <c r="AD2573" s="39"/>
      <c r="AE2573" s="39"/>
      <c r="AF2573" s="39"/>
      <c r="AG2573" s="39"/>
      <c r="AH2573" s="39"/>
    </row>
    <row r="2574" ht="19.5" customHeight="1">
      <c r="A2574" s="111"/>
      <c r="B2574" s="119"/>
      <c r="C2574" s="63"/>
      <c r="D2574" s="69"/>
      <c r="E2574" s="66" t="str">
        <f t="shared" si="2"/>
        <v>-</v>
      </c>
      <c r="F2574" s="65"/>
      <c r="G2574" s="65"/>
      <c r="H2574" s="82"/>
      <c r="I2574" s="83">
        <f t="shared" si="3"/>
        <v>0</v>
      </c>
      <c r="J2574" s="84">
        <f t="shared" si="4"/>
        <v>0</v>
      </c>
      <c r="K2574" s="84">
        <f t="shared" si="5"/>
        <v>0</v>
      </c>
      <c r="L2574" s="84">
        <f t="shared" si="6"/>
        <v>0</v>
      </c>
      <c r="M2574" s="85">
        <f t="shared" si="7"/>
        <v>0</v>
      </c>
      <c r="N2574" s="86">
        <f t="shared" si="8"/>
        <v>0</v>
      </c>
      <c r="O2574" s="84">
        <f t="shared" si="9"/>
        <v>0</v>
      </c>
      <c r="P2574" s="84">
        <f t="shared" si="10"/>
        <v>0</v>
      </c>
      <c r="Q2574" s="84">
        <f t="shared" si="11"/>
        <v>0</v>
      </c>
      <c r="R2574" s="85">
        <f t="shared" si="12"/>
        <v>0</v>
      </c>
      <c r="S2574" s="87" t="str">
        <f t="shared" si="13"/>
        <v>-</v>
      </c>
      <c r="T2574" s="88"/>
      <c r="U2574" s="39"/>
      <c r="V2574" s="40"/>
      <c r="W2574" s="39"/>
      <c r="X2574" s="39"/>
      <c r="Y2574" s="39"/>
      <c r="Z2574" s="39"/>
      <c r="AA2574" s="39"/>
      <c r="AB2574" s="39"/>
      <c r="AC2574" s="39"/>
      <c r="AD2574" s="39"/>
      <c r="AE2574" s="39"/>
      <c r="AF2574" s="39"/>
      <c r="AG2574" s="39"/>
      <c r="AH2574" s="39"/>
    </row>
    <row r="2575" ht="19.5" customHeight="1">
      <c r="A2575" s="111"/>
      <c r="B2575" s="119"/>
      <c r="C2575" s="63"/>
      <c r="D2575" s="69"/>
      <c r="E2575" s="66" t="str">
        <f t="shared" si="2"/>
        <v>-</v>
      </c>
      <c r="F2575" s="65"/>
      <c r="G2575" s="65"/>
      <c r="H2575" s="82"/>
      <c r="I2575" s="83">
        <f t="shared" si="3"/>
        <v>0</v>
      </c>
      <c r="J2575" s="84">
        <f t="shared" si="4"/>
        <v>0</v>
      </c>
      <c r="K2575" s="84">
        <f t="shared" si="5"/>
        <v>0</v>
      </c>
      <c r="L2575" s="84">
        <f t="shared" si="6"/>
        <v>0</v>
      </c>
      <c r="M2575" s="85">
        <f t="shared" si="7"/>
        <v>0</v>
      </c>
      <c r="N2575" s="86">
        <f t="shared" si="8"/>
        <v>0</v>
      </c>
      <c r="O2575" s="84">
        <f t="shared" si="9"/>
        <v>0</v>
      </c>
      <c r="P2575" s="84">
        <f t="shared" si="10"/>
        <v>0</v>
      </c>
      <c r="Q2575" s="84">
        <f t="shared" si="11"/>
        <v>0</v>
      </c>
      <c r="R2575" s="85">
        <f t="shared" si="12"/>
        <v>0</v>
      </c>
      <c r="S2575" s="87" t="str">
        <f t="shared" si="13"/>
        <v>-</v>
      </c>
      <c r="T2575" s="88"/>
      <c r="U2575" s="39"/>
      <c r="V2575" s="40"/>
      <c r="W2575" s="39"/>
      <c r="X2575" s="39"/>
      <c r="Y2575" s="39"/>
      <c r="Z2575" s="39"/>
      <c r="AA2575" s="39"/>
      <c r="AB2575" s="39"/>
      <c r="AC2575" s="39"/>
      <c r="AD2575" s="39"/>
      <c r="AE2575" s="39"/>
      <c r="AF2575" s="39"/>
      <c r="AG2575" s="39"/>
      <c r="AH2575" s="39"/>
    </row>
    <row r="2576" ht="19.5" customHeight="1">
      <c r="A2576" s="111"/>
      <c r="B2576" s="119"/>
      <c r="C2576" s="63"/>
      <c r="D2576" s="69"/>
      <c r="E2576" s="66" t="str">
        <f t="shared" si="2"/>
        <v>-</v>
      </c>
      <c r="F2576" s="65"/>
      <c r="G2576" s="65"/>
      <c r="H2576" s="82"/>
      <c r="I2576" s="83">
        <f t="shared" si="3"/>
        <v>0</v>
      </c>
      <c r="J2576" s="84">
        <f t="shared" si="4"/>
        <v>0</v>
      </c>
      <c r="K2576" s="84">
        <f t="shared" si="5"/>
        <v>0</v>
      </c>
      <c r="L2576" s="84">
        <f t="shared" si="6"/>
        <v>0</v>
      </c>
      <c r="M2576" s="85">
        <f t="shared" si="7"/>
        <v>0</v>
      </c>
      <c r="N2576" s="86">
        <f t="shared" si="8"/>
        <v>0</v>
      </c>
      <c r="O2576" s="84">
        <f t="shared" si="9"/>
        <v>0</v>
      </c>
      <c r="P2576" s="84">
        <f t="shared" si="10"/>
        <v>0</v>
      </c>
      <c r="Q2576" s="84">
        <f t="shared" si="11"/>
        <v>0</v>
      </c>
      <c r="R2576" s="85">
        <f t="shared" si="12"/>
        <v>0</v>
      </c>
      <c r="S2576" s="87" t="str">
        <f t="shared" si="13"/>
        <v>-</v>
      </c>
      <c r="T2576" s="88"/>
      <c r="U2576" s="39"/>
      <c r="V2576" s="40"/>
      <c r="W2576" s="39"/>
      <c r="X2576" s="39"/>
      <c r="Y2576" s="39"/>
      <c r="Z2576" s="39"/>
      <c r="AA2576" s="39"/>
      <c r="AB2576" s="39"/>
      <c r="AC2576" s="39"/>
      <c r="AD2576" s="39"/>
      <c r="AE2576" s="39"/>
      <c r="AF2576" s="39"/>
      <c r="AG2576" s="39"/>
      <c r="AH2576" s="39"/>
    </row>
    <row r="2577" ht="19.5" customHeight="1">
      <c r="A2577" s="111"/>
      <c r="B2577" s="119"/>
      <c r="C2577" s="63"/>
      <c r="D2577" s="69"/>
      <c r="E2577" s="66" t="str">
        <f t="shared" si="2"/>
        <v>-</v>
      </c>
      <c r="F2577" s="65"/>
      <c r="G2577" s="65"/>
      <c r="H2577" s="82"/>
      <c r="I2577" s="83">
        <f t="shared" si="3"/>
        <v>0</v>
      </c>
      <c r="J2577" s="84">
        <f t="shared" si="4"/>
        <v>0</v>
      </c>
      <c r="K2577" s="84">
        <f t="shared" si="5"/>
        <v>0</v>
      </c>
      <c r="L2577" s="84">
        <f t="shared" si="6"/>
        <v>0</v>
      </c>
      <c r="M2577" s="85">
        <f t="shared" si="7"/>
        <v>0</v>
      </c>
      <c r="N2577" s="86">
        <f t="shared" si="8"/>
        <v>0</v>
      </c>
      <c r="O2577" s="84">
        <f t="shared" si="9"/>
        <v>0</v>
      </c>
      <c r="P2577" s="84">
        <f t="shared" si="10"/>
        <v>0</v>
      </c>
      <c r="Q2577" s="84">
        <f t="shared" si="11"/>
        <v>0</v>
      </c>
      <c r="R2577" s="85">
        <f t="shared" si="12"/>
        <v>0</v>
      </c>
      <c r="S2577" s="87" t="str">
        <f t="shared" si="13"/>
        <v>-</v>
      </c>
      <c r="T2577" s="88"/>
      <c r="U2577" s="39"/>
      <c r="V2577" s="40"/>
      <c r="W2577" s="39"/>
      <c r="X2577" s="39"/>
      <c r="Y2577" s="39"/>
      <c r="Z2577" s="39"/>
      <c r="AA2577" s="39"/>
      <c r="AB2577" s="39"/>
      <c r="AC2577" s="39"/>
      <c r="AD2577" s="39"/>
      <c r="AE2577" s="39"/>
      <c r="AF2577" s="39"/>
      <c r="AG2577" s="39"/>
      <c r="AH2577" s="39"/>
    </row>
    <row r="2578" ht="19.5" customHeight="1">
      <c r="A2578" s="111"/>
      <c r="B2578" s="119"/>
      <c r="C2578" s="63"/>
      <c r="D2578" s="69"/>
      <c r="E2578" s="66" t="str">
        <f t="shared" si="2"/>
        <v>-</v>
      </c>
      <c r="F2578" s="65"/>
      <c r="G2578" s="65"/>
      <c r="H2578" s="82"/>
      <c r="I2578" s="83">
        <f t="shared" si="3"/>
        <v>0</v>
      </c>
      <c r="J2578" s="84">
        <f t="shared" si="4"/>
        <v>0</v>
      </c>
      <c r="K2578" s="84">
        <f t="shared" si="5"/>
        <v>0</v>
      </c>
      <c r="L2578" s="84">
        <f t="shared" si="6"/>
        <v>0</v>
      </c>
      <c r="M2578" s="85">
        <f t="shared" si="7"/>
        <v>0</v>
      </c>
      <c r="N2578" s="86">
        <f t="shared" si="8"/>
        <v>0</v>
      </c>
      <c r="O2578" s="84">
        <f t="shared" si="9"/>
        <v>0</v>
      </c>
      <c r="P2578" s="84">
        <f t="shared" si="10"/>
        <v>0</v>
      </c>
      <c r="Q2578" s="84">
        <f t="shared" si="11"/>
        <v>0</v>
      </c>
      <c r="R2578" s="85">
        <f t="shared" si="12"/>
        <v>0</v>
      </c>
      <c r="S2578" s="87" t="str">
        <f t="shared" si="13"/>
        <v>-</v>
      </c>
      <c r="T2578" s="88"/>
      <c r="U2578" s="39"/>
      <c r="V2578" s="40"/>
      <c r="W2578" s="39"/>
      <c r="X2578" s="39"/>
      <c r="Y2578" s="39"/>
      <c r="Z2578" s="39"/>
      <c r="AA2578" s="39"/>
      <c r="AB2578" s="39"/>
      <c r="AC2578" s="39"/>
      <c r="AD2578" s="39"/>
      <c r="AE2578" s="39"/>
      <c r="AF2578" s="39"/>
      <c r="AG2578" s="39"/>
      <c r="AH2578" s="39"/>
    </row>
    <row r="2579" ht="19.5" customHeight="1">
      <c r="A2579" s="111"/>
      <c r="B2579" s="119"/>
      <c r="C2579" s="63"/>
      <c r="D2579" s="69"/>
      <c r="E2579" s="66" t="str">
        <f t="shared" si="2"/>
        <v>-</v>
      </c>
      <c r="F2579" s="65"/>
      <c r="G2579" s="65"/>
      <c r="H2579" s="82"/>
      <c r="I2579" s="83">
        <f t="shared" si="3"/>
        <v>0</v>
      </c>
      <c r="J2579" s="84">
        <f t="shared" si="4"/>
        <v>0</v>
      </c>
      <c r="K2579" s="84">
        <f t="shared" si="5"/>
        <v>0</v>
      </c>
      <c r="L2579" s="84">
        <f t="shared" si="6"/>
        <v>0</v>
      </c>
      <c r="M2579" s="85">
        <f t="shared" si="7"/>
        <v>0</v>
      </c>
      <c r="N2579" s="86">
        <f t="shared" si="8"/>
        <v>0</v>
      </c>
      <c r="O2579" s="84">
        <f t="shared" si="9"/>
        <v>0</v>
      </c>
      <c r="P2579" s="84">
        <f t="shared" si="10"/>
        <v>0</v>
      </c>
      <c r="Q2579" s="84">
        <f t="shared" si="11"/>
        <v>0</v>
      </c>
      <c r="R2579" s="85">
        <f t="shared" si="12"/>
        <v>0</v>
      </c>
      <c r="S2579" s="87" t="str">
        <f t="shared" si="13"/>
        <v>-</v>
      </c>
      <c r="T2579" s="88"/>
      <c r="U2579" s="39"/>
      <c r="V2579" s="40"/>
      <c r="W2579" s="39"/>
      <c r="X2579" s="39"/>
      <c r="Y2579" s="39"/>
      <c r="Z2579" s="39"/>
      <c r="AA2579" s="39"/>
      <c r="AB2579" s="39"/>
      <c r="AC2579" s="39"/>
      <c r="AD2579" s="39"/>
      <c r="AE2579" s="39"/>
      <c r="AF2579" s="39"/>
      <c r="AG2579" s="39"/>
      <c r="AH2579" s="39"/>
    </row>
    <row r="2580" ht="19.5" customHeight="1">
      <c r="A2580" s="111"/>
      <c r="B2580" s="119"/>
      <c r="C2580" s="63"/>
      <c r="D2580" s="69"/>
      <c r="E2580" s="66" t="str">
        <f t="shared" si="2"/>
        <v>-</v>
      </c>
      <c r="F2580" s="65"/>
      <c r="G2580" s="65"/>
      <c r="H2580" s="82"/>
      <c r="I2580" s="83">
        <f t="shared" si="3"/>
        <v>0</v>
      </c>
      <c r="J2580" s="84">
        <f t="shared" si="4"/>
        <v>0</v>
      </c>
      <c r="K2580" s="84">
        <f t="shared" si="5"/>
        <v>0</v>
      </c>
      <c r="L2580" s="84">
        <f t="shared" si="6"/>
        <v>0</v>
      </c>
      <c r="M2580" s="85">
        <f t="shared" si="7"/>
        <v>0</v>
      </c>
      <c r="N2580" s="86">
        <f t="shared" si="8"/>
        <v>0</v>
      </c>
      <c r="O2580" s="84">
        <f t="shared" si="9"/>
        <v>0</v>
      </c>
      <c r="P2580" s="84">
        <f t="shared" si="10"/>
        <v>0</v>
      </c>
      <c r="Q2580" s="84">
        <f t="shared" si="11"/>
        <v>0</v>
      </c>
      <c r="R2580" s="85">
        <f t="shared" si="12"/>
        <v>0</v>
      </c>
      <c r="S2580" s="87" t="str">
        <f t="shared" si="13"/>
        <v>-</v>
      </c>
      <c r="T2580" s="88"/>
      <c r="U2580" s="39"/>
      <c r="V2580" s="40"/>
      <c r="W2580" s="39"/>
      <c r="X2580" s="39"/>
      <c r="Y2580" s="39"/>
      <c r="Z2580" s="39"/>
      <c r="AA2580" s="39"/>
      <c r="AB2580" s="39"/>
      <c r="AC2580" s="39"/>
      <c r="AD2580" s="39"/>
      <c r="AE2580" s="39"/>
      <c r="AF2580" s="39"/>
      <c r="AG2580" s="39"/>
      <c r="AH2580" s="39"/>
    </row>
    <row r="2581" ht="19.5" customHeight="1">
      <c r="A2581" s="111"/>
      <c r="B2581" s="119"/>
      <c r="C2581" s="63"/>
      <c r="D2581" s="69"/>
      <c r="E2581" s="66" t="str">
        <f t="shared" si="2"/>
        <v>-</v>
      </c>
      <c r="F2581" s="65"/>
      <c r="G2581" s="65"/>
      <c r="H2581" s="82"/>
      <c r="I2581" s="83">
        <f t="shared" si="3"/>
        <v>0</v>
      </c>
      <c r="J2581" s="84">
        <f t="shared" si="4"/>
        <v>0</v>
      </c>
      <c r="K2581" s="84">
        <f t="shared" si="5"/>
        <v>0</v>
      </c>
      <c r="L2581" s="84">
        <f t="shared" si="6"/>
        <v>0</v>
      </c>
      <c r="M2581" s="85">
        <f t="shared" si="7"/>
        <v>0</v>
      </c>
      <c r="N2581" s="86">
        <f t="shared" si="8"/>
        <v>0</v>
      </c>
      <c r="O2581" s="84">
        <f t="shared" si="9"/>
        <v>0</v>
      </c>
      <c r="P2581" s="84">
        <f t="shared" si="10"/>
        <v>0</v>
      </c>
      <c r="Q2581" s="84">
        <f t="shared" si="11"/>
        <v>0</v>
      </c>
      <c r="R2581" s="85">
        <f t="shared" si="12"/>
        <v>0</v>
      </c>
      <c r="S2581" s="87" t="str">
        <f t="shared" si="13"/>
        <v>-</v>
      </c>
      <c r="T2581" s="88"/>
      <c r="U2581" s="39"/>
      <c r="V2581" s="40"/>
      <c r="W2581" s="39"/>
      <c r="X2581" s="39"/>
      <c r="Y2581" s="39"/>
      <c r="Z2581" s="39"/>
      <c r="AA2581" s="39"/>
      <c r="AB2581" s="39"/>
      <c r="AC2581" s="39"/>
      <c r="AD2581" s="39"/>
      <c r="AE2581" s="39"/>
      <c r="AF2581" s="39"/>
      <c r="AG2581" s="39"/>
      <c r="AH2581" s="39"/>
    </row>
    <row r="2582" ht="19.5" customHeight="1">
      <c r="A2582" s="111"/>
      <c r="B2582" s="119"/>
      <c r="C2582" s="63"/>
      <c r="D2582" s="69"/>
      <c r="E2582" s="66" t="str">
        <f t="shared" si="2"/>
        <v>-</v>
      </c>
      <c r="F2582" s="65"/>
      <c r="G2582" s="65"/>
      <c r="H2582" s="82"/>
      <c r="I2582" s="83">
        <f t="shared" si="3"/>
        <v>0</v>
      </c>
      <c r="J2582" s="84">
        <f t="shared" si="4"/>
        <v>0</v>
      </c>
      <c r="K2582" s="84">
        <f t="shared" si="5"/>
        <v>0</v>
      </c>
      <c r="L2582" s="84">
        <f t="shared" si="6"/>
        <v>0</v>
      </c>
      <c r="M2582" s="85">
        <f t="shared" si="7"/>
        <v>0</v>
      </c>
      <c r="N2582" s="86">
        <f t="shared" si="8"/>
        <v>0</v>
      </c>
      <c r="O2582" s="84">
        <f t="shared" si="9"/>
        <v>0</v>
      </c>
      <c r="P2582" s="84">
        <f t="shared" si="10"/>
        <v>0</v>
      </c>
      <c r="Q2582" s="84">
        <f t="shared" si="11"/>
        <v>0</v>
      </c>
      <c r="R2582" s="85">
        <f t="shared" si="12"/>
        <v>0</v>
      </c>
      <c r="S2582" s="87" t="str">
        <f t="shared" si="13"/>
        <v>-</v>
      </c>
      <c r="T2582" s="88"/>
      <c r="U2582" s="39"/>
      <c r="V2582" s="40"/>
      <c r="W2582" s="39"/>
      <c r="X2582" s="39"/>
      <c r="Y2582" s="39"/>
      <c r="Z2582" s="39"/>
      <c r="AA2582" s="39"/>
      <c r="AB2582" s="39"/>
      <c r="AC2582" s="39"/>
      <c r="AD2582" s="39"/>
      <c r="AE2582" s="39"/>
      <c r="AF2582" s="39"/>
      <c r="AG2582" s="39"/>
      <c r="AH2582" s="39"/>
    </row>
    <row r="2583" ht="19.5" customHeight="1">
      <c r="A2583" s="111"/>
      <c r="B2583" s="119"/>
      <c r="C2583" s="63"/>
      <c r="D2583" s="69"/>
      <c r="E2583" s="66" t="str">
        <f t="shared" si="2"/>
        <v>-</v>
      </c>
      <c r="F2583" s="65"/>
      <c r="G2583" s="65"/>
      <c r="H2583" s="82"/>
      <c r="I2583" s="83">
        <f t="shared" si="3"/>
        <v>0</v>
      </c>
      <c r="J2583" s="84">
        <f t="shared" si="4"/>
        <v>0</v>
      </c>
      <c r="K2583" s="84">
        <f t="shared" si="5"/>
        <v>0</v>
      </c>
      <c r="L2583" s="84">
        <f t="shared" si="6"/>
        <v>0</v>
      </c>
      <c r="M2583" s="85">
        <f t="shared" si="7"/>
        <v>0</v>
      </c>
      <c r="N2583" s="86">
        <f t="shared" si="8"/>
        <v>0</v>
      </c>
      <c r="O2583" s="84">
        <f t="shared" si="9"/>
        <v>0</v>
      </c>
      <c r="P2583" s="84">
        <f t="shared" si="10"/>
        <v>0</v>
      </c>
      <c r="Q2583" s="84">
        <f t="shared" si="11"/>
        <v>0</v>
      </c>
      <c r="R2583" s="85">
        <f t="shared" si="12"/>
        <v>0</v>
      </c>
      <c r="S2583" s="87" t="str">
        <f t="shared" si="13"/>
        <v>-</v>
      </c>
      <c r="T2583" s="88"/>
      <c r="U2583" s="39"/>
      <c r="V2583" s="40"/>
      <c r="W2583" s="39"/>
      <c r="X2583" s="39"/>
      <c r="Y2583" s="39"/>
      <c r="Z2583" s="39"/>
      <c r="AA2583" s="39"/>
      <c r="AB2583" s="39"/>
      <c r="AC2583" s="39"/>
      <c r="AD2583" s="39"/>
      <c r="AE2583" s="39"/>
      <c r="AF2583" s="39"/>
      <c r="AG2583" s="39"/>
      <c r="AH2583" s="39"/>
    </row>
    <row r="2584" ht="19.5" customHeight="1">
      <c r="A2584" s="111"/>
      <c r="B2584" s="119"/>
      <c r="C2584" s="63"/>
      <c r="D2584" s="69"/>
      <c r="E2584" s="66" t="str">
        <f t="shared" si="2"/>
        <v>-</v>
      </c>
      <c r="F2584" s="65"/>
      <c r="G2584" s="65"/>
      <c r="H2584" s="82"/>
      <c r="I2584" s="83">
        <f t="shared" si="3"/>
        <v>0</v>
      </c>
      <c r="J2584" s="84">
        <f t="shared" si="4"/>
        <v>0</v>
      </c>
      <c r="K2584" s="84">
        <f t="shared" si="5"/>
        <v>0</v>
      </c>
      <c r="L2584" s="84">
        <f t="shared" si="6"/>
        <v>0</v>
      </c>
      <c r="M2584" s="85">
        <f t="shared" si="7"/>
        <v>0</v>
      </c>
      <c r="N2584" s="86">
        <f t="shared" si="8"/>
        <v>0</v>
      </c>
      <c r="O2584" s="84">
        <f t="shared" si="9"/>
        <v>0</v>
      </c>
      <c r="P2584" s="84">
        <f t="shared" si="10"/>
        <v>0</v>
      </c>
      <c r="Q2584" s="84">
        <f t="shared" si="11"/>
        <v>0</v>
      </c>
      <c r="R2584" s="85">
        <f t="shared" si="12"/>
        <v>0</v>
      </c>
      <c r="S2584" s="87" t="str">
        <f t="shared" si="13"/>
        <v>-</v>
      </c>
      <c r="T2584" s="88"/>
      <c r="U2584" s="39"/>
      <c r="V2584" s="40"/>
      <c r="W2584" s="39"/>
      <c r="X2584" s="39"/>
      <c r="Y2584" s="39"/>
      <c r="Z2584" s="39"/>
      <c r="AA2584" s="39"/>
      <c r="AB2584" s="39"/>
      <c r="AC2584" s="39"/>
      <c r="AD2584" s="39"/>
      <c r="AE2584" s="39"/>
      <c r="AF2584" s="39"/>
      <c r="AG2584" s="39"/>
      <c r="AH2584" s="39"/>
    </row>
    <row r="2585" ht="19.5" customHeight="1">
      <c r="A2585" s="111"/>
      <c r="B2585" s="119"/>
      <c r="C2585" s="63"/>
      <c r="D2585" s="69"/>
      <c r="E2585" s="66" t="str">
        <f t="shared" si="2"/>
        <v>-</v>
      </c>
      <c r="F2585" s="65"/>
      <c r="G2585" s="65"/>
      <c r="H2585" s="82"/>
      <c r="I2585" s="83">
        <f t="shared" si="3"/>
        <v>0</v>
      </c>
      <c r="J2585" s="84">
        <f t="shared" si="4"/>
        <v>0</v>
      </c>
      <c r="K2585" s="84">
        <f t="shared" si="5"/>
        <v>0</v>
      </c>
      <c r="L2585" s="84">
        <f t="shared" si="6"/>
        <v>0</v>
      </c>
      <c r="M2585" s="85">
        <f t="shared" si="7"/>
        <v>0</v>
      </c>
      <c r="N2585" s="86">
        <f t="shared" si="8"/>
        <v>0</v>
      </c>
      <c r="O2585" s="84">
        <f t="shared" si="9"/>
        <v>0</v>
      </c>
      <c r="P2585" s="84">
        <f t="shared" si="10"/>
        <v>0</v>
      </c>
      <c r="Q2585" s="84">
        <f t="shared" si="11"/>
        <v>0</v>
      </c>
      <c r="R2585" s="85">
        <f t="shared" si="12"/>
        <v>0</v>
      </c>
      <c r="S2585" s="87" t="str">
        <f t="shared" si="13"/>
        <v>-</v>
      </c>
      <c r="T2585" s="88"/>
      <c r="U2585" s="39"/>
      <c r="V2585" s="40"/>
      <c r="W2585" s="39"/>
      <c r="X2585" s="39"/>
      <c r="Y2585" s="39"/>
      <c r="Z2585" s="39"/>
      <c r="AA2585" s="39"/>
      <c r="AB2585" s="39"/>
      <c r="AC2585" s="39"/>
      <c r="AD2585" s="39"/>
      <c r="AE2585" s="39"/>
      <c r="AF2585" s="39"/>
      <c r="AG2585" s="39"/>
      <c r="AH2585" s="39"/>
    </row>
    <row r="2586" ht="19.5" customHeight="1">
      <c r="A2586" s="111"/>
      <c r="B2586" s="119"/>
      <c r="C2586" s="63"/>
      <c r="D2586" s="69"/>
      <c r="E2586" s="66" t="str">
        <f t="shared" si="2"/>
        <v>-</v>
      </c>
      <c r="F2586" s="65"/>
      <c r="G2586" s="65"/>
      <c r="H2586" s="82"/>
      <c r="I2586" s="83">
        <f t="shared" si="3"/>
        <v>0</v>
      </c>
      <c r="J2586" s="84">
        <f t="shared" si="4"/>
        <v>0</v>
      </c>
      <c r="K2586" s="84">
        <f t="shared" si="5"/>
        <v>0</v>
      </c>
      <c r="L2586" s="84">
        <f t="shared" si="6"/>
        <v>0</v>
      </c>
      <c r="M2586" s="85">
        <f t="shared" si="7"/>
        <v>0</v>
      </c>
      <c r="N2586" s="86">
        <f t="shared" si="8"/>
        <v>0</v>
      </c>
      <c r="O2586" s="84">
        <f t="shared" si="9"/>
        <v>0</v>
      </c>
      <c r="P2586" s="84">
        <f t="shared" si="10"/>
        <v>0</v>
      </c>
      <c r="Q2586" s="84">
        <f t="shared" si="11"/>
        <v>0</v>
      </c>
      <c r="R2586" s="85">
        <f t="shared" si="12"/>
        <v>0</v>
      </c>
      <c r="S2586" s="87" t="str">
        <f t="shared" si="13"/>
        <v>-</v>
      </c>
      <c r="T2586" s="88"/>
      <c r="U2586" s="39"/>
      <c r="V2586" s="40"/>
      <c r="W2586" s="39"/>
      <c r="X2586" s="39"/>
      <c r="Y2586" s="39"/>
      <c r="Z2586" s="39"/>
      <c r="AA2586" s="39"/>
      <c r="AB2586" s="39"/>
      <c r="AC2586" s="39"/>
      <c r="AD2586" s="39"/>
      <c r="AE2586" s="39"/>
      <c r="AF2586" s="39"/>
      <c r="AG2586" s="39"/>
      <c r="AH2586" s="39"/>
    </row>
    <row r="2587" ht="19.5" customHeight="1">
      <c r="A2587" s="111"/>
      <c r="B2587" s="119"/>
      <c r="C2587" s="63"/>
      <c r="D2587" s="69"/>
      <c r="E2587" s="66" t="str">
        <f t="shared" si="2"/>
        <v>-</v>
      </c>
      <c r="F2587" s="65"/>
      <c r="G2587" s="65"/>
      <c r="H2587" s="82"/>
      <c r="I2587" s="83">
        <f t="shared" si="3"/>
        <v>0</v>
      </c>
      <c r="J2587" s="84">
        <f t="shared" si="4"/>
        <v>0</v>
      </c>
      <c r="K2587" s="84">
        <f t="shared" si="5"/>
        <v>0</v>
      </c>
      <c r="L2587" s="84">
        <f t="shared" si="6"/>
        <v>0</v>
      </c>
      <c r="M2587" s="85">
        <f t="shared" si="7"/>
        <v>0</v>
      </c>
      <c r="N2587" s="86">
        <f t="shared" si="8"/>
        <v>0</v>
      </c>
      <c r="O2587" s="84">
        <f t="shared" si="9"/>
        <v>0</v>
      </c>
      <c r="P2587" s="84">
        <f t="shared" si="10"/>
        <v>0</v>
      </c>
      <c r="Q2587" s="84">
        <f t="shared" si="11"/>
        <v>0</v>
      </c>
      <c r="R2587" s="85">
        <f t="shared" si="12"/>
        <v>0</v>
      </c>
      <c r="S2587" s="87" t="str">
        <f t="shared" si="13"/>
        <v>-</v>
      </c>
      <c r="T2587" s="88"/>
      <c r="U2587" s="39"/>
      <c r="V2587" s="40"/>
      <c r="W2587" s="39"/>
      <c r="X2587" s="39"/>
      <c r="Y2587" s="39"/>
      <c r="Z2587" s="39"/>
      <c r="AA2587" s="39"/>
      <c r="AB2587" s="39"/>
      <c r="AC2587" s="39"/>
      <c r="AD2587" s="39"/>
      <c r="AE2587" s="39"/>
      <c r="AF2587" s="39"/>
      <c r="AG2587" s="39"/>
      <c r="AH2587" s="39"/>
    </row>
    <row r="2588" ht="19.5" customHeight="1">
      <c r="A2588" s="111"/>
      <c r="B2588" s="119"/>
      <c r="C2588" s="63"/>
      <c r="D2588" s="69"/>
      <c r="E2588" s="66" t="str">
        <f t="shared" si="2"/>
        <v>-</v>
      </c>
      <c r="F2588" s="65"/>
      <c r="G2588" s="65"/>
      <c r="H2588" s="82"/>
      <c r="I2588" s="83">
        <f t="shared" si="3"/>
        <v>0</v>
      </c>
      <c r="J2588" s="84">
        <f t="shared" si="4"/>
        <v>0</v>
      </c>
      <c r="K2588" s="84">
        <f t="shared" si="5"/>
        <v>0</v>
      </c>
      <c r="L2588" s="84">
        <f t="shared" si="6"/>
        <v>0</v>
      </c>
      <c r="M2588" s="85">
        <f t="shared" si="7"/>
        <v>0</v>
      </c>
      <c r="N2588" s="86">
        <f t="shared" si="8"/>
        <v>0</v>
      </c>
      <c r="O2588" s="84">
        <f t="shared" si="9"/>
        <v>0</v>
      </c>
      <c r="P2588" s="84">
        <f t="shared" si="10"/>
        <v>0</v>
      </c>
      <c r="Q2588" s="84">
        <f t="shared" si="11"/>
        <v>0</v>
      </c>
      <c r="R2588" s="85">
        <f t="shared" si="12"/>
        <v>0</v>
      </c>
      <c r="S2588" s="87" t="str">
        <f t="shared" si="13"/>
        <v>-</v>
      </c>
      <c r="T2588" s="88"/>
      <c r="U2588" s="39"/>
      <c r="V2588" s="40"/>
      <c r="W2588" s="39"/>
      <c r="X2588" s="39"/>
      <c r="Y2588" s="39"/>
      <c r="Z2588" s="39"/>
      <c r="AA2588" s="39"/>
      <c r="AB2588" s="39"/>
      <c r="AC2588" s="39"/>
      <c r="AD2588" s="39"/>
      <c r="AE2588" s="39"/>
      <c r="AF2588" s="39"/>
      <c r="AG2588" s="39"/>
      <c r="AH2588" s="39"/>
    </row>
    <row r="2589" ht="19.5" customHeight="1">
      <c r="A2589" s="111"/>
      <c r="B2589" s="119"/>
      <c r="C2589" s="63"/>
      <c r="D2589" s="69"/>
      <c r="E2589" s="66" t="str">
        <f t="shared" si="2"/>
        <v>-</v>
      </c>
      <c r="F2589" s="65"/>
      <c r="G2589" s="65"/>
      <c r="H2589" s="82"/>
      <c r="I2589" s="83">
        <f t="shared" si="3"/>
        <v>0</v>
      </c>
      <c r="J2589" s="84">
        <f t="shared" si="4"/>
        <v>0</v>
      </c>
      <c r="K2589" s="84">
        <f t="shared" si="5"/>
        <v>0</v>
      </c>
      <c r="L2589" s="84">
        <f t="shared" si="6"/>
        <v>0</v>
      </c>
      <c r="M2589" s="85">
        <f t="shared" si="7"/>
        <v>0</v>
      </c>
      <c r="N2589" s="86">
        <f t="shared" si="8"/>
        <v>0</v>
      </c>
      <c r="O2589" s="84">
        <f t="shared" si="9"/>
        <v>0</v>
      </c>
      <c r="P2589" s="84">
        <f t="shared" si="10"/>
        <v>0</v>
      </c>
      <c r="Q2589" s="84">
        <f t="shared" si="11"/>
        <v>0</v>
      </c>
      <c r="R2589" s="85">
        <f t="shared" si="12"/>
        <v>0</v>
      </c>
      <c r="S2589" s="87" t="str">
        <f t="shared" si="13"/>
        <v>-</v>
      </c>
      <c r="T2589" s="88"/>
      <c r="U2589" s="39"/>
      <c r="V2589" s="40"/>
      <c r="W2589" s="39"/>
      <c r="X2589" s="39"/>
      <c r="Y2589" s="39"/>
      <c r="Z2589" s="39"/>
      <c r="AA2589" s="39"/>
      <c r="AB2589" s="39"/>
      <c r="AC2589" s="39"/>
      <c r="AD2589" s="39"/>
      <c r="AE2589" s="39"/>
      <c r="AF2589" s="39"/>
      <c r="AG2589" s="39"/>
      <c r="AH2589" s="39"/>
    </row>
    <row r="2590" ht="19.5" customHeight="1">
      <c r="A2590" s="111"/>
      <c r="B2590" s="119"/>
      <c r="C2590" s="63"/>
      <c r="D2590" s="69"/>
      <c r="E2590" s="66" t="str">
        <f t="shared" si="2"/>
        <v>-</v>
      </c>
      <c r="F2590" s="65"/>
      <c r="G2590" s="65"/>
      <c r="H2590" s="82"/>
      <c r="I2590" s="83">
        <f t="shared" si="3"/>
        <v>0</v>
      </c>
      <c r="J2590" s="84">
        <f t="shared" si="4"/>
        <v>0</v>
      </c>
      <c r="K2590" s="84">
        <f t="shared" si="5"/>
        <v>0</v>
      </c>
      <c r="L2590" s="84">
        <f t="shared" si="6"/>
        <v>0</v>
      </c>
      <c r="M2590" s="85">
        <f t="shared" si="7"/>
        <v>0</v>
      </c>
      <c r="N2590" s="86">
        <f t="shared" si="8"/>
        <v>0</v>
      </c>
      <c r="O2590" s="84">
        <f t="shared" si="9"/>
        <v>0</v>
      </c>
      <c r="P2590" s="84">
        <f t="shared" si="10"/>
        <v>0</v>
      </c>
      <c r="Q2590" s="84">
        <f t="shared" si="11"/>
        <v>0</v>
      </c>
      <c r="R2590" s="85">
        <f t="shared" si="12"/>
        <v>0</v>
      </c>
      <c r="S2590" s="87" t="str">
        <f t="shared" si="13"/>
        <v>-</v>
      </c>
      <c r="T2590" s="88"/>
      <c r="U2590" s="39"/>
      <c r="V2590" s="40"/>
      <c r="W2590" s="39"/>
      <c r="X2590" s="39"/>
      <c r="Y2590" s="39"/>
      <c r="Z2590" s="39"/>
      <c r="AA2590" s="39"/>
      <c r="AB2590" s="39"/>
      <c r="AC2590" s="39"/>
      <c r="AD2590" s="39"/>
      <c r="AE2590" s="39"/>
      <c r="AF2590" s="39"/>
      <c r="AG2590" s="39"/>
      <c r="AH2590" s="39"/>
    </row>
    <row r="2591" ht="19.5" customHeight="1">
      <c r="A2591" s="111"/>
      <c r="B2591" s="119"/>
      <c r="C2591" s="63"/>
      <c r="D2591" s="69"/>
      <c r="E2591" s="66" t="str">
        <f t="shared" si="2"/>
        <v>-</v>
      </c>
      <c r="F2591" s="65"/>
      <c r="G2591" s="65"/>
      <c r="H2591" s="82"/>
      <c r="I2591" s="83">
        <f t="shared" si="3"/>
        <v>0</v>
      </c>
      <c r="J2591" s="84">
        <f t="shared" si="4"/>
        <v>0</v>
      </c>
      <c r="K2591" s="84">
        <f t="shared" si="5"/>
        <v>0</v>
      </c>
      <c r="L2591" s="84">
        <f t="shared" si="6"/>
        <v>0</v>
      </c>
      <c r="M2591" s="85">
        <f t="shared" si="7"/>
        <v>0</v>
      </c>
      <c r="N2591" s="86">
        <f t="shared" si="8"/>
        <v>0</v>
      </c>
      <c r="O2591" s="84">
        <f t="shared" si="9"/>
        <v>0</v>
      </c>
      <c r="P2591" s="84">
        <f t="shared" si="10"/>
        <v>0</v>
      </c>
      <c r="Q2591" s="84">
        <f t="shared" si="11"/>
        <v>0</v>
      </c>
      <c r="R2591" s="85">
        <f t="shared" si="12"/>
        <v>0</v>
      </c>
      <c r="S2591" s="87" t="str">
        <f t="shared" si="13"/>
        <v>-</v>
      </c>
      <c r="T2591" s="88"/>
      <c r="U2591" s="39"/>
      <c r="V2591" s="40"/>
      <c r="W2591" s="39"/>
      <c r="X2591" s="39"/>
      <c r="Y2591" s="39"/>
      <c r="Z2591" s="39"/>
      <c r="AA2591" s="39"/>
      <c r="AB2591" s="39"/>
      <c r="AC2591" s="39"/>
      <c r="AD2591" s="39"/>
      <c r="AE2591" s="39"/>
      <c r="AF2591" s="39"/>
      <c r="AG2591" s="39"/>
      <c r="AH2591" s="39"/>
    </row>
    <row r="2592" ht="19.5" customHeight="1">
      <c r="A2592" s="111"/>
      <c r="B2592" s="119"/>
      <c r="C2592" s="63"/>
      <c r="D2592" s="69"/>
      <c r="E2592" s="66" t="str">
        <f t="shared" si="2"/>
        <v>-</v>
      </c>
      <c r="F2592" s="65"/>
      <c r="G2592" s="65"/>
      <c r="H2592" s="82"/>
      <c r="I2592" s="83">
        <f t="shared" si="3"/>
        <v>0</v>
      </c>
      <c r="J2592" s="84">
        <f t="shared" si="4"/>
        <v>0</v>
      </c>
      <c r="K2592" s="84">
        <f t="shared" si="5"/>
        <v>0</v>
      </c>
      <c r="L2592" s="84">
        <f t="shared" si="6"/>
        <v>0</v>
      </c>
      <c r="M2592" s="85">
        <f t="shared" si="7"/>
        <v>0</v>
      </c>
      <c r="N2592" s="86">
        <f t="shared" si="8"/>
        <v>0</v>
      </c>
      <c r="O2592" s="84">
        <f t="shared" si="9"/>
        <v>0</v>
      </c>
      <c r="P2592" s="84">
        <f t="shared" si="10"/>
        <v>0</v>
      </c>
      <c r="Q2592" s="84">
        <f t="shared" si="11"/>
        <v>0</v>
      </c>
      <c r="R2592" s="85">
        <f t="shared" si="12"/>
        <v>0</v>
      </c>
      <c r="S2592" s="87" t="str">
        <f t="shared" si="13"/>
        <v>-</v>
      </c>
      <c r="T2592" s="88"/>
      <c r="U2592" s="39"/>
      <c r="V2592" s="40"/>
      <c r="W2592" s="39"/>
      <c r="X2592" s="39"/>
      <c r="Y2592" s="39"/>
      <c r="Z2592" s="39"/>
      <c r="AA2592" s="39"/>
      <c r="AB2592" s="39"/>
      <c r="AC2592" s="39"/>
      <c r="AD2592" s="39"/>
      <c r="AE2592" s="39"/>
      <c r="AF2592" s="39"/>
      <c r="AG2592" s="39"/>
      <c r="AH2592" s="39"/>
    </row>
    <row r="2593" ht="19.5" customHeight="1">
      <c r="A2593" s="111"/>
      <c r="B2593" s="119"/>
      <c r="C2593" s="63"/>
      <c r="D2593" s="69"/>
      <c r="E2593" s="66" t="str">
        <f t="shared" si="2"/>
        <v>-</v>
      </c>
      <c r="F2593" s="65"/>
      <c r="G2593" s="65"/>
      <c r="H2593" s="82"/>
      <c r="I2593" s="83">
        <f t="shared" si="3"/>
        <v>0</v>
      </c>
      <c r="J2593" s="84">
        <f t="shared" si="4"/>
        <v>0</v>
      </c>
      <c r="K2593" s="84">
        <f t="shared" si="5"/>
        <v>0</v>
      </c>
      <c r="L2593" s="84">
        <f t="shared" si="6"/>
        <v>0</v>
      </c>
      <c r="M2593" s="85">
        <f t="shared" si="7"/>
        <v>0</v>
      </c>
      <c r="N2593" s="86">
        <f t="shared" si="8"/>
        <v>0</v>
      </c>
      <c r="O2593" s="84">
        <f t="shared" si="9"/>
        <v>0</v>
      </c>
      <c r="P2593" s="84">
        <f t="shared" si="10"/>
        <v>0</v>
      </c>
      <c r="Q2593" s="84">
        <f t="shared" si="11"/>
        <v>0</v>
      </c>
      <c r="R2593" s="85">
        <f t="shared" si="12"/>
        <v>0</v>
      </c>
      <c r="S2593" s="87" t="str">
        <f t="shared" si="13"/>
        <v>-</v>
      </c>
      <c r="T2593" s="88"/>
      <c r="U2593" s="39"/>
      <c r="V2593" s="40"/>
      <c r="W2593" s="39"/>
      <c r="X2593" s="39"/>
      <c r="Y2593" s="39"/>
      <c r="Z2593" s="39"/>
      <c r="AA2593" s="39"/>
      <c r="AB2593" s="39"/>
      <c r="AC2593" s="39"/>
      <c r="AD2593" s="39"/>
      <c r="AE2593" s="39"/>
      <c r="AF2593" s="39"/>
      <c r="AG2593" s="39"/>
      <c r="AH2593" s="39"/>
    </row>
    <row r="2594" ht="19.5" customHeight="1">
      <c r="A2594" s="111"/>
      <c r="B2594" s="119"/>
      <c r="C2594" s="63"/>
      <c r="D2594" s="69"/>
      <c r="E2594" s="66" t="str">
        <f t="shared" si="2"/>
        <v>-</v>
      </c>
      <c r="F2594" s="65"/>
      <c r="G2594" s="65"/>
      <c r="H2594" s="82"/>
      <c r="I2594" s="83">
        <f t="shared" si="3"/>
        <v>0</v>
      </c>
      <c r="J2594" s="84">
        <f t="shared" si="4"/>
        <v>0</v>
      </c>
      <c r="K2594" s="84">
        <f t="shared" si="5"/>
        <v>0</v>
      </c>
      <c r="L2594" s="84">
        <f t="shared" si="6"/>
        <v>0</v>
      </c>
      <c r="M2594" s="85">
        <f t="shared" si="7"/>
        <v>0</v>
      </c>
      <c r="N2594" s="86">
        <f t="shared" si="8"/>
        <v>0</v>
      </c>
      <c r="O2594" s="84">
        <f t="shared" si="9"/>
        <v>0</v>
      </c>
      <c r="P2594" s="84">
        <f t="shared" si="10"/>
        <v>0</v>
      </c>
      <c r="Q2594" s="84">
        <f t="shared" si="11"/>
        <v>0</v>
      </c>
      <c r="R2594" s="85">
        <f t="shared" si="12"/>
        <v>0</v>
      </c>
      <c r="S2594" s="87" t="str">
        <f t="shared" si="13"/>
        <v>-</v>
      </c>
      <c r="T2594" s="88"/>
      <c r="U2594" s="39"/>
      <c r="V2594" s="40"/>
      <c r="W2594" s="39"/>
      <c r="X2594" s="39"/>
      <c r="Y2594" s="39"/>
      <c r="Z2594" s="39"/>
      <c r="AA2594" s="39"/>
      <c r="AB2594" s="39"/>
      <c r="AC2594" s="39"/>
      <c r="AD2594" s="39"/>
      <c r="AE2594" s="39"/>
      <c r="AF2594" s="39"/>
      <c r="AG2594" s="39"/>
      <c r="AH2594" s="39"/>
    </row>
    <row r="2595" ht="19.5" customHeight="1">
      <c r="A2595" s="111"/>
      <c r="B2595" s="119"/>
      <c r="C2595" s="63"/>
      <c r="D2595" s="69"/>
      <c r="E2595" s="66" t="str">
        <f t="shared" si="2"/>
        <v>-</v>
      </c>
      <c r="F2595" s="65"/>
      <c r="G2595" s="65"/>
      <c r="H2595" s="82"/>
      <c r="I2595" s="83">
        <f t="shared" si="3"/>
        <v>0</v>
      </c>
      <c r="J2595" s="84">
        <f t="shared" si="4"/>
        <v>0</v>
      </c>
      <c r="K2595" s="84">
        <f t="shared" si="5"/>
        <v>0</v>
      </c>
      <c r="L2595" s="84">
        <f t="shared" si="6"/>
        <v>0</v>
      </c>
      <c r="M2595" s="85">
        <f t="shared" si="7"/>
        <v>0</v>
      </c>
      <c r="N2595" s="86">
        <f t="shared" si="8"/>
        <v>0</v>
      </c>
      <c r="O2595" s="84">
        <f t="shared" si="9"/>
        <v>0</v>
      </c>
      <c r="P2595" s="84">
        <f t="shared" si="10"/>
        <v>0</v>
      </c>
      <c r="Q2595" s="84">
        <f t="shared" si="11"/>
        <v>0</v>
      </c>
      <c r="R2595" s="85">
        <f t="shared" si="12"/>
        <v>0</v>
      </c>
      <c r="S2595" s="87" t="str">
        <f t="shared" si="13"/>
        <v>-</v>
      </c>
      <c r="T2595" s="88"/>
      <c r="U2595" s="39"/>
      <c r="V2595" s="40"/>
      <c r="W2595" s="39"/>
      <c r="X2595" s="39"/>
      <c r="Y2595" s="39"/>
      <c r="Z2595" s="39"/>
      <c r="AA2595" s="39"/>
      <c r="AB2595" s="39"/>
      <c r="AC2595" s="39"/>
      <c r="AD2595" s="39"/>
      <c r="AE2595" s="39"/>
      <c r="AF2595" s="39"/>
      <c r="AG2595" s="39"/>
      <c r="AH2595" s="39"/>
    </row>
    <row r="2596" ht="19.5" customHeight="1">
      <c r="A2596" s="111"/>
      <c r="B2596" s="119"/>
      <c r="C2596" s="63"/>
      <c r="D2596" s="69"/>
      <c r="E2596" s="66" t="str">
        <f t="shared" si="2"/>
        <v>-</v>
      </c>
      <c r="F2596" s="65"/>
      <c r="G2596" s="65"/>
      <c r="H2596" s="82"/>
      <c r="I2596" s="83">
        <f t="shared" si="3"/>
        <v>0</v>
      </c>
      <c r="J2596" s="84">
        <f t="shared" si="4"/>
        <v>0</v>
      </c>
      <c r="K2596" s="84">
        <f t="shared" si="5"/>
        <v>0</v>
      </c>
      <c r="L2596" s="84">
        <f t="shared" si="6"/>
        <v>0</v>
      </c>
      <c r="M2596" s="85">
        <f t="shared" si="7"/>
        <v>0</v>
      </c>
      <c r="N2596" s="86">
        <f t="shared" si="8"/>
        <v>0</v>
      </c>
      <c r="O2596" s="84">
        <f t="shared" si="9"/>
        <v>0</v>
      </c>
      <c r="P2596" s="84">
        <f t="shared" si="10"/>
        <v>0</v>
      </c>
      <c r="Q2596" s="84">
        <f t="shared" si="11"/>
        <v>0</v>
      </c>
      <c r="R2596" s="85">
        <f t="shared" si="12"/>
        <v>0</v>
      </c>
      <c r="S2596" s="87" t="str">
        <f t="shared" si="13"/>
        <v>-</v>
      </c>
      <c r="T2596" s="88"/>
      <c r="U2596" s="39"/>
      <c r="V2596" s="40"/>
      <c r="W2596" s="39"/>
      <c r="X2596" s="39"/>
      <c r="Y2596" s="39"/>
      <c r="Z2596" s="39"/>
      <c r="AA2596" s="39"/>
      <c r="AB2596" s="39"/>
      <c r="AC2596" s="39"/>
      <c r="AD2596" s="39"/>
      <c r="AE2596" s="39"/>
      <c r="AF2596" s="39"/>
      <c r="AG2596" s="39"/>
      <c r="AH2596" s="39"/>
    </row>
    <row r="2597" ht="19.5" customHeight="1">
      <c r="A2597" s="111"/>
      <c r="B2597" s="119"/>
      <c r="C2597" s="63"/>
      <c r="D2597" s="69"/>
      <c r="E2597" s="66" t="str">
        <f t="shared" si="2"/>
        <v>-</v>
      </c>
      <c r="F2597" s="65"/>
      <c r="G2597" s="65"/>
      <c r="H2597" s="82"/>
      <c r="I2597" s="83">
        <f t="shared" si="3"/>
        <v>0</v>
      </c>
      <c r="J2597" s="84">
        <f t="shared" si="4"/>
        <v>0</v>
      </c>
      <c r="K2597" s="84">
        <f t="shared" si="5"/>
        <v>0</v>
      </c>
      <c r="L2597" s="84">
        <f t="shared" si="6"/>
        <v>0</v>
      </c>
      <c r="M2597" s="85">
        <f t="shared" si="7"/>
        <v>0</v>
      </c>
      <c r="N2597" s="86">
        <f t="shared" si="8"/>
        <v>0</v>
      </c>
      <c r="O2597" s="84">
        <f t="shared" si="9"/>
        <v>0</v>
      </c>
      <c r="P2597" s="84">
        <f t="shared" si="10"/>
        <v>0</v>
      </c>
      <c r="Q2597" s="84">
        <f t="shared" si="11"/>
        <v>0</v>
      </c>
      <c r="R2597" s="85">
        <f t="shared" si="12"/>
        <v>0</v>
      </c>
      <c r="S2597" s="87" t="str">
        <f t="shared" si="13"/>
        <v>-</v>
      </c>
      <c r="T2597" s="88"/>
      <c r="U2597" s="39"/>
      <c r="V2597" s="40"/>
      <c r="W2597" s="39"/>
      <c r="X2597" s="39"/>
      <c r="Y2597" s="39"/>
      <c r="Z2597" s="39"/>
      <c r="AA2597" s="39"/>
      <c r="AB2597" s="39"/>
      <c r="AC2597" s="39"/>
      <c r="AD2597" s="39"/>
      <c r="AE2597" s="39"/>
      <c r="AF2597" s="39"/>
      <c r="AG2597" s="39"/>
      <c r="AH2597" s="39"/>
    </row>
    <row r="2598" ht="19.5" customHeight="1">
      <c r="A2598" s="111"/>
      <c r="B2598" s="119"/>
      <c r="C2598" s="63"/>
      <c r="D2598" s="69"/>
      <c r="E2598" s="66" t="str">
        <f t="shared" si="2"/>
        <v>-</v>
      </c>
      <c r="F2598" s="65"/>
      <c r="G2598" s="65"/>
      <c r="H2598" s="82"/>
      <c r="I2598" s="83">
        <f t="shared" si="3"/>
        <v>0</v>
      </c>
      <c r="J2598" s="84">
        <f t="shared" si="4"/>
        <v>0</v>
      </c>
      <c r="K2598" s="84">
        <f t="shared" si="5"/>
        <v>0</v>
      </c>
      <c r="L2598" s="84">
        <f t="shared" si="6"/>
        <v>0</v>
      </c>
      <c r="M2598" s="85">
        <f t="shared" si="7"/>
        <v>0</v>
      </c>
      <c r="N2598" s="86">
        <f t="shared" si="8"/>
        <v>0</v>
      </c>
      <c r="O2598" s="84">
        <f t="shared" si="9"/>
        <v>0</v>
      </c>
      <c r="P2598" s="84">
        <f t="shared" si="10"/>
        <v>0</v>
      </c>
      <c r="Q2598" s="84">
        <f t="shared" si="11"/>
        <v>0</v>
      </c>
      <c r="R2598" s="85">
        <f t="shared" si="12"/>
        <v>0</v>
      </c>
      <c r="S2598" s="87" t="str">
        <f t="shared" si="13"/>
        <v>-</v>
      </c>
      <c r="T2598" s="88"/>
      <c r="U2598" s="39"/>
      <c r="V2598" s="40"/>
      <c r="W2598" s="39"/>
      <c r="X2598" s="39"/>
      <c r="Y2598" s="39"/>
      <c r="Z2598" s="39"/>
      <c r="AA2598" s="39"/>
      <c r="AB2598" s="39"/>
      <c r="AC2598" s="39"/>
      <c r="AD2598" s="39"/>
      <c r="AE2598" s="39"/>
      <c r="AF2598" s="39"/>
      <c r="AG2598" s="39"/>
      <c r="AH2598" s="39"/>
    </row>
    <row r="2599" ht="19.5" customHeight="1">
      <c r="A2599" s="111"/>
      <c r="B2599" s="119"/>
      <c r="C2599" s="63"/>
      <c r="D2599" s="69"/>
      <c r="E2599" s="66" t="str">
        <f t="shared" si="2"/>
        <v>-</v>
      </c>
      <c r="F2599" s="65"/>
      <c r="G2599" s="65"/>
      <c r="H2599" s="82"/>
      <c r="I2599" s="83">
        <f t="shared" si="3"/>
        <v>0</v>
      </c>
      <c r="J2599" s="84">
        <f t="shared" si="4"/>
        <v>0</v>
      </c>
      <c r="K2599" s="84">
        <f t="shared" si="5"/>
        <v>0</v>
      </c>
      <c r="L2599" s="84">
        <f t="shared" si="6"/>
        <v>0</v>
      </c>
      <c r="M2599" s="85">
        <f t="shared" si="7"/>
        <v>0</v>
      </c>
      <c r="N2599" s="86">
        <f t="shared" si="8"/>
        <v>0</v>
      </c>
      <c r="O2599" s="84">
        <f t="shared" si="9"/>
        <v>0</v>
      </c>
      <c r="P2599" s="84">
        <f t="shared" si="10"/>
        <v>0</v>
      </c>
      <c r="Q2599" s="84">
        <f t="shared" si="11"/>
        <v>0</v>
      </c>
      <c r="R2599" s="85">
        <f t="shared" si="12"/>
        <v>0</v>
      </c>
      <c r="S2599" s="87" t="str">
        <f t="shared" si="13"/>
        <v>-</v>
      </c>
      <c r="T2599" s="88"/>
      <c r="U2599" s="39"/>
      <c r="V2599" s="40"/>
      <c r="W2599" s="39"/>
      <c r="X2599" s="39"/>
      <c r="Y2599" s="39"/>
      <c r="Z2599" s="39"/>
      <c r="AA2599" s="39"/>
      <c r="AB2599" s="39"/>
      <c r="AC2599" s="39"/>
      <c r="AD2599" s="39"/>
      <c r="AE2599" s="39"/>
      <c r="AF2599" s="39"/>
      <c r="AG2599" s="39"/>
      <c r="AH2599" s="39"/>
    </row>
    <row r="2600" ht="19.5" customHeight="1">
      <c r="A2600" s="111"/>
      <c r="B2600" s="119"/>
      <c r="C2600" s="63"/>
      <c r="D2600" s="69"/>
      <c r="E2600" s="66" t="str">
        <f t="shared" si="2"/>
        <v>-</v>
      </c>
      <c r="F2600" s="65"/>
      <c r="G2600" s="65"/>
      <c r="H2600" s="82"/>
      <c r="I2600" s="83">
        <f t="shared" si="3"/>
        <v>0</v>
      </c>
      <c r="J2600" s="84">
        <f t="shared" si="4"/>
        <v>0</v>
      </c>
      <c r="K2600" s="84">
        <f t="shared" si="5"/>
        <v>0</v>
      </c>
      <c r="L2600" s="84">
        <f t="shared" si="6"/>
        <v>0</v>
      </c>
      <c r="M2600" s="85">
        <f t="shared" si="7"/>
        <v>0</v>
      </c>
      <c r="N2600" s="86">
        <f t="shared" si="8"/>
        <v>0</v>
      </c>
      <c r="O2600" s="84">
        <f t="shared" si="9"/>
        <v>0</v>
      </c>
      <c r="P2600" s="84">
        <f t="shared" si="10"/>
        <v>0</v>
      </c>
      <c r="Q2600" s="84">
        <f t="shared" si="11"/>
        <v>0</v>
      </c>
      <c r="R2600" s="85">
        <f t="shared" si="12"/>
        <v>0</v>
      </c>
      <c r="S2600" s="87" t="str">
        <f t="shared" si="13"/>
        <v>-</v>
      </c>
      <c r="T2600" s="88"/>
      <c r="U2600" s="39"/>
      <c r="V2600" s="40"/>
      <c r="W2600" s="39"/>
      <c r="X2600" s="39"/>
      <c r="Y2600" s="39"/>
      <c r="Z2600" s="39"/>
      <c r="AA2600" s="39"/>
      <c r="AB2600" s="39"/>
      <c r="AC2600" s="39"/>
      <c r="AD2600" s="39"/>
      <c r="AE2600" s="39"/>
      <c r="AF2600" s="39"/>
      <c r="AG2600" s="39"/>
      <c r="AH2600" s="39"/>
    </row>
    <row r="2601" ht="19.5" customHeight="1">
      <c r="A2601" s="111"/>
      <c r="B2601" s="119"/>
      <c r="C2601" s="63"/>
      <c r="D2601" s="69"/>
      <c r="E2601" s="66" t="str">
        <f t="shared" si="2"/>
        <v>-</v>
      </c>
      <c r="F2601" s="65"/>
      <c r="G2601" s="65"/>
      <c r="H2601" s="82"/>
      <c r="I2601" s="83">
        <f t="shared" si="3"/>
        <v>0</v>
      </c>
      <c r="J2601" s="84">
        <f t="shared" si="4"/>
        <v>0</v>
      </c>
      <c r="K2601" s="84">
        <f t="shared" si="5"/>
        <v>0</v>
      </c>
      <c r="L2601" s="84">
        <f t="shared" si="6"/>
        <v>0</v>
      </c>
      <c r="M2601" s="85">
        <f t="shared" si="7"/>
        <v>0</v>
      </c>
      <c r="N2601" s="86">
        <f t="shared" si="8"/>
        <v>0</v>
      </c>
      <c r="O2601" s="84">
        <f t="shared" si="9"/>
        <v>0</v>
      </c>
      <c r="P2601" s="84">
        <f t="shared" si="10"/>
        <v>0</v>
      </c>
      <c r="Q2601" s="84">
        <f t="shared" si="11"/>
        <v>0</v>
      </c>
      <c r="R2601" s="85">
        <f t="shared" si="12"/>
        <v>0</v>
      </c>
      <c r="S2601" s="87" t="str">
        <f t="shared" si="13"/>
        <v>-</v>
      </c>
      <c r="T2601" s="88"/>
      <c r="U2601" s="39"/>
      <c r="V2601" s="40"/>
      <c r="W2601" s="39"/>
      <c r="X2601" s="39"/>
      <c r="Y2601" s="39"/>
      <c r="Z2601" s="39"/>
      <c r="AA2601" s="39"/>
      <c r="AB2601" s="39"/>
      <c r="AC2601" s="39"/>
      <c r="AD2601" s="39"/>
      <c r="AE2601" s="39"/>
      <c r="AF2601" s="39"/>
      <c r="AG2601" s="39"/>
      <c r="AH2601" s="39"/>
    </row>
    <row r="2602" ht="19.5" customHeight="1">
      <c r="A2602" s="111"/>
      <c r="B2602" s="119"/>
      <c r="C2602" s="63"/>
      <c r="D2602" s="69"/>
      <c r="E2602" s="66" t="str">
        <f t="shared" si="2"/>
        <v>-</v>
      </c>
      <c r="F2602" s="65"/>
      <c r="G2602" s="65"/>
      <c r="H2602" s="82"/>
      <c r="I2602" s="83">
        <f t="shared" si="3"/>
        <v>0</v>
      </c>
      <c r="J2602" s="84">
        <f t="shared" si="4"/>
        <v>0</v>
      </c>
      <c r="K2602" s="84">
        <f t="shared" si="5"/>
        <v>0</v>
      </c>
      <c r="L2602" s="84">
        <f t="shared" si="6"/>
        <v>0</v>
      </c>
      <c r="M2602" s="85">
        <f t="shared" si="7"/>
        <v>0</v>
      </c>
      <c r="N2602" s="86">
        <f t="shared" si="8"/>
        <v>0</v>
      </c>
      <c r="O2602" s="84">
        <f t="shared" si="9"/>
        <v>0</v>
      </c>
      <c r="P2602" s="84">
        <f t="shared" si="10"/>
        <v>0</v>
      </c>
      <c r="Q2602" s="84">
        <f t="shared" si="11"/>
        <v>0</v>
      </c>
      <c r="R2602" s="85">
        <f t="shared" si="12"/>
        <v>0</v>
      </c>
      <c r="S2602" s="87" t="str">
        <f t="shared" si="13"/>
        <v>-</v>
      </c>
      <c r="T2602" s="88"/>
      <c r="U2602" s="39"/>
      <c r="V2602" s="40"/>
      <c r="W2602" s="39"/>
      <c r="X2602" s="39"/>
      <c r="Y2602" s="39"/>
      <c r="Z2602" s="39"/>
      <c r="AA2602" s="39"/>
      <c r="AB2602" s="39"/>
      <c r="AC2602" s="39"/>
      <c r="AD2602" s="39"/>
      <c r="AE2602" s="39"/>
      <c r="AF2602" s="39"/>
      <c r="AG2602" s="39"/>
      <c r="AH2602" s="39"/>
    </row>
    <row r="2603" ht="19.5" customHeight="1">
      <c r="A2603" s="111"/>
      <c r="B2603" s="119"/>
      <c r="C2603" s="63"/>
      <c r="D2603" s="69"/>
      <c r="E2603" s="66" t="str">
        <f t="shared" si="2"/>
        <v>-</v>
      </c>
      <c r="F2603" s="65"/>
      <c r="G2603" s="65"/>
      <c r="H2603" s="82"/>
      <c r="I2603" s="83">
        <f t="shared" si="3"/>
        <v>0</v>
      </c>
      <c r="J2603" s="84">
        <f t="shared" si="4"/>
        <v>0</v>
      </c>
      <c r="K2603" s="84">
        <f t="shared" si="5"/>
        <v>0</v>
      </c>
      <c r="L2603" s="84">
        <f t="shared" si="6"/>
        <v>0</v>
      </c>
      <c r="M2603" s="85">
        <f t="shared" si="7"/>
        <v>0</v>
      </c>
      <c r="N2603" s="86">
        <f t="shared" si="8"/>
        <v>0</v>
      </c>
      <c r="O2603" s="84">
        <f t="shared" si="9"/>
        <v>0</v>
      </c>
      <c r="P2603" s="84">
        <f t="shared" si="10"/>
        <v>0</v>
      </c>
      <c r="Q2603" s="84">
        <f t="shared" si="11"/>
        <v>0</v>
      </c>
      <c r="R2603" s="85">
        <f t="shared" si="12"/>
        <v>0</v>
      </c>
      <c r="S2603" s="87" t="str">
        <f t="shared" si="13"/>
        <v>-</v>
      </c>
      <c r="T2603" s="88"/>
      <c r="U2603" s="39"/>
      <c r="V2603" s="40"/>
      <c r="W2603" s="39"/>
      <c r="X2603" s="39"/>
      <c r="Y2603" s="39"/>
      <c r="Z2603" s="39"/>
      <c r="AA2603" s="39"/>
      <c r="AB2603" s="39"/>
      <c r="AC2603" s="39"/>
      <c r="AD2603" s="39"/>
      <c r="AE2603" s="39"/>
      <c r="AF2603" s="39"/>
      <c r="AG2603" s="39"/>
      <c r="AH2603" s="39"/>
    </row>
    <row r="2604" ht="19.5" customHeight="1">
      <c r="A2604" s="111"/>
      <c r="B2604" s="119"/>
      <c r="C2604" s="63"/>
      <c r="D2604" s="69"/>
      <c r="E2604" s="66" t="str">
        <f t="shared" si="2"/>
        <v>-</v>
      </c>
      <c r="F2604" s="65"/>
      <c r="G2604" s="65"/>
      <c r="H2604" s="82"/>
      <c r="I2604" s="83">
        <f t="shared" si="3"/>
        <v>0</v>
      </c>
      <c r="J2604" s="84">
        <f t="shared" si="4"/>
        <v>0</v>
      </c>
      <c r="K2604" s="84">
        <f t="shared" si="5"/>
        <v>0</v>
      </c>
      <c r="L2604" s="84">
        <f t="shared" si="6"/>
        <v>0</v>
      </c>
      <c r="M2604" s="85">
        <f t="shared" si="7"/>
        <v>0</v>
      </c>
      <c r="N2604" s="86">
        <f t="shared" si="8"/>
        <v>0</v>
      </c>
      <c r="O2604" s="84">
        <f t="shared" si="9"/>
        <v>0</v>
      </c>
      <c r="P2604" s="84">
        <f t="shared" si="10"/>
        <v>0</v>
      </c>
      <c r="Q2604" s="84">
        <f t="shared" si="11"/>
        <v>0</v>
      </c>
      <c r="R2604" s="85">
        <f t="shared" si="12"/>
        <v>0</v>
      </c>
      <c r="S2604" s="87" t="str">
        <f t="shared" si="13"/>
        <v>-</v>
      </c>
      <c r="T2604" s="88"/>
      <c r="U2604" s="39"/>
      <c r="V2604" s="40"/>
      <c r="W2604" s="39"/>
      <c r="X2604" s="39"/>
      <c r="Y2604" s="39"/>
      <c r="Z2604" s="39"/>
      <c r="AA2604" s="39"/>
      <c r="AB2604" s="39"/>
      <c r="AC2604" s="39"/>
      <c r="AD2604" s="39"/>
      <c r="AE2604" s="39"/>
      <c r="AF2604" s="39"/>
      <c r="AG2604" s="39"/>
      <c r="AH2604" s="39"/>
    </row>
    <row r="2605" ht="19.5" customHeight="1">
      <c r="A2605" s="111"/>
      <c r="B2605" s="119"/>
      <c r="C2605" s="63"/>
      <c r="D2605" s="69"/>
      <c r="E2605" s="66" t="str">
        <f t="shared" si="2"/>
        <v>-</v>
      </c>
      <c r="F2605" s="65"/>
      <c r="G2605" s="65"/>
      <c r="H2605" s="82"/>
      <c r="I2605" s="83">
        <f t="shared" si="3"/>
        <v>0</v>
      </c>
      <c r="J2605" s="84">
        <f t="shared" si="4"/>
        <v>0</v>
      </c>
      <c r="K2605" s="84">
        <f t="shared" si="5"/>
        <v>0</v>
      </c>
      <c r="L2605" s="84">
        <f t="shared" si="6"/>
        <v>0</v>
      </c>
      <c r="M2605" s="85">
        <f t="shared" si="7"/>
        <v>0</v>
      </c>
      <c r="N2605" s="86">
        <f t="shared" si="8"/>
        <v>0</v>
      </c>
      <c r="O2605" s="84">
        <f t="shared" si="9"/>
        <v>0</v>
      </c>
      <c r="P2605" s="84">
        <f t="shared" si="10"/>
        <v>0</v>
      </c>
      <c r="Q2605" s="84">
        <f t="shared" si="11"/>
        <v>0</v>
      </c>
      <c r="R2605" s="85">
        <f t="shared" si="12"/>
        <v>0</v>
      </c>
      <c r="S2605" s="87" t="str">
        <f t="shared" si="13"/>
        <v>-</v>
      </c>
      <c r="T2605" s="88"/>
      <c r="U2605" s="39"/>
      <c r="V2605" s="40"/>
      <c r="W2605" s="39"/>
      <c r="X2605" s="39"/>
      <c r="Y2605" s="39"/>
      <c r="Z2605" s="39"/>
      <c r="AA2605" s="39"/>
      <c r="AB2605" s="39"/>
      <c r="AC2605" s="39"/>
      <c r="AD2605" s="39"/>
      <c r="AE2605" s="39"/>
      <c r="AF2605" s="39"/>
      <c r="AG2605" s="39"/>
      <c r="AH2605" s="39"/>
    </row>
    <row r="2606" ht="19.5" customHeight="1">
      <c r="A2606" s="111"/>
      <c r="B2606" s="119"/>
      <c r="C2606" s="63"/>
      <c r="D2606" s="69"/>
      <c r="E2606" s="66" t="str">
        <f t="shared" si="2"/>
        <v>-</v>
      </c>
      <c r="F2606" s="65"/>
      <c r="G2606" s="65"/>
      <c r="H2606" s="82"/>
      <c r="I2606" s="83">
        <f t="shared" si="3"/>
        <v>0</v>
      </c>
      <c r="J2606" s="84">
        <f t="shared" si="4"/>
        <v>0</v>
      </c>
      <c r="K2606" s="84">
        <f t="shared" si="5"/>
        <v>0</v>
      </c>
      <c r="L2606" s="84">
        <f t="shared" si="6"/>
        <v>0</v>
      </c>
      <c r="M2606" s="85">
        <f t="shared" si="7"/>
        <v>0</v>
      </c>
      <c r="N2606" s="86">
        <f t="shared" si="8"/>
        <v>0</v>
      </c>
      <c r="O2606" s="84">
        <f t="shared" si="9"/>
        <v>0</v>
      </c>
      <c r="P2606" s="84">
        <f t="shared" si="10"/>
        <v>0</v>
      </c>
      <c r="Q2606" s="84">
        <f t="shared" si="11"/>
        <v>0</v>
      </c>
      <c r="R2606" s="85">
        <f t="shared" si="12"/>
        <v>0</v>
      </c>
      <c r="S2606" s="87" t="str">
        <f t="shared" si="13"/>
        <v>-</v>
      </c>
      <c r="T2606" s="88"/>
      <c r="U2606" s="39"/>
      <c r="V2606" s="40"/>
      <c r="W2606" s="39"/>
      <c r="X2606" s="39"/>
      <c r="Y2606" s="39"/>
      <c r="Z2606" s="39"/>
      <c r="AA2606" s="39"/>
      <c r="AB2606" s="39"/>
      <c r="AC2606" s="39"/>
      <c r="AD2606" s="39"/>
      <c r="AE2606" s="39"/>
      <c r="AF2606" s="39"/>
      <c r="AG2606" s="39"/>
      <c r="AH2606" s="39"/>
    </row>
    <row r="2607" ht="19.5" customHeight="1">
      <c r="A2607" s="111"/>
      <c r="B2607" s="119"/>
      <c r="C2607" s="63"/>
      <c r="D2607" s="69"/>
      <c r="E2607" s="66" t="str">
        <f t="shared" si="2"/>
        <v>-</v>
      </c>
      <c r="F2607" s="65"/>
      <c r="G2607" s="65"/>
      <c r="H2607" s="82"/>
      <c r="I2607" s="83">
        <f t="shared" si="3"/>
        <v>0</v>
      </c>
      <c r="J2607" s="84">
        <f t="shared" si="4"/>
        <v>0</v>
      </c>
      <c r="K2607" s="84">
        <f t="shared" si="5"/>
        <v>0</v>
      </c>
      <c r="L2607" s="84">
        <f t="shared" si="6"/>
        <v>0</v>
      </c>
      <c r="M2607" s="85">
        <f t="shared" si="7"/>
        <v>0</v>
      </c>
      <c r="N2607" s="86">
        <f t="shared" si="8"/>
        <v>0</v>
      </c>
      <c r="O2607" s="84">
        <f t="shared" si="9"/>
        <v>0</v>
      </c>
      <c r="P2607" s="84">
        <f t="shared" si="10"/>
        <v>0</v>
      </c>
      <c r="Q2607" s="84">
        <f t="shared" si="11"/>
        <v>0</v>
      </c>
      <c r="R2607" s="85">
        <f t="shared" si="12"/>
        <v>0</v>
      </c>
      <c r="S2607" s="87" t="str">
        <f t="shared" si="13"/>
        <v>-</v>
      </c>
      <c r="T2607" s="88"/>
      <c r="U2607" s="39"/>
      <c r="V2607" s="40"/>
      <c r="W2607" s="39"/>
      <c r="X2607" s="39"/>
      <c r="Y2607" s="39"/>
      <c r="Z2607" s="39"/>
      <c r="AA2607" s="39"/>
      <c r="AB2607" s="39"/>
      <c r="AC2607" s="39"/>
      <c r="AD2607" s="39"/>
      <c r="AE2607" s="39"/>
      <c r="AF2607" s="39"/>
      <c r="AG2607" s="39"/>
      <c r="AH2607" s="39"/>
    </row>
    <row r="2608" ht="19.5" customHeight="1">
      <c r="A2608" s="111"/>
      <c r="B2608" s="119"/>
      <c r="C2608" s="63"/>
      <c r="D2608" s="69"/>
      <c r="E2608" s="66" t="str">
        <f t="shared" si="2"/>
        <v>-</v>
      </c>
      <c r="F2608" s="65"/>
      <c r="G2608" s="65"/>
      <c r="H2608" s="82"/>
      <c r="I2608" s="83">
        <f t="shared" si="3"/>
        <v>0</v>
      </c>
      <c r="J2608" s="84">
        <f t="shared" si="4"/>
        <v>0</v>
      </c>
      <c r="K2608" s="84">
        <f t="shared" si="5"/>
        <v>0</v>
      </c>
      <c r="L2608" s="84">
        <f t="shared" si="6"/>
        <v>0</v>
      </c>
      <c r="M2608" s="85">
        <f t="shared" si="7"/>
        <v>0</v>
      </c>
      <c r="N2608" s="86">
        <f t="shared" si="8"/>
        <v>0</v>
      </c>
      <c r="O2608" s="84">
        <f t="shared" si="9"/>
        <v>0</v>
      </c>
      <c r="P2608" s="84">
        <f t="shared" si="10"/>
        <v>0</v>
      </c>
      <c r="Q2608" s="84">
        <f t="shared" si="11"/>
        <v>0</v>
      </c>
      <c r="R2608" s="85">
        <f t="shared" si="12"/>
        <v>0</v>
      </c>
      <c r="S2608" s="87" t="str">
        <f t="shared" si="13"/>
        <v>-</v>
      </c>
      <c r="T2608" s="88"/>
      <c r="U2608" s="39"/>
      <c r="V2608" s="40"/>
      <c r="W2608" s="39"/>
      <c r="X2608" s="39"/>
      <c r="Y2608" s="39"/>
      <c r="Z2608" s="39"/>
      <c r="AA2608" s="39"/>
      <c r="AB2608" s="39"/>
      <c r="AC2608" s="39"/>
      <c r="AD2608" s="39"/>
      <c r="AE2608" s="39"/>
      <c r="AF2608" s="39"/>
      <c r="AG2608" s="39"/>
      <c r="AH2608" s="39"/>
    </row>
    <row r="2609" ht="19.5" customHeight="1">
      <c r="A2609" s="111"/>
      <c r="B2609" s="119"/>
      <c r="C2609" s="63"/>
      <c r="D2609" s="69"/>
      <c r="E2609" s="66" t="str">
        <f t="shared" si="2"/>
        <v>-</v>
      </c>
      <c r="F2609" s="65"/>
      <c r="G2609" s="65"/>
      <c r="H2609" s="82"/>
      <c r="I2609" s="83">
        <f t="shared" si="3"/>
        <v>0</v>
      </c>
      <c r="J2609" s="84">
        <f t="shared" si="4"/>
        <v>0</v>
      </c>
      <c r="K2609" s="84">
        <f t="shared" si="5"/>
        <v>0</v>
      </c>
      <c r="L2609" s="84">
        <f t="shared" si="6"/>
        <v>0</v>
      </c>
      <c r="M2609" s="85">
        <f t="shared" si="7"/>
        <v>0</v>
      </c>
      <c r="N2609" s="86">
        <f t="shared" si="8"/>
        <v>0</v>
      </c>
      <c r="O2609" s="84">
        <f t="shared" si="9"/>
        <v>0</v>
      </c>
      <c r="P2609" s="84">
        <f t="shared" si="10"/>
        <v>0</v>
      </c>
      <c r="Q2609" s="84">
        <f t="shared" si="11"/>
        <v>0</v>
      </c>
      <c r="R2609" s="85">
        <f t="shared" si="12"/>
        <v>0</v>
      </c>
      <c r="S2609" s="87" t="str">
        <f t="shared" si="13"/>
        <v>-</v>
      </c>
      <c r="T2609" s="88"/>
      <c r="U2609" s="39"/>
      <c r="V2609" s="40"/>
      <c r="W2609" s="39"/>
      <c r="X2609" s="39"/>
      <c r="Y2609" s="39"/>
      <c r="Z2609" s="39"/>
      <c r="AA2609" s="39"/>
      <c r="AB2609" s="39"/>
      <c r="AC2609" s="39"/>
      <c r="AD2609" s="39"/>
      <c r="AE2609" s="39"/>
      <c r="AF2609" s="39"/>
      <c r="AG2609" s="39"/>
      <c r="AH2609" s="39"/>
    </row>
    <row r="2610" ht="19.5" customHeight="1">
      <c r="A2610" s="111"/>
      <c r="B2610" s="119"/>
      <c r="C2610" s="63"/>
      <c r="D2610" s="69"/>
      <c r="E2610" s="66" t="str">
        <f t="shared" si="2"/>
        <v>-</v>
      </c>
      <c r="F2610" s="65"/>
      <c r="G2610" s="65"/>
      <c r="H2610" s="82"/>
      <c r="I2610" s="83">
        <f t="shared" si="3"/>
        <v>0</v>
      </c>
      <c r="J2610" s="84">
        <f t="shared" si="4"/>
        <v>0</v>
      </c>
      <c r="K2610" s="84">
        <f t="shared" si="5"/>
        <v>0</v>
      </c>
      <c r="L2610" s="84">
        <f t="shared" si="6"/>
        <v>0</v>
      </c>
      <c r="M2610" s="85">
        <f t="shared" si="7"/>
        <v>0</v>
      </c>
      <c r="N2610" s="86">
        <f t="shared" si="8"/>
        <v>0</v>
      </c>
      <c r="O2610" s="84">
        <f t="shared" si="9"/>
        <v>0</v>
      </c>
      <c r="P2610" s="84">
        <f t="shared" si="10"/>
        <v>0</v>
      </c>
      <c r="Q2610" s="84">
        <f t="shared" si="11"/>
        <v>0</v>
      </c>
      <c r="R2610" s="85">
        <f t="shared" si="12"/>
        <v>0</v>
      </c>
      <c r="S2610" s="87" t="str">
        <f t="shared" si="13"/>
        <v>-</v>
      </c>
      <c r="T2610" s="88"/>
      <c r="U2610" s="39"/>
      <c r="V2610" s="40"/>
      <c r="W2610" s="39"/>
      <c r="X2610" s="39"/>
      <c r="Y2610" s="39"/>
      <c r="Z2610" s="39"/>
      <c r="AA2610" s="39"/>
      <c r="AB2610" s="39"/>
      <c r="AC2610" s="39"/>
      <c r="AD2610" s="39"/>
      <c r="AE2610" s="39"/>
      <c r="AF2610" s="39"/>
      <c r="AG2610" s="39"/>
      <c r="AH2610" s="39"/>
    </row>
    <row r="2611" ht="19.5" customHeight="1">
      <c r="A2611" s="111"/>
      <c r="B2611" s="119"/>
      <c r="C2611" s="63"/>
      <c r="D2611" s="69"/>
      <c r="E2611" s="66" t="str">
        <f t="shared" si="2"/>
        <v>-</v>
      </c>
      <c r="F2611" s="65"/>
      <c r="G2611" s="65"/>
      <c r="H2611" s="82"/>
      <c r="I2611" s="83">
        <f t="shared" si="3"/>
        <v>0</v>
      </c>
      <c r="J2611" s="84">
        <f t="shared" si="4"/>
        <v>0</v>
      </c>
      <c r="K2611" s="84">
        <f t="shared" si="5"/>
        <v>0</v>
      </c>
      <c r="L2611" s="84">
        <f t="shared" si="6"/>
        <v>0</v>
      </c>
      <c r="M2611" s="85">
        <f t="shared" si="7"/>
        <v>0</v>
      </c>
      <c r="N2611" s="86">
        <f t="shared" si="8"/>
        <v>0</v>
      </c>
      <c r="O2611" s="84">
        <f t="shared" si="9"/>
        <v>0</v>
      </c>
      <c r="P2611" s="84">
        <f t="shared" si="10"/>
        <v>0</v>
      </c>
      <c r="Q2611" s="84">
        <f t="shared" si="11"/>
        <v>0</v>
      </c>
      <c r="R2611" s="85">
        <f t="shared" si="12"/>
        <v>0</v>
      </c>
      <c r="S2611" s="87" t="str">
        <f t="shared" si="13"/>
        <v>-</v>
      </c>
      <c r="T2611" s="88"/>
      <c r="U2611" s="39"/>
      <c r="V2611" s="40"/>
      <c r="W2611" s="39"/>
      <c r="X2611" s="39"/>
      <c r="Y2611" s="39"/>
      <c r="Z2611" s="39"/>
      <c r="AA2611" s="39"/>
      <c r="AB2611" s="39"/>
      <c r="AC2611" s="39"/>
      <c r="AD2611" s="39"/>
      <c r="AE2611" s="39"/>
      <c r="AF2611" s="39"/>
      <c r="AG2611" s="39"/>
      <c r="AH2611" s="39"/>
    </row>
    <row r="2612" ht="19.5" customHeight="1">
      <c r="A2612" s="111"/>
      <c r="B2612" s="119"/>
      <c r="C2612" s="63"/>
      <c r="D2612" s="69"/>
      <c r="E2612" s="66" t="str">
        <f t="shared" si="2"/>
        <v>-</v>
      </c>
      <c r="F2612" s="65"/>
      <c r="G2612" s="65"/>
      <c r="H2612" s="82"/>
      <c r="I2612" s="83">
        <f t="shared" si="3"/>
        <v>0</v>
      </c>
      <c r="J2612" s="84">
        <f t="shared" si="4"/>
        <v>0</v>
      </c>
      <c r="K2612" s="84">
        <f t="shared" si="5"/>
        <v>0</v>
      </c>
      <c r="L2612" s="84">
        <f t="shared" si="6"/>
        <v>0</v>
      </c>
      <c r="M2612" s="85">
        <f t="shared" si="7"/>
        <v>0</v>
      </c>
      <c r="N2612" s="86">
        <f t="shared" si="8"/>
        <v>0</v>
      </c>
      <c r="O2612" s="84">
        <f t="shared" si="9"/>
        <v>0</v>
      </c>
      <c r="P2612" s="84">
        <f t="shared" si="10"/>
        <v>0</v>
      </c>
      <c r="Q2612" s="84">
        <f t="shared" si="11"/>
        <v>0</v>
      </c>
      <c r="R2612" s="85">
        <f t="shared" si="12"/>
        <v>0</v>
      </c>
      <c r="S2612" s="87" t="str">
        <f t="shared" si="13"/>
        <v>-</v>
      </c>
      <c r="T2612" s="88"/>
      <c r="U2612" s="39"/>
      <c r="V2612" s="40"/>
      <c r="W2612" s="39"/>
      <c r="X2612" s="39"/>
      <c r="Y2612" s="39"/>
      <c r="Z2612" s="39"/>
      <c r="AA2612" s="39"/>
      <c r="AB2612" s="39"/>
      <c r="AC2612" s="39"/>
      <c r="AD2612" s="39"/>
      <c r="AE2612" s="39"/>
      <c r="AF2612" s="39"/>
      <c r="AG2612" s="39"/>
      <c r="AH2612" s="39"/>
    </row>
    <row r="2613" ht="19.5" customHeight="1">
      <c r="A2613" s="111"/>
      <c r="B2613" s="119"/>
      <c r="C2613" s="63"/>
      <c r="D2613" s="69"/>
      <c r="E2613" s="66" t="str">
        <f t="shared" si="2"/>
        <v>-</v>
      </c>
      <c r="F2613" s="65"/>
      <c r="G2613" s="65"/>
      <c r="H2613" s="82"/>
      <c r="I2613" s="83">
        <f t="shared" si="3"/>
        <v>0</v>
      </c>
      <c r="J2613" s="84">
        <f t="shared" si="4"/>
        <v>0</v>
      </c>
      <c r="K2613" s="84">
        <f t="shared" si="5"/>
        <v>0</v>
      </c>
      <c r="L2613" s="84">
        <f t="shared" si="6"/>
        <v>0</v>
      </c>
      <c r="M2613" s="85">
        <f t="shared" si="7"/>
        <v>0</v>
      </c>
      <c r="N2613" s="86">
        <f t="shared" si="8"/>
        <v>0</v>
      </c>
      <c r="O2613" s="84">
        <f t="shared" si="9"/>
        <v>0</v>
      </c>
      <c r="P2613" s="84">
        <f t="shared" si="10"/>
        <v>0</v>
      </c>
      <c r="Q2613" s="84">
        <f t="shared" si="11"/>
        <v>0</v>
      </c>
      <c r="R2613" s="85">
        <f t="shared" si="12"/>
        <v>0</v>
      </c>
      <c r="S2613" s="87" t="str">
        <f t="shared" si="13"/>
        <v>-</v>
      </c>
      <c r="T2613" s="88"/>
      <c r="U2613" s="39"/>
      <c r="V2613" s="40"/>
      <c r="W2613" s="39"/>
      <c r="X2613" s="39"/>
      <c r="Y2613" s="39"/>
      <c r="Z2613" s="39"/>
      <c r="AA2613" s="39"/>
      <c r="AB2613" s="39"/>
      <c r="AC2613" s="39"/>
      <c r="AD2613" s="39"/>
      <c r="AE2613" s="39"/>
      <c r="AF2613" s="39"/>
      <c r="AG2613" s="39"/>
      <c r="AH2613" s="39"/>
    </row>
    <row r="2614" ht="19.5" customHeight="1">
      <c r="A2614" s="111"/>
      <c r="B2614" s="119"/>
      <c r="C2614" s="63"/>
      <c r="D2614" s="69"/>
      <c r="E2614" s="66" t="str">
        <f t="shared" si="2"/>
        <v>-</v>
      </c>
      <c r="F2614" s="65"/>
      <c r="G2614" s="65"/>
      <c r="H2614" s="82"/>
      <c r="I2614" s="83">
        <f t="shared" si="3"/>
        <v>0</v>
      </c>
      <c r="J2614" s="84">
        <f t="shared" si="4"/>
        <v>0</v>
      </c>
      <c r="K2614" s="84">
        <f t="shared" si="5"/>
        <v>0</v>
      </c>
      <c r="L2614" s="84">
        <f t="shared" si="6"/>
        <v>0</v>
      </c>
      <c r="M2614" s="85">
        <f t="shared" si="7"/>
        <v>0</v>
      </c>
      <c r="N2614" s="86">
        <f t="shared" si="8"/>
        <v>0</v>
      </c>
      <c r="O2614" s="84">
        <f t="shared" si="9"/>
        <v>0</v>
      </c>
      <c r="P2614" s="84">
        <f t="shared" si="10"/>
        <v>0</v>
      </c>
      <c r="Q2614" s="84">
        <f t="shared" si="11"/>
        <v>0</v>
      </c>
      <c r="R2614" s="85">
        <f t="shared" si="12"/>
        <v>0</v>
      </c>
      <c r="S2614" s="87" t="str">
        <f t="shared" si="13"/>
        <v>-</v>
      </c>
      <c r="T2614" s="88"/>
      <c r="U2614" s="39"/>
      <c r="V2614" s="40"/>
      <c r="W2614" s="39"/>
      <c r="X2614" s="39"/>
      <c r="Y2614" s="39"/>
      <c r="Z2614" s="39"/>
      <c r="AA2614" s="39"/>
      <c r="AB2614" s="39"/>
      <c r="AC2614" s="39"/>
      <c r="AD2614" s="39"/>
      <c r="AE2614" s="39"/>
      <c r="AF2614" s="39"/>
      <c r="AG2614" s="39"/>
      <c r="AH2614" s="39"/>
    </row>
    <row r="2615" ht="19.5" customHeight="1">
      <c r="A2615" s="111"/>
      <c r="B2615" s="119"/>
      <c r="C2615" s="63"/>
      <c r="D2615" s="69"/>
      <c r="E2615" s="66" t="str">
        <f t="shared" si="2"/>
        <v>-</v>
      </c>
      <c r="F2615" s="65"/>
      <c r="G2615" s="65"/>
      <c r="H2615" s="82"/>
      <c r="I2615" s="83">
        <f t="shared" si="3"/>
        <v>0</v>
      </c>
      <c r="J2615" s="84">
        <f t="shared" si="4"/>
        <v>0</v>
      </c>
      <c r="K2615" s="84">
        <f t="shared" si="5"/>
        <v>0</v>
      </c>
      <c r="L2615" s="84">
        <f t="shared" si="6"/>
        <v>0</v>
      </c>
      <c r="M2615" s="85">
        <f t="shared" si="7"/>
        <v>0</v>
      </c>
      <c r="N2615" s="86">
        <f t="shared" si="8"/>
        <v>0</v>
      </c>
      <c r="O2615" s="84">
        <f t="shared" si="9"/>
        <v>0</v>
      </c>
      <c r="P2615" s="84">
        <f t="shared" si="10"/>
        <v>0</v>
      </c>
      <c r="Q2615" s="84">
        <f t="shared" si="11"/>
        <v>0</v>
      </c>
      <c r="R2615" s="85">
        <f t="shared" si="12"/>
        <v>0</v>
      </c>
      <c r="S2615" s="87" t="str">
        <f t="shared" si="13"/>
        <v>-</v>
      </c>
      <c r="T2615" s="88"/>
      <c r="U2615" s="39"/>
      <c r="V2615" s="40"/>
      <c r="W2615" s="39"/>
      <c r="X2615" s="39"/>
      <c r="Y2615" s="39"/>
      <c r="Z2615" s="39"/>
      <c r="AA2615" s="39"/>
      <c r="AB2615" s="39"/>
      <c r="AC2615" s="39"/>
      <c r="AD2615" s="39"/>
      <c r="AE2615" s="39"/>
      <c r="AF2615" s="39"/>
      <c r="AG2615" s="39"/>
      <c r="AH2615" s="39"/>
    </row>
    <row r="2616" ht="19.5" customHeight="1">
      <c r="A2616" s="111"/>
      <c r="B2616" s="119"/>
      <c r="C2616" s="63"/>
      <c r="D2616" s="69"/>
      <c r="E2616" s="66" t="str">
        <f t="shared" si="2"/>
        <v>-</v>
      </c>
      <c r="F2616" s="65"/>
      <c r="G2616" s="65"/>
      <c r="H2616" s="82"/>
      <c r="I2616" s="83">
        <f t="shared" si="3"/>
        <v>0</v>
      </c>
      <c r="J2616" s="84">
        <f t="shared" si="4"/>
        <v>0</v>
      </c>
      <c r="K2616" s="84">
        <f t="shared" si="5"/>
        <v>0</v>
      </c>
      <c r="L2616" s="84">
        <f t="shared" si="6"/>
        <v>0</v>
      </c>
      <c r="M2616" s="85">
        <f t="shared" si="7"/>
        <v>0</v>
      </c>
      <c r="N2616" s="86">
        <f t="shared" si="8"/>
        <v>0</v>
      </c>
      <c r="O2616" s="84">
        <f t="shared" si="9"/>
        <v>0</v>
      </c>
      <c r="P2616" s="84">
        <f t="shared" si="10"/>
        <v>0</v>
      </c>
      <c r="Q2616" s="84">
        <f t="shared" si="11"/>
        <v>0</v>
      </c>
      <c r="R2616" s="85">
        <f t="shared" si="12"/>
        <v>0</v>
      </c>
      <c r="S2616" s="87" t="str">
        <f t="shared" si="13"/>
        <v>-</v>
      </c>
      <c r="T2616" s="88"/>
      <c r="U2616" s="39"/>
      <c r="V2616" s="40"/>
      <c r="W2616" s="39"/>
      <c r="X2616" s="39"/>
      <c r="Y2616" s="39"/>
      <c r="Z2616" s="39"/>
      <c r="AA2616" s="39"/>
      <c r="AB2616" s="39"/>
      <c r="AC2616" s="39"/>
      <c r="AD2616" s="39"/>
      <c r="AE2616" s="39"/>
      <c r="AF2616" s="39"/>
      <c r="AG2616" s="39"/>
      <c r="AH2616" s="39"/>
    </row>
    <row r="2617" ht="19.5" customHeight="1">
      <c r="A2617" s="111"/>
      <c r="B2617" s="119"/>
      <c r="C2617" s="63"/>
      <c r="D2617" s="69"/>
      <c r="E2617" s="66" t="str">
        <f t="shared" si="2"/>
        <v>-</v>
      </c>
      <c r="F2617" s="65"/>
      <c r="G2617" s="65"/>
      <c r="H2617" s="82"/>
      <c r="I2617" s="83">
        <f t="shared" si="3"/>
        <v>0</v>
      </c>
      <c r="J2617" s="84">
        <f t="shared" si="4"/>
        <v>0</v>
      </c>
      <c r="K2617" s="84">
        <f t="shared" si="5"/>
        <v>0</v>
      </c>
      <c r="L2617" s="84">
        <f t="shared" si="6"/>
        <v>0</v>
      </c>
      <c r="M2617" s="85">
        <f t="shared" si="7"/>
        <v>0</v>
      </c>
      <c r="N2617" s="86">
        <f t="shared" si="8"/>
        <v>0</v>
      </c>
      <c r="O2617" s="84">
        <f t="shared" si="9"/>
        <v>0</v>
      </c>
      <c r="P2617" s="84">
        <f t="shared" si="10"/>
        <v>0</v>
      </c>
      <c r="Q2617" s="84">
        <f t="shared" si="11"/>
        <v>0</v>
      </c>
      <c r="R2617" s="85">
        <f t="shared" si="12"/>
        <v>0</v>
      </c>
      <c r="S2617" s="87" t="str">
        <f t="shared" si="13"/>
        <v>-</v>
      </c>
      <c r="T2617" s="88"/>
      <c r="U2617" s="39"/>
      <c r="V2617" s="40"/>
      <c r="W2617" s="39"/>
      <c r="X2617" s="39"/>
      <c r="Y2617" s="39"/>
      <c r="Z2617" s="39"/>
      <c r="AA2617" s="39"/>
      <c r="AB2617" s="39"/>
      <c r="AC2617" s="39"/>
      <c r="AD2617" s="39"/>
      <c r="AE2617" s="39"/>
      <c r="AF2617" s="39"/>
      <c r="AG2617" s="39"/>
      <c r="AH2617" s="39"/>
    </row>
    <row r="2618" ht="19.5" customHeight="1">
      <c r="A2618" s="111"/>
      <c r="B2618" s="119"/>
      <c r="C2618" s="63"/>
      <c r="D2618" s="69"/>
      <c r="E2618" s="66" t="str">
        <f t="shared" si="2"/>
        <v>-</v>
      </c>
      <c r="F2618" s="65"/>
      <c r="G2618" s="65"/>
      <c r="H2618" s="82"/>
      <c r="I2618" s="83">
        <f t="shared" si="3"/>
        <v>0</v>
      </c>
      <c r="J2618" s="84">
        <f t="shared" si="4"/>
        <v>0</v>
      </c>
      <c r="K2618" s="84">
        <f t="shared" si="5"/>
        <v>0</v>
      </c>
      <c r="L2618" s="84">
        <f t="shared" si="6"/>
        <v>0</v>
      </c>
      <c r="M2618" s="85">
        <f t="shared" si="7"/>
        <v>0</v>
      </c>
      <c r="N2618" s="86">
        <f t="shared" si="8"/>
        <v>0</v>
      </c>
      <c r="O2618" s="84">
        <f t="shared" si="9"/>
        <v>0</v>
      </c>
      <c r="P2618" s="84">
        <f t="shared" si="10"/>
        <v>0</v>
      </c>
      <c r="Q2618" s="84">
        <f t="shared" si="11"/>
        <v>0</v>
      </c>
      <c r="R2618" s="85">
        <f t="shared" si="12"/>
        <v>0</v>
      </c>
      <c r="S2618" s="87" t="str">
        <f t="shared" si="13"/>
        <v>-</v>
      </c>
      <c r="T2618" s="88"/>
      <c r="U2618" s="39"/>
      <c r="V2618" s="40"/>
      <c r="W2618" s="39"/>
      <c r="X2618" s="39"/>
      <c r="Y2618" s="39"/>
      <c r="Z2618" s="39"/>
      <c r="AA2618" s="39"/>
      <c r="AB2618" s="39"/>
      <c r="AC2618" s="39"/>
      <c r="AD2618" s="39"/>
      <c r="AE2618" s="39"/>
      <c r="AF2618" s="39"/>
      <c r="AG2618" s="39"/>
      <c r="AH2618" s="39"/>
    </row>
    <row r="2619" ht="19.5" customHeight="1">
      <c r="A2619" s="111"/>
      <c r="B2619" s="119"/>
      <c r="C2619" s="63"/>
      <c r="D2619" s="69"/>
      <c r="E2619" s="66" t="str">
        <f t="shared" si="2"/>
        <v>-</v>
      </c>
      <c r="F2619" s="65"/>
      <c r="G2619" s="65"/>
      <c r="H2619" s="82"/>
      <c r="I2619" s="83">
        <f t="shared" si="3"/>
        <v>0</v>
      </c>
      <c r="J2619" s="84">
        <f t="shared" si="4"/>
        <v>0</v>
      </c>
      <c r="K2619" s="84">
        <f t="shared" si="5"/>
        <v>0</v>
      </c>
      <c r="L2619" s="84">
        <f t="shared" si="6"/>
        <v>0</v>
      </c>
      <c r="M2619" s="85">
        <f t="shared" si="7"/>
        <v>0</v>
      </c>
      <c r="N2619" s="86">
        <f t="shared" si="8"/>
        <v>0</v>
      </c>
      <c r="O2619" s="84">
        <f t="shared" si="9"/>
        <v>0</v>
      </c>
      <c r="P2619" s="84">
        <f t="shared" si="10"/>
        <v>0</v>
      </c>
      <c r="Q2619" s="84">
        <f t="shared" si="11"/>
        <v>0</v>
      </c>
      <c r="R2619" s="85">
        <f t="shared" si="12"/>
        <v>0</v>
      </c>
      <c r="S2619" s="87" t="str">
        <f t="shared" si="13"/>
        <v>-</v>
      </c>
      <c r="T2619" s="88"/>
      <c r="U2619" s="39"/>
      <c r="V2619" s="40"/>
      <c r="W2619" s="39"/>
      <c r="X2619" s="39"/>
      <c r="Y2619" s="39"/>
      <c r="Z2619" s="39"/>
      <c r="AA2619" s="39"/>
      <c r="AB2619" s="39"/>
      <c r="AC2619" s="39"/>
      <c r="AD2619" s="39"/>
      <c r="AE2619" s="39"/>
      <c r="AF2619" s="39"/>
      <c r="AG2619" s="39"/>
      <c r="AH2619" s="39"/>
    </row>
    <row r="2620" ht="19.5" customHeight="1">
      <c r="A2620" s="111"/>
      <c r="B2620" s="119"/>
      <c r="C2620" s="63"/>
      <c r="D2620" s="69"/>
      <c r="E2620" s="66" t="str">
        <f t="shared" si="2"/>
        <v>-</v>
      </c>
      <c r="F2620" s="65"/>
      <c r="G2620" s="65"/>
      <c r="H2620" s="82"/>
      <c r="I2620" s="83">
        <f t="shared" si="3"/>
        <v>0</v>
      </c>
      <c r="J2620" s="84">
        <f t="shared" si="4"/>
        <v>0</v>
      </c>
      <c r="K2620" s="84">
        <f t="shared" si="5"/>
        <v>0</v>
      </c>
      <c r="L2620" s="84">
        <f t="shared" si="6"/>
        <v>0</v>
      </c>
      <c r="M2620" s="85">
        <f t="shared" si="7"/>
        <v>0</v>
      </c>
      <c r="N2620" s="86">
        <f t="shared" si="8"/>
        <v>0</v>
      </c>
      <c r="O2620" s="84">
        <f t="shared" si="9"/>
        <v>0</v>
      </c>
      <c r="P2620" s="84">
        <f t="shared" si="10"/>
        <v>0</v>
      </c>
      <c r="Q2620" s="84">
        <f t="shared" si="11"/>
        <v>0</v>
      </c>
      <c r="R2620" s="85">
        <f t="shared" si="12"/>
        <v>0</v>
      </c>
      <c r="S2620" s="87" t="str">
        <f t="shared" si="13"/>
        <v>-</v>
      </c>
      <c r="T2620" s="88"/>
      <c r="U2620" s="39"/>
      <c r="V2620" s="40"/>
      <c r="W2620" s="39"/>
      <c r="X2620" s="39"/>
      <c r="Y2620" s="39"/>
      <c r="Z2620" s="39"/>
      <c r="AA2620" s="39"/>
      <c r="AB2620" s="39"/>
      <c r="AC2620" s="39"/>
      <c r="AD2620" s="39"/>
      <c r="AE2620" s="39"/>
      <c r="AF2620" s="39"/>
      <c r="AG2620" s="39"/>
      <c r="AH2620" s="39"/>
    </row>
    <row r="2621" ht="19.5" customHeight="1">
      <c r="A2621" s="111"/>
      <c r="B2621" s="119"/>
      <c r="C2621" s="63"/>
      <c r="D2621" s="69"/>
      <c r="E2621" s="66" t="str">
        <f t="shared" si="2"/>
        <v>-</v>
      </c>
      <c r="F2621" s="65"/>
      <c r="G2621" s="65"/>
      <c r="H2621" s="82"/>
      <c r="I2621" s="83">
        <f t="shared" si="3"/>
        <v>0</v>
      </c>
      <c r="J2621" s="84">
        <f t="shared" si="4"/>
        <v>0</v>
      </c>
      <c r="K2621" s="84">
        <f t="shared" si="5"/>
        <v>0</v>
      </c>
      <c r="L2621" s="84">
        <f t="shared" si="6"/>
        <v>0</v>
      </c>
      <c r="M2621" s="85">
        <f t="shared" si="7"/>
        <v>0</v>
      </c>
      <c r="N2621" s="86">
        <f t="shared" si="8"/>
        <v>0</v>
      </c>
      <c r="O2621" s="84">
        <f t="shared" si="9"/>
        <v>0</v>
      </c>
      <c r="P2621" s="84">
        <f t="shared" si="10"/>
        <v>0</v>
      </c>
      <c r="Q2621" s="84">
        <f t="shared" si="11"/>
        <v>0</v>
      </c>
      <c r="R2621" s="85">
        <f t="shared" si="12"/>
        <v>0</v>
      </c>
      <c r="S2621" s="87" t="str">
        <f t="shared" si="13"/>
        <v>-</v>
      </c>
      <c r="T2621" s="88"/>
      <c r="U2621" s="39"/>
      <c r="V2621" s="40"/>
      <c r="W2621" s="39"/>
      <c r="X2621" s="39"/>
      <c r="Y2621" s="39"/>
      <c r="Z2621" s="39"/>
      <c r="AA2621" s="39"/>
      <c r="AB2621" s="39"/>
      <c r="AC2621" s="39"/>
      <c r="AD2621" s="39"/>
      <c r="AE2621" s="39"/>
      <c r="AF2621" s="39"/>
      <c r="AG2621" s="39"/>
      <c r="AH2621" s="39"/>
    </row>
    <row r="2622" ht="19.5" customHeight="1">
      <c r="A2622" s="111"/>
      <c r="B2622" s="119"/>
      <c r="C2622" s="63"/>
      <c r="D2622" s="69"/>
      <c r="E2622" s="66" t="str">
        <f t="shared" si="2"/>
        <v>-</v>
      </c>
      <c r="F2622" s="65"/>
      <c r="G2622" s="65"/>
      <c r="H2622" s="82"/>
      <c r="I2622" s="83">
        <f t="shared" si="3"/>
        <v>0</v>
      </c>
      <c r="J2622" s="84">
        <f t="shared" si="4"/>
        <v>0</v>
      </c>
      <c r="K2622" s="84">
        <f t="shared" si="5"/>
        <v>0</v>
      </c>
      <c r="L2622" s="84">
        <f t="shared" si="6"/>
        <v>0</v>
      </c>
      <c r="M2622" s="85">
        <f t="shared" si="7"/>
        <v>0</v>
      </c>
      <c r="N2622" s="86">
        <f t="shared" si="8"/>
        <v>0</v>
      </c>
      <c r="O2622" s="84">
        <f t="shared" si="9"/>
        <v>0</v>
      </c>
      <c r="P2622" s="84">
        <f t="shared" si="10"/>
        <v>0</v>
      </c>
      <c r="Q2622" s="84">
        <f t="shared" si="11"/>
        <v>0</v>
      </c>
      <c r="R2622" s="85">
        <f t="shared" si="12"/>
        <v>0</v>
      </c>
      <c r="S2622" s="87" t="str">
        <f t="shared" si="13"/>
        <v>-</v>
      </c>
      <c r="T2622" s="88"/>
      <c r="U2622" s="39"/>
      <c r="V2622" s="40"/>
      <c r="W2622" s="39"/>
      <c r="X2622" s="39"/>
      <c r="Y2622" s="39"/>
      <c r="Z2622" s="39"/>
      <c r="AA2622" s="39"/>
      <c r="AB2622" s="39"/>
      <c r="AC2622" s="39"/>
      <c r="AD2622" s="39"/>
      <c r="AE2622" s="39"/>
      <c r="AF2622" s="39"/>
      <c r="AG2622" s="39"/>
      <c r="AH2622" s="39"/>
    </row>
    <row r="2623" ht="19.5" customHeight="1">
      <c r="A2623" s="111"/>
      <c r="B2623" s="119"/>
      <c r="C2623" s="63"/>
      <c r="D2623" s="69"/>
      <c r="E2623" s="66" t="str">
        <f t="shared" si="2"/>
        <v>-</v>
      </c>
      <c r="F2623" s="65"/>
      <c r="G2623" s="65"/>
      <c r="H2623" s="82"/>
      <c r="I2623" s="83">
        <f t="shared" si="3"/>
        <v>0</v>
      </c>
      <c r="J2623" s="84">
        <f t="shared" si="4"/>
        <v>0</v>
      </c>
      <c r="K2623" s="84">
        <f t="shared" si="5"/>
        <v>0</v>
      </c>
      <c r="L2623" s="84">
        <f t="shared" si="6"/>
        <v>0</v>
      </c>
      <c r="M2623" s="85">
        <f t="shared" si="7"/>
        <v>0</v>
      </c>
      <c r="N2623" s="86">
        <f t="shared" si="8"/>
        <v>0</v>
      </c>
      <c r="O2623" s="84">
        <f t="shared" si="9"/>
        <v>0</v>
      </c>
      <c r="P2623" s="84">
        <f t="shared" si="10"/>
        <v>0</v>
      </c>
      <c r="Q2623" s="84">
        <f t="shared" si="11"/>
        <v>0</v>
      </c>
      <c r="R2623" s="85">
        <f t="shared" si="12"/>
        <v>0</v>
      </c>
      <c r="S2623" s="87" t="str">
        <f t="shared" si="13"/>
        <v>-</v>
      </c>
      <c r="T2623" s="88"/>
      <c r="U2623" s="39"/>
      <c r="V2623" s="40"/>
      <c r="W2623" s="39"/>
      <c r="X2623" s="39"/>
      <c r="Y2623" s="39"/>
      <c r="Z2623" s="39"/>
      <c r="AA2623" s="39"/>
      <c r="AB2623" s="39"/>
      <c r="AC2623" s="39"/>
      <c r="AD2623" s="39"/>
      <c r="AE2623" s="39"/>
      <c r="AF2623" s="39"/>
      <c r="AG2623" s="39"/>
      <c r="AH2623" s="39"/>
    </row>
    <row r="2624" ht="19.5" customHeight="1">
      <c r="A2624" s="111"/>
      <c r="B2624" s="119"/>
      <c r="C2624" s="63"/>
      <c r="D2624" s="69"/>
      <c r="E2624" s="66" t="str">
        <f t="shared" si="2"/>
        <v>-</v>
      </c>
      <c r="F2624" s="65"/>
      <c r="G2624" s="65"/>
      <c r="H2624" s="82"/>
      <c r="I2624" s="83">
        <f t="shared" si="3"/>
        <v>0</v>
      </c>
      <c r="J2624" s="84">
        <f t="shared" si="4"/>
        <v>0</v>
      </c>
      <c r="K2624" s="84">
        <f t="shared" si="5"/>
        <v>0</v>
      </c>
      <c r="L2624" s="84">
        <f t="shared" si="6"/>
        <v>0</v>
      </c>
      <c r="M2624" s="85">
        <f t="shared" si="7"/>
        <v>0</v>
      </c>
      <c r="N2624" s="86">
        <f t="shared" si="8"/>
        <v>0</v>
      </c>
      <c r="O2624" s="84">
        <f t="shared" si="9"/>
        <v>0</v>
      </c>
      <c r="P2624" s="84">
        <f t="shared" si="10"/>
        <v>0</v>
      </c>
      <c r="Q2624" s="84">
        <f t="shared" si="11"/>
        <v>0</v>
      </c>
      <c r="R2624" s="85">
        <f t="shared" si="12"/>
        <v>0</v>
      </c>
      <c r="S2624" s="87" t="str">
        <f t="shared" si="13"/>
        <v>-</v>
      </c>
      <c r="T2624" s="88"/>
      <c r="U2624" s="39"/>
      <c r="V2624" s="40"/>
      <c r="W2624" s="39"/>
      <c r="X2624" s="39"/>
      <c r="Y2624" s="39"/>
      <c r="Z2624" s="39"/>
      <c r="AA2624" s="39"/>
      <c r="AB2624" s="39"/>
      <c r="AC2624" s="39"/>
      <c r="AD2624" s="39"/>
      <c r="AE2624" s="39"/>
      <c r="AF2624" s="39"/>
      <c r="AG2624" s="39"/>
      <c r="AH2624" s="39"/>
    </row>
    <row r="2625" ht="19.5" customHeight="1">
      <c r="A2625" s="111"/>
      <c r="B2625" s="119"/>
      <c r="C2625" s="63"/>
      <c r="D2625" s="69"/>
      <c r="E2625" s="66" t="str">
        <f t="shared" si="2"/>
        <v>-</v>
      </c>
      <c r="F2625" s="65"/>
      <c r="G2625" s="65"/>
      <c r="H2625" s="82"/>
      <c r="I2625" s="83">
        <f t="shared" si="3"/>
        <v>0</v>
      </c>
      <c r="J2625" s="84">
        <f t="shared" si="4"/>
        <v>0</v>
      </c>
      <c r="K2625" s="84">
        <f t="shared" si="5"/>
        <v>0</v>
      </c>
      <c r="L2625" s="84">
        <f t="shared" si="6"/>
        <v>0</v>
      </c>
      <c r="M2625" s="85">
        <f t="shared" si="7"/>
        <v>0</v>
      </c>
      <c r="N2625" s="86">
        <f t="shared" si="8"/>
        <v>0</v>
      </c>
      <c r="O2625" s="84">
        <f t="shared" si="9"/>
        <v>0</v>
      </c>
      <c r="P2625" s="84">
        <f t="shared" si="10"/>
        <v>0</v>
      </c>
      <c r="Q2625" s="84">
        <f t="shared" si="11"/>
        <v>0</v>
      </c>
      <c r="R2625" s="85">
        <f t="shared" si="12"/>
        <v>0</v>
      </c>
      <c r="S2625" s="87" t="str">
        <f t="shared" si="13"/>
        <v>-</v>
      </c>
      <c r="T2625" s="88"/>
      <c r="U2625" s="39"/>
      <c r="V2625" s="40"/>
      <c r="W2625" s="39"/>
      <c r="X2625" s="39"/>
      <c r="Y2625" s="39"/>
      <c r="Z2625" s="39"/>
      <c r="AA2625" s="39"/>
      <c r="AB2625" s="39"/>
      <c r="AC2625" s="39"/>
      <c r="AD2625" s="39"/>
      <c r="AE2625" s="39"/>
      <c r="AF2625" s="39"/>
      <c r="AG2625" s="39"/>
      <c r="AH2625" s="39"/>
    </row>
    <row r="2626" ht="19.5" customHeight="1">
      <c r="A2626" s="111"/>
      <c r="B2626" s="119"/>
      <c r="C2626" s="63"/>
      <c r="D2626" s="69"/>
      <c r="E2626" s="66" t="str">
        <f t="shared" si="2"/>
        <v>-</v>
      </c>
      <c r="F2626" s="65"/>
      <c r="G2626" s="65"/>
      <c r="H2626" s="82"/>
      <c r="I2626" s="83">
        <f t="shared" si="3"/>
        <v>0</v>
      </c>
      <c r="J2626" s="84">
        <f t="shared" si="4"/>
        <v>0</v>
      </c>
      <c r="K2626" s="84">
        <f t="shared" si="5"/>
        <v>0</v>
      </c>
      <c r="L2626" s="84">
        <f t="shared" si="6"/>
        <v>0</v>
      </c>
      <c r="M2626" s="85">
        <f t="shared" si="7"/>
        <v>0</v>
      </c>
      <c r="N2626" s="86">
        <f t="shared" si="8"/>
        <v>0</v>
      </c>
      <c r="O2626" s="84">
        <f t="shared" si="9"/>
        <v>0</v>
      </c>
      <c r="P2626" s="84">
        <f t="shared" si="10"/>
        <v>0</v>
      </c>
      <c r="Q2626" s="84">
        <f t="shared" si="11"/>
        <v>0</v>
      </c>
      <c r="R2626" s="85">
        <f t="shared" si="12"/>
        <v>0</v>
      </c>
      <c r="S2626" s="87" t="str">
        <f t="shared" si="13"/>
        <v>-</v>
      </c>
      <c r="T2626" s="88"/>
      <c r="U2626" s="39"/>
      <c r="V2626" s="40"/>
      <c r="W2626" s="39"/>
      <c r="X2626" s="39"/>
      <c r="Y2626" s="39"/>
      <c r="Z2626" s="39"/>
      <c r="AA2626" s="39"/>
      <c r="AB2626" s="39"/>
      <c r="AC2626" s="39"/>
      <c r="AD2626" s="39"/>
      <c r="AE2626" s="39"/>
      <c r="AF2626" s="39"/>
      <c r="AG2626" s="39"/>
      <c r="AH2626" s="39"/>
    </row>
    <row r="2627" ht="19.5" customHeight="1">
      <c r="A2627" s="111"/>
      <c r="B2627" s="119"/>
      <c r="C2627" s="63"/>
      <c r="D2627" s="69"/>
      <c r="E2627" s="66" t="str">
        <f t="shared" si="2"/>
        <v>-</v>
      </c>
      <c r="F2627" s="65"/>
      <c r="G2627" s="65"/>
      <c r="H2627" s="82"/>
      <c r="I2627" s="83">
        <f t="shared" si="3"/>
        <v>0</v>
      </c>
      <c r="J2627" s="84">
        <f t="shared" si="4"/>
        <v>0</v>
      </c>
      <c r="K2627" s="84">
        <f t="shared" si="5"/>
        <v>0</v>
      </c>
      <c r="L2627" s="84">
        <f t="shared" si="6"/>
        <v>0</v>
      </c>
      <c r="M2627" s="85">
        <f t="shared" si="7"/>
        <v>0</v>
      </c>
      <c r="N2627" s="86">
        <f t="shared" si="8"/>
        <v>0</v>
      </c>
      <c r="O2627" s="84">
        <f t="shared" si="9"/>
        <v>0</v>
      </c>
      <c r="P2627" s="84">
        <f t="shared" si="10"/>
        <v>0</v>
      </c>
      <c r="Q2627" s="84">
        <f t="shared" si="11"/>
        <v>0</v>
      </c>
      <c r="R2627" s="85">
        <f t="shared" si="12"/>
        <v>0</v>
      </c>
      <c r="S2627" s="87" t="str">
        <f t="shared" si="13"/>
        <v>-</v>
      </c>
      <c r="T2627" s="88"/>
      <c r="U2627" s="39"/>
      <c r="V2627" s="40"/>
      <c r="W2627" s="39"/>
      <c r="X2627" s="39"/>
      <c r="Y2627" s="39"/>
      <c r="Z2627" s="39"/>
      <c r="AA2627" s="39"/>
      <c r="AB2627" s="39"/>
      <c r="AC2627" s="39"/>
      <c r="AD2627" s="39"/>
      <c r="AE2627" s="39"/>
      <c r="AF2627" s="39"/>
      <c r="AG2627" s="39"/>
      <c r="AH2627" s="39"/>
    </row>
    <row r="2628" ht="19.5" customHeight="1">
      <c r="A2628" s="111"/>
      <c r="B2628" s="119"/>
      <c r="C2628" s="63"/>
      <c r="D2628" s="69"/>
      <c r="E2628" s="66" t="str">
        <f t="shared" si="2"/>
        <v>-</v>
      </c>
      <c r="F2628" s="65"/>
      <c r="G2628" s="65"/>
      <c r="H2628" s="82"/>
      <c r="I2628" s="83">
        <f t="shared" si="3"/>
        <v>0</v>
      </c>
      <c r="J2628" s="84">
        <f t="shared" si="4"/>
        <v>0</v>
      </c>
      <c r="K2628" s="84">
        <f t="shared" si="5"/>
        <v>0</v>
      </c>
      <c r="L2628" s="84">
        <f t="shared" si="6"/>
        <v>0</v>
      </c>
      <c r="M2628" s="85">
        <f t="shared" si="7"/>
        <v>0</v>
      </c>
      <c r="N2628" s="86">
        <f t="shared" si="8"/>
        <v>0</v>
      </c>
      <c r="O2628" s="84">
        <f t="shared" si="9"/>
        <v>0</v>
      </c>
      <c r="P2628" s="84">
        <f t="shared" si="10"/>
        <v>0</v>
      </c>
      <c r="Q2628" s="84">
        <f t="shared" si="11"/>
        <v>0</v>
      </c>
      <c r="R2628" s="85">
        <f t="shared" si="12"/>
        <v>0</v>
      </c>
      <c r="S2628" s="87" t="str">
        <f t="shared" si="13"/>
        <v>-</v>
      </c>
      <c r="T2628" s="88"/>
      <c r="U2628" s="39"/>
      <c r="V2628" s="40"/>
      <c r="W2628" s="39"/>
      <c r="X2628" s="39"/>
      <c r="Y2628" s="39"/>
      <c r="Z2628" s="39"/>
      <c r="AA2628" s="39"/>
      <c r="AB2628" s="39"/>
      <c r="AC2628" s="39"/>
      <c r="AD2628" s="39"/>
      <c r="AE2628" s="39"/>
      <c r="AF2628" s="39"/>
      <c r="AG2628" s="39"/>
      <c r="AH2628" s="39"/>
    </row>
    <row r="2629" ht="19.5" customHeight="1">
      <c r="A2629" s="111"/>
      <c r="B2629" s="119"/>
      <c r="C2629" s="63"/>
      <c r="D2629" s="69"/>
      <c r="E2629" s="66" t="str">
        <f t="shared" si="2"/>
        <v>-</v>
      </c>
      <c r="F2629" s="65"/>
      <c r="G2629" s="65"/>
      <c r="H2629" s="82"/>
      <c r="I2629" s="83">
        <f t="shared" si="3"/>
        <v>0</v>
      </c>
      <c r="J2629" s="84">
        <f t="shared" si="4"/>
        <v>0</v>
      </c>
      <c r="K2629" s="84">
        <f t="shared" si="5"/>
        <v>0</v>
      </c>
      <c r="L2629" s="84">
        <f t="shared" si="6"/>
        <v>0</v>
      </c>
      <c r="M2629" s="85">
        <f t="shared" si="7"/>
        <v>0</v>
      </c>
      <c r="N2629" s="86">
        <f t="shared" si="8"/>
        <v>0</v>
      </c>
      <c r="O2629" s="84">
        <f t="shared" si="9"/>
        <v>0</v>
      </c>
      <c r="P2629" s="84">
        <f t="shared" si="10"/>
        <v>0</v>
      </c>
      <c r="Q2629" s="84">
        <f t="shared" si="11"/>
        <v>0</v>
      </c>
      <c r="R2629" s="85">
        <f t="shared" si="12"/>
        <v>0</v>
      </c>
      <c r="S2629" s="87" t="str">
        <f t="shared" si="13"/>
        <v>-</v>
      </c>
      <c r="T2629" s="88"/>
      <c r="U2629" s="39"/>
      <c r="V2629" s="40"/>
      <c r="W2629" s="39"/>
      <c r="X2629" s="39"/>
      <c r="Y2629" s="39"/>
      <c r="Z2629" s="39"/>
      <c r="AA2629" s="39"/>
      <c r="AB2629" s="39"/>
      <c r="AC2629" s="39"/>
      <c r="AD2629" s="39"/>
      <c r="AE2629" s="39"/>
      <c r="AF2629" s="39"/>
      <c r="AG2629" s="39"/>
      <c r="AH2629" s="39"/>
    </row>
    <row r="2630" ht="19.5" customHeight="1">
      <c r="A2630" s="111"/>
      <c r="B2630" s="119"/>
      <c r="C2630" s="63"/>
      <c r="D2630" s="69"/>
      <c r="E2630" s="66" t="str">
        <f t="shared" si="2"/>
        <v>-</v>
      </c>
      <c r="F2630" s="65"/>
      <c r="G2630" s="65"/>
      <c r="H2630" s="82"/>
      <c r="I2630" s="83">
        <f t="shared" si="3"/>
        <v>0</v>
      </c>
      <c r="J2630" s="84">
        <f t="shared" si="4"/>
        <v>0</v>
      </c>
      <c r="K2630" s="84">
        <f t="shared" si="5"/>
        <v>0</v>
      </c>
      <c r="L2630" s="84">
        <f t="shared" si="6"/>
        <v>0</v>
      </c>
      <c r="M2630" s="85">
        <f t="shared" si="7"/>
        <v>0</v>
      </c>
      <c r="N2630" s="86">
        <f t="shared" si="8"/>
        <v>0</v>
      </c>
      <c r="O2630" s="84">
        <f t="shared" si="9"/>
        <v>0</v>
      </c>
      <c r="P2630" s="84">
        <f t="shared" si="10"/>
        <v>0</v>
      </c>
      <c r="Q2630" s="84">
        <f t="shared" si="11"/>
        <v>0</v>
      </c>
      <c r="R2630" s="85">
        <f t="shared" si="12"/>
        <v>0</v>
      </c>
      <c r="S2630" s="87" t="str">
        <f t="shared" si="13"/>
        <v>-</v>
      </c>
      <c r="T2630" s="88"/>
      <c r="U2630" s="39"/>
      <c r="V2630" s="40"/>
      <c r="W2630" s="39"/>
      <c r="X2630" s="39"/>
      <c r="Y2630" s="39"/>
      <c r="Z2630" s="39"/>
      <c r="AA2630" s="39"/>
      <c r="AB2630" s="39"/>
      <c r="AC2630" s="39"/>
      <c r="AD2630" s="39"/>
      <c r="AE2630" s="39"/>
      <c r="AF2630" s="39"/>
      <c r="AG2630" s="39"/>
      <c r="AH2630" s="39"/>
    </row>
    <row r="2631" ht="19.5" customHeight="1">
      <c r="A2631" s="111"/>
      <c r="B2631" s="119"/>
      <c r="C2631" s="63"/>
      <c r="D2631" s="69"/>
      <c r="E2631" s="66" t="str">
        <f t="shared" si="2"/>
        <v>-</v>
      </c>
      <c r="F2631" s="65"/>
      <c r="G2631" s="65"/>
      <c r="H2631" s="82"/>
      <c r="I2631" s="83">
        <f t="shared" si="3"/>
        <v>0</v>
      </c>
      <c r="J2631" s="84">
        <f t="shared" si="4"/>
        <v>0</v>
      </c>
      <c r="K2631" s="84">
        <f t="shared" si="5"/>
        <v>0</v>
      </c>
      <c r="L2631" s="84">
        <f t="shared" si="6"/>
        <v>0</v>
      </c>
      <c r="M2631" s="85">
        <f t="shared" si="7"/>
        <v>0</v>
      </c>
      <c r="N2631" s="86">
        <f t="shared" si="8"/>
        <v>0</v>
      </c>
      <c r="O2631" s="84">
        <f t="shared" si="9"/>
        <v>0</v>
      </c>
      <c r="P2631" s="84">
        <f t="shared" si="10"/>
        <v>0</v>
      </c>
      <c r="Q2631" s="84">
        <f t="shared" si="11"/>
        <v>0</v>
      </c>
      <c r="R2631" s="85">
        <f t="shared" si="12"/>
        <v>0</v>
      </c>
      <c r="S2631" s="87" t="str">
        <f t="shared" si="13"/>
        <v>-</v>
      </c>
      <c r="T2631" s="88"/>
      <c r="U2631" s="39"/>
      <c r="V2631" s="40"/>
      <c r="W2631" s="39"/>
      <c r="X2631" s="39"/>
      <c r="Y2631" s="39"/>
      <c r="Z2631" s="39"/>
      <c r="AA2631" s="39"/>
      <c r="AB2631" s="39"/>
      <c r="AC2631" s="39"/>
      <c r="AD2631" s="39"/>
      <c r="AE2631" s="39"/>
      <c r="AF2631" s="39"/>
      <c r="AG2631" s="39"/>
      <c r="AH2631" s="39"/>
    </row>
    <row r="2632" ht="19.5" customHeight="1">
      <c r="A2632" s="111"/>
      <c r="B2632" s="119"/>
      <c r="C2632" s="63"/>
      <c r="D2632" s="69"/>
      <c r="E2632" s="66" t="str">
        <f t="shared" si="2"/>
        <v>-</v>
      </c>
      <c r="F2632" s="65"/>
      <c r="G2632" s="65"/>
      <c r="H2632" s="82"/>
      <c r="I2632" s="83">
        <f t="shared" si="3"/>
        <v>0</v>
      </c>
      <c r="J2632" s="84">
        <f t="shared" si="4"/>
        <v>0</v>
      </c>
      <c r="K2632" s="84">
        <f t="shared" si="5"/>
        <v>0</v>
      </c>
      <c r="L2632" s="84">
        <f t="shared" si="6"/>
        <v>0</v>
      </c>
      <c r="M2632" s="85">
        <f t="shared" si="7"/>
        <v>0</v>
      </c>
      <c r="N2632" s="86">
        <f t="shared" si="8"/>
        <v>0</v>
      </c>
      <c r="O2632" s="84">
        <f t="shared" si="9"/>
        <v>0</v>
      </c>
      <c r="P2632" s="84">
        <f t="shared" si="10"/>
        <v>0</v>
      </c>
      <c r="Q2632" s="84">
        <f t="shared" si="11"/>
        <v>0</v>
      </c>
      <c r="R2632" s="85">
        <f t="shared" si="12"/>
        <v>0</v>
      </c>
      <c r="S2632" s="87" t="str">
        <f t="shared" si="13"/>
        <v>-</v>
      </c>
      <c r="T2632" s="88"/>
      <c r="U2632" s="39"/>
      <c r="V2632" s="40"/>
      <c r="W2632" s="39"/>
      <c r="X2632" s="39"/>
      <c r="Y2632" s="39"/>
      <c r="Z2632" s="39"/>
      <c r="AA2632" s="39"/>
      <c r="AB2632" s="39"/>
      <c r="AC2632" s="39"/>
      <c r="AD2632" s="39"/>
      <c r="AE2632" s="39"/>
      <c r="AF2632" s="39"/>
      <c r="AG2632" s="39"/>
      <c r="AH2632" s="39"/>
    </row>
    <row r="2633" ht="19.5" customHeight="1">
      <c r="A2633" s="111"/>
      <c r="B2633" s="119"/>
      <c r="C2633" s="63"/>
      <c r="D2633" s="69"/>
      <c r="E2633" s="66" t="str">
        <f t="shared" si="2"/>
        <v>-</v>
      </c>
      <c r="F2633" s="65"/>
      <c r="G2633" s="65"/>
      <c r="H2633" s="82"/>
      <c r="I2633" s="83">
        <f t="shared" si="3"/>
        <v>0</v>
      </c>
      <c r="J2633" s="84">
        <f t="shared" si="4"/>
        <v>0</v>
      </c>
      <c r="K2633" s="84">
        <f t="shared" si="5"/>
        <v>0</v>
      </c>
      <c r="L2633" s="84">
        <f t="shared" si="6"/>
        <v>0</v>
      </c>
      <c r="M2633" s="85">
        <f t="shared" si="7"/>
        <v>0</v>
      </c>
      <c r="N2633" s="86">
        <f t="shared" si="8"/>
        <v>0</v>
      </c>
      <c r="O2633" s="84">
        <f t="shared" si="9"/>
        <v>0</v>
      </c>
      <c r="P2633" s="84">
        <f t="shared" si="10"/>
        <v>0</v>
      </c>
      <c r="Q2633" s="84">
        <f t="shared" si="11"/>
        <v>0</v>
      </c>
      <c r="R2633" s="85">
        <f t="shared" si="12"/>
        <v>0</v>
      </c>
      <c r="S2633" s="87" t="str">
        <f t="shared" si="13"/>
        <v>-</v>
      </c>
      <c r="T2633" s="88"/>
      <c r="U2633" s="39"/>
      <c r="V2633" s="40"/>
      <c r="W2633" s="39"/>
      <c r="X2633" s="39"/>
      <c r="Y2633" s="39"/>
      <c r="Z2633" s="39"/>
      <c r="AA2633" s="39"/>
      <c r="AB2633" s="39"/>
      <c r="AC2633" s="39"/>
      <c r="AD2633" s="39"/>
      <c r="AE2633" s="39"/>
      <c r="AF2633" s="39"/>
      <c r="AG2633" s="39"/>
      <c r="AH2633" s="39"/>
    </row>
    <row r="2634" ht="19.5" customHeight="1">
      <c r="A2634" s="111"/>
      <c r="B2634" s="119"/>
      <c r="C2634" s="63"/>
      <c r="D2634" s="69"/>
      <c r="E2634" s="66" t="str">
        <f t="shared" si="2"/>
        <v>-</v>
      </c>
      <c r="F2634" s="65"/>
      <c r="G2634" s="65"/>
      <c r="H2634" s="82"/>
      <c r="I2634" s="83">
        <f t="shared" si="3"/>
        <v>0</v>
      </c>
      <c r="J2634" s="84">
        <f t="shared" si="4"/>
        <v>0</v>
      </c>
      <c r="K2634" s="84">
        <f t="shared" si="5"/>
        <v>0</v>
      </c>
      <c r="L2634" s="84">
        <f t="shared" si="6"/>
        <v>0</v>
      </c>
      <c r="M2634" s="85">
        <f t="shared" si="7"/>
        <v>0</v>
      </c>
      <c r="N2634" s="86">
        <f t="shared" si="8"/>
        <v>0</v>
      </c>
      <c r="O2634" s="84">
        <f t="shared" si="9"/>
        <v>0</v>
      </c>
      <c r="P2634" s="84">
        <f t="shared" si="10"/>
        <v>0</v>
      </c>
      <c r="Q2634" s="84">
        <f t="shared" si="11"/>
        <v>0</v>
      </c>
      <c r="R2634" s="85">
        <f t="shared" si="12"/>
        <v>0</v>
      </c>
      <c r="S2634" s="87" t="str">
        <f t="shared" si="13"/>
        <v>-</v>
      </c>
      <c r="T2634" s="88"/>
      <c r="U2634" s="39"/>
      <c r="V2634" s="40"/>
      <c r="W2634" s="39"/>
      <c r="X2634" s="39"/>
      <c r="Y2634" s="39"/>
      <c r="Z2634" s="39"/>
      <c r="AA2634" s="39"/>
      <c r="AB2634" s="39"/>
      <c r="AC2634" s="39"/>
      <c r="AD2634" s="39"/>
      <c r="AE2634" s="39"/>
      <c r="AF2634" s="39"/>
      <c r="AG2634" s="39"/>
      <c r="AH2634" s="39"/>
    </row>
    <row r="2635" ht="19.5" customHeight="1">
      <c r="A2635" s="111"/>
      <c r="B2635" s="119"/>
      <c r="C2635" s="63"/>
      <c r="D2635" s="69"/>
      <c r="E2635" s="66" t="str">
        <f t="shared" si="2"/>
        <v>-</v>
      </c>
      <c r="F2635" s="65"/>
      <c r="G2635" s="65"/>
      <c r="H2635" s="82"/>
      <c r="I2635" s="83">
        <f t="shared" si="3"/>
        <v>0</v>
      </c>
      <c r="J2635" s="84">
        <f t="shared" si="4"/>
        <v>0</v>
      </c>
      <c r="K2635" s="84">
        <f t="shared" si="5"/>
        <v>0</v>
      </c>
      <c r="L2635" s="84">
        <f t="shared" si="6"/>
        <v>0</v>
      </c>
      <c r="M2635" s="85">
        <f t="shared" si="7"/>
        <v>0</v>
      </c>
      <c r="N2635" s="86">
        <f t="shared" si="8"/>
        <v>0</v>
      </c>
      <c r="O2635" s="84">
        <f t="shared" si="9"/>
        <v>0</v>
      </c>
      <c r="P2635" s="84">
        <f t="shared" si="10"/>
        <v>0</v>
      </c>
      <c r="Q2635" s="84">
        <f t="shared" si="11"/>
        <v>0</v>
      </c>
      <c r="R2635" s="85">
        <f t="shared" si="12"/>
        <v>0</v>
      </c>
      <c r="S2635" s="87" t="str">
        <f t="shared" si="13"/>
        <v>-</v>
      </c>
      <c r="T2635" s="88"/>
      <c r="U2635" s="39"/>
      <c r="V2635" s="40"/>
      <c r="W2635" s="39"/>
      <c r="X2635" s="39"/>
      <c r="Y2635" s="39"/>
      <c r="Z2635" s="39"/>
      <c r="AA2635" s="39"/>
      <c r="AB2635" s="39"/>
      <c r="AC2635" s="39"/>
      <c r="AD2635" s="39"/>
      <c r="AE2635" s="39"/>
      <c r="AF2635" s="39"/>
      <c r="AG2635" s="39"/>
      <c r="AH2635" s="39"/>
    </row>
    <row r="2636" ht="19.5" customHeight="1">
      <c r="A2636" s="111"/>
      <c r="B2636" s="119"/>
      <c r="C2636" s="63"/>
      <c r="D2636" s="69"/>
      <c r="E2636" s="66" t="str">
        <f t="shared" si="2"/>
        <v>-</v>
      </c>
      <c r="F2636" s="65"/>
      <c r="G2636" s="65"/>
      <c r="H2636" s="82"/>
      <c r="I2636" s="83">
        <f t="shared" si="3"/>
        <v>0</v>
      </c>
      <c r="J2636" s="84">
        <f t="shared" si="4"/>
        <v>0</v>
      </c>
      <c r="K2636" s="84">
        <f t="shared" si="5"/>
        <v>0</v>
      </c>
      <c r="L2636" s="84">
        <f t="shared" si="6"/>
        <v>0</v>
      </c>
      <c r="M2636" s="85">
        <f t="shared" si="7"/>
        <v>0</v>
      </c>
      <c r="N2636" s="86">
        <f t="shared" si="8"/>
        <v>0</v>
      </c>
      <c r="O2636" s="84">
        <f t="shared" si="9"/>
        <v>0</v>
      </c>
      <c r="P2636" s="84">
        <f t="shared" si="10"/>
        <v>0</v>
      </c>
      <c r="Q2636" s="84">
        <f t="shared" si="11"/>
        <v>0</v>
      </c>
      <c r="R2636" s="85">
        <f t="shared" si="12"/>
        <v>0</v>
      </c>
      <c r="S2636" s="87" t="str">
        <f t="shared" si="13"/>
        <v>-</v>
      </c>
      <c r="T2636" s="88"/>
      <c r="U2636" s="39"/>
      <c r="V2636" s="40"/>
      <c r="W2636" s="39"/>
      <c r="X2636" s="39"/>
      <c r="Y2636" s="39"/>
      <c r="Z2636" s="39"/>
      <c r="AA2636" s="39"/>
      <c r="AB2636" s="39"/>
      <c r="AC2636" s="39"/>
      <c r="AD2636" s="39"/>
      <c r="AE2636" s="39"/>
      <c r="AF2636" s="39"/>
      <c r="AG2636" s="39"/>
      <c r="AH2636" s="39"/>
    </row>
    <row r="2637" ht="19.5" customHeight="1">
      <c r="A2637" s="111"/>
      <c r="B2637" s="119"/>
      <c r="C2637" s="63"/>
      <c r="D2637" s="69"/>
      <c r="E2637" s="66" t="str">
        <f t="shared" si="2"/>
        <v>-</v>
      </c>
      <c r="F2637" s="65"/>
      <c r="G2637" s="65"/>
      <c r="H2637" s="82"/>
      <c r="I2637" s="83">
        <f t="shared" si="3"/>
        <v>0</v>
      </c>
      <c r="J2637" s="84">
        <f t="shared" si="4"/>
        <v>0</v>
      </c>
      <c r="K2637" s="84">
        <f t="shared" si="5"/>
        <v>0</v>
      </c>
      <c r="L2637" s="84">
        <f t="shared" si="6"/>
        <v>0</v>
      </c>
      <c r="M2637" s="85">
        <f t="shared" si="7"/>
        <v>0</v>
      </c>
      <c r="N2637" s="86">
        <f t="shared" si="8"/>
        <v>0</v>
      </c>
      <c r="O2637" s="84">
        <f t="shared" si="9"/>
        <v>0</v>
      </c>
      <c r="P2637" s="84">
        <f t="shared" si="10"/>
        <v>0</v>
      </c>
      <c r="Q2637" s="84">
        <f t="shared" si="11"/>
        <v>0</v>
      </c>
      <c r="R2637" s="85">
        <f t="shared" si="12"/>
        <v>0</v>
      </c>
      <c r="S2637" s="87" t="str">
        <f t="shared" si="13"/>
        <v>-</v>
      </c>
      <c r="T2637" s="88"/>
      <c r="U2637" s="39"/>
      <c r="V2637" s="40"/>
      <c r="W2637" s="39"/>
      <c r="X2637" s="39"/>
      <c r="Y2637" s="39"/>
      <c r="Z2637" s="39"/>
      <c r="AA2637" s="39"/>
      <c r="AB2637" s="39"/>
      <c r="AC2637" s="39"/>
      <c r="AD2637" s="39"/>
      <c r="AE2637" s="39"/>
      <c r="AF2637" s="39"/>
      <c r="AG2637" s="39"/>
      <c r="AH2637" s="39"/>
    </row>
    <row r="2638" ht="19.5" customHeight="1">
      <c r="A2638" s="111"/>
      <c r="B2638" s="119"/>
      <c r="C2638" s="63"/>
      <c r="D2638" s="69"/>
      <c r="E2638" s="66" t="str">
        <f t="shared" si="2"/>
        <v>-</v>
      </c>
      <c r="F2638" s="65"/>
      <c r="G2638" s="65"/>
      <c r="H2638" s="82"/>
      <c r="I2638" s="83">
        <f t="shared" si="3"/>
        <v>0</v>
      </c>
      <c r="J2638" s="84">
        <f t="shared" si="4"/>
        <v>0</v>
      </c>
      <c r="K2638" s="84">
        <f t="shared" si="5"/>
        <v>0</v>
      </c>
      <c r="L2638" s="84">
        <f t="shared" si="6"/>
        <v>0</v>
      </c>
      <c r="M2638" s="85">
        <f t="shared" si="7"/>
        <v>0</v>
      </c>
      <c r="N2638" s="86">
        <f t="shared" si="8"/>
        <v>0</v>
      </c>
      <c r="O2638" s="84">
        <f t="shared" si="9"/>
        <v>0</v>
      </c>
      <c r="P2638" s="84">
        <f t="shared" si="10"/>
        <v>0</v>
      </c>
      <c r="Q2638" s="84">
        <f t="shared" si="11"/>
        <v>0</v>
      </c>
      <c r="R2638" s="85">
        <f t="shared" si="12"/>
        <v>0</v>
      </c>
      <c r="S2638" s="87" t="str">
        <f t="shared" si="13"/>
        <v>-</v>
      </c>
      <c r="T2638" s="88"/>
      <c r="U2638" s="39"/>
      <c r="V2638" s="40"/>
      <c r="W2638" s="39"/>
      <c r="X2638" s="39"/>
      <c r="Y2638" s="39"/>
      <c r="Z2638" s="39"/>
      <c r="AA2638" s="39"/>
      <c r="AB2638" s="39"/>
      <c r="AC2638" s="39"/>
      <c r="AD2638" s="39"/>
      <c r="AE2638" s="39"/>
      <c r="AF2638" s="39"/>
      <c r="AG2638" s="39"/>
      <c r="AH2638" s="39"/>
    </row>
    <row r="2639" ht="19.5" customHeight="1">
      <c r="A2639" s="111"/>
      <c r="B2639" s="119"/>
      <c r="C2639" s="63"/>
      <c r="D2639" s="69"/>
      <c r="E2639" s="66" t="str">
        <f t="shared" si="2"/>
        <v>-</v>
      </c>
      <c r="F2639" s="65"/>
      <c r="G2639" s="65"/>
      <c r="H2639" s="82"/>
      <c r="I2639" s="83">
        <f t="shared" si="3"/>
        <v>0</v>
      </c>
      <c r="J2639" s="84">
        <f t="shared" si="4"/>
        <v>0</v>
      </c>
      <c r="K2639" s="84">
        <f t="shared" si="5"/>
        <v>0</v>
      </c>
      <c r="L2639" s="84">
        <f t="shared" si="6"/>
        <v>0</v>
      </c>
      <c r="M2639" s="85">
        <f t="shared" si="7"/>
        <v>0</v>
      </c>
      <c r="N2639" s="86">
        <f t="shared" si="8"/>
        <v>0</v>
      </c>
      <c r="O2639" s="84">
        <f t="shared" si="9"/>
        <v>0</v>
      </c>
      <c r="P2639" s="84">
        <f t="shared" si="10"/>
        <v>0</v>
      </c>
      <c r="Q2639" s="84">
        <f t="shared" si="11"/>
        <v>0</v>
      </c>
      <c r="R2639" s="85">
        <f t="shared" si="12"/>
        <v>0</v>
      </c>
      <c r="S2639" s="87" t="str">
        <f t="shared" si="13"/>
        <v>-</v>
      </c>
      <c r="T2639" s="88"/>
      <c r="U2639" s="39"/>
      <c r="V2639" s="40"/>
      <c r="W2639" s="39"/>
      <c r="X2639" s="39"/>
      <c r="Y2639" s="39"/>
      <c r="Z2639" s="39"/>
      <c r="AA2639" s="39"/>
      <c r="AB2639" s="39"/>
      <c r="AC2639" s="39"/>
      <c r="AD2639" s="39"/>
      <c r="AE2639" s="39"/>
      <c r="AF2639" s="39"/>
      <c r="AG2639" s="39"/>
      <c r="AH2639" s="39"/>
    </row>
    <row r="2640" ht="19.5" customHeight="1">
      <c r="A2640" s="111"/>
      <c r="B2640" s="119"/>
      <c r="C2640" s="63"/>
      <c r="D2640" s="69"/>
      <c r="E2640" s="66" t="str">
        <f t="shared" si="2"/>
        <v>-</v>
      </c>
      <c r="F2640" s="65"/>
      <c r="G2640" s="65"/>
      <c r="H2640" s="82"/>
      <c r="I2640" s="83">
        <f t="shared" si="3"/>
        <v>0</v>
      </c>
      <c r="J2640" s="84">
        <f t="shared" si="4"/>
        <v>0</v>
      </c>
      <c r="K2640" s="84">
        <f t="shared" si="5"/>
        <v>0</v>
      </c>
      <c r="L2640" s="84">
        <f t="shared" si="6"/>
        <v>0</v>
      </c>
      <c r="M2640" s="85">
        <f t="shared" si="7"/>
        <v>0</v>
      </c>
      <c r="N2640" s="86">
        <f t="shared" si="8"/>
        <v>0</v>
      </c>
      <c r="O2640" s="84">
        <f t="shared" si="9"/>
        <v>0</v>
      </c>
      <c r="P2640" s="84">
        <f t="shared" si="10"/>
        <v>0</v>
      </c>
      <c r="Q2640" s="84">
        <f t="shared" si="11"/>
        <v>0</v>
      </c>
      <c r="R2640" s="85">
        <f t="shared" si="12"/>
        <v>0</v>
      </c>
      <c r="S2640" s="87" t="str">
        <f t="shared" si="13"/>
        <v>-</v>
      </c>
      <c r="T2640" s="88"/>
      <c r="U2640" s="39"/>
      <c r="V2640" s="40"/>
      <c r="W2640" s="39"/>
      <c r="X2640" s="39"/>
      <c r="Y2640" s="39"/>
      <c r="Z2640" s="39"/>
      <c r="AA2640" s="39"/>
      <c r="AB2640" s="39"/>
      <c r="AC2640" s="39"/>
      <c r="AD2640" s="39"/>
      <c r="AE2640" s="39"/>
      <c r="AF2640" s="39"/>
      <c r="AG2640" s="39"/>
      <c r="AH2640" s="39"/>
    </row>
    <row r="2641" ht="19.5" customHeight="1">
      <c r="A2641" s="111"/>
      <c r="B2641" s="119"/>
      <c r="C2641" s="63"/>
      <c r="D2641" s="69"/>
      <c r="E2641" s="66" t="str">
        <f t="shared" si="2"/>
        <v>-</v>
      </c>
      <c r="F2641" s="65"/>
      <c r="G2641" s="65"/>
      <c r="H2641" s="82"/>
      <c r="I2641" s="83">
        <f t="shared" si="3"/>
        <v>0</v>
      </c>
      <c r="J2641" s="84">
        <f t="shared" si="4"/>
        <v>0</v>
      </c>
      <c r="K2641" s="84">
        <f t="shared" si="5"/>
        <v>0</v>
      </c>
      <c r="L2641" s="84">
        <f t="shared" si="6"/>
        <v>0</v>
      </c>
      <c r="M2641" s="85">
        <f t="shared" si="7"/>
        <v>0</v>
      </c>
      <c r="N2641" s="86">
        <f t="shared" si="8"/>
        <v>0</v>
      </c>
      <c r="O2641" s="84">
        <f t="shared" si="9"/>
        <v>0</v>
      </c>
      <c r="P2641" s="84">
        <f t="shared" si="10"/>
        <v>0</v>
      </c>
      <c r="Q2641" s="84">
        <f t="shared" si="11"/>
        <v>0</v>
      </c>
      <c r="R2641" s="85">
        <f t="shared" si="12"/>
        <v>0</v>
      </c>
      <c r="S2641" s="87" t="str">
        <f t="shared" si="13"/>
        <v>-</v>
      </c>
      <c r="T2641" s="88"/>
      <c r="U2641" s="39"/>
      <c r="V2641" s="40"/>
      <c r="W2641" s="39"/>
      <c r="X2641" s="39"/>
      <c r="Y2641" s="39"/>
      <c r="Z2641" s="39"/>
      <c r="AA2641" s="39"/>
      <c r="AB2641" s="39"/>
      <c r="AC2641" s="39"/>
      <c r="AD2641" s="39"/>
      <c r="AE2641" s="39"/>
      <c r="AF2641" s="39"/>
      <c r="AG2641" s="39"/>
      <c r="AH2641" s="39"/>
    </row>
    <row r="2642" ht="19.5" customHeight="1">
      <c r="A2642" s="111"/>
      <c r="B2642" s="119"/>
      <c r="C2642" s="63"/>
      <c r="D2642" s="69"/>
      <c r="E2642" s="66" t="str">
        <f t="shared" si="2"/>
        <v>-</v>
      </c>
      <c r="F2642" s="65"/>
      <c r="G2642" s="65"/>
      <c r="H2642" s="82"/>
      <c r="I2642" s="83">
        <f t="shared" si="3"/>
        <v>0</v>
      </c>
      <c r="J2642" s="84">
        <f t="shared" si="4"/>
        <v>0</v>
      </c>
      <c r="K2642" s="84">
        <f t="shared" si="5"/>
        <v>0</v>
      </c>
      <c r="L2642" s="84">
        <f t="shared" si="6"/>
        <v>0</v>
      </c>
      <c r="M2642" s="85">
        <f t="shared" si="7"/>
        <v>0</v>
      </c>
      <c r="N2642" s="86">
        <f t="shared" si="8"/>
        <v>0</v>
      </c>
      <c r="O2642" s="84">
        <f t="shared" si="9"/>
        <v>0</v>
      </c>
      <c r="P2642" s="84">
        <f t="shared" si="10"/>
        <v>0</v>
      </c>
      <c r="Q2642" s="84">
        <f t="shared" si="11"/>
        <v>0</v>
      </c>
      <c r="R2642" s="85">
        <f t="shared" si="12"/>
        <v>0</v>
      </c>
      <c r="S2642" s="87" t="str">
        <f t="shared" si="13"/>
        <v>-</v>
      </c>
      <c r="T2642" s="88"/>
      <c r="U2642" s="39"/>
      <c r="V2642" s="40"/>
      <c r="W2642" s="39"/>
      <c r="X2642" s="39"/>
      <c r="Y2642" s="39"/>
      <c r="Z2642" s="39"/>
      <c r="AA2642" s="39"/>
      <c r="AB2642" s="39"/>
      <c r="AC2642" s="39"/>
      <c r="AD2642" s="39"/>
      <c r="AE2642" s="39"/>
      <c r="AF2642" s="39"/>
      <c r="AG2642" s="39"/>
      <c r="AH2642" s="39"/>
    </row>
    <row r="2643" ht="19.5" customHeight="1">
      <c r="A2643" s="111"/>
      <c r="B2643" s="119"/>
      <c r="C2643" s="63"/>
      <c r="D2643" s="69"/>
      <c r="E2643" s="66" t="str">
        <f t="shared" si="2"/>
        <v>-</v>
      </c>
      <c r="F2643" s="65"/>
      <c r="G2643" s="65"/>
      <c r="H2643" s="82"/>
      <c r="I2643" s="83">
        <f t="shared" si="3"/>
        <v>0</v>
      </c>
      <c r="J2643" s="84">
        <f t="shared" si="4"/>
        <v>0</v>
      </c>
      <c r="K2643" s="84">
        <f t="shared" si="5"/>
        <v>0</v>
      </c>
      <c r="L2643" s="84">
        <f t="shared" si="6"/>
        <v>0</v>
      </c>
      <c r="M2643" s="85">
        <f t="shared" si="7"/>
        <v>0</v>
      </c>
      <c r="N2643" s="86">
        <f t="shared" si="8"/>
        <v>0</v>
      </c>
      <c r="O2643" s="84">
        <f t="shared" si="9"/>
        <v>0</v>
      </c>
      <c r="P2643" s="84">
        <f t="shared" si="10"/>
        <v>0</v>
      </c>
      <c r="Q2643" s="84">
        <f t="shared" si="11"/>
        <v>0</v>
      </c>
      <c r="R2643" s="85">
        <f t="shared" si="12"/>
        <v>0</v>
      </c>
      <c r="S2643" s="87" t="str">
        <f t="shared" si="13"/>
        <v>-</v>
      </c>
      <c r="T2643" s="88"/>
      <c r="U2643" s="39"/>
      <c r="V2643" s="40"/>
      <c r="W2643" s="39"/>
      <c r="X2643" s="39"/>
      <c r="Y2643" s="39"/>
      <c r="Z2643" s="39"/>
      <c r="AA2643" s="39"/>
      <c r="AB2643" s="39"/>
      <c r="AC2643" s="39"/>
      <c r="AD2643" s="39"/>
      <c r="AE2643" s="39"/>
      <c r="AF2643" s="39"/>
      <c r="AG2643" s="39"/>
      <c r="AH2643" s="39"/>
    </row>
    <row r="2644" ht="19.5" customHeight="1">
      <c r="A2644" s="111"/>
      <c r="B2644" s="119"/>
      <c r="C2644" s="63"/>
      <c r="D2644" s="69"/>
      <c r="E2644" s="66" t="str">
        <f t="shared" si="2"/>
        <v>-</v>
      </c>
      <c r="F2644" s="65"/>
      <c r="G2644" s="65"/>
      <c r="H2644" s="82"/>
      <c r="I2644" s="83">
        <f t="shared" si="3"/>
        <v>0</v>
      </c>
      <c r="J2644" s="84">
        <f t="shared" si="4"/>
        <v>0</v>
      </c>
      <c r="K2644" s="84">
        <f t="shared" si="5"/>
        <v>0</v>
      </c>
      <c r="L2644" s="84">
        <f t="shared" si="6"/>
        <v>0</v>
      </c>
      <c r="M2644" s="85">
        <f t="shared" si="7"/>
        <v>0</v>
      </c>
      <c r="N2644" s="86">
        <f t="shared" si="8"/>
        <v>0</v>
      </c>
      <c r="O2644" s="84">
        <f t="shared" si="9"/>
        <v>0</v>
      </c>
      <c r="P2644" s="84">
        <f t="shared" si="10"/>
        <v>0</v>
      </c>
      <c r="Q2644" s="84">
        <f t="shared" si="11"/>
        <v>0</v>
      </c>
      <c r="R2644" s="85">
        <f t="shared" si="12"/>
        <v>0</v>
      </c>
      <c r="S2644" s="87" t="str">
        <f t="shared" si="13"/>
        <v>-</v>
      </c>
      <c r="T2644" s="88"/>
      <c r="U2644" s="39"/>
      <c r="V2644" s="40"/>
      <c r="W2644" s="39"/>
      <c r="X2644" s="39"/>
      <c r="Y2644" s="39"/>
      <c r="Z2644" s="39"/>
      <c r="AA2644" s="39"/>
      <c r="AB2644" s="39"/>
      <c r="AC2644" s="39"/>
      <c r="AD2644" s="39"/>
      <c r="AE2644" s="39"/>
      <c r="AF2644" s="39"/>
      <c r="AG2644" s="39"/>
      <c r="AH2644" s="39"/>
    </row>
    <row r="2645" ht="19.5" customHeight="1">
      <c r="A2645" s="111"/>
      <c r="B2645" s="119"/>
      <c r="C2645" s="63"/>
      <c r="D2645" s="69"/>
      <c r="E2645" s="66" t="str">
        <f t="shared" si="2"/>
        <v>-</v>
      </c>
      <c r="F2645" s="65"/>
      <c r="G2645" s="65"/>
      <c r="H2645" s="82"/>
      <c r="I2645" s="83">
        <f t="shared" si="3"/>
        <v>0</v>
      </c>
      <c r="J2645" s="84">
        <f t="shared" si="4"/>
        <v>0</v>
      </c>
      <c r="K2645" s="84">
        <f t="shared" si="5"/>
        <v>0</v>
      </c>
      <c r="L2645" s="84">
        <f t="shared" si="6"/>
        <v>0</v>
      </c>
      <c r="M2645" s="85">
        <f t="shared" si="7"/>
        <v>0</v>
      </c>
      <c r="N2645" s="86">
        <f t="shared" si="8"/>
        <v>0</v>
      </c>
      <c r="O2645" s="84">
        <f t="shared" si="9"/>
        <v>0</v>
      </c>
      <c r="P2645" s="84">
        <f t="shared" si="10"/>
        <v>0</v>
      </c>
      <c r="Q2645" s="84">
        <f t="shared" si="11"/>
        <v>0</v>
      </c>
      <c r="R2645" s="85">
        <f t="shared" si="12"/>
        <v>0</v>
      </c>
      <c r="S2645" s="87" t="str">
        <f t="shared" si="13"/>
        <v>-</v>
      </c>
      <c r="T2645" s="88"/>
      <c r="U2645" s="39"/>
      <c r="V2645" s="40"/>
      <c r="W2645" s="39"/>
      <c r="X2645" s="39"/>
      <c r="Y2645" s="39"/>
      <c r="Z2645" s="39"/>
      <c r="AA2645" s="39"/>
      <c r="AB2645" s="39"/>
      <c r="AC2645" s="39"/>
      <c r="AD2645" s="39"/>
      <c r="AE2645" s="39"/>
      <c r="AF2645" s="39"/>
      <c r="AG2645" s="39"/>
      <c r="AH2645" s="39"/>
    </row>
    <row r="2646" ht="19.5" customHeight="1">
      <c r="A2646" s="111"/>
      <c r="B2646" s="119"/>
      <c r="C2646" s="63"/>
      <c r="D2646" s="69"/>
      <c r="E2646" s="66" t="str">
        <f t="shared" si="2"/>
        <v>-</v>
      </c>
      <c r="F2646" s="65"/>
      <c r="G2646" s="65"/>
      <c r="H2646" s="82"/>
      <c r="I2646" s="83">
        <f t="shared" si="3"/>
        <v>0</v>
      </c>
      <c r="J2646" s="84">
        <f t="shared" si="4"/>
        <v>0</v>
      </c>
      <c r="K2646" s="84">
        <f t="shared" si="5"/>
        <v>0</v>
      </c>
      <c r="L2646" s="84">
        <f t="shared" si="6"/>
        <v>0</v>
      </c>
      <c r="M2646" s="85">
        <f t="shared" si="7"/>
        <v>0</v>
      </c>
      <c r="N2646" s="86">
        <f t="shared" si="8"/>
        <v>0</v>
      </c>
      <c r="O2646" s="84">
        <f t="shared" si="9"/>
        <v>0</v>
      </c>
      <c r="P2646" s="84">
        <f t="shared" si="10"/>
        <v>0</v>
      </c>
      <c r="Q2646" s="84">
        <f t="shared" si="11"/>
        <v>0</v>
      </c>
      <c r="R2646" s="85">
        <f t="shared" si="12"/>
        <v>0</v>
      </c>
      <c r="S2646" s="87" t="str">
        <f t="shared" si="13"/>
        <v>-</v>
      </c>
      <c r="T2646" s="88"/>
      <c r="U2646" s="39"/>
      <c r="V2646" s="40"/>
      <c r="W2646" s="39"/>
      <c r="X2646" s="39"/>
      <c r="Y2646" s="39"/>
      <c r="Z2646" s="39"/>
      <c r="AA2646" s="39"/>
      <c r="AB2646" s="39"/>
      <c r="AC2646" s="39"/>
      <c r="AD2646" s="39"/>
      <c r="AE2646" s="39"/>
      <c r="AF2646" s="39"/>
      <c r="AG2646" s="39"/>
      <c r="AH2646" s="39"/>
    </row>
    <row r="2647" ht="19.5" customHeight="1">
      <c r="A2647" s="111"/>
      <c r="B2647" s="119"/>
      <c r="C2647" s="63"/>
      <c r="D2647" s="69"/>
      <c r="E2647" s="66" t="str">
        <f t="shared" si="2"/>
        <v>-</v>
      </c>
      <c r="F2647" s="65"/>
      <c r="G2647" s="65"/>
      <c r="H2647" s="82"/>
      <c r="I2647" s="83">
        <f t="shared" si="3"/>
        <v>0</v>
      </c>
      <c r="J2647" s="84">
        <f t="shared" si="4"/>
        <v>0</v>
      </c>
      <c r="K2647" s="84">
        <f t="shared" si="5"/>
        <v>0</v>
      </c>
      <c r="L2647" s="84">
        <f t="shared" si="6"/>
        <v>0</v>
      </c>
      <c r="M2647" s="85">
        <f t="shared" si="7"/>
        <v>0</v>
      </c>
      <c r="N2647" s="86">
        <f t="shared" si="8"/>
        <v>0</v>
      </c>
      <c r="O2647" s="84">
        <f t="shared" si="9"/>
        <v>0</v>
      </c>
      <c r="P2647" s="84">
        <f t="shared" si="10"/>
        <v>0</v>
      </c>
      <c r="Q2647" s="84">
        <f t="shared" si="11"/>
        <v>0</v>
      </c>
      <c r="R2647" s="85">
        <f t="shared" si="12"/>
        <v>0</v>
      </c>
      <c r="S2647" s="87" t="str">
        <f t="shared" si="13"/>
        <v>-</v>
      </c>
      <c r="T2647" s="88"/>
      <c r="U2647" s="39"/>
      <c r="V2647" s="40"/>
      <c r="W2647" s="39"/>
      <c r="X2647" s="39"/>
      <c r="Y2647" s="39"/>
      <c r="Z2647" s="39"/>
      <c r="AA2647" s="39"/>
      <c r="AB2647" s="39"/>
      <c r="AC2647" s="39"/>
      <c r="AD2647" s="39"/>
      <c r="AE2647" s="39"/>
      <c r="AF2647" s="39"/>
      <c r="AG2647" s="39"/>
      <c r="AH2647" s="39"/>
    </row>
    <row r="2648" ht="19.5" customHeight="1">
      <c r="A2648" s="111"/>
      <c r="B2648" s="119"/>
      <c r="C2648" s="63"/>
      <c r="D2648" s="69"/>
      <c r="E2648" s="66" t="str">
        <f t="shared" si="2"/>
        <v>-</v>
      </c>
      <c r="F2648" s="65"/>
      <c r="G2648" s="65"/>
      <c r="H2648" s="82"/>
      <c r="I2648" s="83">
        <f t="shared" si="3"/>
        <v>0</v>
      </c>
      <c r="J2648" s="84">
        <f t="shared" si="4"/>
        <v>0</v>
      </c>
      <c r="K2648" s="84">
        <f t="shared" si="5"/>
        <v>0</v>
      </c>
      <c r="L2648" s="84">
        <f t="shared" si="6"/>
        <v>0</v>
      </c>
      <c r="M2648" s="85">
        <f t="shared" si="7"/>
        <v>0</v>
      </c>
      <c r="N2648" s="86">
        <f t="shared" si="8"/>
        <v>0</v>
      </c>
      <c r="O2648" s="84">
        <f t="shared" si="9"/>
        <v>0</v>
      </c>
      <c r="P2648" s="84">
        <f t="shared" si="10"/>
        <v>0</v>
      </c>
      <c r="Q2648" s="84">
        <f t="shared" si="11"/>
        <v>0</v>
      </c>
      <c r="R2648" s="85">
        <f t="shared" si="12"/>
        <v>0</v>
      </c>
      <c r="S2648" s="87" t="str">
        <f t="shared" si="13"/>
        <v>-</v>
      </c>
      <c r="T2648" s="88"/>
      <c r="U2648" s="39"/>
      <c r="V2648" s="40"/>
      <c r="W2648" s="39"/>
      <c r="X2648" s="39"/>
      <c r="Y2648" s="39"/>
      <c r="Z2648" s="39"/>
      <c r="AA2648" s="39"/>
      <c r="AB2648" s="39"/>
      <c r="AC2648" s="39"/>
      <c r="AD2648" s="39"/>
      <c r="AE2648" s="39"/>
      <c r="AF2648" s="39"/>
      <c r="AG2648" s="39"/>
      <c r="AH2648" s="39"/>
    </row>
    <row r="2649" ht="19.5" customHeight="1">
      <c r="A2649" s="111"/>
      <c r="B2649" s="119"/>
      <c r="C2649" s="63"/>
      <c r="D2649" s="69"/>
      <c r="E2649" s="66" t="str">
        <f t="shared" si="2"/>
        <v>-</v>
      </c>
      <c r="F2649" s="65"/>
      <c r="G2649" s="65"/>
      <c r="H2649" s="82"/>
      <c r="I2649" s="83">
        <f t="shared" si="3"/>
        <v>0</v>
      </c>
      <c r="J2649" s="84">
        <f t="shared" si="4"/>
        <v>0</v>
      </c>
      <c r="K2649" s="84">
        <f t="shared" si="5"/>
        <v>0</v>
      </c>
      <c r="L2649" s="84">
        <f t="shared" si="6"/>
        <v>0</v>
      </c>
      <c r="M2649" s="85">
        <f t="shared" si="7"/>
        <v>0</v>
      </c>
      <c r="N2649" s="86">
        <f t="shared" si="8"/>
        <v>0</v>
      </c>
      <c r="O2649" s="84">
        <f t="shared" si="9"/>
        <v>0</v>
      </c>
      <c r="P2649" s="84">
        <f t="shared" si="10"/>
        <v>0</v>
      </c>
      <c r="Q2649" s="84">
        <f t="shared" si="11"/>
        <v>0</v>
      </c>
      <c r="R2649" s="85">
        <f t="shared" si="12"/>
        <v>0</v>
      </c>
      <c r="S2649" s="87" t="str">
        <f t="shared" si="13"/>
        <v>-</v>
      </c>
      <c r="T2649" s="88"/>
      <c r="U2649" s="39"/>
      <c r="V2649" s="40"/>
      <c r="W2649" s="39"/>
      <c r="X2649" s="39"/>
      <c r="Y2649" s="39"/>
      <c r="Z2649" s="39"/>
      <c r="AA2649" s="39"/>
      <c r="AB2649" s="39"/>
      <c r="AC2649" s="39"/>
      <c r="AD2649" s="39"/>
      <c r="AE2649" s="39"/>
      <c r="AF2649" s="39"/>
      <c r="AG2649" s="39"/>
      <c r="AH2649" s="39"/>
    </row>
    <row r="2650" ht="19.5" customHeight="1">
      <c r="A2650" s="111"/>
      <c r="B2650" s="119"/>
      <c r="C2650" s="63"/>
      <c r="D2650" s="69"/>
      <c r="E2650" s="66" t="str">
        <f t="shared" si="2"/>
        <v>-</v>
      </c>
      <c r="F2650" s="65"/>
      <c r="G2650" s="65"/>
      <c r="H2650" s="82"/>
      <c r="I2650" s="83">
        <f t="shared" si="3"/>
        <v>0</v>
      </c>
      <c r="J2650" s="84">
        <f t="shared" si="4"/>
        <v>0</v>
      </c>
      <c r="K2650" s="84">
        <f t="shared" si="5"/>
        <v>0</v>
      </c>
      <c r="L2650" s="84">
        <f t="shared" si="6"/>
        <v>0</v>
      </c>
      <c r="M2650" s="85">
        <f t="shared" si="7"/>
        <v>0</v>
      </c>
      <c r="N2650" s="86">
        <f t="shared" si="8"/>
        <v>0</v>
      </c>
      <c r="O2650" s="84">
        <f t="shared" si="9"/>
        <v>0</v>
      </c>
      <c r="P2650" s="84">
        <f t="shared" si="10"/>
        <v>0</v>
      </c>
      <c r="Q2650" s="84">
        <f t="shared" si="11"/>
        <v>0</v>
      </c>
      <c r="R2650" s="85">
        <f t="shared" si="12"/>
        <v>0</v>
      </c>
      <c r="S2650" s="87" t="str">
        <f t="shared" si="13"/>
        <v>-</v>
      </c>
      <c r="T2650" s="88"/>
      <c r="U2650" s="39"/>
      <c r="V2650" s="40"/>
      <c r="W2650" s="39"/>
      <c r="X2650" s="39"/>
      <c r="Y2650" s="39"/>
      <c r="Z2650" s="39"/>
      <c r="AA2650" s="39"/>
      <c r="AB2650" s="39"/>
      <c r="AC2650" s="39"/>
      <c r="AD2650" s="39"/>
      <c r="AE2650" s="39"/>
      <c r="AF2650" s="39"/>
      <c r="AG2650" s="39"/>
      <c r="AH2650" s="39"/>
    </row>
    <row r="2651" ht="19.5" customHeight="1">
      <c r="A2651" s="111"/>
      <c r="B2651" s="119"/>
      <c r="C2651" s="63"/>
      <c r="D2651" s="69"/>
      <c r="E2651" s="66" t="str">
        <f t="shared" si="2"/>
        <v>-</v>
      </c>
      <c r="F2651" s="65"/>
      <c r="G2651" s="65"/>
      <c r="H2651" s="82"/>
      <c r="I2651" s="83">
        <f t="shared" si="3"/>
        <v>0</v>
      </c>
      <c r="J2651" s="84">
        <f t="shared" si="4"/>
        <v>0</v>
      </c>
      <c r="K2651" s="84">
        <f t="shared" si="5"/>
        <v>0</v>
      </c>
      <c r="L2651" s="84">
        <f t="shared" si="6"/>
        <v>0</v>
      </c>
      <c r="M2651" s="85">
        <f t="shared" si="7"/>
        <v>0</v>
      </c>
      <c r="N2651" s="86">
        <f t="shared" si="8"/>
        <v>0</v>
      </c>
      <c r="O2651" s="84">
        <f t="shared" si="9"/>
        <v>0</v>
      </c>
      <c r="P2651" s="84">
        <f t="shared" si="10"/>
        <v>0</v>
      </c>
      <c r="Q2651" s="84">
        <f t="shared" si="11"/>
        <v>0</v>
      </c>
      <c r="R2651" s="85">
        <f t="shared" si="12"/>
        <v>0</v>
      </c>
      <c r="S2651" s="87" t="str">
        <f t="shared" si="13"/>
        <v>-</v>
      </c>
      <c r="T2651" s="88"/>
      <c r="U2651" s="39"/>
      <c r="V2651" s="40"/>
      <c r="W2651" s="39"/>
      <c r="X2651" s="39"/>
      <c r="Y2651" s="39"/>
      <c r="Z2651" s="39"/>
      <c r="AA2651" s="39"/>
      <c r="AB2651" s="39"/>
      <c r="AC2651" s="39"/>
      <c r="AD2651" s="39"/>
      <c r="AE2651" s="39"/>
      <c r="AF2651" s="39"/>
      <c r="AG2651" s="39"/>
      <c r="AH2651" s="39"/>
    </row>
    <row r="2652" ht="19.5" customHeight="1">
      <c r="A2652" s="111"/>
      <c r="B2652" s="119"/>
      <c r="C2652" s="63"/>
      <c r="D2652" s="69"/>
      <c r="E2652" s="66" t="str">
        <f t="shared" si="2"/>
        <v>-</v>
      </c>
      <c r="F2652" s="65"/>
      <c r="G2652" s="65"/>
      <c r="H2652" s="82"/>
      <c r="I2652" s="83">
        <f t="shared" si="3"/>
        <v>0</v>
      </c>
      <c r="J2652" s="84">
        <f t="shared" si="4"/>
        <v>0</v>
      </c>
      <c r="K2652" s="84">
        <f t="shared" si="5"/>
        <v>0</v>
      </c>
      <c r="L2652" s="84">
        <f t="shared" si="6"/>
        <v>0</v>
      </c>
      <c r="M2652" s="85">
        <f t="shared" si="7"/>
        <v>0</v>
      </c>
      <c r="N2652" s="86">
        <f t="shared" si="8"/>
        <v>0</v>
      </c>
      <c r="O2652" s="84">
        <f t="shared" si="9"/>
        <v>0</v>
      </c>
      <c r="P2652" s="84">
        <f t="shared" si="10"/>
        <v>0</v>
      </c>
      <c r="Q2652" s="84">
        <f t="shared" si="11"/>
        <v>0</v>
      </c>
      <c r="R2652" s="85">
        <f t="shared" si="12"/>
        <v>0</v>
      </c>
      <c r="S2652" s="87" t="str">
        <f t="shared" si="13"/>
        <v>-</v>
      </c>
      <c r="T2652" s="88"/>
      <c r="U2652" s="39"/>
      <c r="V2652" s="40"/>
      <c r="W2652" s="39"/>
      <c r="X2652" s="39"/>
      <c r="Y2652" s="39"/>
      <c r="Z2652" s="39"/>
      <c r="AA2652" s="39"/>
      <c r="AB2652" s="39"/>
      <c r="AC2652" s="39"/>
      <c r="AD2652" s="39"/>
      <c r="AE2652" s="39"/>
      <c r="AF2652" s="39"/>
      <c r="AG2652" s="39"/>
      <c r="AH2652" s="39"/>
    </row>
    <row r="2653" ht="19.5" customHeight="1">
      <c r="A2653" s="111"/>
      <c r="B2653" s="119"/>
      <c r="C2653" s="63"/>
      <c r="D2653" s="69"/>
      <c r="E2653" s="66" t="str">
        <f t="shared" si="2"/>
        <v>-</v>
      </c>
      <c r="F2653" s="65"/>
      <c r="G2653" s="65"/>
      <c r="H2653" s="82"/>
      <c r="I2653" s="83">
        <f t="shared" si="3"/>
        <v>0</v>
      </c>
      <c r="J2653" s="84">
        <f t="shared" si="4"/>
        <v>0</v>
      </c>
      <c r="K2653" s="84">
        <f t="shared" si="5"/>
        <v>0</v>
      </c>
      <c r="L2653" s="84">
        <f t="shared" si="6"/>
        <v>0</v>
      </c>
      <c r="M2653" s="85">
        <f t="shared" si="7"/>
        <v>0</v>
      </c>
      <c r="N2653" s="86">
        <f t="shared" si="8"/>
        <v>0</v>
      </c>
      <c r="O2653" s="84">
        <f t="shared" si="9"/>
        <v>0</v>
      </c>
      <c r="P2653" s="84">
        <f t="shared" si="10"/>
        <v>0</v>
      </c>
      <c r="Q2653" s="84">
        <f t="shared" si="11"/>
        <v>0</v>
      </c>
      <c r="R2653" s="85">
        <f t="shared" si="12"/>
        <v>0</v>
      </c>
      <c r="S2653" s="87" t="str">
        <f t="shared" si="13"/>
        <v>-</v>
      </c>
      <c r="T2653" s="88"/>
      <c r="U2653" s="39"/>
      <c r="V2653" s="40"/>
      <c r="W2653" s="39"/>
      <c r="X2653" s="39"/>
      <c r="Y2653" s="39"/>
      <c r="Z2653" s="39"/>
      <c r="AA2653" s="39"/>
      <c r="AB2653" s="39"/>
      <c r="AC2653" s="39"/>
      <c r="AD2653" s="39"/>
      <c r="AE2653" s="39"/>
      <c r="AF2653" s="39"/>
      <c r="AG2653" s="39"/>
      <c r="AH2653" s="39"/>
    </row>
    <row r="2654" ht="19.5" customHeight="1">
      <c r="A2654" s="111"/>
      <c r="B2654" s="119"/>
      <c r="C2654" s="63"/>
      <c r="D2654" s="69"/>
      <c r="E2654" s="66" t="str">
        <f t="shared" si="2"/>
        <v>-</v>
      </c>
      <c r="F2654" s="65"/>
      <c r="G2654" s="65"/>
      <c r="H2654" s="82"/>
      <c r="I2654" s="83">
        <f t="shared" si="3"/>
        <v>0</v>
      </c>
      <c r="J2654" s="84">
        <f t="shared" si="4"/>
        <v>0</v>
      </c>
      <c r="K2654" s="84">
        <f t="shared" si="5"/>
        <v>0</v>
      </c>
      <c r="L2654" s="84">
        <f t="shared" si="6"/>
        <v>0</v>
      </c>
      <c r="M2654" s="85">
        <f t="shared" si="7"/>
        <v>0</v>
      </c>
      <c r="N2654" s="86">
        <f t="shared" si="8"/>
        <v>0</v>
      </c>
      <c r="O2654" s="84">
        <f t="shared" si="9"/>
        <v>0</v>
      </c>
      <c r="P2654" s="84">
        <f t="shared" si="10"/>
        <v>0</v>
      </c>
      <c r="Q2654" s="84">
        <f t="shared" si="11"/>
        <v>0</v>
      </c>
      <c r="R2654" s="85">
        <f t="shared" si="12"/>
        <v>0</v>
      </c>
      <c r="S2654" s="87" t="str">
        <f t="shared" si="13"/>
        <v>-</v>
      </c>
      <c r="T2654" s="88"/>
      <c r="U2654" s="39"/>
      <c r="V2654" s="40"/>
      <c r="W2654" s="39"/>
      <c r="X2654" s="39"/>
      <c r="Y2654" s="39"/>
      <c r="Z2654" s="39"/>
      <c r="AA2654" s="39"/>
      <c r="AB2654" s="39"/>
      <c r="AC2654" s="39"/>
      <c r="AD2654" s="39"/>
      <c r="AE2654" s="39"/>
      <c r="AF2654" s="39"/>
      <c r="AG2654" s="39"/>
      <c r="AH2654" s="39"/>
    </row>
    <row r="2655" ht="19.5" customHeight="1">
      <c r="A2655" s="111"/>
      <c r="B2655" s="119"/>
      <c r="C2655" s="63"/>
      <c r="D2655" s="69"/>
      <c r="E2655" s="66" t="str">
        <f t="shared" si="2"/>
        <v>-</v>
      </c>
      <c r="F2655" s="65"/>
      <c r="G2655" s="65"/>
      <c r="H2655" s="82"/>
      <c r="I2655" s="83">
        <f t="shared" si="3"/>
        <v>0</v>
      </c>
      <c r="J2655" s="84">
        <f t="shared" si="4"/>
        <v>0</v>
      </c>
      <c r="K2655" s="84">
        <f t="shared" si="5"/>
        <v>0</v>
      </c>
      <c r="L2655" s="84">
        <f t="shared" si="6"/>
        <v>0</v>
      </c>
      <c r="M2655" s="85">
        <f t="shared" si="7"/>
        <v>0</v>
      </c>
      <c r="N2655" s="86">
        <f t="shared" si="8"/>
        <v>0</v>
      </c>
      <c r="O2655" s="84">
        <f t="shared" si="9"/>
        <v>0</v>
      </c>
      <c r="P2655" s="84">
        <f t="shared" si="10"/>
        <v>0</v>
      </c>
      <c r="Q2655" s="84">
        <f t="shared" si="11"/>
        <v>0</v>
      </c>
      <c r="R2655" s="85">
        <f t="shared" si="12"/>
        <v>0</v>
      </c>
      <c r="S2655" s="87" t="str">
        <f t="shared" si="13"/>
        <v>-</v>
      </c>
      <c r="T2655" s="88"/>
      <c r="U2655" s="39"/>
      <c r="V2655" s="40"/>
      <c r="W2655" s="39"/>
      <c r="X2655" s="39"/>
      <c r="Y2655" s="39"/>
      <c r="Z2655" s="39"/>
      <c r="AA2655" s="39"/>
      <c r="AB2655" s="39"/>
      <c r="AC2655" s="39"/>
      <c r="AD2655" s="39"/>
      <c r="AE2655" s="39"/>
      <c r="AF2655" s="39"/>
      <c r="AG2655" s="39"/>
      <c r="AH2655" s="39"/>
    </row>
    <row r="2656" ht="19.5" customHeight="1">
      <c r="A2656" s="111"/>
      <c r="B2656" s="119"/>
      <c r="C2656" s="63"/>
      <c r="D2656" s="69"/>
      <c r="E2656" s="66" t="str">
        <f t="shared" si="2"/>
        <v>-</v>
      </c>
      <c r="F2656" s="65"/>
      <c r="G2656" s="65"/>
      <c r="H2656" s="82"/>
      <c r="I2656" s="83">
        <f t="shared" si="3"/>
        <v>0</v>
      </c>
      <c r="J2656" s="84">
        <f t="shared" si="4"/>
        <v>0</v>
      </c>
      <c r="K2656" s="84">
        <f t="shared" si="5"/>
        <v>0</v>
      </c>
      <c r="L2656" s="84">
        <f t="shared" si="6"/>
        <v>0</v>
      </c>
      <c r="M2656" s="85">
        <f t="shared" si="7"/>
        <v>0</v>
      </c>
      <c r="N2656" s="86">
        <f t="shared" si="8"/>
        <v>0</v>
      </c>
      <c r="O2656" s="84">
        <f t="shared" si="9"/>
        <v>0</v>
      </c>
      <c r="P2656" s="84">
        <f t="shared" si="10"/>
        <v>0</v>
      </c>
      <c r="Q2656" s="84">
        <f t="shared" si="11"/>
        <v>0</v>
      </c>
      <c r="R2656" s="85">
        <f t="shared" si="12"/>
        <v>0</v>
      </c>
      <c r="S2656" s="87" t="str">
        <f t="shared" si="13"/>
        <v>-</v>
      </c>
      <c r="T2656" s="88"/>
      <c r="U2656" s="39"/>
      <c r="V2656" s="40"/>
      <c r="W2656" s="39"/>
      <c r="X2656" s="39"/>
      <c r="Y2656" s="39"/>
      <c r="Z2656" s="39"/>
      <c r="AA2656" s="39"/>
      <c r="AB2656" s="39"/>
      <c r="AC2656" s="39"/>
      <c r="AD2656" s="39"/>
      <c r="AE2656" s="39"/>
      <c r="AF2656" s="39"/>
      <c r="AG2656" s="39"/>
      <c r="AH2656" s="39"/>
    </row>
    <row r="2657" ht="19.5" customHeight="1">
      <c r="A2657" s="111"/>
      <c r="B2657" s="119"/>
      <c r="C2657" s="63"/>
      <c r="D2657" s="69"/>
      <c r="E2657" s="66" t="str">
        <f t="shared" si="2"/>
        <v>-</v>
      </c>
      <c r="F2657" s="65"/>
      <c r="G2657" s="65"/>
      <c r="H2657" s="82"/>
      <c r="I2657" s="83">
        <f t="shared" si="3"/>
        <v>0</v>
      </c>
      <c r="J2657" s="84">
        <f t="shared" si="4"/>
        <v>0</v>
      </c>
      <c r="K2657" s="84">
        <f t="shared" si="5"/>
        <v>0</v>
      </c>
      <c r="L2657" s="84">
        <f t="shared" si="6"/>
        <v>0</v>
      </c>
      <c r="M2657" s="85">
        <f t="shared" si="7"/>
        <v>0</v>
      </c>
      <c r="N2657" s="86">
        <f t="shared" si="8"/>
        <v>0</v>
      </c>
      <c r="O2657" s="84">
        <f t="shared" si="9"/>
        <v>0</v>
      </c>
      <c r="P2657" s="84">
        <f t="shared" si="10"/>
        <v>0</v>
      </c>
      <c r="Q2657" s="84">
        <f t="shared" si="11"/>
        <v>0</v>
      </c>
      <c r="R2657" s="85">
        <f t="shared" si="12"/>
        <v>0</v>
      </c>
      <c r="S2657" s="87" t="str">
        <f t="shared" si="13"/>
        <v>-</v>
      </c>
      <c r="T2657" s="88"/>
      <c r="U2657" s="39"/>
      <c r="V2657" s="40"/>
      <c r="W2657" s="39"/>
      <c r="X2657" s="39"/>
      <c r="Y2657" s="39"/>
      <c r="Z2657" s="39"/>
      <c r="AA2657" s="39"/>
      <c r="AB2657" s="39"/>
      <c r="AC2657" s="39"/>
      <c r="AD2657" s="39"/>
      <c r="AE2657" s="39"/>
      <c r="AF2657" s="39"/>
      <c r="AG2657" s="39"/>
      <c r="AH2657" s="39"/>
    </row>
    <row r="2658" ht="19.5" customHeight="1">
      <c r="A2658" s="111"/>
      <c r="B2658" s="119"/>
      <c r="C2658" s="63"/>
      <c r="D2658" s="69"/>
      <c r="E2658" s="66" t="str">
        <f t="shared" si="2"/>
        <v>-</v>
      </c>
      <c r="F2658" s="65"/>
      <c r="G2658" s="65"/>
      <c r="H2658" s="82"/>
      <c r="I2658" s="83">
        <f t="shared" si="3"/>
        <v>0</v>
      </c>
      <c r="J2658" s="84">
        <f t="shared" si="4"/>
        <v>0</v>
      </c>
      <c r="K2658" s="84">
        <f t="shared" si="5"/>
        <v>0</v>
      </c>
      <c r="L2658" s="84">
        <f t="shared" si="6"/>
        <v>0</v>
      </c>
      <c r="M2658" s="85">
        <f t="shared" si="7"/>
        <v>0</v>
      </c>
      <c r="N2658" s="86">
        <f t="shared" si="8"/>
        <v>0</v>
      </c>
      <c r="O2658" s="84">
        <f t="shared" si="9"/>
        <v>0</v>
      </c>
      <c r="P2658" s="84">
        <f t="shared" si="10"/>
        <v>0</v>
      </c>
      <c r="Q2658" s="84">
        <f t="shared" si="11"/>
        <v>0</v>
      </c>
      <c r="R2658" s="85">
        <f t="shared" si="12"/>
        <v>0</v>
      </c>
      <c r="S2658" s="87" t="str">
        <f t="shared" si="13"/>
        <v>-</v>
      </c>
      <c r="T2658" s="88"/>
      <c r="U2658" s="39"/>
      <c r="V2658" s="40"/>
      <c r="W2658" s="39"/>
      <c r="X2658" s="39"/>
      <c r="Y2658" s="39"/>
      <c r="Z2658" s="39"/>
      <c r="AA2658" s="39"/>
      <c r="AB2658" s="39"/>
      <c r="AC2658" s="39"/>
      <c r="AD2658" s="39"/>
      <c r="AE2658" s="39"/>
      <c r="AF2658" s="39"/>
      <c r="AG2658" s="39"/>
      <c r="AH2658" s="39"/>
    </row>
    <row r="2659" ht="19.5" customHeight="1">
      <c r="A2659" s="111"/>
      <c r="B2659" s="119"/>
      <c r="C2659" s="63"/>
      <c r="D2659" s="69"/>
      <c r="E2659" s="66" t="str">
        <f t="shared" si="2"/>
        <v>-</v>
      </c>
      <c r="F2659" s="65"/>
      <c r="G2659" s="65"/>
      <c r="H2659" s="82"/>
      <c r="I2659" s="83">
        <f t="shared" si="3"/>
        <v>0</v>
      </c>
      <c r="J2659" s="84">
        <f t="shared" si="4"/>
        <v>0</v>
      </c>
      <c r="K2659" s="84">
        <f t="shared" si="5"/>
        <v>0</v>
      </c>
      <c r="L2659" s="84">
        <f t="shared" si="6"/>
        <v>0</v>
      </c>
      <c r="M2659" s="85">
        <f t="shared" si="7"/>
        <v>0</v>
      </c>
      <c r="N2659" s="86">
        <f t="shared" si="8"/>
        <v>0</v>
      </c>
      <c r="O2659" s="84">
        <f t="shared" si="9"/>
        <v>0</v>
      </c>
      <c r="P2659" s="84">
        <f t="shared" si="10"/>
        <v>0</v>
      </c>
      <c r="Q2659" s="84">
        <f t="shared" si="11"/>
        <v>0</v>
      </c>
      <c r="R2659" s="85">
        <f t="shared" si="12"/>
        <v>0</v>
      </c>
      <c r="S2659" s="87" t="str">
        <f t="shared" si="13"/>
        <v>-</v>
      </c>
      <c r="T2659" s="88"/>
      <c r="U2659" s="39"/>
      <c r="V2659" s="40"/>
      <c r="W2659" s="39"/>
      <c r="X2659" s="39"/>
      <c r="Y2659" s="39"/>
      <c r="Z2659" s="39"/>
      <c r="AA2659" s="39"/>
      <c r="AB2659" s="39"/>
      <c r="AC2659" s="39"/>
      <c r="AD2659" s="39"/>
      <c r="AE2659" s="39"/>
      <c r="AF2659" s="39"/>
      <c r="AG2659" s="39"/>
      <c r="AH2659" s="39"/>
    </row>
    <row r="2660" ht="19.5" customHeight="1">
      <c r="A2660" s="111"/>
      <c r="B2660" s="119"/>
      <c r="C2660" s="63"/>
      <c r="D2660" s="69"/>
      <c r="E2660" s="66" t="str">
        <f t="shared" si="2"/>
        <v>-</v>
      </c>
      <c r="F2660" s="65"/>
      <c r="G2660" s="65"/>
      <c r="H2660" s="82"/>
      <c r="I2660" s="83">
        <f t="shared" si="3"/>
        <v>0</v>
      </c>
      <c r="J2660" s="84">
        <f t="shared" si="4"/>
        <v>0</v>
      </c>
      <c r="K2660" s="84">
        <f t="shared" si="5"/>
        <v>0</v>
      </c>
      <c r="L2660" s="84">
        <f t="shared" si="6"/>
        <v>0</v>
      </c>
      <c r="M2660" s="85">
        <f t="shared" si="7"/>
        <v>0</v>
      </c>
      <c r="N2660" s="86">
        <f t="shared" si="8"/>
        <v>0</v>
      </c>
      <c r="O2660" s="84">
        <f t="shared" si="9"/>
        <v>0</v>
      </c>
      <c r="P2660" s="84">
        <f t="shared" si="10"/>
        <v>0</v>
      </c>
      <c r="Q2660" s="84">
        <f t="shared" si="11"/>
        <v>0</v>
      </c>
      <c r="R2660" s="85">
        <f t="shared" si="12"/>
        <v>0</v>
      </c>
      <c r="S2660" s="87" t="str">
        <f t="shared" si="13"/>
        <v>-</v>
      </c>
      <c r="T2660" s="88"/>
      <c r="U2660" s="39"/>
      <c r="V2660" s="40"/>
      <c r="W2660" s="39"/>
      <c r="X2660" s="39"/>
      <c r="Y2660" s="39"/>
      <c r="Z2660" s="39"/>
      <c r="AA2660" s="39"/>
      <c r="AB2660" s="39"/>
      <c r="AC2660" s="39"/>
      <c r="AD2660" s="39"/>
      <c r="AE2660" s="39"/>
      <c r="AF2660" s="39"/>
      <c r="AG2660" s="39"/>
      <c r="AH2660" s="39"/>
    </row>
    <row r="2661" ht="19.5" customHeight="1">
      <c r="A2661" s="111"/>
      <c r="B2661" s="119"/>
      <c r="C2661" s="63"/>
      <c r="D2661" s="69"/>
      <c r="E2661" s="66" t="str">
        <f t="shared" si="2"/>
        <v>-</v>
      </c>
      <c r="F2661" s="65"/>
      <c r="G2661" s="65"/>
      <c r="H2661" s="82"/>
      <c r="I2661" s="83">
        <f t="shared" si="3"/>
        <v>0</v>
      </c>
      <c r="J2661" s="84">
        <f t="shared" si="4"/>
        <v>0</v>
      </c>
      <c r="K2661" s="84">
        <f t="shared" si="5"/>
        <v>0</v>
      </c>
      <c r="L2661" s="84">
        <f t="shared" si="6"/>
        <v>0</v>
      </c>
      <c r="M2661" s="85">
        <f t="shared" si="7"/>
        <v>0</v>
      </c>
      <c r="N2661" s="86">
        <f t="shared" si="8"/>
        <v>0</v>
      </c>
      <c r="O2661" s="84">
        <f t="shared" si="9"/>
        <v>0</v>
      </c>
      <c r="P2661" s="84">
        <f t="shared" si="10"/>
        <v>0</v>
      </c>
      <c r="Q2661" s="84">
        <f t="shared" si="11"/>
        <v>0</v>
      </c>
      <c r="R2661" s="85">
        <f t="shared" si="12"/>
        <v>0</v>
      </c>
      <c r="S2661" s="87" t="str">
        <f t="shared" si="13"/>
        <v>-</v>
      </c>
      <c r="T2661" s="88"/>
      <c r="U2661" s="39"/>
      <c r="V2661" s="40"/>
      <c r="W2661" s="39"/>
      <c r="X2661" s="39"/>
      <c r="Y2661" s="39"/>
      <c r="Z2661" s="39"/>
      <c r="AA2661" s="39"/>
      <c r="AB2661" s="39"/>
      <c r="AC2661" s="39"/>
      <c r="AD2661" s="39"/>
      <c r="AE2661" s="39"/>
      <c r="AF2661" s="39"/>
      <c r="AG2661" s="39"/>
      <c r="AH2661" s="39"/>
    </row>
    <row r="2662" ht="19.5" customHeight="1">
      <c r="A2662" s="111"/>
      <c r="B2662" s="119"/>
      <c r="C2662" s="63"/>
      <c r="D2662" s="69"/>
      <c r="E2662" s="66" t="str">
        <f t="shared" si="2"/>
        <v>-</v>
      </c>
      <c r="F2662" s="65"/>
      <c r="G2662" s="65"/>
      <c r="H2662" s="82"/>
      <c r="I2662" s="83">
        <f t="shared" si="3"/>
        <v>0</v>
      </c>
      <c r="J2662" s="84">
        <f t="shared" si="4"/>
        <v>0</v>
      </c>
      <c r="K2662" s="84">
        <f t="shared" si="5"/>
        <v>0</v>
      </c>
      <c r="L2662" s="84">
        <f t="shared" si="6"/>
        <v>0</v>
      </c>
      <c r="M2662" s="85">
        <f t="shared" si="7"/>
        <v>0</v>
      </c>
      <c r="N2662" s="86">
        <f t="shared" si="8"/>
        <v>0</v>
      </c>
      <c r="O2662" s="84">
        <f t="shared" si="9"/>
        <v>0</v>
      </c>
      <c r="P2662" s="84">
        <f t="shared" si="10"/>
        <v>0</v>
      </c>
      <c r="Q2662" s="84">
        <f t="shared" si="11"/>
        <v>0</v>
      </c>
      <c r="R2662" s="85">
        <f t="shared" si="12"/>
        <v>0</v>
      </c>
      <c r="S2662" s="87" t="str">
        <f t="shared" si="13"/>
        <v>-</v>
      </c>
      <c r="T2662" s="88"/>
      <c r="U2662" s="39"/>
      <c r="V2662" s="40"/>
      <c r="W2662" s="39"/>
      <c r="X2662" s="39"/>
      <c r="Y2662" s="39"/>
      <c r="Z2662" s="39"/>
      <c r="AA2662" s="39"/>
      <c r="AB2662" s="39"/>
      <c r="AC2662" s="39"/>
      <c r="AD2662" s="39"/>
      <c r="AE2662" s="39"/>
      <c r="AF2662" s="39"/>
      <c r="AG2662" s="39"/>
      <c r="AH2662" s="39"/>
    </row>
    <row r="2663" ht="19.5" customHeight="1">
      <c r="A2663" s="111"/>
      <c r="B2663" s="119"/>
      <c r="C2663" s="63"/>
      <c r="D2663" s="69"/>
      <c r="E2663" s="66" t="str">
        <f t="shared" si="2"/>
        <v>-</v>
      </c>
      <c r="F2663" s="65"/>
      <c r="G2663" s="65"/>
      <c r="H2663" s="82"/>
      <c r="I2663" s="83">
        <f t="shared" si="3"/>
        <v>0</v>
      </c>
      <c r="J2663" s="84">
        <f t="shared" si="4"/>
        <v>0</v>
      </c>
      <c r="K2663" s="84">
        <f t="shared" si="5"/>
        <v>0</v>
      </c>
      <c r="L2663" s="84">
        <f t="shared" si="6"/>
        <v>0</v>
      </c>
      <c r="M2663" s="85">
        <f t="shared" si="7"/>
        <v>0</v>
      </c>
      <c r="N2663" s="86">
        <f t="shared" si="8"/>
        <v>0</v>
      </c>
      <c r="O2663" s="84">
        <f t="shared" si="9"/>
        <v>0</v>
      </c>
      <c r="P2663" s="84">
        <f t="shared" si="10"/>
        <v>0</v>
      </c>
      <c r="Q2663" s="84">
        <f t="shared" si="11"/>
        <v>0</v>
      </c>
      <c r="R2663" s="85">
        <f t="shared" si="12"/>
        <v>0</v>
      </c>
      <c r="S2663" s="87" t="str">
        <f t="shared" si="13"/>
        <v>-</v>
      </c>
      <c r="T2663" s="88"/>
      <c r="U2663" s="39"/>
      <c r="V2663" s="40"/>
      <c r="W2663" s="39"/>
      <c r="X2663" s="39"/>
      <c r="Y2663" s="39"/>
      <c r="Z2663" s="39"/>
      <c r="AA2663" s="39"/>
      <c r="AB2663" s="39"/>
      <c r="AC2663" s="39"/>
      <c r="AD2663" s="39"/>
      <c r="AE2663" s="39"/>
      <c r="AF2663" s="39"/>
      <c r="AG2663" s="39"/>
      <c r="AH2663" s="39"/>
    </row>
    <row r="2664" ht="19.5" customHeight="1">
      <c r="A2664" s="111"/>
      <c r="B2664" s="119"/>
      <c r="C2664" s="63"/>
      <c r="D2664" s="69"/>
      <c r="E2664" s="66" t="str">
        <f t="shared" si="2"/>
        <v>-</v>
      </c>
      <c r="F2664" s="65"/>
      <c r="G2664" s="65"/>
      <c r="H2664" s="82"/>
      <c r="I2664" s="83">
        <f t="shared" si="3"/>
        <v>0</v>
      </c>
      <c r="J2664" s="84">
        <f t="shared" si="4"/>
        <v>0</v>
      </c>
      <c r="K2664" s="84">
        <f t="shared" si="5"/>
        <v>0</v>
      </c>
      <c r="L2664" s="84">
        <f t="shared" si="6"/>
        <v>0</v>
      </c>
      <c r="M2664" s="85">
        <f t="shared" si="7"/>
        <v>0</v>
      </c>
      <c r="N2664" s="86">
        <f t="shared" si="8"/>
        <v>0</v>
      </c>
      <c r="O2664" s="84">
        <f t="shared" si="9"/>
        <v>0</v>
      </c>
      <c r="P2664" s="84">
        <f t="shared" si="10"/>
        <v>0</v>
      </c>
      <c r="Q2664" s="84">
        <f t="shared" si="11"/>
        <v>0</v>
      </c>
      <c r="R2664" s="85">
        <f t="shared" si="12"/>
        <v>0</v>
      </c>
      <c r="S2664" s="87" t="str">
        <f t="shared" si="13"/>
        <v>-</v>
      </c>
      <c r="T2664" s="88"/>
      <c r="U2664" s="39"/>
      <c r="V2664" s="40"/>
      <c r="W2664" s="39"/>
      <c r="X2664" s="39"/>
      <c r="Y2664" s="39"/>
      <c r="Z2664" s="39"/>
      <c r="AA2664" s="39"/>
      <c r="AB2664" s="39"/>
      <c r="AC2664" s="39"/>
      <c r="AD2664" s="39"/>
      <c r="AE2664" s="39"/>
      <c r="AF2664" s="39"/>
      <c r="AG2664" s="39"/>
      <c r="AH2664" s="39"/>
    </row>
    <row r="2665" ht="19.5" customHeight="1">
      <c r="A2665" s="111"/>
      <c r="B2665" s="119"/>
      <c r="C2665" s="63"/>
      <c r="D2665" s="69"/>
      <c r="E2665" s="66" t="str">
        <f t="shared" si="2"/>
        <v>-</v>
      </c>
      <c r="F2665" s="65"/>
      <c r="G2665" s="65"/>
      <c r="H2665" s="82"/>
      <c r="I2665" s="83">
        <f t="shared" si="3"/>
        <v>0</v>
      </c>
      <c r="J2665" s="84">
        <f t="shared" si="4"/>
        <v>0</v>
      </c>
      <c r="K2665" s="84">
        <f t="shared" si="5"/>
        <v>0</v>
      </c>
      <c r="L2665" s="84">
        <f t="shared" si="6"/>
        <v>0</v>
      </c>
      <c r="M2665" s="85">
        <f t="shared" si="7"/>
        <v>0</v>
      </c>
      <c r="N2665" s="86">
        <f t="shared" si="8"/>
        <v>0</v>
      </c>
      <c r="O2665" s="84">
        <f t="shared" si="9"/>
        <v>0</v>
      </c>
      <c r="P2665" s="84">
        <f t="shared" si="10"/>
        <v>0</v>
      </c>
      <c r="Q2665" s="84">
        <f t="shared" si="11"/>
        <v>0</v>
      </c>
      <c r="R2665" s="85">
        <f t="shared" si="12"/>
        <v>0</v>
      </c>
      <c r="S2665" s="87" t="str">
        <f t="shared" si="13"/>
        <v>-</v>
      </c>
      <c r="T2665" s="88"/>
      <c r="U2665" s="39"/>
      <c r="V2665" s="40"/>
      <c r="W2665" s="39"/>
      <c r="X2665" s="39"/>
      <c r="Y2665" s="39"/>
      <c r="Z2665" s="39"/>
      <c r="AA2665" s="39"/>
      <c r="AB2665" s="39"/>
      <c r="AC2665" s="39"/>
      <c r="AD2665" s="39"/>
      <c r="AE2665" s="39"/>
      <c r="AF2665" s="39"/>
      <c r="AG2665" s="39"/>
      <c r="AH2665" s="39"/>
    </row>
    <row r="2666" ht="19.5" customHeight="1">
      <c r="A2666" s="111"/>
      <c r="B2666" s="119"/>
      <c r="C2666" s="63"/>
      <c r="D2666" s="69"/>
      <c r="E2666" s="66" t="str">
        <f t="shared" si="2"/>
        <v>-</v>
      </c>
      <c r="F2666" s="65"/>
      <c r="G2666" s="65"/>
      <c r="H2666" s="82"/>
      <c r="I2666" s="83">
        <f t="shared" si="3"/>
        <v>0</v>
      </c>
      <c r="J2666" s="84">
        <f t="shared" si="4"/>
        <v>0</v>
      </c>
      <c r="K2666" s="84">
        <f t="shared" si="5"/>
        <v>0</v>
      </c>
      <c r="L2666" s="84">
        <f t="shared" si="6"/>
        <v>0</v>
      </c>
      <c r="M2666" s="85">
        <f t="shared" si="7"/>
        <v>0</v>
      </c>
      <c r="N2666" s="86">
        <f t="shared" si="8"/>
        <v>0</v>
      </c>
      <c r="O2666" s="84">
        <f t="shared" si="9"/>
        <v>0</v>
      </c>
      <c r="P2666" s="84">
        <f t="shared" si="10"/>
        <v>0</v>
      </c>
      <c r="Q2666" s="84">
        <f t="shared" si="11"/>
        <v>0</v>
      </c>
      <c r="R2666" s="85">
        <f t="shared" si="12"/>
        <v>0</v>
      </c>
      <c r="S2666" s="87" t="str">
        <f t="shared" si="13"/>
        <v>-</v>
      </c>
      <c r="T2666" s="88"/>
      <c r="U2666" s="39"/>
      <c r="V2666" s="40"/>
      <c r="W2666" s="39"/>
      <c r="X2666" s="39"/>
      <c r="Y2666" s="39"/>
      <c r="Z2666" s="39"/>
      <c r="AA2666" s="39"/>
      <c r="AB2666" s="39"/>
      <c r="AC2666" s="39"/>
      <c r="AD2666" s="39"/>
      <c r="AE2666" s="39"/>
      <c r="AF2666" s="39"/>
      <c r="AG2666" s="39"/>
      <c r="AH2666" s="39"/>
    </row>
    <row r="2667" ht="19.5" customHeight="1">
      <c r="A2667" s="111"/>
      <c r="B2667" s="119"/>
      <c r="C2667" s="63"/>
      <c r="D2667" s="69"/>
      <c r="E2667" s="66" t="str">
        <f t="shared" si="2"/>
        <v>-</v>
      </c>
      <c r="F2667" s="65"/>
      <c r="G2667" s="65"/>
      <c r="H2667" s="82"/>
      <c r="I2667" s="83">
        <f t="shared" si="3"/>
        <v>0</v>
      </c>
      <c r="J2667" s="84">
        <f t="shared" si="4"/>
        <v>0</v>
      </c>
      <c r="K2667" s="84">
        <f t="shared" si="5"/>
        <v>0</v>
      </c>
      <c r="L2667" s="84">
        <f t="shared" si="6"/>
        <v>0</v>
      </c>
      <c r="M2667" s="85">
        <f t="shared" si="7"/>
        <v>0</v>
      </c>
      <c r="N2667" s="86">
        <f t="shared" si="8"/>
        <v>0</v>
      </c>
      <c r="O2667" s="84">
        <f t="shared" si="9"/>
        <v>0</v>
      </c>
      <c r="P2667" s="84">
        <f t="shared" si="10"/>
        <v>0</v>
      </c>
      <c r="Q2667" s="84">
        <f t="shared" si="11"/>
        <v>0</v>
      </c>
      <c r="R2667" s="85">
        <f t="shared" si="12"/>
        <v>0</v>
      </c>
      <c r="S2667" s="87" t="str">
        <f t="shared" si="13"/>
        <v>-</v>
      </c>
      <c r="T2667" s="88"/>
      <c r="U2667" s="39"/>
      <c r="V2667" s="40"/>
      <c r="W2667" s="39"/>
      <c r="X2667" s="39"/>
      <c r="Y2667" s="39"/>
      <c r="Z2667" s="39"/>
      <c r="AA2667" s="39"/>
      <c r="AB2667" s="39"/>
      <c r="AC2667" s="39"/>
      <c r="AD2667" s="39"/>
      <c r="AE2667" s="39"/>
      <c r="AF2667" s="39"/>
      <c r="AG2667" s="39"/>
      <c r="AH2667" s="39"/>
    </row>
    <row r="2668" ht="19.5" customHeight="1">
      <c r="A2668" s="111"/>
      <c r="B2668" s="119"/>
      <c r="C2668" s="63"/>
      <c r="D2668" s="69"/>
      <c r="E2668" s="66" t="str">
        <f t="shared" si="2"/>
        <v>-</v>
      </c>
      <c r="F2668" s="65"/>
      <c r="G2668" s="65"/>
      <c r="H2668" s="82"/>
      <c r="I2668" s="83">
        <f t="shared" si="3"/>
        <v>0</v>
      </c>
      <c r="J2668" s="84">
        <f t="shared" si="4"/>
        <v>0</v>
      </c>
      <c r="K2668" s="84">
        <f t="shared" si="5"/>
        <v>0</v>
      </c>
      <c r="L2668" s="84">
        <f t="shared" si="6"/>
        <v>0</v>
      </c>
      <c r="M2668" s="85">
        <f t="shared" si="7"/>
        <v>0</v>
      </c>
      <c r="N2668" s="86">
        <f t="shared" si="8"/>
        <v>0</v>
      </c>
      <c r="O2668" s="84">
        <f t="shared" si="9"/>
        <v>0</v>
      </c>
      <c r="P2668" s="84">
        <f t="shared" si="10"/>
        <v>0</v>
      </c>
      <c r="Q2668" s="84">
        <f t="shared" si="11"/>
        <v>0</v>
      </c>
      <c r="R2668" s="85">
        <f t="shared" si="12"/>
        <v>0</v>
      </c>
      <c r="S2668" s="87" t="str">
        <f t="shared" si="13"/>
        <v>-</v>
      </c>
      <c r="T2668" s="88"/>
      <c r="U2668" s="39"/>
      <c r="V2668" s="40"/>
      <c r="W2668" s="39"/>
      <c r="X2668" s="39"/>
      <c r="Y2668" s="39"/>
      <c r="Z2668" s="39"/>
      <c r="AA2668" s="39"/>
      <c r="AB2668" s="39"/>
      <c r="AC2668" s="39"/>
      <c r="AD2668" s="39"/>
      <c r="AE2668" s="39"/>
      <c r="AF2668" s="39"/>
      <c r="AG2668" s="39"/>
      <c r="AH2668" s="39"/>
    </row>
    <row r="2669" ht="19.5" customHeight="1">
      <c r="A2669" s="111"/>
      <c r="B2669" s="119"/>
      <c r="C2669" s="63"/>
      <c r="D2669" s="69"/>
      <c r="E2669" s="66" t="str">
        <f t="shared" si="2"/>
        <v>-</v>
      </c>
      <c r="F2669" s="65"/>
      <c r="G2669" s="65"/>
      <c r="H2669" s="82"/>
      <c r="I2669" s="83">
        <f t="shared" si="3"/>
        <v>0</v>
      </c>
      <c r="J2669" s="84">
        <f t="shared" si="4"/>
        <v>0</v>
      </c>
      <c r="K2669" s="84">
        <f t="shared" si="5"/>
        <v>0</v>
      </c>
      <c r="L2669" s="84">
        <f t="shared" si="6"/>
        <v>0</v>
      </c>
      <c r="M2669" s="85">
        <f t="shared" si="7"/>
        <v>0</v>
      </c>
      <c r="N2669" s="86">
        <f t="shared" si="8"/>
        <v>0</v>
      </c>
      <c r="O2669" s="84">
        <f t="shared" si="9"/>
        <v>0</v>
      </c>
      <c r="P2669" s="84">
        <f t="shared" si="10"/>
        <v>0</v>
      </c>
      <c r="Q2669" s="84">
        <f t="shared" si="11"/>
        <v>0</v>
      </c>
      <c r="R2669" s="85">
        <f t="shared" si="12"/>
        <v>0</v>
      </c>
      <c r="S2669" s="87" t="str">
        <f t="shared" si="13"/>
        <v>-</v>
      </c>
      <c r="T2669" s="88"/>
      <c r="U2669" s="39"/>
      <c r="V2669" s="40"/>
      <c r="W2669" s="39"/>
      <c r="X2669" s="39"/>
      <c r="Y2669" s="39"/>
      <c r="Z2669" s="39"/>
      <c r="AA2669" s="39"/>
      <c r="AB2669" s="39"/>
      <c r="AC2669" s="39"/>
      <c r="AD2669" s="39"/>
      <c r="AE2669" s="39"/>
      <c r="AF2669" s="39"/>
      <c r="AG2669" s="39"/>
      <c r="AH2669" s="39"/>
    </row>
    <row r="2670" ht="19.5" customHeight="1">
      <c r="A2670" s="111"/>
      <c r="B2670" s="119"/>
      <c r="C2670" s="63"/>
      <c r="D2670" s="69"/>
      <c r="E2670" s="66" t="str">
        <f t="shared" si="2"/>
        <v>-</v>
      </c>
      <c r="F2670" s="65"/>
      <c r="G2670" s="65"/>
      <c r="H2670" s="82"/>
      <c r="I2670" s="83">
        <f t="shared" si="3"/>
        <v>0</v>
      </c>
      <c r="J2670" s="84">
        <f t="shared" si="4"/>
        <v>0</v>
      </c>
      <c r="K2670" s="84">
        <f t="shared" si="5"/>
        <v>0</v>
      </c>
      <c r="L2670" s="84">
        <f t="shared" si="6"/>
        <v>0</v>
      </c>
      <c r="M2670" s="85">
        <f t="shared" si="7"/>
        <v>0</v>
      </c>
      <c r="N2670" s="86">
        <f t="shared" si="8"/>
        <v>0</v>
      </c>
      <c r="O2670" s="84">
        <f t="shared" si="9"/>
        <v>0</v>
      </c>
      <c r="P2670" s="84">
        <f t="shared" si="10"/>
        <v>0</v>
      </c>
      <c r="Q2670" s="84">
        <f t="shared" si="11"/>
        <v>0</v>
      </c>
      <c r="R2670" s="85">
        <f t="shared" si="12"/>
        <v>0</v>
      </c>
      <c r="S2670" s="87" t="str">
        <f t="shared" si="13"/>
        <v>-</v>
      </c>
      <c r="T2670" s="88"/>
      <c r="U2670" s="39"/>
      <c r="V2670" s="40"/>
      <c r="W2670" s="39"/>
      <c r="X2670" s="39"/>
      <c r="Y2670" s="39"/>
      <c r="Z2670" s="39"/>
      <c r="AA2670" s="39"/>
      <c r="AB2670" s="39"/>
      <c r="AC2670" s="39"/>
      <c r="AD2670" s="39"/>
      <c r="AE2670" s="39"/>
      <c r="AF2670" s="39"/>
      <c r="AG2670" s="39"/>
      <c r="AH2670" s="39"/>
    </row>
    <row r="2671" ht="19.5" customHeight="1">
      <c r="A2671" s="111"/>
      <c r="B2671" s="119"/>
      <c r="C2671" s="63"/>
      <c r="D2671" s="69"/>
      <c r="E2671" s="66" t="str">
        <f t="shared" si="2"/>
        <v>-</v>
      </c>
      <c r="F2671" s="65"/>
      <c r="G2671" s="65"/>
      <c r="H2671" s="82"/>
      <c r="I2671" s="83">
        <f t="shared" si="3"/>
        <v>0</v>
      </c>
      <c r="J2671" s="84">
        <f t="shared" si="4"/>
        <v>0</v>
      </c>
      <c r="K2671" s="84">
        <f t="shared" si="5"/>
        <v>0</v>
      </c>
      <c r="L2671" s="84">
        <f t="shared" si="6"/>
        <v>0</v>
      </c>
      <c r="M2671" s="85">
        <f t="shared" si="7"/>
        <v>0</v>
      </c>
      <c r="N2671" s="86">
        <f t="shared" si="8"/>
        <v>0</v>
      </c>
      <c r="O2671" s="84">
        <f t="shared" si="9"/>
        <v>0</v>
      </c>
      <c r="P2671" s="84">
        <f t="shared" si="10"/>
        <v>0</v>
      </c>
      <c r="Q2671" s="84">
        <f t="shared" si="11"/>
        <v>0</v>
      </c>
      <c r="R2671" s="85">
        <f t="shared" si="12"/>
        <v>0</v>
      </c>
      <c r="S2671" s="87" t="str">
        <f t="shared" si="13"/>
        <v>-</v>
      </c>
      <c r="T2671" s="88"/>
      <c r="U2671" s="39"/>
      <c r="V2671" s="40"/>
      <c r="W2671" s="39"/>
      <c r="X2671" s="39"/>
      <c r="Y2671" s="39"/>
      <c r="Z2671" s="39"/>
      <c r="AA2671" s="39"/>
      <c r="AB2671" s="39"/>
      <c r="AC2671" s="39"/>
      <c r="AD2671" s="39"/>
      <c r="AE2671" s="39"/>
      <c r="AF2671" s="39"/>
      <c r="AG2671" s="39"/>
      <c r="AH2671" s="39"/>
    </row>
    <row r="2672" ht="19.5" customHeight="1">
      <c r="A2672" s="111"/>
      <c r="B2672" s="119"/>
      <c r="C2672" s="63"/>
      <c r="D2672" s="69"/>
      <c r="E2672" s="66" t="str">
        <f t="shared" si="2"/>
        <v>-</v>
      </c>
      <c r="F2672" s="65"/>
      <c r="G2672" s="65"/>
      <c r="H2672" s="82"/>
      <c r="I2672" s="83">
        <f t="shared" si="3"/>
        <v>0</v>
      </c>
      <c r="J2672" s="84">
        <f t="shared" si="4"/>
        <v>0</v>
      </c>
      <c r="K2672" s="84">
        <f t="shared" si="5"/>
        <v>0</v>
      </c>
      <c r="L2672" s="84">
        <f t="shared" si="6"/>
        <v>0</v>
      </c>
      <c r="M2672" s="85">
        <f t="shared" si="7"/>
        <v>0</v>
      </c>
      <c r="N2672" s="86">
        <f t="shared" si="8"/>
        <v>0</v>
      </c>
      <c r="O2672" s="84">
        <f t="shared" si="9"/>
        <v>0</v>
      </c>
      <c r="P2672" s="84">
        <f t="shared" si="10"/>
        <v>0</v>
      </c>
      <c r="Q2672" s="84">
        <f t="shared" si="11"/>
        <v>0</v>
      </c>
      <c r="R2672" s="85">
        <f t="shared" si="12"/>
        <v>0</v>
      </c>
      <c r="S2672" s="87" t="str">
        <f t="shared" si="13"/>
        <v>-</v>
      </c>
      <c r="T2672" s="88"/>
      <c r="U2672" s="39"/>
      <c r="V2672" s="40"/>
      <c r="W2672" s="39"/>
      <c r="X2672" s="39"/>
      <c r="Y2672" s="39"/>
      <c r="Z2672" s="39"/>
      <c r="AA2672" s="39"/>
      <c r="AB2672" s="39"/>
      <c r="AC2672" s="39"/>
      <c r="AD2672" s="39"/>
      <c r="AE2672" s="39"/>
      <c r="AF2672" s="39"/>
      <c r="AG2672" s="39"/>
      <c r="AH2672" s="39"/>
    </row>
    <row r="2673" ht="19.5" customHeight="1">
      <c r="A2673" s="111"/>
      <c r="B2673" s="119"/>
      <c r="C2673" s="63"/>
      <c r="D2673" s="69"/>
      <c r="E2673" s="66" t="str">
        <f t="shared" si="2"/>
        <v>-</v>
      </c>
      <c r="F2673" s="65"/>
      <c r="G2673" s="65"/>
      <c r="H2673" s="82"/>
      <c r="I2673" s="83">
        <f t="shared" si="3"/>
        <v>0</v>
      </c>
      <c r="J2673" s="84">
        <f t="shared" si="4"/>
        <v>0</v>
      </c>
      <c r="K2673" s="84">
        <f t="shared" si="5"/>
        <v>0</v>
      </c>
      <c r="L2673" s="84">
        <f t="shared" si="6"/>
        <v>0</v>
      </c>
      <c r="M2673" s="85">
        <f t="shared" si="7"/>
        <v>0</v>
      </c>
      <c r="N2673" s="86">
        <f t="shared" si="8"/>
        <v>0</v>
      </c>
      <c r="O2673" s="84">
        <f t="shared" si="9"/>
        <v>0</v>
      </c>
      <c r="P2673" s="84">
        <f t="shared" si="10"/>
        <v>0</v>
      </c>
      <c r="Q2673" s="84">
        <f t="shared" si="11"/>
        <v>0</v>
      </c>
      <c r="R2673" s="85">
        <f t="shared" si="12"/>
        <v>0</v>
      </c>
      <c r="S2673" s="87" t="str">
        <f t="shared" si="13"/>
        <v>-</v>
      </c>
      <c r="T2673" s="88"/>
      <c r="U2673" s="39"/>
      <c r="V2673" s="40"/>
      <c r="W2673" s="39"/>
      <c r="X2673" s="39"/>
      <c r="Y2673" s="39"/>
      <c r="Z2673" s="39"/>
      <c r="AA2673" s="39"/>
      <c r="AB2673" s="39"/>
      <c r="AC2673" s="39"/>
      <c r="AD2673" s="39"/>
      <c r="AE2673" s="39"/>
      <c r="AF2673" s="39"/>
      <c r="AG2673" s="39"/>
      <c r="AH2673" s="39"/>
    </row>
    <row r="2674" ht="19.5" customHeight="1">
      <c r="A2674" s="111"/>
      <c r="B2674" s="119"/>
      <c r="C2674" s="63"/>
      <c r="D2674" s="69"/>
      <c r="E2674" s="66" t="str">
        <f t="shared" si="2"/>
        <v>-</v>
      </c>
      <c r="F2674" s="65"/>
      <c r="G2674" s="65"/>
      <c r="H2674" s="82"/>
      <c r="I2674" s="83">
        <f t="shared" si="3"/>
        <v>0</v>
      </c>
      <c r="J2674" s="84">
        <f t="shared" si="4"/>
        <v>0</v>
      </c>
      <c r="K2674" s="84">
        <f t="shared" si="5"/>
        <v>0</v>
      </c>
      <c r="L2674" s="84">
        <f t="shared" si="6"/>
        <v>0</v>
      </c>
      <c r="M2674" s="85">
        <f t="shared" si="7"/>
        <v>0</v>
      </c>
      <c r="N2674" s="86">
        <f t="shared" si="8"/>
        <v>0</v>
      </c>
      <c r="O2674" s="84">
        <f t="shared" si="9"/>
        <v>0</v>
      </c>
      <c r="P2674" s="84">
        <f t="shared" si="10"/>
        <v>0</v>
      </c>
      <c r="Q2674" s="84">
        <f t="shared" si="11"/>
        <v>0</v>
      </c>
      <c r="R2674" s="85">
        <f t="shared" si="12"/>
        <v>0</v>
      </c>
      <c r="S2674" s="87" t="str">
        <f t="shared" si="13"/>
        <v>-</v>
      </c>
      <c r="T2674" s="88"/>
      <c r="U2674" s="39"/>
      <c r="V2674" s="40"/>
      <c r="W2674" s="39"/>
      <c r="X2674" s="39"/>
      <c r="Y2674" s="39"/>
      <c r="Z2674" s="39"/>
      <c r="AA2674" s="39"/>
      <c r="AB2674" s="39"/>
      <c r="AC2674" s="39"/>
      <c r="AD2674" s="39"/>
      <c r="AE2674" s="39"/>
      <c r="AF2674" s="39"/>
      <c r="AG2674" s="39"/>
      <c r="AH2674" s="39"/>
    </row>
    <row r="2675" ht="19.5" customHeight="1">
      <c r="A2675" s="111"/>
      <c r="B2675" s="119"/>
      <c r="C2675" s="63"/>
      <c r="D2675" s="69"/>
      <c r="E2675" s="66" t="str">
        <f t="shared" si="2"/>
        <v>-</v>
      </c>
      <c r="F2675" s="65"/>
      <c r="G2675" s="65"/>
      <c r="H2675" s="82"/>
      <c r="I2675" s="83">
        <f t="shared" si="3"/>
        <v>0</v>
      </c>
      <c r="J2675" s="84">
        <f t="shared" si="4"/>
        <v>0</v>
      </c>
      <c r="K2675" s="84">
        <f t="shared" si="5"/>
        <v>0</v>
      </c>
      <c r="L2675" s="84">
        <f t="shared" si="6"/>
        <v>0</v>
      </c>
      <c r="M2675" s="85">
        <f t="shared" si="7"/>
        <v>0</v>
      </c>
      <c r="N2675" s="86">
        <f t="shared" si="8"/>
        <v>0</v>
      </c>
      <c r="O2675" s="84">
        <f t="shared" si="9"/>
        <v>0</v>
      </c>
      <c r="P2675" s="84">
        <f t="shared" si="10"/>
        <v>0</v>
      </c>
      <c r="Q2675" s="84">
        <f t="shared" si="11"/>
        <v>0</v>
      </c>
      <c r="R2675" s="85">
        <f t="shared" si="12"/>
        <v>0</v>
      </c>
      <c r="S2675" s="87" t="str">
        <f t="shared" si="13"/>
        <v>-</v>
      </c>
      <c r="T2675" s="88"/>
      <c r="U2675" s="39"/>
      <c r="V2675" s="40"/>
      <c r="W2675" s="39"/>
      <c r="X2675" s="39"/>
      <c r="Y2675" s="39"/>
      <c r="Z2675" s="39"/>
      <c r="AA2675" s="39"/>
      <c r="AB2675" s="39"/>
      <c r="AC2675" s="39"/>
      <c r="AD2675" s="39"/>
      <c r="AE2675" s="39"/>
      <c r="AF2675" s="39"/>
      <c r="AG2675" s="39"/>
      <c r="AH2675" s="39"/>
    </row>
    <row r="2676" ht="19.5" customHeight="1">
      <c r="A2676" s="111"/>
      <c r="B2676" s="119"/>
      <c r="C2676" s="63"/>
      <c r="D2676" s="69"/>
      <c r="E2676" s="66" t="str">
        <f t="shared" si="2"/>
        <v>-</v>
      </c>
      <c r="F2676" s="65"/>
      <c r="G2676" s="65"/>
      <c r="H2676" s="82"/>
      <c r="I2676" s="83">
        <f t="shared" si="3"/>
        <v>0</v>
      </c>
      <c r="J2676" s="84">
        <f t="shared" si="4"/>
        <v>0</v>
      </c>
      <c r="K2676" s="84">
        <f t="shared" si="5"/>
        <v>0</v>
      </c>
      <c r="L2676" s="84">
        <f t="shared" si="6"/>
        <v>0</v>
      </c>
      <c r="M2676" s="85">
        <f t="shared" si="7"/>
        <v>0</v>
      </c>
      <c r="N2676" s="86">
        <f t="shared" si="8"/>
        <v>0</v>
      </c>
      <c r="O2676" s="84">
        <f t="shared" si="9"/>
        <v>0</v>
      </c>
      <c r="P2676" s="84">
        <f t="shared" si="10"/>
        <v>0</v>
      </c>
      <c r="Q2676" s="84">
        <f t="shared" si="11"/>
        <v>0</v>
      </c>
      <c r="R2676" s="85">
        <f t="shared" si="12"/>
        <v>0</v>
      </c>
      <c r="S2676" s="87" t="str">
        <f t="shared" si="13"/>
        <v>-</v>
      </c>
      <c r="T2676" s="88"/>
      <c r="U2676" s="39"/>
      <c r="V2676" s="40"/>
      <c r="W2676" s="39"/>
      <c r="X2676" s="39"/>
      <c r="Y2676" s="39"/>
      <c r="Z2676" s="39"/>
      <c r="AA2676" s="39"/>
      <c r="AB2676" s="39"/>
      <c r="AC2676" s="39"/>
      <c r="AD2676" s="39"/>
      <c r="AE2676" s="39"/>
      <c r="AF2676" s="39"/>
      <c r="AG2676" s="39"/>
      <c r="AH2676" s="39"/>
    </row>
    <row r="2677" ht="19.5" customHeight="1">
      <c r="A2677" s="111"/>
      <c r="B2677" s="119"/>
      <c r="C2677" s="63"/>
      <c r="D2677" s="69"/>
      <c r="E2677" s="66" t="str">
        <f t="shared" si="2"/>
        <v>-</v>
      </c>
      <c r="F2677" s="65"/>
      <c r="G2677" s="65"/>
      <c r="H2677" s="82"/>
      <c r="I2677" s="83">
        <f t="shared" si="3"/>
        <v>0</v>
      </c>
      <c r="J2677" s="84">
        <f t="shared" si="4"/>
        <v>0</v>
      </c>
      <c r="K2677" s="84">
        <f t="shared" si="5"/>
        <v>0</v>
      </c>
      <c r="L2677" s="84">
        <f t="shared" si="6"/>
        <v>0</v>
      </c>
      <c r="M2677" s="85">
        <f t="shared" si="7"/>
        <v>0</v>
      </c>
      <c r="N2677" s="86">
        <f t="shared" si="8"/>
        <v>0</v>
      </c>
      <c r="O2677" s="84">
        <f t="shared" si="9"/>
        <v>0</v>
      </c>
      <c r="P2677" s="84">
        <f t="shared" si="10"/>
        <v>0</v>
      </c>
      <c r="Q2677" s="84">
        <f t="shared" si="11"/>
        <v>0</v>
      </c>
      <c r="R2677" s="85">
        <f t="shared" si="12"/>
        <v>0</v>
      </c>
      <c r="S2677" s="87" t="str">
        <f t="shared" si="13"/>
        <v>-</v>
      </c>
      <c r="T2677" s="88"/>
      <c r="U2677" s="39"/>
      <c r="V2677" s="40"/>
      <c r="W2677" s="39"/>
      <c r="X2677" s="39"/>
      <c r="Y2677" s="39"/>
      <c r="Z2677" s="39"/>
      <c r="AA2677" s="39"/>
      <c r="AB2677" s="39"/>
      <c r="AC2677" s="39"/>
      <c r="AD2677" s="39"/>
      <c r="AE2677" s="39"/>
      <c r="AF2677" s="39"/>
      <c r="AG2677" s="39"/>
      <c r="AH2677" s="39"/>
    </row>
    <row r="2678" ht="19.5" customHeight="1">
      <c r="A2678" s="111"/>
      <c r="B2678" s="119"/>
      <c r="C2678" s="63"/>
      <c r="D2678" s="69"/>
      <c r="E2678" s="66" t="str">
        <f t="shared" si="2"/>
        <v>-</v>
      </c>
      <c r="F2678" s="65"/>
      <c r="G2678" s="65"/>
      <c r="H2678" s="82"/>
      <c r="I2678" s="83">
        <f t="shared" si="3"/>
        <v>0</v>
      </c>
      <c r="J2678" s="84">
        <f t="shared" si="4"/>
        <v>0</v>
      </c>
      <c r="K2678" s="84">
        <f t="shared" si="5"/>
        <v>0</v>
      </c>
      <c r="L2678" s="84">
        <f t="shared" si="6"/>
        <v>0</v>
      </c>
      <c r="M2678" s="85">
        <f t="shared" si="7"/>
        <v>0</v>
      </c>
      <c r="N2678" s="86">
        <f t="shared" si="8"/>
        <v>0</v>
      </c>
      <c r="O2678" s="84">
        <f t="shared" si="9"/>
        <v>0</v>
      </c>
      <c r="P2678" s="84">
        <f t="shared" si="10"/>
        <v>0</v>
      </c>
      <c r="Q2678" s="84">
        <f t="shared" si="11"/>
        <v>0</v>
      </c>
      <c r="R2678" s="85">
        <f t="shared" si="12"/>
        <v>0</v>
      </c>
      <c r="S2678" s="87" t="str">
        <f t="shared" si="13"/>
        <v>-</v>
      </c>
      <c r="T2678" s="88"/>
      <c r="U2678" s="39"/>
      <c r="V2678" s="40"/>
      <c r="W2678" s="39"/>
      <c r="X2678" s="39"/>
      <c r="Y2678" s="39"/>
      <c r="Z2678" s="39"/>
      <c r="AA2678" s="39"/>
      <c r="AB2678" s="39"/>
      <c r="AC2678" s="39"/>
      <c r="AD2678" s="39"/>
      <c r="AE2678" s="39"/>
      <c r="AF2678" s="39"/>
      <c r="AG2678" s="39"/>
      <c r="AH2678" s="39"/>
    </row>
    <row r="2679" ht="19.5" customHeight="1">
      <c r="A2679" s="111"/>
      <c r="B2679" s="119"/>
      <c r="C2679" s="63"/>
      <c r="D2679" s="69"/>
      <c r="E2679" s="66" t="str">
        <f t="shared" si="2"/>
        <v>-</v>
      </c>
      <c r="F2679" s="65"/>
      <c r="G2679" s="65"/>
      <c r="H2679" s="82"/>
      <c r="I2679" s="83">
        <f t="shared" si="3"/>
        <v>0</v>
      </c>
      <c r="J2679" s="84">
        <f t="shared" si="4"/>
        <v>0</v>
      </c>
      <c r="K2679" s="84">
        <f t="shared" si="5"/>
        <v>0</v>
      </c>
      <c r="L2679" s="84">
        <f t="shared" si="6"/>
        <v>0</v>
      </c>
      <c r="M2679" s="85">
        <f t="shared" si="7"/>
        <v>0</v>
      </c>
      <c r="N2679" s="86">
        <f t="shared" si="8"/>
        <v>0</v>
      </c>
      <c r="O2679" s="84">
        <f t="shared" si="9"/>
        <v>0</v>
      </c>
      <c r="P2679" s="84">
        <f t="shared" si="10"/>
        <v>0</v>
      </c>
      <c r="Q2679" s="84">
        <f t="shared" si="11"/>
        <v>0</v>
      </c>
      <c r="R2679" s="85">
        <f t="shared" si="12"/>
        <v>0</v>
      </c>
      <c r="S2679" s="87" t="str">
        <f t="shared" si="13"/>
        <v>-</v>
      </c>
      <c r="T2679" s="88"/>
      <c r="U2679" s="39"/>
      <c r="V2679" s="40"/>
      <c r="W2679" s="39"/>
      <c r="X2679" s="39"/>
      <c r="Y2679" s="39"/>
      <c r="Z2679" s="39"/>
      <c r="AA2679" s="39"/>
      <c r="AB2679" s="39"/>
      <c r="AC2679" s="39"/>
      <c r="AD2679" s="39"/>
      <c r="AE2679" s="39"/>
      <c r="AF2679" s="39"/>
      <c r="AG2679" s="39"/>
      <c r="AH2679" s="39"/>
    </row>
    <row r="2680" ht="19.5" customHeight="1">
      <c r="A2680" s="111"/>
      <c r="B2680" s="119"/>
      <c r="C2680" s="63"/>
      <c r="D2680" s="69"/>
      <c r="E2680" s="66" t="str">
        <f t="shared" si="2"/>
        <v>-</v>
      </c>
      <c r="F2680" s="65"/>
      <c r="G2680" s="65"/>
      <c r="H2680" s="82"/>
      <c r="I2680" s="83">
        <f t="shared" si="3"/>
        <v>0</v>
      </c>
      <c r="J2680" s="84">
        <f t="shared" si="4"/>
        <v>0</v>
      </c>
      <c r="K2680" s="84">
        <f t="shared" si="5"/>
        <v>0</v>
      </c>
      <c r="L2680" s="84">
        <f t="shared" si="6"/>
        <v>0</v>
      </c>
      <c r="M2680" s="85">
        <f t="shared" si="7"/>
        <v>0</v>
      </c>
      <c r="N2680" s="86">
        <f t="shared" si="8"/>
        <v>0</v>
      </c>
      <c r="O2680" s="84">
        <f t="shared" si="9"/>
        <v>0</v>
      </c>
      <c r="P2680" s="84">
        <f t="shared" si="10"/>
        <v>0</v>
      </c>
      <c r="Q2680" s="84">
        <f t="shared" si="11"/>
        <v>0</v>
      </c>
      <c r="R2680" s="85">
        <f t="shared" si="12"/>
        <v>0</v>
      </c>
      <c r="S2680" s="87" t="str">
        <f t="shared" si="13"/>
        <v>-</v>
      </c>
      <c r="T2680" s="88"/>
      <c r="U2680" s="39"/>
      <c r="V2680" s="40"/>
      <c r="W2680" s="39"/>
      <c r="X2680" s="39"/>
      <c r="Y2680" s="39"/>
      <c r="Z2680" s="39"/>
      <c r="AA2680" s="39"/>
      <c r="AB2680" s="39"/>
      <c r="AC2680" s="39"/>
      <c r="AD2680" s="39"/>
      <c r="AE2680" s="39"/>
      <c r="AF2680" s="39"/>
      <c r="AG2680" s="39"/>
      <c r="AH2680" s="39"/>
    </row>
    <row r="2681" ht="19.5" customHeight="1">
      <c r="A2681" s="111"/>
      <c r="B2681" s="119"/>
      <c r="C2681" s="63"/>
      <c r="D2681" s="69"/>
      <c r="E2681" s="66" t="str">
        <f t="shared" si="2"/>
        <v>-</v>
      </c>
      <c r="F2681" s="65"/>
      <c r="G2681" s="65"/>
      <c r="H2681" s="82"/>
      <c r="I2681" s="83">
        <f t="shared" si="3"/>
        <v>0</v>
      </c>
      <c r="J2681" s="84">
        <f t="shared" si="4"/>
        <v>0</v>
      </c>
      <c r="K2681" s="84">
        <f t="shared" si="5"/>
        <v>0</v>
      </c>
      <c r="L2681" s="84">
        <f t="shared" si="6"/>
        <v>0</v>
      </c>
      <c r="M2681" s="85">
        <f t="shared" si="7"/>
        <v>0</v>
      </c>
      <c r="N2681" s="86">
        <f t="shared" si="8"/>
        <v>0</v>
      </c>
      <c r="O2681" s="84">
        <f t="shared" si="9"/>
        <v>0</v>
      </c>
      <c r="P2681" s="84">
        <f t="shared" si="10"/>
        <v>0</v>
      </c>
      <c r="Q2681" s="84">
        <f t="shared" si="11"/>
        <v>0</v>
      </c>
      <c r="R2681" s="85">
        <f t="shared" si="12"/>
        <v>0</v>
      </c>
      <c r="S2681" s="87" t="str">
        <f t="shared" si="13"/>
        <v>-</v>
      </c>
      <c r="T2681" s="88"/>
      <c r="U2681" s="39"/>
      <c r="V2681" s="40"/>
      <c r="W2681" s="39"/>
      <c r="X2681" s="39"/>
      <c r="Y2681" s="39"/>
      <c r="Z2681" s="39"/>
      <c r="AA2681" s="39"/>
      <c r="AB2681" s="39"/>
      <c r="AC2681" s="39"/>
      <c r="AD2681" s="39"/>
      <c r="AE2681" s="39"/>
      <c r="AF2681" s="39"/>
      <c r="AG2681" s="39"/>
      <c r="AH2681" s="39"/>
    </row>
    <row r="2682" ht="19.5" customHeight="1">
      <c r="A2682" s="111"/>
      <c r="B2682" s="119"/>
      <c r="C2682" s="63"/>
      <c r="D2682" s="69"/>
      <c r="E2682" s="66" t="str">
        <f t="shared" si="2"/>
        <v>-</v>
      </c>
      <c r="F2682" s="65"/>
      <c r="G2682" s="65"/>
      <c r="H2682" s="82"/>
      <c r="I2682" s="83">
        <f t="shared" si="3"/>
        <v>0</v>
      </c>
      <c r="J2682" s="84">
        <f t="shared" si="4"/>
        <v>0</v>
      </c>
      <c r="K2682" s="84">
        <f t="shared" si="5"/>
        <v>0</v>
      </c>
      <c r="L2682" s="84">
        <f t="shared" si="6"/>
        <v>0</v>
      </c>
      <c r="M2682" s="85">
        <f t="shared" si="7"/>
        <v>0</v>
      </c>
      <c r="N2682" s="86">
        <f t="shared" si="8"/>
        <v>0</v>
      </c>
      <c r="O2682" s="84">
        <f t="shared" si="9"/>
        <v>0</v>
      </c>
      <c r="P2682" s="84">
        <f t="shared" si="10"/>
        <v>0</v>
      </c>
      <c r="Q2682" s="84">
        <f t="shared" si="11"/>
        <v>0</v>
      </c>
      <c r="R2682" s="85">
        <f t="shared" si="12"/>
        <v>0</v>
      </c>
      <c r="S2682" s="87" t="str">
        <f t="shared" si="13"/>
        <v>-</v>
      </c>
      <c r="T2682" s="88"/>
      <c r="U2682" s="39"/>
      <c r="V2682" s="40"/>
      <c r="W2682" s="39"/>
      <c r="X2682" s="39"/>
      <c r="Y2682" s="39"/>
      <c r="Z2682" s="39"/>
      <c r="AA2682" s="39"/>
      <c r="AB2682" s="39"/>
      <c r="AC2682" s="39"/>
      <c r="AD2682" s="39"/>
      <c r="AE2682" s="39"/>
      <c r="AF2682" s="39"/>
      <c r="AG2682" s="39"/>
      <c r="AH2682" s="39"/>
    </row>
    <row r="2683" ht="19.5" customHeight="1">
      <c r="A2683" s="111"/>
      <c r="B2683" s="119"/>
      <c r="C2683" s="63"/>
      <c r="D2683" s="69"/>
      <c r="E2683" s="66" t="str">
        <f t="shared" si="2"/>
        <v>-</v>
      </c>
      <c r="F2683" s="65"/>
      <c r="G2683" s="65"/>
      <c r="H2683" s="82"/>
      <c r="I2683" s="83">
        <f t="shared" si="3"/>
        <v>0</v>
      </c>
      <c r="J2683" s="84">
        <f t="shared" si="4"/>
        <v>0</v>
      </c>
      <c r="K2683" s="84">
        <f t="shared" si="5"/>
        <v>0</v>
      </c>
      <c r="L2683" s="84">
        <f t="shared" si="6"/>
        <v>0</v>
      </c>
      <c r="M2683" s="85">
        <f t="shared" si="7"/>
        <v>0</v>
      </c>
      <c r="N2683" s="86">
        <f t="shared" si="8"/>
        <v>0</v>
      </c>
      <c r="O2683" s="84">
        <f t="shared" si="9"/>
        <v>0</v>
      </c>
      <c r="P2683" s="84">
        <f t="shared" si="10"/>
        <v>0</v>
      </c>
      <c r="Q2683" s="84">
        <f t="shared" si="11"/>
        <v>0</v>
      </c>
      <c r="R2683" s="85">
        <f t="shared" si="12"/>
        <v>0</v>
      </c>
      <c r="S2683" s="87" t="str">
        <f t="shared" si="13"/>
        <v>-</v>
      </c>
      <c r="T2683" s="88"/>
      <c r="U2683" s="39"/>
      <c r="V2683" s="40"/>
      <c r="W2683" s="39"/>
      <c r="X2683" s="39"/>
      <c r="Y2683" s="39"/>
      <c r="Z2683" s="39"/>
      <c r="AA2683" s="39"/>
      <c r="AB2683" s="39"/>
      <c r="AC2683" s="39"/>
      <c r="AD2683" s="39"/>
      <c r="AE2683" s="39"/>
      <c r="AF2683" s="39"/>
      <c r="AG2683" s="39"/>
      <c r="AH2683" s="39"/>
    </row>
    <row r="2684" ht="19.5" customHeight="1">
      <c r="A2684" s="111"/>
      <c r="B2684" s="119"/>
      <c r="C2684" s="63"/>
      <c r="D2684" s="69"/>
      <c r="E2684" s="66" t="str">
        <f t="shared" si="2"/>
        <v>-</v>
      </c>
      <c r="F2684" s="65"/>
      <c r="G2684" s="65"/>
      <c r="H2684" s="82"/>
      <c r="I2684" s="83">
        <f t="shared" si="3"/>
        <v>0</v>
      </c>
      <c r="J2684" s="84">
        <f t="shared" si="4"/>
        <v>0</v>
      </c>
      <c r="K2684" s="84">
        <f t="shared" si="5"/>
        <v>0</v>
      </c>
      <c r="L2684" s="84">
        <f t="shared" si="6"/>
        <v>0</v>
      </c>
      <c r="M2684" s="85">
        <f t="shared" si="7"/>
        <v>0</v>
      </c>
      <c r="N2684" s="86">
        <f t="shared" si="8"/>
        <v>0</v>
      </c>
      <c r="O2684" s="84">
        <f t="shared" si="9"/>
        <v>0</v>
      </c>
      <c r="P2684" s="84">
        <f t="shared" si="10"/>
        <v>0</v>
      </c>
      <c r="Q2684" s="84">
        <f t="shared" si="11"/>
        <v>0</v>
      </c>
      <c r="R2684" s="85">
        <f t="shared" si="12"/>
        <v>0</v>
      </c>
      <c r="S2684" s="87" t="str">
        <f t="shared" si="13"/>
        <v>-</v>
      </c>
      <c r="T2684" s="88"/>
      <c r="U2684" s="39"/>
      <c r="V2684" s="40"/>
      <c r="W2684" s="39"/>
      <c r="X2684" s="39"/>
      <c r="Y2684" s="39"/>
      <c r="Z2684" s="39"/>
      <c r="AA2684" s="39"/>
      <c r="AB2684" s="39"/>
      <c r="AC2684" s="39"/>
      <c r="AD2684" s="39"/>
      <c r="AE2684" s="39"/>
      <c r="AF2684" s="39"/>
      <c r="AG2684" s="39"/>
      <c r="AH2684" s="39"/>
    </row>
    <row r="2685" ht="19.5" customHeight="1">
      <c r="A2685" s="111"/>
      <c r="B2685" s="119"/>
      <c r="C2685" s="63"/>
      <c r="D2685" s="69"/>
      <c r="E2685" s="66" t="str">
        <f t="shared" si="2"/>
        <v>-</v>
      </c>
      <c r="F2685" s="65"/>
      <c r="G2685" s="65"/>
      <c r="H2685" s="82"/>
      <c r="I2685" s="83">
        <f t="shared" si="3"/>
        <v>0</v>
      </c>
      <c r="J2685" s="84">
        <f t="shared" si="4"/>
        <v>0</v>
      </c>
      <c r="K2685" s="84">
        <f t="shared" si="5"/>
        <v>0</v>
      </c>
      <c r="L2685" s="84">
        <f t="shared" si="6"/>
        <v>0</v>
      </c>
      <c r="M2685" s="85">
        <f t="shared" si="7"/>
        <v>0</v>
      </c>
      <c r="N2685" s="86">
        <f t="shared" si="8"/>
        <v>0</v>
      </c>
      <c r="O2685" s="84">
        <f t="shared" si="9"/>
        <v>0</v>
      </c>
      <c r="P2685" s="84">
        <f t="shared" si="10"/>
        <v>0</v>
      </c>
      <c r="Q2685" s="84">
        <f t="shared" si="11"/>
        <v>0</v>
      </c>
      <c r="R2685" s="85">
        <f t="shared" si="12"/>
        <v>0</v>
      </c>
      <c r="S2685" s="87" t="str">
        <f t="shared" si="13"/>
        <v>-</v>
      </c>
      <c r="T2685" s="88"/>
      <c r="U2685" s="39"/>
      <c r="V2685" s="40"/>
      <c r="W2685" s="39"/>
      <c r="X2685" s="39"/>
      <c r="Y2685" s="39"/>
      <c r="Z2685" s="39"/>
      <c r="AA2685" s="39"/>
      <c r="AB2685" s="39"/>
      <c r="AC2685" s="39"/>
      <c r="AD2685" s="39"/>
      <c r="AE2685" s="39"/>
      <c r="AF2685" s="39"/>
      <c r="AG2685" s="39"/>
      <c r="AH2685" s="39"/>
    </row>
    <row r="2686" ht="19.5" customHeight="1">
      <c r="A2686" s="111"/>
      <c r="B2686" s="119"/>
      <c r="C2686" s="63"/>
      <c r="D2686" s="69"/>
      <c r="E2686" s="66" t="str">
        <f t="shared" si="2"/>
        <v>-</v>
      </c>
      <c r="F2686" s="65"/>
      <c r="G2686" s="65"/>
      <c r="H2686" s="82"/>
      <c r="I2686" s="83">
        <f t="shared" si="3"/>
        <v>0</v>
      </c>
      <c r="J2686" s="84">
        <f t="shared" si="4"/>
        <v>0</v>
      </c>
      <c r="K2686" s="84">
        <f t="shared" si="5"/>
        <v>0</v>
      </c>
      <c r="L2686" s="84">
        <f t="shared" si="6"/>
        <v>0</v>
      </c>
      <c r="M2686" s="85">
        <f t="shared" si="7"/>
        <v>0</v>
      </c>
      <c r="N2686" s="86">
        <f t="shared" si="8"/>
        <v>0</v>
      </c>
      <c r="O2686" s="84">
        <f t="shared" si="9"/>
        <v>0</v>
      </c>
      <c r="P2686" s="84">
        <f t="shared" si="10"/>
        <v>0</v>
      </c>
      <c r="Q2686" s="84">
        <f t="shared" si="11"/>
        <v>0</v>
      </c>
      <c r="R2686" s="85">
        <f t="shared" si="12"/>
        <v>0</v>
      </c>
      <c r="S2686" s="87" t="str">
        <f t="shared" si="13"/>
        <v>-</v>
      </c>
      <c r="T2686" s="88"/>
      <c r="U2686" s="39"/>
      <c r="V2686" s="40"/>
      <c r="W2686" s="39"/>
      <c r="X2686" s="39"/>
      <c r="Y2686" s="39"/>
      <c r="Z2686" s="39"/>
      <c r="AA2686" s="39"/>
      <c r="AB2686" s="39"/>
      <c r="AC2686" s="39"/>
      <c r="AD2686" s="39"/>
      <c r="AE2686" s="39"/>
      <c r="AF2686" s="39"/>
      <c r="AG2686" s="39"/>
      <c r="AH2686" s="39"/>
    </row>
    <row r="2687" ht="19.5" customHeight="1">
      <c r="A2687" s="111"/>
      <c r="B2687" s="119"/>
      <c r="C2687" s="63"/>
      <c r="D2687" s="69"/>
      <c r="E2687" s="66" t="str">
        <f t="shared" si="2"/>
        <v>-</v>
      </c>
      <c r="F2687" s="65"/>
      <c r="G2687" s="65"/>
      <c r="H2687" s="82"/>
      <c r="I2687" s="83">
        <f t="shared" si="3"/>
        <v>0</v>
      </c>
      <c r="J2687" s="84">
        <f t="shared" si="4"/>
        <v>0</v>
      </c>
      <c r="K2687" s="84">
        <f t="shared" si="5"/>
        <v>0</v>
      </c>
      <c r="L2687" s="84">
        <f t="shared" si="6"/>
        <v>0</v>
      </c>
      <c r="M2687" s="85">
        <f t="shared" si="7"/>
        <v>0</v>
      </c>
      <c r="N2687" s="86">
        <f t="shared" si="8"/>
        <v>0</v>
      </c>
      <c r="O2687" s="84">
        <f t="shared" si="9"/>
        <v>0</v>
      </c>
      <c r="P2687" s="84">
        <f t="shared" si="10"/>
        <v>0</v>
      </c>
      <c r="Q2687" s="84">
        <f t="shared" si="11"/>
        <v>0</v>
      </c>
      <c r="R2687" s="85">
        <f t="shared" si="12"/>
        <v>0</v>
      </c>
      <c r="S2687" s="87" t="str">
        <f t="shared" si="13"/>
        <v>-</v>
      </c>
      <c r="T2687" s="88"/>
      <c r="U2687" s="39"/>
      <c r="V2687" s="40"/>
      <c r="W2687" s="39"/>
      <c r="X2687" s="39"/>
      <c r="Y2687" s="39"/>
      <c r="Z2687" s="39"/>
      <c r="AA2687" s="39"/>
      <c r="AB2687" s="39"/>
      <c r="AC2687" s="39"/>
      <c r="AD2687" s="39"/>
      <c r="AE2687" s="39"/>
      <c r="AF2687" s="39"/>
      <c r="AG2687" s="39"/>
      <c r="AH2687" s="39"/>
    </row>
    <row r="2688" ht="19.5" customHeight="1">
      <c r="A2688" s="111"/>
      <c r="B2688" s="119"/>
      <c r="C2688" s="63"/>
      <c r="D2688" s="69"/>
      <c r="E2688" s="66" t="str">
        <f t="shared" si="2"/>
        <v>-</v>
      </c>
      <c r="F2688" s="65"/>
      <c r="G2688" s="65"/>
      <c r="H2688" s="82"/>
      <c r="I2688" s="83">
        <f t="shared" si="3"/>
        <v>0</v>
      </c>
      <c r="J2688" s="84">
        <f t="shared" si="4"/>
        <v>0</v>
      </c>
      <c r="K2688" s="84">
        <f t="shared" si="5"/>
        <v>0</v>
      </c>
      <c r="L2688" s="84">
        <f t="shared" si="6"/>
        <v>0</v>
      </c>
      <c r="M2688" s="85">
        <f t="shared" si="7"/>
        <v>0</v>
      </c>
      <c r="N2688" s="86">
        <f t="shared" si="8"/>
        <v>0</v>
      </c>
      <c r="O2688" s="84">
        <f t="shared" si="9"/>
        <v>0</v>
      </c>
      <c r="P2688" s="84">
        <f t="shared" si="10"/>
        <v>0</v>
      </c>
      <c r="Q2688" s="84">
        <f t="shared" si="11"/>
        <v>0</v>
      </c>
      <c r="R2688" s="85">
        <f t="shared" si="12"/>
        <v>0</v>
      </c>
      <c r="S2688" s="87" t="str">
        <f t="shared" si="13"/>
        <v>-</v>
      </c>
      <c r="T2688" s="88"/>
      <c r="U2688" s="39"/>
      <c r="V2688" s="40"/>
      <c r="W2688" s="39"/>
      <c r="X2688" s="39"/>
      <c r="Y2688" s="39"/>
      <c r="Z2688" s="39"/>
      <c r="AA2688" s="39"/>
      <c r="AB2688" s="39"/>
      <c r="AC2688" s="39"/>
      <c r="AD2688" s="39"/>
      <c r="AE2688" s="39"/>
      <c r="AF2688" s="39"/>
      <c r="AG2688" s="39"/>
      <c r="AH2688" s="39"/>
    </row>
    <row r="2689" ht="19.5" customHeight="1">
      <c r="A2689" s="111"/>
      <c r="B2689" s="119"/>
      <c r="C2689" s="63"/>
      <c r="D2689" s="69"/>
      <c r="E2689" s="66" t="str">
        <f t="shared" si="2"/>
        <v>-</v>
      </c>
      <c r="F2689" s="65"/>
      <c r="G2689" s="65"/>
      <c r="H2689" s="82"/>
      <c r="I2689" s="83">
        <f t="shared" si="3"/>
        <v>0</v>
      </c>
      <c r="J2689" s="84">
        <f t="shared" si="4"/>
        <v>0</v>
      </c>
      <c r="K2689" s="84">
        <f t="shared" si="5"/>
        <v>0</v>
      </c>
      <c r="L2689" s="84">
        <f t="shared" si="6"/>
        <v>0</v>
      </c>
      <c r="M2689" s="85">
        <f t="shared" si="7"/>
        <v>0</v>
      </c>
      <c r="N2689" s="86">
        <f t="shared" si="8"/>
        <v>0</v>
      </c>
      <c r="O2689" s="84">
        <f t="shared" si="9"/>
        <v>0</v>
      </c>
      <c r="P2689" s="84">
        <f t="shared" si="10"/>
        <v>0</v>
      </c>
      <c r="Q2689" s="84">
        <f t="shared" si="11"/>
        <v>0</v>
      </c>
      <c r="R2689" s="85">
        <f t="shared" si="12"/>
        <v>0</v>
      </c>
      <c r="S2689" s="87" t="str">
        <f t="shared" si="13"/>
        <v>-</v>
      </c>
      <c r="T2689" s="88"/>
      <c r="U2689" s="39"/>
      <c r="V2689" s="40"/>
      <c r="W2689" s="39"/>
      <c r="X2689" s="39"/>
      <c r="Y2689" s="39"/>
      <c r="Z2689" s="39"/>
      <c r="AA2689" s="39"/>
      <c r="AB2689" s="39"/>
      <c r="AC2689" s="39"/>
      <c r="AD2689" s="39"/>
      <c r="AE2689" s="39"/>
      <c r="AF2689" s="39"/>
      <c r="AG2689" s="39"/>
      <c r="AH2689" s="39"/>
    </row>
    <row r="2690" ht="19.5" customHeight="1">
      <c r="A2690" s="111"/>
      <c r="B2690" s="119"/>
      <c r="C2690" s="63"/>
      <c r="D2690" s="69"/>
      <c r="E2690" s="66" t="str">
        <f t="shared" si="2"/>
        <v>-</v>
      </c>
      <c r="F2690" s="65"/>
      <c r="G2690" s="65"/>
      <c r="H2690" s="82"/>
      <c r="I2690" s="83">
        <f t="shared" si="3"/>
        <v>0</v>
      </c>
      <c r="J2690" s="84">
        <f t="shared" si="4"/>
        <v>0</v>
      </c>
      <c r="K2690" s="84">
        <f t="shared" si="5"/>
        <v>0</v>
      </c>
      <c r="L2690" s="84">
        <f t="shared" si="6"/>
        <v>0</v>
      </c>
      <c r="M2690" s="85">
        <f t="shared" si="7"/>
        <v>0</v>
      </c>
      <c r="N2690" s="86">
        <f t="shared" si="8"/>
        <v>0</v>
      </c>
      <c r="O2690" s="84">
        <f t="shared" si="9"/>
        <v>0</v>
      </c>
      <c r="P2690" s="84">
        <f t="shared" si="10"/>
        <v>0</v>
      </c>
      <c r="Q2690" s="84">
        <f t="shared" si="11"/>
        <v>0</v>
      </c>
      <c r="R2690" s="85">
        <f t="shared" si="12"/>
        <v>0</v>
      </c>
      <c r="S2690" s="87" t="str">
        <f t="shared" si="13"/>
        <v>-</v>
      </c>
      <c r="T2690" s="88"/>
      <c r="U2690" s="39"/>
      <c r="V2690" s="40"/>
      <c r="W2690" s="39"/>
      <c r="X2690" s="39"/>
      <c r="Y2690" s="39"/>
      <c r="Z2690" s="39"/>
      <c r="AA2690" s="39"/>
      <c r="AB2690" s="39"/>
      <c r="AC2690" s="39"/>
      <c r="AD2690" s="39"/>
      <c r="AE2690" s="39"/>
      <c r="AF2690" s="39"/>
      <c r="AG2690" s="39"/>
      <c r="AH2690" s="39"/>
    </row>
    <row r="2691" ht="19.5" customHeight="1">
      <c r="A2691" s="111"/>
      <c r="B2691" s="119"/>
      <c r="C2691" s="63"/>
      <c r="D2691" s="69"/>
      <c r="E2691" s="66" t="str">
        <f t="shared" si="2"/>
        <v>-</v>
      </c>
      <c r="F2691" s="65"/>
      <c r="G2691" s="65"/>
      <c r="H2691" s="82"/>
      <c r="I2691" s="83">
        <f t="shared" si="3"/>
        <v>0</v>
      </c>
      <c r="J2691" s="84">
        <f t="shared" si="4"/>
        <v>0</v>
      </c>
      <c r="K2691" s="84">
        <f t="shared" si="5"/>
        <v>0</v>
      </c>
      <c r="L2691" s="84">
        <f t="shared" si="6"/>
        <v>0</v>
      </c>
      <c r="M2691" s="85">
        <f t="shared" si="7"/>
        <v>0</v>
      </c>
      <c r="N2691" s="86">
        <f t="shared" si="8"/>
        <v>0</v>
      </c>
      <c r="O2691" s="84">
        <f t="shared" si="9"/>
        <v>0</v>
      </c>
      <c r="P2691" s="84">
        <f t="shared" si="10"/>
        <v>0</v>
      </c>
      <c r="Q2691" s="84">
        <f t="shared" si="11"/>
        <v>0</v>
      </c>
      <c r="R2691" s="85">
        <f t="shared" si="12"/>
        <v>0</v>
      </c>
      <c r="S2691" s="87" t="str">
        <f t="shared" si="13"/>
        <v>-</v>
      </c>
      <c r="T2691" s="88"/>
      <c r="U2691" s="39"/>
      <c r="V2691" s="40"/>
      <c r="W2691" s="39"/>
      <c r="X2691" s="39"/>
      <c r="Y2691" s="39"/>
      <c r="Z2691" s="39"/>
      <c r="AA2691" s="39"/>
      <c r="AB2691" s="39"/>
      <c r="AC2691" s="39"/>
      <c r="AD2691" s="39"/>
      <c r="AE2691" s="39"/>
      <c r="AF2691" s="39"/>
      <c r="AG2691" s="39"/>
      <c r="AH2691" s="39"/>
    </row>
    <row r="2692" ht="19.5" customHeight="1">
      <c r="A2692" s="111"/>
      <c r="B2692" s="119"/>
      <c r="C2692" s="63"/>
      <c r="D2692" s="69"/>
      <c r="E2692" s="66" t="str">
        <f t="shared" si="2"/>
        <v>-</v>
      </c>
      <c r="F2692" s="65"/>
      <c r="G2692" s="65"/>
      <c r="H2692" s="82"/>
      <c r="I2692" s="83">
        <f t="shared" si="3"/>
        <v>0</v>
      </c>
      <c r="J2692" s="84">
        <f t="shared" si="4"/>
        <v>0</v>
      </c>
      <c r="K2692" s="84">
        <f t="shared" si="5"/>
        <v>0</v>
      </c>
      <c r="L2692" s="84">
        <f t="shared" si="6"/>
        <v>0</v>
      </c>
      <c r="M2692" s="85">
        <f t="shared" si="7"/>
        <v>0</v>
      </c>
      <c r="N2692" s="86">
        <f t="shared" si="8"/>
        <v>0</v>
      </c>
      <c r="O2692" s="84">
        <f t="shared" si="9"/>
        <v>0</v>
      </c>
      <c r="P2692" s="84">
        <f t="shared" si="10"/>
        <v>0</v>
      </c>
      <c r="Q2692" s="84">
        <f t="shared" si="11"/>
        <v>0</v>
      </c>
      <c r="R2692" s="85">
        <f t="shared" si="12"/>
        <v>0</v>
      </c>
      <c r="S2692" s="87" t="str">
        <f t="shared" si="13"/>
        <v>-</v>
      </c>
      <c r="T2692" s="88"/>
      <c r="U2692" s="39"/>
      <c r="V2692" s="40"/>
      <c r="W2692" s="39"/>
      <c r="X2692" s="39"/>
      <c r="Y2692" s="39"/>
      <c r="Z2692" s="39"/>
      <c r="AA2692" s="39"/>
      <c r="AB2692" s="39"/>
      <c r="AC2692" s="39"/>
      <c r="AD2692" s="39"/>
      <c r="AE2692" s="39"/>
      <c r="AF2692" s="39"/>
      <c r="AG2692" s="39"/>
      <c r="AH2692" s="39"/>
    </row>
    <row r="2693" ht="19.5" customHeight="1">
      <c r="A2693" s="111"/>
      <c r="B2693" s="119"/>
      <c r="C2693" s="63"/>
      <c r="D2693" s="69"/>
      <c r="E2693" s="66" t="str">
        <f t="shared" si="2"/>
        <v>-</v>
      </c>
      <c r="F2693" s="65"/>
      <c r="G2693" s="65"/>
      <c r="H2693" s="82"/>
      <c r="I2693" s="83">
        <f t="shared" si="3"/>
        <v>0</v>
      </c>
      <c r="J2693" s="84">
        <f t="shared" si="4"/>
        <v>0</v>
      </c>
      <c r="K2693" s="84">
        <f t="shared" si="5"/>
        <v>0</v>
      </c>
      <c r="L2693" s="84">
        <f t="shared" si="6"/>
        <v>0</v>
      </c>
      <c r="M2693" s="85">
        <f t="shared" si="7"/>
        <v>0</v>
      </c>
      <c r="N2693" s="86">
        <f t="shared" si="8"/>
        <v>0</v>
      </c>
      <c r="O2693" s="84">
        <f t="shared" si="9"/>
        <v>0</v>
      </c>
      <c r="P2693" s="84">
        <f t="shared" si="10"/>
        <v>0</v>
      </c>
      <c r="Q2693" s="84">
        <f t="shared" si="11"/>
        <v>0</v>
      </c>
      <c r="R2693" s="85">
        <f t="shared" si="12"/>
        <v>0</v>
      </c>
      <c r="S2693" s="87" t="str">
        <f t="shared" si="13"/>
        <v>-</v>
      </c>
      <c r="T2693" s="88"/>
      <c r="U2693" s="39"/>
      <c r="V2693" s="40"/>
      <c r="W2693" s="39"/>
      <c r="X2693" s="39"/>
      <c r="Y2693" s="39"/>
      <c r="Z2693" s="39"/>
      <c r="AA2693" s="39"/>
      <c r="AB2693" s="39"/>
      <c r="AC2693" s="39"/>
      <c r="AD2693" s="39"/>
      <c r="AE2693" s="39"/>
      <c r="AF2693" s="39"/>
      <c r="AG2693" s="39"/>
      <c r="AH2693" s="39"/>
    </row>
    <row r="2694" ht="19.5" customHeight="1">
      <c r="A2694" s="111"/>
      <c r="B2694" s="119"/>
      <c r="C2694" s="63"/>
      <c r="D2694" s="69"/>
      <c r="E2694" s="66" t="str">
        <f t="shared" si="2"/>
        <v>-</v>
      </c>
      <c r="F2694" s="65"/>
      <c r="G2694" s="65"/>
      <c r="H2694" s="82"/>
      <c r="I2694" s="83">
        <f t="shared" si="3"/>
        <v>0</v>
      </c>
      <c r="J2694" s="84">
        <f t="shared" si="4"/>
        <v>0</v>
      </c>
      <c r="K2694" s="84">
        <f t="shared" si="5"/>
        <v>0</v>
      </c>
      <c r="L2694" s="84">
        <f t="shared" si="6"/>
        <v>0</v>
      </c>
      <c r="M2694" s="85">
        <f t="shared" si="7"/>
        <v>0</v>
      </c>
      <c r="N2694" s="86">
        <f t="shared" si="8"/>
        <v>0</v>
      </c>
      <c r="O2694" s="84">
        <f t="shared" si="9"/>
        <v>0</v>
      </c>
      <c r="P2694" s="84">
        <f t="shared" si="10"/>
        <v>0</v>
      </c>
      <c r="Q2694" s="84">
        <f t="shared" si="11"/>
        <v>0</v>
      </c>
      <c r="R2694" s="85">
        <f t="shared" si="12"/>
        <v>0</v>
      </c>
      <c r="S2694" s="87" t="str">
        <f t="shared" si="13"/>
        <v>-</v>
      </c>
      <c r="T2694" s="88"/>
      <c r="U2694" s="39"/>
      <c r="V2694" s="40"/>
      <c r="W2694" s="39"/>
      <c r="X2694" s="39"/>
      <c r="Y2694" s="39"/>
      <c r="Z2694" s="39"/>
      <c r="AA2694" s="39"/>
      <c r="AB2694" s="39"/>
      <c r="AC2694" s="39"/>
      <c r="AD2694" s="39"/>
      <c r="AE2694" s="39"/>
      <c r="AF2694" s="39"/>
      <c r="AG2694" s="39"/>
      <c r="AH2694" s="39"/>
    </row>
    <row r="2695" ht="19.5" customHeight="1">
      <c r="A2695" s="111"/>
      <c r="B2695" s="119"/>
      <c r="C2695" s="63"/>
      <c r="D2695" s="69"/>
      <c r="E2695" s="66" t="str">
        <f t="shared" si="2"/>
        <v>-</v>
      </c>
      <c r="F2695" s="65"/>
      <c r="G2695" s="65"/>
      <c r="H2695" s="82"/>
      <c r="I2695" s="83">
        <f t="shared" si="3"/>
        <v>0</v>
      </c>
      <c r="J2695" s="84">
        <f t="shared" si="4"/>
        <v>0</v>
      </c>
      <c r="K2695" s="84">
        <f t="shared" si="5"/>
        <v>0</v>
      </c>
      <c r="L2695" s="84">
        <f t="shared" si="6"/>
        <v>0</v>
      </c>
      <c r="M2695" s="85">
        <f t="shared" si="7"/>
        <v>0</v>
      </c>
      <c r="N2695" s="86">
        <f t="shared" si="8"/>
        <v>0</v>
      </c>
      <c r="O2695" s="84">
        <f t="shared" si="9"/>
        <v>0</v>
      </c>
      <c r="P2695" s="84">
        <f t="shared" si="10"/>
        <v>0</v>
      </c>
      <c r="Q2695" s="84">
        <f t="shared" si="11"/>
        <v>0</v>
      </c>
      <c r="R2695" s="85">
        <f t="shared" si="12"/>
        <v>0</v>
      </c>
      <c r="S2695" s="87" t="str">
        <f t="shared" si="13"/>
        <v>-</v>
      </c>
      <c r="T2695" s="88"/>
      <c r="U2695" s="39"/>
      <c r="V2695" s="40"/>
      <c r="W2695" s="39"/>
      <c r="X2695" s="39"/>
      <c r="Y2695" s="39"/>
      <c r="Z2695" s="39"/>
      <c r="AA2695" s="39"/>
      <c r="AB2695" s="39"/>
      <c r="AC2695" s="39"/>
      <c r="AD2695" s="39"/>
      <c r="AE2695" s="39"/>
      <c r="AF2695" s="39"/>
      <c r="AG2695" s="39"/>
      <c r="AH2695" s="39"/>
    </row>
    <row r="2696" ht="19.5" customHeight="1">
      <c r="A2696" s="111"/>
      <c r="B2696" s="119"/>
      <c r="C2696" s="63"/>
      <c r="D2696" s="69"/>
      <c r="E2696" s="66" t="str">
        <f t="shared" si="2"/>
        <v>-</v>
      </c>
      <c r="F2696" s="65"/>
      <c r="G2696" s="65"/>
      <c r="H2696" s="82"/>
      <c r="I2696" s="83">
        <f t="shared" si="3"/>
        <v>0</v>
      </c>
      <c r="J2696" s="84">
        <f t="shared" si="4"/>
        <v>0</v>
      </c>
      <c r="K2696" s="84">
        <f t="shared" si="5"/>
        <v>0</v>
      </c>
      <c r="L2696" s="84">
        <f t="shared" si="6"/>
        <v>0</v>
      </c>
      <c r="M2696" s="85">
        <f t="shared" si="7"/>
        <v>0</v>
      </c>
      <c r="N2696" s="86">
        <f t="shared" si="8"/>
        <v>0</v>
      </c>
      <c r="O2696" s="84">
        <f t="shared" si="9"/>
        <v>0</v>
      </c>
      <c r="P2696" s="84">
        <f t="shared" si="10"/>
        <v>0</v>
      </c>
      <c r="Q2696" s="84">
        <f t="shared" si="11"/>
        <v>0</v>
      </c>
      <c r="R2696" s="85">
        <f t="shared" si="12"/>
        <v>0</v>
      </c>
      <c r="S2696" s="87" t="str">
        <f t="shared" si="13"/>
        <v>-</v>
      </c>
      <c r="T2696" s="88"/>
      <c r="U2696" s="39"/>
      <c r="V2696" s="40"/>
      <c r="W2696" s="39"/>
      <c r="X2696" s="39"/>
      <c r="Y2696" s="39"/>
      <c r="Z2696" s="39"/>
      <c r="AA2696" s="39"/>
      <c r="AB2696" s="39"/>
      <c r="AC2696" s="39"/>
      <c r="AD2696" s="39"/>
      <c r="AE2696" s="39"/>
      <c r="AF2696" s="39"/>
      <c r="AG2696" s="39"/>
      <c r="AH2696" s="39"/>
    </row>
    <row r="2697" ht="19.5" customHeight="1">
      <c r="A2697" s="111"/>
      <c r="B2697" s="119"/>
      <c r="C2697" s="63"/>
      <c r="D2697" s="69"/>
      <c r="E2697" s="66" t="str">
        <f t="shared" si="2"/>
        <v>-</v>
      </c>
      <c r="F2697" s="65"/>
      <c r="G2697" s="65"/>
      <c r="H2697" s="82"/>
      <c r="I2697" s="83">
        <f t="shared" si="3"/>
        <v>0</v>
      </c>
      <c r="J2697" s="84">
        <f t="shared" si="4"/>
        <v>0</v>
      </c>
      <c r="K2697" s="84">
        <f t="shared" si="5"/>
        <v>0</v>
      </c>
      <c r="L2697" s="84">
        <f t="shared" si="6"/>
        <v>0</v>
      </c>
      <c r="M2697" s="85">
        <f t="shared" si="7"/>
        <v>0</v>
      </c>
      <c r="N2697" s="86">
        <f t="shared" si="8"/>
        <v>0</v>
      </c>
      <c r="O2697" s="84">
        <f t="shared" si="9"/>
        <v>0</v>
      </c>
      <c r="P2697" s="84">
        <f t="shared" si="10"/>
        <v>0</v>
      </c>
      <c r="Q2697" s="84">
        <f t="shared" si="11"/>
        <v>0</v>
      </c>
      <c r="R2697" s="85">
        <f t="shared" si="12"/>
        <v>0</v>
      </c>
      <c r="S2697" s="87" t="str">
        <f t="shared" si="13"/>
        <v>-</v>
      </c>
      <c r="T2697" s="88"/>
      <c r="U2697" s="39"/>
      <c r="V2697" s="40"/>
      <c r="W2697" s="39"/>
      <c r="X2697" s="39"/>
      <c r="Y2697" s="39"/>
      <c r="Z2697" s="39"/>
      <c r="AA2697" s="39"/>
      <c r="AB2697" s="39"/>
      <c r="AC2697" s="39"/>
      <c r="AD2697" s="39"/>
      <c r="AE2697" s="39"/>
      <c r="AF2697" s="39"/>
      <c r="AG2697" s="39"/>
      <c r="AH2697" s="39"/>
    </row>
    <row r="2698" ht="19.5" customHeight="1">
      <c r="A2698" s="111"/>
      <c r="B2698" s="119"/>
      <c r="C2698" s="63"/>
      <c r="D2698" s="69"/>
      <c r="E2698" s="66" t="str">
        <f t="shared" si="2"/>
        <v>-</v>
      </c>
      <c r="F2698" s="65"/>
      <c r="G2698" s="65"/>
      <c r="H2698" s="82"/>
      <c r="I2698" s="83">
        <f t="shared" si="3"/>
        <v>0</v>
      </c>
      <c r="J2698" s="84">
        <f t="shared" si="4"/>
        <v>0</v>
      </c>
      <c r="K2698" s="84">
        <f t="shared" si="5"/>
        <v>0</v>
      </c>
      <c r="L2698" s="84">
        <f t="shared" si="6"/>
        <v>0</v>
      </c>
      <c r="M2698" s="85">
        <f t="shared" si="7"/>
        <v>0</v>
      </c>
      <c r="N2698" s="86">
        <f t="shared" si="8"/>
        <v>0</v>
      </c>
      <c r="O2698" s="84">
        <f t="shared" si="9"/>
        <v>0</v>
      </c>
      <c r="P2698" s="84">
        <f t="shared" si="10"/>
        <v>0</v>
      </c>
      <c r="Q2698" s="84">
        <f t="shared" si="11"/>
        <v>0</v>
      </c>
      <c r="R2698" s="85">
        <f t="shared" si="12"/>
        <v>0</v>
      </c>
      <c r="S2698" s="87" t="str">
        <f t="shared" si="13"/>
        <v>-</v>
      </c>
      <c r="T2698" s="88"/>
      <c r="U2698" s="39"/>
      <c r="V2698" s="40"/>
      <c r="W2698" s="39"/>
      <c r="X2698" s="39"/>
      <c r="Y2698" s="39"/>
      <c r="Z2698" s="39"/>
      <c r="AA2698" s="39"/>
      <c r="AB2698" s="39"/>
      <c r="AC2698" s="39"/>
      <c r="AD2698" s="39"/>
      <c r="AE2698" s="39"/>
      <c r="AF2698" s="39"/>
      <c r="AG2698" s="39"/>
      <c r="AH2698" s="39"/>
    </row>
    <row r="2699" ht="19.5" customHeight="1">
      <c r="A2699" s="111"/>
      <c r="B2699" s="119"/>
      <c r="C2699" s="63"/>
      <c r="D2699" s="69"/>
      <c r="E2699" s="66" t="str">
        <f t="shared" si="2"/>
        <v>-</v>
      </c>
      <c r="F2699" s="65"/>
      <c r="G2699" s="65"/>
      <c r="H2699" s="82"/>
      <c r="I2699" s="83">
        <f t="shared" si="3"/>
        <v>0</v>
      </c>
      <c r="J2699" s="84">
        <f t="shared" si="4"/>
        <v>0</v>
      </c>
      <c r="K2699" s="84">
        <f t="shared" si="5"/>
        <v>0</v>
      </c>
      <c r="L2699" s="84">
        <f t="shared" si="6"/>
        <v>0</v>
      </c>
      <c r="M2699" s="85">
        <f t="shared" si="7"/>
        <v>0</v>
      </c>
      <c r="N2699" s="86">
        <f t="shared" si="8"/>
        <v>0</v>
      </c>
      <c r="O2699" s="84">
        <f t="shared" si="9"/>
        <v>0</v>
      </c>
      <c r="P2699" s="84">
        <f t="shared" si="10"/>
        <v>0</v>
      </c>
      <c r="Q2699" s="84">
        <f t="shared" si="11"/>
        <v>0</v>
      </c>
      <c r="R2699" s="85">
        <f t="shared" si="12"/>
        <v>0</v>
      </c>
      <c r="S2699" s="87" t="str">
        <f t="shared" si="13"/>
        <v>-</v>
      </c>
      <c r="T2699" s="88"/>
      <c r="U2699" s="39"/>
      <c r="V2699" s="40"/>
      <c r="W2699" s="39"/>
      <c r="X2699" s="39"/>
      <c r="Y2699" s="39"/>
      <c r="Z2699" s="39"/>
      <c r="AA2699" s="39"/>
      <c r="AB2699" s="39"/>
      <c r="AC2699" s="39"/>
      <c r="AD2699" s="39"/>
      <c r="AE2699" s="39"/>
      <c r="AF2699" s="39"/>
      <c r="AG2699" s="39"/>
      <c r="AH2699" s="39"/>
    </row>
    <row r="2700" ht="19.5" customHeight="1">
      <c r="A2700" s="111"/>
      <c r="B2700" s="119"/>
      <c r="C2700" s="63"/>
      <c r="D2700" s="69"/>
      <c r="E2700" s="66" t="str">
        <f t="shared" si="2"/>
        <v>-</v>
      </c>
      <c r="F2700" s="65"/>
      <c r="G2700" s="65"/>
      <c r="H2700" s="82"/>
      <c r="I2700" s="83">
        <f t="shared" si="3"/>
        <v>0</v>
      </c>
      <c r="J2700" s="84">
        <f t="shared" si="4"/>
        <v>0</v>
      </c>
      <c r="K2700" s="84">
        <f t="shared" si="5"/>
        <v>0</v>
      </c>
      <c r="L2700" s="84">
        <f t="shared" si="6"/>
        <v>0</v>
      </c>
      <c r="M2700" s="85">
        <f t="shared" si="7"/>
        <v>0</v>
      </c>
      <c r="N2700" s="86">
        <f t="shared" si="8"/>
        <v>0</v>
      </c>
      <c r="O2700" s="84">
        <f t="shared" si="9"/>
        <v>0</v>
      </c>
      <c r="P2700" s="84">
        <f t="shared" si="10"/>
        <v>0</v>
      </c>
      <c r="Q2700" s="84">
        <f t="shared" si="11"/>
        <v>0</v>
      </c>
      <c r="R2700" s="85">
        <f t="shared" si="12"/>
        <v>0</v>
      </c>
      <c r="S2700" s="87" t="str">
        <f t="shared" si="13"/>
        <v>-</v>
      </c>
      <c r="T2700" s="88"/>
      <c r="U2700" s="39"/>
      <c r="V2700" s="40"/>
      <c r="W2700" s="39"/>
      <c r="X2700" s="39"/>
      <c r="Y2700" s="39"/>
      <c r="Z2700" s="39"/>
      <c r="AA2700" s="39"/>
      <c r="AB2700" s="39"/>
      <c r="AC2700" s="39"/>
      <c r="AD2700" s="39"/>
      <c r="AE2700" s="39"/>
      <c r="AF2700" s="39"/>
      <c r="AG2700" s="39"/>
      <c r="AH2700" s="39"/>
    </row>
    <row r="2701" ht="19.5" customHeight="1">
      <c r="A2701" s="111"/>
      <c r="B2701" s="119"/>
      <c r="C2701" s="63"/>
      <c r="D2701" s="69"/>
      <c r="E2701" s="66" t="str">
        <f t="shared" si="2"/>
        <v>-</v>
      </c>
      <c r="F2701" s="65"/>
      <c r="G2701" s="65"/>
      <c r="H2701" s="82"/>
      <c r="I2701" s="83">
        <f t="shared" si="3"/>
        <v>0</v>
      </c>
      <c r="J2701" s="84">
        <f t="shared" si="4"/>
        <v>0</v>
      </c>
      <c r="K2701" s="84">
        <f t="shared" si="5"/>
        <v>0</v>
      </c>
      <c r="L2701" s="84">
        <f t="shared" si="6"/>
        <v>0</v>
      </c>
      <c r="M2701" s="85">
        <f t="shared" si="7"/>
        <v>0</v>
      </c>
      <c r="N2701" s="86">
        <f t="shared" si="8"/>
        <v>0</v>
      </c>
      <c r="O2701" s="84">
        <f t="shared" si="9"/>
        <v>0</v>
      </c>
      <c r="P2701" s="84">
        <f t="shared" si="10"/>
        <v>0</v>
      </c>
      <c r="Q2701" s="84">
        <f t="shared" si="11"/>
        <v>0</v>
      </c>
      <c r="R2701" s="85">
        <f t="shared" si="12"/>
        <v>0</v>
      </c>
      <c r="S2701" s="87" t="str">
        <f t="shared" si="13"/>
        <v>-</v>
      </c>
      <c r="T2701" s="88"/>
      <c r="U2701" s="39"/>
      <c r="V2701" s="40"/>
      <c r="W2701" s="39"/>
      <c r="X2701" s="39"/>
      <c r="Y2701" s="39"/>
      <c r="Z2701" s="39"/>
      <c r="AA2701" s="39"/>
      <c r="AB2701" s="39"/>
      <c r="AC2701" s="39"/>
      <c r="AD2701" s="39"/>
      <c r="AE2701" s="39"/>
      <c r="AF2701" s="39"/>
      <c r="AG2701" s="39"/>
      <c r="AH2701" s="39"/>
    </row>
    <row r="2702" ht="19.5" customHeight="1">
      <c r="A2702" s="111"/>
      <c r="B2702" s="119"/>
      <c r="C2702" s="63"/>
      <c r="D2702" s="69"/>
      <c r="E2702" s="66" t="str">
        <f t="shared" si="2"/>
        <v>-</v>
      </c>
      <c r="F2702" s="65"/>
      <c r="G2702" s="65"/>
      <c r="H2702" s="82"/>
      <c r="I2702" s="83">
        <f t="shared" si="3"/>
        <v>0</v>
      </c>
      <c r="J2702" s="84">
        <f t="shared" si="4"/>
        <v>0</v>
      </c>
      <c r="K2702" s="84">
        <f t="shared" si="5"/>
        <v>0</v>
      </c>
      <c r="L2702" s="84">
        <f t="shared" si="6"/>
        <v>0</v>
      </c>
      <c r="M2702" s="85">
        <f t="shared" si="7"/>
        <v>0</v>
      </c>
      <c r="N2702" s="86">
        <f t="shared" si="8"/>
        <v>0</v>
      </c>
      <c r="O2702" s="84">
        <f t="shared" si="9"/>
        <v>0</v>
      </c>
      <c r="P2702" s="84">
        <f t="shared" si="10"/>
        <v>0</v>
      </c>
      <c r="Q2702" s="84">
        <f t="shared" si="11"/>
        <v>0</v>
      </c>
      <c r="R2702" s="85">
        <f t="shared" si="12"/>
        <v>0</v>
      </c>
      <c r="S2702" s="87" t="str">
        <f t="shared" si="13"/>
        <v>-</v>
      </c>
      <c r="T2702" s="88"/>
      <c r="U2702" s="39"/>
      <c r="V2702" s="40"/>
      <c r="W2702" s="39"/>
      <c r="X2702" s="39"/>
      <c r="Y2702" s="39"/>
      <c r="Z2702" s="39"/>
      <c r="AA2702" s="39"/>
      <c r="AB2702" s="39"/>
      <c r="AC2702" s="39"/>
      <c r="AD2702" s="39"/>
      <c r="AE2702" s="39"/>
      <c r="AF2702" s="39"/>
      <c r="AG2702" s="39"/>
      <c r="AH2702" s="39"/>
    </row>
    <row r="2703" ht="19.5" customHeight="1">
      <c r="A2703" s="111"/>
      <c r="B2703" s="119"/>
      <c r="C2703" s="63"/>
      <c r="D2703" s="69"/>
      <c r="E2703" s="66" t="str">
        <f t="shared" si="2"/>
        <v>-</v>
      </c>
      <c r="F2703" s="65"/>
      <c r="G2703" s="65"/>
      <c r="H2703" s="82"/>
      <c r="I2703" s="83">
        <f t="shared" si="3"/>
        <v>0</v>
      </c>
      <c r="J2703" s="84">
        <f t="shared" si="4"/>
        <v>0</v>
      </c>
      <c r="K2703" s="84">
        <f t="shared" si="5"/>
        <v>0</v>
      </c>
      <c r="L2703" s="84">
        <f t="shared" si="6"/>
        <v>0</v>
      </c>
      <c r="M2703" s="85">
        <f t="shared" si="7"/>
        <v>0</v>
      </c>
      <c r="N2703" s="86">
        <f t="shared" si="8"/>
        <v>0</v>
      </c>
      <c r="O2703" s="84">
        <f t="shared" si="9"/>
        <v>0</v>
      </c>
      <c r="P2703" s="84">
        <f t="shared" si="10"/>
        <v>0</v>
      </c>
      <c r="Q2703" s="84">
        <f t="shared" si="11"/>
        <v>0</v>
      </c>
      <c r="R2703" s="85">
        <f t="shared" si="12"/>
        <v>0</v>
      </c>
      <c r="S2703" s="87" t="str">
        <f t="shared" si="13"/>
        <v>-</v>
      </c>
      <c r="T2703" s="88"/>
      <c r="U2703" s="39"/>
      <c r="V2703" s="40"/>
      <c r="W2703" s="39"/>
      <c r="X2703" s="39"/>
      <c r="Y2703" s="39"/>
      <c r="Z2703" s="39"/>
      <c r="AA2703" s="39"/>
      <c r="AB2703" s="39"/>
      <c r="AC2703" s="39"/>
      <c r="AD2703" s="39"/>
      <c r="AE2703" s="39"/>
      <c r="AF2703" s="39"/>
      <c r="AG2703" s="39"/>
      <c r="AH2703" s="39"/>
    </row>
    <row r="2704" ht="19.5" customHeight="1">
      <c r="A2704" s="111"/>
      <c r="B2704" s="119"/>
      <c r="C2704" s="63"/>
      <c r="D2704" s="69"/>
      <c r="E2704" s="66" t="str">
        <f t="shared" si="2"/>
        <v>-</v>
      </c>
      <c r="F2704" s="65"/>
      <c r="G2704" s="65"/>
      <c r="H2704" s="82"/>
      <c r="I2704" s="83">
        <f t="shared" si="3"/>
        <v>0</v>
      </c>
      <c r="J2704" s="84">
        <f t="shared" si="4"/>
        <v>0</v>
      </c>
      <c r="K2704" s="84">
        <f t="shared" si="5"/>
        <v>0</v>
      </c>
      <c r="L2704" s="84">
        <f t="shared" si="6"/>
        <v>0</v>
      </c>
      <c r="M2704" s="85">
        <f t="shared" si="7"/>
        <v>0</v>
      </c>
      <c r="N2704" s="86">
        <f t="shared" si="8"/>
        <v>0</v>
      </c>
      <c r="O2704" s="84">
        <f t="shared" si="9"/>
        <v>0</v>
      </c>
      <c r="P2704" s="84">
        <f t="shared" si="10"/>
        <v>0</v>
      </c>
      <c r="Q2704" s="84">
        <f t="shared" si="11"/>
        <v>0</v>
      </c>
      <c r="R2704" s="85">
        <f t="shared" si="12"/>
        <v>0</v>
      </c>
      <c r="S2704" s="87" t="str">
        <f t="shared" si="13"/>
        <v>-</v>
      </c>
      <c r="T2704" s="88"/>
      <c r="U2704" s="39"/>
      <c r="V2704" s="40"/>
      <c r="W2704" s="39"/>
      <c r="X2704" s="39"/>
      <c r="Y2704" s="39"/>
      <c r="Z2704" s="39"/>
      <c r="AA2704" s="39"/>
      <c r="AB2704" s="39"/>
      <c r="AC2704" s="39"/>
      <c r="AD2704" s="39"/>
      <c r="AE2704" s="39"/>
      <c r="AF2704" s="39"/>
      <c r="AG2704" s="39"/>
      <c r="AH2704" s="39"/>
    </row>
    <row r="2705" ht="19.5" customHeight="1">
      <c r="A2705" s="111"/>
      <c r="B2705" s="119"/>
      <c r="C2705" s="63"/>
      <c r="D2705" s="69"/>
      <c r="E2705" s="66" t="str">
        <f t="shared" si="2"/>
        <v>-</v>
      </c>
      <c r="F2705" s="65"/>
      <c r="G2705" s="65"/>
      <c r="H2705" s="82"/>
      <c r="I2705" s="83">
        <f t="shared" si="3"/>
        <v>0</v>
      </c>
      <c r="J2705" s="84">
        <f t="shared" si="4"/>
        <v>0</v>
      </c>
      <c r="K2705" s="84">
        <f t="shared" si="5"/>
        <v>0</v>
      </c>
      <c r="L2705" s="84">
        <f t="shared" si="6"/>
        <v>0</v>
      </c>
      <c r="M2705" s="85">
        <f t="shared" si="7"/>
        <v>0</v>
      </c>
      <c r="N2705" s="86">
        <f t="shared" si="8"/>
        <v>0</v>
      </c>
      <c r="O2705" s="84">
        <f t="shared" si="9"/>
        <v>0</v>
      </c>
      <c r="P2705" s="84">
        <f t="shared" si="10"/>
        <v>0</v>
      </c>
      <c r="Q2705" s="84">
        <f t="shared" si="11"/>
        <v>0</v>
      </c>
      <c r="R2705" s="85">
        <f t="shared" si="12"/>
        <v>0</v>
      </c>
      <c r="S2705" s="87" t="str">
        <f t="shared" si="13"/>
        <v>-</v>
      </c>
      <c r="T2705" s="88"/>
      <c r="U2705" s="39"/>
      <c r="V2705" s="40"/>
      <c r="W2705" s="39"/>
      <c r="X2705" s="39"/>
      <c r="Y2705" s="39"/>
      <c r="Z2705" s="39"/>
      <c r="AA2705" s="39"/>
      <c r="AB2705" s="39"/>
      <c r="AC2705" s="39"/>
      <c r="AD2705" s="39"/>
      <c r="AE2705" s="39"/>
      <c r="AF2705" s="39"/>
      <c r="AG2705" s="39"/>
      <c r="AH2705" s="39"/>
    </row>
    <row r="2706" ht="19.5" customHeight="1">
      <c r="A2706" s="111"/>
      <c r="B2706" s="119"/>
      <c r="C2706" s="63"/>
      <c r="D2706" s="69"/>
      <c r="E2706" s="66" t="str">
        <f t="shared" si="2"/>
        <v>-</v>
      </c>
      <c r="F2706" s="65"/>
      <c r="G2706" s="65"/>
      <c r="H2706" s="82"/>
      <c r="I2706" s="83">
        <f t="shared" si="3"/>
        <v>0</v>
      </c>
      <c r="J2706" s="84">
        <f t="shared" si="4"/>
        <v>0</v>
      </c>
      <c r="K2706" s="84">
        <f t="shared" si="5"/>
        <v>0</v>
      </c>
      <c r="L2706" s="84">
        <f t="shared" si="6"/>
        <v>0</v>
      </c>
      <c r="M2706" s="85">
        <f t="shared" si="7"/>
        <v>0</v>
      </c>
      <c r="N2706" s="86">
        <f t="shared" si="8"/>
        <v>0</v>
      </c>
      <c r="O2706" s="84">
        <f t="shared" si="9"/>
        <v>0</v>
      </c>
      <c r="P2706" s="84">
        <f t="shared" si="10"/>
        <v>0</v>
      </c>
      <c r="Q2706" s="84">
        <f t="shared" si="11"/>
        <v>0</v>
      </c>
      <c r="R2706" s="85">
        <f t="shared" si="12"/>
        <v>0</v>
      </c>
      <c r="S2706" s="87" t="str">
        <f t="shared" si="13"/>
        <v>-</v>
      </c>
      <c r="T2706" s="88"/>
      <c r="U2706" s="39"/>
      <c r="V2706" s="40"/>
      <c r="W2706" s="39"/>
      <c r="X2706" s="39"/>
      <c r="Y2706" s="39"/>
      <c r="Z2706" s="39"/>
      <c r="AA2706" s="39"/>
      <c r="AB2706" s="39"/>
      <c r="AC2706" s="39"/>
      <c r="AD2706" s="39"/>
      <c r="AE2706" s="39"/>
      <c r="AF2706" s="39"/>
      <c r="AG2706" s="39"/>
      <c r="AH2706" s="39"/>
    </row>
    <row r="2707" ht="19.5" customHeight="1">
      <c r="A2707" s="111"/>
      <c r="B2707" s="119"/>
      <c r="C2707" s="63"/>
      <c r="D2707" s="69"/>
      <c r="E2707" s="66" t="str">
        <f t="shared" si="2"/>
        <v>-</v>
      </c>
      <c r="F2707" s="65"/>
      <c r="G2707" s="65"/>
      <c r="H2707" s="82"/>
      <c r="I2707" s="83">
        <f t="shared" si="3"/>
        <v>0</v>
      </c>
      <c r="J2707" s="84">
        <f t="shared" si="4"/>
        <v>0</v>
      </c>
      <c r="K2707" s="84">
        <f t="shared" si="5"/>
        <v>0</v>
      </c>
      <c r="L2707" s="84">
        <f t="shared" si="6"/>
        <v>0</v>
      </c>
      <c r="M2707" s="85">
        <f t="shared" si="7"/>
        <v>0</v>
      </c>
      <c r="N2707" s="86">
        <f t="shared" si="8"/>
        <v>0</v>
      </c>
      <c r="O2707" s="84">
        <f t="shared" si="9"/>
        <v>0</v>
      </c>
      <c r="P2707" s="84">
        <f t="shared" si="10"/>
        <v>0</v>
      </c>
      <c r="Q2707" s="84">
        <f t="shared" si="11"/>
        <v>0</v>
      </c>
      <c r="R2707" s="85">
        <f t="shared" si="12"/>
        <v>0</v>
      </c>
      <c r="S2707" s="87" t="str">
        <f t="shared" si="13"/>
        <v>-</v>
      </c>
      <c r="T2707" s="88"/>
      <c r="U2707" s="39"/>
      <c r="V2707" s="40"/>
      <c r="W2707" s="39"/>
      <c r="X2707" s="39"/>
      <c r="Y2707" s="39"/>
      <c r="Z2707" s="39"/>
      <c r="AA2707" s="39"/>
      <c r="AB2707" s="39"/>
      <c r="AC2707" s="39"/>
      <c r="AD2707" s="39"/>
      <c r="AE2707" s="39"/>
      <c r="AF2707" s="39"/>
      <c r="AG2707" s="39"/>
      <c r="AH2707" s="39"/>
    </row>
    <row r="2708" ht="19.5" customHeight="1">
      <c r="A2708" s="111"/>
      <c r="B2708" s="119"/>
      <c r="C2708" s="63"/>
      <c r="D2708" s="69"/>
      <c r="E2708" s="66" t="str">
        <f t="shared" si="2"/>
        <v>-</v>
      </c>
      <c r="F2708" s="65"/>
      <c r="G2708" s="65"/>
      <c r="H2708" s="82"/>
      <c r="I2708" s="83">
        <f t="shared" si="3"/>
        <v>0</v>
      </c>
      <c r="J2708" s="84">
        <f t="shared" si="4"/>
        <v>0</v>
      </c>
      <c r="K2708" s="84">
        <f t="shared" si="5"/>
        <v>0</v>
      </c>
      <c r="L2708" s="84">
        <f t="shared" si="6"/>
        <v>0</v>
      </c>
      <c r="M2708" s="85">
        <f t="shared" si="7"/>
        <v>0</v>
      </c>
      <c r="N2708" s="86">
        <f t="shared" si="8"/>
        <v>0</v>
      </c>
      <c r="O2708" s="84">
        <f t="shared" si="9"/>
        <v>0</v>
      </c>
      <c r="P2708" s="84">
        <f t="shared" si="10"/>
        <v>0</v>
      </c>
      <c r="Q2708" s="84">
        <f t="shared" si="11"/>
        <v>0</v>
      </c>
      <c r="R2708" s="85">
        <f t="shared" si="12"/>
        <v>0</v>
      </c>
      <c r="S2708" s="87" t="str">
        <f t="shared" si="13"/>
        <v>-</v>
      </c>
      <c r="T2708" s="88"/>
      <c r="U2708" s="39"/>
      <c r="V2708" s="40"/>
      <c r="W2708" s="39"/>
      <c r="X2708" s="39"/>
      <c r="Y2708" s="39"/>
      <c r="Z2708" s="39"/>
      <c r="AA2708" s="39"/>
      <c r="AB2708" s="39"/>
      <c r="AC2708" s="39"/>
      <c r="AD2708" s="39"/>
      <c r="AE2708" s="39"/>
      <c r="AF2708" s="39"/>
      <c r="AG2708" s="39"/>
      <c r="AH2708" s="39"/>
    </row>
    <row r="2709" ht="19.5" customHeight="1">
      <c r="A2709" s="111"/>
      <c r="B2709" s="119"/>
      <c r="C2709" s="63"/>
      <c r="D2709" s="69"/>
      <c r="E2709" s="66" t="str">
        <f t="shared" si="2"/>
        <v>-</v>
      </c>
      <c r="F2709" s="65"/>
      <c r="G2709" s="65"/>
      <c r="H2709" s="82"/>
      <c r="I2709" s="83">
        <f t="shared" si="3"/>
        <v>0</v>
      </c>
      <c r="J2709" s="84">
        <f t="shared" si="4"/>
        <v>0</v>
      </c>
      <c r="K2709" s="84">
        <f t="shared" si="5"/>
        <v>0</v>
      </c>
      <c r="L2709" s="84">
        <f t="shared" si="6"/>
        <v>0</v>
      </c>
      <c r="M2709" s="85">
        <f t="shared" si="7"/>
        <v>0</v>
      </c>
      <c r="N2709" s="86">
        <f t="shared" si="8"/>
        <v>0</v>
      </c>
      <c r="O2709" s="84">
        <f t="shared" si="9"/>
        <v>0</v>
      </c>
      <c r="P2709" s="84">
        <f t="shared" si="10"/>
        <v>0</v>
      </c>
      <c r="Q2709" s="84">
        <f t="shared" si="11"/>
        <v>0</v>
      </c>
      <c r="R2709" s="85">
        <f t="shared" si="12"/>
        <v>0</v>
      </c>
      <c r="S2709" s="87" t="str">
        <f t="shared" si="13"/>
        <v>-</v>
      </c>
      <c r="T2709" s="88"/>
      <c r="U2709" s="39"/>
      <c r="V2709" s="40"/>
      <c r="W2709" s="39"/>
      <c r="X2709" s="39"/>
      <c r="Y2709" s="39"/>
      <c r="Z2709" s="39"/>
      <c r="AA2709" s="39"/>
      <c r="AB2709" s="39"/>
      <c r="AC2709" s="39"/>
      <c r="AD2709" s="39"/>
      <c r="AE2709" s="39"/>
      <c r="AF2709" s="39"/>
      <c r="AG2709" s="39"/>
      <c r="AH2709" s="39"/>
    </row>
    <row r="2710" ht="19.5" customHeight="1">
      <c r="A2710" s="111"/>
      <c r="B2710" s="119"/>
      <c r="C2710" s="63"/>
      <c r="D2710" s="69"/>
      <c r="E2710" s="66" t="str">
        <f t="shared" si="2"/>
        <v>-</v>
      </c>
      <c r="F2710" s="65"/>
      <c r="G2710" s="65"/>
      <c r="H2710" s="82"/>
      <c r="I2710" s="83">
        <f t="shared" si="3"/>
        <v>0</v>
      </c>
      <c r="J2710" s="84">
        <f t="shared" si="4"/>
        <v>0</v>
      </c>
      <c r="K2710" s="84">
        <f t="shared" si="5"/>
        <v>0</v>
      </c>
      <c r="L2710" s="84">
        <f t="shared" si="6"/>
        <v>0</v>
      </c>
      <c r="M2710" s="85">
        <f t="shared" si="7"/>
        <v>0</v>
      </c>
      <c r="N2710" s="86">
        <f t="shared" si="8"/>
        <v>0</v>
      </c>
      <c r="O2710" s="84">
        <f t="shared" si="9"/>
        <v>0</v>
      </c>
      <c r="P2710" s="84">
        <f t="shared" si="10"/>
        <v>0</v>
      </c>
      <c r="Q2710" s="84">
        <f t="shared" si="11"/>
        <v>0</v>
      </c>
      <c r="R2710" s="85">
        <f t="shared" si="12"/>
        <v>0</v>
      </c>
      <c r="S2710" s="87" t="str">
        <f t="shared" si="13"/>
        <v>-</v>
      </c>
      <c r="T2710" s="88"/>
      <c r="U2710" s="39"/>
      <c r="V2710" s="40"/>
      <c r="W2710" s="39"/>
      <c r="X2710" s="39"/>
      <c r="Y2710" s="39"/>
      <c r="Z2710" s="39"/>
      <c r="AA2710" s="39"/>
      <c r="AB2710" s="39"/>
      <c r="AC2710" s="39"/>
      <c r="AD2710" s="39"/>
      <c r="AE2710" s="39"/>
      <c r="AF2710" s="39"/>
      <c r="AG2710" s="39"/>
      <c r="AH2710" s="39"/>
    </row>
    <row r="2711" ht="19.5" customHeight="1">
      <c r="A2711" s="111"/>
      <c r="B2711" s="119"/>
      <c r="C2711" s="63"/>
      <c r="D2711" s="69"/>
      <c r="E2711" s="66" t="str">
        <f t="shared" si="2"/>
        <v>-</v>
      </c>
      <c r="F2711" s="65"/>
      <c r="G2711" s="65"/>
      <c r="H2711" s="82"/>
      <c r="I2711" s="83">
        <f t="shared" si="3"/>
        <v>0</v>
      </c>
      <c r="J2711" s="84">
        <f t="shared" si="4"/>
        <v>0</v>
      </c>
      <c r="K2711" s="84">
        <f t="shared" si="5"/>
        <v>0</v>
      </c>
      <c r="L2711" s="84">
        <f t="shared" si="6"/>
        <v>0</v>
      </c>
      <c r="M2711" s="85">
        <f t="shared" si="7"/>
        <v>0</v>
      </c>
      <c r="N2711" s="86">
        <f t="shared" si="8"/>
        <v>0</v>
      </c>
      <c r="O2711" s="84">
        <f t="shared" si="9"/>
        <v>0</v>
      </c>
      <c r="P2711" s="84">
        <f t="shared" si="10"/>
        <v>0</v>
      </c>
      <c r="Q2711" s="84">
        <f t="shared" si="11"/>
        <v>0</v>
      </c>
      <c r="R2711" s="85">
        <f t="shared" si="12"/>
        <v>0</v>
      </c>
      <c r="S2711" s="87" t="str">
        <f t="shared" si="13"/>
        <v>-</v>
      </c>
      <c r="T2711" s="88"/>
      <c r="U2711" s="39"/>
      <c r="V2711" s="40"/>
      <c r="W2711" s="39"/>
      <c r="X2711" s="39"/>
      <c r="Y2711" s="39"/>
      <c r="Z2711" s="39"/>
      <c r="AA2711" s="39"/>
      <c r="AB2711" s="39"/>
      <c r="AC2711" s="39"/>
      <c r="AD2711" s="39"/>
      <c r="AE2711" s="39"/>
      <c r="AF2711" s="39"/>
      <c r="AG2711" s="39"/>
      <c r="AH2711" s="39"/>
    </row>
    <row r="2712" ht="19.5" customHeight="1">
      <c r="A2712" s="111"/>
      <c r="B2712" s="119"/>
      <c r="C2712" s="63"/>
      <c r="D2712" s="69"/>
      <c r="E2712" s="66" t="str">
        <f t="shared" si="2"/>
        <v>-</v>
      </c>
      <c r="F2712" s="65"/>
      <c r="G2712" s="65"/>
      <c r="H2712" s="82"/>
      <c r="I2712" s="83">
        <f t="shared" si="3"/>
        <v>0</v>
      </c>
      <c r="J2712" s="84">
        <f t="shared" si="4"/>
        <v>0</v>
      </c>
      <c r="K2712" s="84">
        <f t="shared" si="5"/>
        <v>0</v>
      </c>
      <c r="L2712" s="84">
        <f t="shared" si="6"/>
        <v>0</v>
      </c>
      <c r="M2712" s="85">
        <f t="shared" si="7"/>
        <v>0</v>
      </c>
      <c r="N2712" s="86">
        <f t="shared" si="8"/>
        <v>0</v>
      </c>
      <c r="O2712" s="84">
        <f t="shared" si="9"/>
        <v>0</v>
      </c>
      <c r="P2712" s="84">
        <f t="shared" si="10"/>
        <v>0</v>
      </c>
      <c r="Q2712" s="84">
        <f t="shared" si="11"/>
        <v>0</v>
      </c>
      <c r="R2712" s="85">
        <f t="shared" si="12"/>
        <v>0</v>
      </c>
      <c r="S2712" s="87" t="str">
        <f t="shared" si="13"/>
        <v>-</v>
      </c>
      <c r="T2712" s="88"/>
      <c r="U2712" s="39"/>
      <c r="V2712" s="40"/>
      <c r="W2712" s="39"/>
      <c r="X2712" s="39"/>
      <c r="Y2712" s="39"/>
      <c r="Z2712" s="39"/>
      <c r="AA2712" s="39"/>
      <c r="AB2712" s="39"/>
      <c r="AC2712" s="39"/>
      <c r="AD2712" s="39"/>
      <c r="AE2712" s="39"/>
      <c r="AF2712" s="39"/>
      <c r="AG2712" s="39"/>
      <c r="AH2712" s="39"/>
    </row>
    <row r="2713" ht="19.5" customHeight="1">
      <c r="A2713" s="111"/>
      <c r="B2713" s="119"/>
      <c r="C2713" s="63"/>
      <c r="D2713" s="69"/>
      <c r="E2713" s="66" t="str">
        <f t="shared" si="2"/>
        <v>-</v>
      </c>
      <c r="F2713" s="65"/>
      <c r="G2713" s="65"/>
      <c r="H2713" s="82"/>
      <c r="I2713" s="83">
        <f t="shared" si="3"/>
        <v>0</v>
      </c>
      <c r="J2713" s="84">
        <f t="shared" si="4"/>
        <v>0</v>
      </c>
      <c r="K2713" s="84">
        <f t="shared" si="5"/>
        <v>0</v>
      </c>
      <c r="L2713" s="84">
        <f t="shared" si="6"/>
        <v>0</v>
      </c>
      <c r="M2713" s="85">
        <f t="shared" si="7"/>
        <v>0</v>
      </c>
      <c r="N2713" s="86">
        <f t="shared" si="8"/>
        <v>0</v>
      </c>
      <c r="O2713" s="84">
        <f t="shared" si="9"/>
        <v>0</v>
      </c>
      <c r="P2713" s="84">
        <f t="shared" si="10"/>
        <v>0</v>
      </c>
      <c r="Q2713" s="84">
        <f t="shared" si="11"/>
        <v>0</v>
      </c>
      <c r="R2713" s="85">
        <f t="shared" si="12"/>
        <v>0</v>
      </c>
      <c r="S2713" s="87" t="str">
        <f t="shared" si="13"/>
        <v>-</v>
      </c>
      <c r="T2713" s="88"/>
      <c r="U2713" s="39"/>
      <c r="V2713" s="40"/>
      <c r="W2713" s="39"/>
      <c r="X2713" s="39"/>
      <c r="Y2713" s="39"/>
      <c r="Z2713" s="39"/>
      <c r="AA2713" s="39"/>
      <c r="AB2713" s="39"/>
      <c r="AC2713" s="39"/>
      <c r="AD2713" s="39"/>
      <c r="AE2713" s="39"/>
      <c r="AF2713" s="39"/>
      <c r="AG2713" s="39"/>
      <c r="AH2713" s="39"/>
    </row>
    <row r="2714" ht="19.5" customHeight="1">
      <c r="A2714" s="111"/>
      <c r="B2714" s="119"/>
      <c r="C2714" s="63"/>
      <c r="D2714" s="69"/>
      <c r="E2714" s="66" t="str">
        <f t="shared" si="2"/>
        <v>-</v>
      </c>
      <c r="F2714" s="65"/>
      <c r="G2714" s="65"/>
      <c r="H2714" s="82"/>
      <c r="I2714" s="83">
        <f t="shared" si="3"/>
        <v>0</v>
      </c>
      <c r="J2714" s="84">
        <f t="shared" si="4"/>
        <v>0</v>
      </c>
      <c r="K2714" s="84">
        <f t="shared" si="5"/>
        <v>0</v>
      </c>
      <c r="L2714" s="84">
        <f t="shared" si="6"/>
        <v>0</v>
      </c>
      <c r="M2714" s="85">
        <f t="shared" si="7"/>
        <v>0</v>
      </c>
      <c r="N2714" s="86">
        <f t="shared" si="8"/>
        <v>0</v>
      </c>
      <c r="O2714" s="84">
        <f t="shared" si="9"/>
        <v>0</v>
      </c>
      <c r="P2714" s="84">
        <f t="shared" si="10"/>
        <v>0</v>
      </c>
      <c r="Q2714" s="84">
        <f t="shared" si="11"/>
        <v>0</v>
      </c>
      <c r="R2714" s="85">
        <f t="shared" si="12"/>
        <v>0</v>
      </c>
      <c r="S2714" s="87" t="str">
        <f t="shared" si="13"/>
        <v>-</v>
      </c>
      <c r="T2714" s="88"/>
      <c r="U2714" s="39"/>
      <c r="V2714" s="40"/>
      <c r="W2714" s="39"/>
      <c r="X2714" s="39"/>
      <c r="Y2714" s="39"/>
      <c r="Z2714" s="39"/>
      <c r="AA2714" s="39"/>
      <c r="AB2714" s="39"/>
      <c r="AC2714" s="39"/>
      <c r="AD2714" s="39"/>
      <c r="AE2714" s="39"/>
      <c r="AF2714" s="39"/>
      <c r="AG2714" s="39"/>
      <c r="AH2714" s="39"/>
    </row>
    <row r="2715" ht="19.5" customHeight="1">
      <c r="A2715" s="111"/>
      <c r="B2715" s="119"/>
      <c r="C2715" s="63"/>
      <c r="D2715" s="69"/>
      <c r="E2715" s="66" t="str">
        <f t="shared" si="2"/>
        <v>-</v>
      </c>
      <c r="F2715" s="65"/>
      <c r="G2715" s="65"/>
      <c r="H2715" s="82"/>
      <c r="I2715" s="83">
        <f t="shared" si="3"/>
        <v>0</v>
      </c>
      <c r="J2715" s="84">
        <f t="shared" si="4"/>
        <v>0</v>
      </c>
      <c r="K2715" s="84">
        <f t="shared" si="5"/>
        <v>0</v>
      </c>
      <c r="L2715" s="84">
        <f t="shared" si="6"/>
        <v>0</v>
      </c>
      <c r="M2715" s="85">
        <f t="shared" si="7"/>
        <v>0</v>
      </c>
      <c r="N2715" s="86">
        <f t="shared" si="8"/>
        <v>0</v>
      </c>
      <c r="O2715" s="84">
        <f t="shared" si="9"/>
        <v>0</v>
      </c>
      <c r="P2715" s="84">
        <f t="shared" si="10"/>
        <v>0</v>
      </c>
      <c r="Q2715" s="84">
        <f t="shared" si="11"/>
        <v>0</v>
      </c>
      <c r="R2715" s="85">
        <f t="shared" si="12"/>
        <v>0</v>
      </c>
      <c r="S2715" s="87" t="str">
        <f t="shared" si="13"/>
        <v>-</v>
      </c>
      <c r="T2715" s="88"/>
      <c r="U2715" s="39"/>
      <c r="V2715" s="40"/>
      <c r="W2715" s="39"/>
      <c r="X2715" s="39"/>
      <c r="Y2715" s="39"/>
      <c r="Z2715" s="39"/>
      <c r="AA2715" s="39"/>
      <c r="AB2715" s="39"/>
      <c r="AC2715" s="39"/>
      <c r="AD2715" s="39"/>
      <c r="AE2715" s="39"/>
      <c r="AF2715" s="39"/>
      <c r="AG2715" s="39"/>
      <c r="AH2715" s="39"/>
    </row>
    <row r="2716" ht="19.5" customHeight="1">
      <c r="A2716" s="111"/>
      <c r="B2716" s="119"/>
      <c r="C2716" s="63"/>
      <c r="D2716" s="69"/>
      <c r="E2716" s="66" t="str">
        <f t="shared" si="2"/>
        <v>-</v>
      </c>
      <c r="F2716" s="65"/>
      <c r="G2716" s="65"/>
      <c r="H2716" s="82"/>
      <c r="I2716" s="83">
        <f t="shared" si="3"/>
        <v>0</v>
      </c>
      <c r="J2716" s="84">
        <f t="shared" si="4"/>
        <v>0</v>
      </c>
      <c r="K2716" s="84">
        <f t="shared" si="5"/>
        <v>0</v>
      </c>
      <c r="L2716" s="84">
        <f t="shared" si="6"/>
        <v>0</v>
      </c>
      <c r="M2716" s="85">
        <f t="shared" si="7"/>
        <v>0</v>
      </c>
      <c r="N2716" s="86">
        <f t="shared" si="8"/>
        <v>0</v>
      </c>
      <c r="O2716" s="84">
        <f t="shared" si="9"/>
        <v>0</v>
      </c>
      <c r="P2716" s="84">
        <f t="shared" si="10"/>
        <v>0</v>
      </c>
      <c r="Q2716" s="84">
        <f t="shared" si="11"/>
        <v>0</v>
      </c>
      <c r="R2716" s="85">
        <f t="shared" si="12"/>
        <v>0</v>
      </c>
      <c r="S2716" s="87" t="str">
        <f t="shared" si="13"/>
        <v>-</v>
      </c>
      <c r="T2716" s="88"/>
      <c r="U2716" s="39"/>
      <c r="V2716" s="40"/>
      <c r="W2716" s="39"/>
      <c r="X2716" s="39"/>
      <c r="Y2716" s="39"/>
      <c r="Z2716" s="39"/>
      <c r="AA2716" s="39"/>
      <c r="AB2716" s="39"/>
      <c r="AC2716" s="39"/>
      <c r="AD2716" s="39"/>
      <c r="AE2716" s="39"/>
      <c r="AF2716" s="39"/>
      <c r="AG2716" s="39"/>
      <c r="AH2716" s="39"/>
    </row>
    <row r="2717" ht="19.5" customHeight="1">
      <c r="A2717" s="111"/>
      <c r="B2717" s="119"/>
      <c r="C2717" s="63"/>
      <c r="D2717" s="69"/>
      <c r="E2717" s="66" t="str">
        <f t="shared" si="2"/>
        <v>-</v>
      </c>
      <c r="F2717" s="65"/>
      <c r="G2717" s="65"/>
      <c r="H2717" s="82"/>
      <c r="I2717" s="83">
        <f t="shared" si="3"/>
        <v>0</v>
      </c>
      <c r="J2717" s="84">
        <f t="shared" si="4"/>
        <v>0</v>
      </c>
      <c r="K2717" s="84">
        <f t="shared" si="5"/>
        <v>0</v>
      </c>
      <c r="L2717" s="84">
        <f t="shared" si="6"/>
        <v>0</v>
      </c>
      <c r="M2717" s="85">
        <f t="shared" si="7"/>
        <v>0</v>
      </c>
      <c r="N2717" s="86">
        <f t="shared" si="8"/>
        <v>0</v>
      </c>
      <c r="O2717" s="84">
        <f t="shared" si="9"/>
        <v>0</v>
      </c>
      <c r="P2717" s="84">
        <f t="shared" si="10"/>
        <v>0</v>
      </c>
      <c r="Q2717" s="84">
        <f t="shared" si="11"/>
        <v>0</v>
      </c>
      <c r="R2717" s="85">
        <f t="shared" si="12"/>
        <v>0</v>
      </c>
      <c r="S2717" s="87" t="str">
        <f t="shared" si="13"/>
        <v>-</v>
      </c>
      <c r="T2717" s="88"/>
      <c r="U2717" s="39"/>
      <c r="V2717" s="40"/>
      <c r="W2717" s="39"/>
      <c r="X2717" s="39"/>
      <c r="Y2717" s="39"/>
      <c r="Z2717" s="39"/>
      <c r="AA2717" s="39"/>
      <c r="AB2717" s="39"/>
      <c r="AC2717" s="39"/>
      <c r="AD2717" s="39"/>
      <c r="AE2717" s="39"/>
      <c r="AF2717" s="39"/>
      <c r="AG2717" s="39"/>
      <c r="AH2717" s="39"/>
    </row>
    <row r="2718" ht="19.5" customHeight="1">
      <c r="A2718" s="111"/>
      <c r="B2718" s="119"/>
      <c r="C2718" s="63"/>
      <c r="D2718" s="69"/>
      <c r="E2718" s="66" t="str">
        <f t="shared" si="2"/>
        <v>-</v>
      </c>
      <c r="F2718" s="65"/>
      <c r="G2718" s="65"/>
      <c r="H2718" s="82"/>
      <c r="I2718" s="83">
        <f t="shared" si="3"/>
        <v>0</v>
      </c>
      <c r="J2718" s="84">
        <f t="shared" si="4"/>
        <v>0</v>
      </c>
      <c r="K2718" s="84">
        <f t="shared" si="5"/>
        <v>0</v>
      </c>
      <c r="L2718" s="84">
        <f t="shared" si="6"/>
        <v>0</v>
      </c>
      <c r="M2718" s="85">
        <f t="shared" si="7"/>
        <v>0</v>
      </c>
      <c r="N2718" s="86">
        <f t="shared" si="8"/>
        <v>0</v>
      </c>
      <c r="O2718" s="84">
        <f t="shared" si="9"/>
        <v>0</v>
      </c>
      <c r="P2718" s="84">
        <f t="shared" si="10"/>
        <v>0</v>
      </c>
      <c r="Q2718" s="84">
        <f t="shared" si="11"/>
        <v>0</v>
      </c>
      <c r="R2718" s="85">
        <f t="shared" si="12"/>
        <v>0</v>
      </c>
      <c r="S2718" s="87" t="str">
        <f t="shared" si="13"/>
        <v>-</v>
      </c>
      <c r="T2718" s="88"/>
      <c r="U2718" s="39"/>
      <c r="V2718" s="40"/>
      <c r="W2718" s="39"/>
      <c r="X2718" s="39"/>
      <c r="Y2718" s="39"/>
      <c r="Z2718" s="39"/>
      <c r="AA2718" s="39"/>
      <c r="AB2718" s="39"/>
      <c r="AC2718" s="39"/>
      <c r="AD2718" s="39"/>
      <c r="AE2718" s="39"/>
      <c r="AF2718" s="39"/>
      <c r="AG2718" s="39"/>
      <c r="AH2718" s="39"/>
    </row>
    <row r="2719" ht="19.5" customHeight="1">
      <c r="A2719" s="111"/>
      <c r="B2719" s="119"/>
      <c r="C2719" s="63"/>
      <c r="D2719" s="69"/>
      <c r="E2719" s="66" t="str">
        <f t="shared" si="2"/>
        <v>-</v>
      </c>
      <c r="F2719" s="65"/>
      <c r="G2719" s="65"/>
      <c r="H2719" s="82"/>
      <c r="I2719" s="83">
        <f t="shared" si="3"/>
        <v>0</v>
      </c>
      <c r="J2719" s="84">
        <f t="shared" si="4"/>
        <v>0</v>
      </c>
      <c r="K2719" s="84">
        <f t="shared" si="5"/>
        <v>0</v>
      </c>
      <c r="L2719" s="84">
        <f t="shared" si="6"/>
        <v>0</v>
      </c>
      <c r="M2719" s="85">
        <f t="shared" si="7"/>
        <v>0</v>
      </c>
      <c r="N2719" s="86">
        <f t="shared" si="8"/>
        <v>0</v>
      </c>
      <c r="O2719" s="84">
        <f t="shared" si="9"/>
        <v>0</v>
      </c>
      <c r="P2719" s="84">
        <f t="shared" si="10"/>
        <v>0</v>
      </c>
      <c r="Q2719" s="84">
        <f t="shared" si="11"/>
        <v>0</v>
      </c>
      <c r="R2719" s="85">
        <f t="shared" si="12"/>
        <v>0</v>
      </c>
      <c r="S2719" s="87" t="str">
        <f t="shared" si="13"/>
        <v>-</v>
      </c>
      <c r="T2719" s="88"/>
      <c r="U2719" s="39"/>
      <c r="V2719" s="40"/>
      <c r="W2719" s="39"/>
      <c r="X2719" s="39"/>
      <c r="Y2719" s="39"/>
      <c r="Z2719" s="39"/>
      <c r="AA2719" s="39"/>
      <c r="AB2719" s="39"/>
      <c r="AC2719" s="39"/>
      <c r="AD2719" s="39"/>
      <c r="AE2719" s="39"/>
      <c r="AF2719" s="39"/>
      <c r="AG2719" s="39"/>
      <c r="AH2719" s="39"/>
    </row>
    <row r="2720" ht="19.5" customHeight="1">
      <c r="A2720" s="111"/>
      <c r="B2720" s="119"/>
      <c r="C2720" s="63"/>
      <c r="D2720" s="69"/>
      <c r="E2720" s="66" t="str">
        <f t="shared" si="2"/>
        <v>-</v>
      </c>
      <c r="F2720" s="65"/>
      <c r="G2720" s="65"/>
      <c r="H2720" s="82"/>
      <c r="I2720" s="83">
        <f t="shared" si="3"/>
        <v>0</v>
      </c>
      <c r="J2720" s="84">
        <f t="shared" si="4"/>
        <v>0</v>
      </c>
      <c r="K2720" s="84">
        <f t="shared" si="5"/>
        <v>0</v>
      </c>
      <c r="L2720" s="84">
        <f t="shared" si="6"/>
        <v>0</v>
      </c>
      <c r="M2720" s="85">
        <f t="shared" si="7"/>
        <v>0</v>
      </c>
      <c r="N2720" s="86">
        <f t="shared" si="8"/>
        <v>0</v>
      </c>
      <c r="O2720" s="84">
        <f t="shared" si="9"/>
        <v>0</v>
      </c>
      <c r="P2720" s="84">
        <f t="shared" si="10"/>
        <v>0</v>
      </c>
      <c r="Q2720" s="84">
        <f t="shared" si="11"/>
        <v>0</v>
      </c>
      <c r="R2720" s="85">
        <f t="shared" si="12"/>
        <v>0</v>
      </c>
      <c r="S2720" s="87" t="str">
        <f t="shared" si="13"/>
        <v>-</v>
      </c>
      <c r="T2720" s="88"/>
      <c r="U2720" s="39"/>
      <c r="V2720" s="40"/>
      <c r="W2720" s="39"/>
      <c r="X2720" s="39"/>
      <c r="Y2720" s="39"/>
      <c r="Z2720" s="39"/>
      <c r="AA2720" s="39"/>
      <c r="AB2720" s="39"/>
      <c r="AC2720" s="39"/>
      <c r="AD2720" s="39"/>
      <c r="AE2720" s="39"/>
      <c r="AF2720" s="39"/>
      <c r="AG2720" s="39"/>
      <c r="AH2720" s="39"/>
    </row>
    <row r="2721" ht="19.5" customHeight="1">
      <c r="A2721" s="111"/>
      <c r="B2721" s="119"/>
      <c r="C2721" s="63"/>
      <c r="D2721" s="69"/>
      <c r="E2721" s="66" t="str">
        <f t="shared" si="2"/>
        <v>-</v>
      </c>
      <c r="F2721" s="65"/>
      <c r="G2721" s="65"/>
      <c r="H2721" s="82"/>
      <c r="I2721" s="83">
        <f t="shared" si="3"/>
        <v>0</v>
      </c>
      <c r="J2721" s="84">
        <f t="shared" si="4"/>
        <v>0</v>
      </c>
      <c r="K2721" s="84">
        <f t="shared" si="5"/>
        <v>0</v>
      </c>
      <c r="L2721" s="84">
        <f t="shared" si="6"/>
        <v>0</v>
      </c>
      <c r="M2721" s="85">
        <f t="shared" si="7"/>
        <v>0</v>
      </c>
      <c r="N2721" s="86">
        <f t="shared" si="8"/>
        <v>0</v>
      </c>
      <c r="O2721" s="84">
        <f t="shared" si="9"/>
        <v>0</v>
      </c>
      <c r="P2721" s="84">
        <f t="shared" si="10"/>
        <v>0</v>
      </c>
      <c r="Q2721" s="84">
        <f t="shared" si="11"/>
        <v>0</v>
      </c>
      <c r="R2721" s="85">
        <f t="shared" si="12"/>
        <v>0</v>
      </c>
      <c r="S2721" s="87" t="str">
        <f t="shared" si="13"/>
        <v>-</v>
      </c>
      <c r="T2721" s="88"/>
      <c r="U2721" s="39"/>
      <c r="V2721" s="40"/>
      <c r="W2721" s="39"/>
      <c r="X2721" s="39"/>
      <c r="Y2721" s="39"/>
      <c r="Z2721" s="39"/>
      <c r="AA2721" s="39"/>
      <c r="AB2721" s="39"/>
      <c r="AC2721" s="39"/>
      <c r="AD2721" s="39"/>
      <c r="AE2721" s="39"/>
      <c r="AF2721" s="39"/>
      <c r="AG2721" s="39"/>
      <c r="AH2721" s="39"/>
    </row>
    <row r="2722" ht="19.5" customHeight="1">
      <c r="A2722" s="111"/>
      <c r="B2722" s="119"/>
      <c r="C2722" s="63"/>
      <c r="D2722" s="69"/>
      <c r="E2722" s="66" t="str">
        <f t="shared" si="2"/>
        <v>-</v>
      </c>
      <c r="F2722" s="65"/>
      <c r="G2722" s="65"/>
      <c r="H2722" s="82"/>
      <c r="I2722" s="83">
        <f t="shared" si="3"/>
        <v>0</v>
      </c>
      <c r="J2722" s="84">
        <f t="shared" si="4"/>
        <v>0</v>
      </c>
      <c r="K2722" s="84">
        <f t="shared" si="5"/>
        <v>0</v>
      </c>
      <c r="L2722" s="84">
        <f t="shared" si="6"/>
        <v>0</v>
      </c>
      <c r="M2722" s="85">
        <f t="shared" si="7"/>
        <v>0</v>
      </c>
      <c r="N2722" s="86">
        <f t="shared" si="8"/>
        <v>0</v>
      </c>
      <c r="O2722" s="84">
        <f t="shared" si="9"/>
        <v>0</v>
      </c>
      <c r="P2722" s="84">
        <f t="shared" si="10"/>
        <v>0</v>
      </c>
      <c r="Q2722" s="84">
        <f t="shared" si="11"/>
        <v>0</v>
      </c>
      <c r="R2722" s="85">
        <f t="shared" si="12"/>
        <v>0</v>
      </c>
      <c r="S2722" s="87" t="str">
        <f t="shared" si="13"/>
        <v>-</v>
      </c>
      <c r="T2722" s="88"/>
      <c r="U2722" s="39"/>
      <c r="V2722" s="40"/>
      <c r="W2722" s="39"/>
      <c r="X2722" s="39"/>
      <c r="Y2722" s="39"/>
      <c r="Z2722" s="39"/>
      <c r="AA2722" s="39"/>
      <c r="AB2722" s="39"/>
      <c r="AC2722" s="39"/>
      <c r="AD2722" s="39"/>
      <c r="AE2722" s="39"/>
      <c r="AF2722" s="39"/>
      <c r="AG2722" s="39"/>
      <c r="AH2722" s="39"/>
    </row>
    <row r="2723" ht="19.5" customHeight="1">
      <c r="A2723" s="111"/>
      <c r="B2723" s="119"/>
      <c r="C2723" s="63"/>
      <c r="D2723" s="69"/>
      <c r="E2723" s="66" t="str">
        <f t="shared" si="2"/>
        <v>-</v>
      </c>
      <c r="F2723" s="65"/>
      <c r="G2723" s="65"/>
      <c r="H2723" s="82"/>
      <c r="I2723" s="83">
        <f t="shared" si="3"/>
        <v>0</v>
      </c>
      <c r="J2723" s="84">
        <f t="shared" si="4"/>
        <v>0</v>
      </c>
      <c r="K2723" s="84">
        <f t="shared" si="5"/>
        <v>0</v>
      </c>
      <c r="L2723" s="84">
        <f t="shared" si="6"/>
        <v>0</v>
      </c>
      <c r="M2723" s="85">
        <f t="shared" si="7"/>
        <v>0</v>
      </c>
      <c r="N2723" s="86">
        <f t="shared" si="8"/>
        <v>0</v>
      </c>
      <c r="O2723" s="84">
        <f t="shared" si="9"/>
        <v>0</v>
      </c>
      <c r="P2723" s="84">
        <f t="shared" si="10"/>
        <v>0</v>
      </c>
      <c r="Q2723" s="84">
        <f t="shared" si="11"/>
        <v>0</v>
      </c>
      <c r="R2723" s="85">
        <f t="shared" si="12"/>
        <v>0</v>
      </c>
      <c r="S2723" s="87" t="str">
        <f t="shared" si="13"/>
        <v>-</v>
      </c>
      <c r="T2723" s="88"/>
      <c r="U2723" s="39"/>
      <c r="V2723" s="40"/>
      <c r="W2723" s="39"/>
      <c r="X2723" s="39"/>
      <c r="Y2723" s="39"/>
      <c r="Z2723" s="39"/>
      <c r="AA2723" s="39"/>
      <c r="AB2723" s="39"/>
      <c r="AC2723" s="39"/>
      <c r="AD2723" s="39"/>
      <c r="AE2723" s="39"/>
      <c r="AF2723" s="39"/>
      <c r="AG2723" s="39"/>
      <c r="AH2723" s="39"/>
    </row>
    <row r="2724" ht="19.5" customHeight="1">
      <c r="A2724" s="111"/>
      <c r="B2724" s="119"/>
      <c r="C2724" s="63"/>
      <c r="D2724" s="69"/>
      <c r="E2724" s="66" t="str">
        <f t="shared" si="2"/>
        <v>-</v>
      </c>
      <c r="F2724" s="65"/>
      <c r="G2724" s="65"/>
      <c r="H2724" s="82"/>
      <c r="I2724" s="83">
        <f t="shared" si="3"/>
        <v>0</v>
      </c>
      <c r="J2724" s="84">
        <f t="shared" si="4"/>
        <v>0</v>
      </c>
      <c r="K2724" s="84">
        <f t="shared" si="5"/>
        <v>0</v>
      </c>
      <c r="L2724" s="84">
        <f t="shared" si="6"/>
        <v>0</v>
      </c>
      <c r="M2724" s="85">
        <f t="shared" si="7"/>
        <v>0</v>
      </c>
      <c r="N2724" s="86">
        <f t="shared" si="8"/>
        <v>0</v>
      </c>
      <c r="O2724" s="84">
        <f t="shared" si="9"/>
        <v>0</v>
      </c>
      <c r="P2724" s="84">
        <f t="shared" si="10"/>
        <v>0</v>
      </c>
      <c r="Q2724" s="84">
        <f t="shared" si="11"/>
        <v>0</v>
      </c>
      <c r="R2724" s="85">
        <f t="shared" si="12"/>
        <v>0</v>
      </c>
      <c r="S2724" s="87" t="str">
        <f t="shared" si="13"/>
        <v>-</v>
      </c>
      <c r="T2724" s="88"/>
      <c r="U2724" s="39"/>
      <c r="V2724" s="40"/>
      <c r="W2724" s="39"/>
      <c r="X2724" s="39"/>
      <c r="Y2724" s="39"/>
      <c r="Z2724" s="39"/>
      <c r="AA2724" s="39"/>
      <c r="AB2724" s="39"/>
      <c r="AC2724" s="39"/>
      <c r="AD2724" s="39"/>
      <c r="AE2724" s="39"/>
      <c r="AF2724" s="39"/>
      <c r="AG2724" s="39"/>
      <c r="AH2724" s="39"/>
    </row>
    <row r="2725" ht="19.5" customHeight="1">
      <c r="A2725" s="111"/>
      <c r="B2725" s="119"/>
      <c r="C2725" s="63"/>
      <c r="D2725" s="69"/>
      <c r="E2725" s="66" t="str">
        <f t="shared" si="2"/>
        <v>-</v>
      </c>
      <c r="F2725" s="65"/>
      <c r="G2725" s="65"/>
      <c r="H2725" s="82"/>
      <c r="I2725" s="83">
        <f t="shared" si="3"/>
        <v>0</v>
      </c>
      <c r="J2725" s="84">
        <f t="shared" si="4"/>
        <v>0</v>
      </c>
      <c r="K2725" s="84">
        <f t="shared" si="5"/>
        <v>0</v>
      </c>
      <c r="L2725" s="84">
        <f t="shared" si="6"/>
        <v>0</v>
      </c>
      <c r="M2725" s="85">
        <f t="shared" si="7"/>
        <v>0</v>
      </c>
      <c r="N2725" s="86">
        <f t="shared" si="8"/>
        <v>0</v>
      </c>
      <c r="O2725" s="84">
        <f t="shared" si="9"/>
        <v>0</v>
      </c>
      <c r="P2725" s="84">
        <f t="shared" si="10"/>
        <v>0</v>
      </c>
      <c r="Q2725" s="84">
        <f t="shared" si="11"/>
        <v>0</v>
      </c>
      <c r="R2725" s="85">
        <f t="shared" si="12"/>
        <v>0</v>
      </c>
      <c r="S2725" s="87" t="str">
        <f t="shared" si="13"/>
        <v>-</v>
      </c>
      <c r="T2725" s="88"/>
      <c r="U2725" s="39"/>
      <c r="V2725" s="40"/>
      <c r="W2725" s="39"/>
      <c r="X2725" s="39"/>
      <c r="Y2725" s="39"/>
      <c r="Z2725" s="39"/>
      <c r="AA2725" s="39"/>
      <c r="AB2725" s="39"/>
      <c r="AC2725" s="39"/>
      <c r="AD2725" s="39"/>
      <c r="AE2725" s="39"/>
      <c r="AF2725" s="39"/>
      <c r="AG2725" s="39"/>
      <c r="AH2725" s="39"/>
    </row>
    <row r="2726" ht="19.5" customHeight="1">
      <c r="A2726" s="111"/>
      <c r="B2726" s="119"/>
      <c r="C2726" s="63"/>
      <c r="D2726" s="69"/>
      <c r="E2726" s="66" t="str">
        <f t="shared" si="2"/>
        <v>-</v>
      </c>
      <c r="F2726" s="65"/>
      <c r="G2726" s="65"/>
      <c r="H2726" s="82"/>
      <c r="I2726" s="83">
        <f t="shared" si="3"/>
        <v>0</v>
      </c>
      <c r="J2726" s="84">
        <f t="shared" si="4"/>
        <v>0</v>
      </c>
      <c r="K2726" s="84">
        <f t="shared" si="5"/>
        <v>0</v>
      </c>
      <c r="L2726" s="84">
        <f t="shared" si="6"/>
        <v>0</v>
      </c>
      <c r="M2726" s="85">
        <f t="shared" si="7"/>
        <v>0</v>
      </c>
      <c r="N2726" s="86">
        <f t="shared" si="8"/>
        <v>0</v>
      </c>
      <c r="O2726" s="84">
        <f t="shared" si="9"/>
        <v>0</v>
      </c>
      <c r="P2726" s="84">
        <f t="shared" si="10"/>
        <v>0</v>
      </c>
      <c r="Q2726" s="84">
        <f t="shared" si="11"/>
        <v>0</v>
      </c>
      <c r="R2726" s="85">
        <f t="shared" si="12"/>
        <v>0</v>
      </c>
      <c r="S2726" s="87" t="str">
        <f t="shared" si="13"/>
        <v>-</v>
      </c>
      <c r="T2726" s="88"/>
      <c r="U2726" s="39"/>
      <c r="V2726" s="40"/>
      <c r="W2726" s="39"/>
      <c r="X2726" s="39"/>
      <c r="Y2726" s="39"/>
      <c r="Z2726" s="39"/>
      <c r="AA2726" s="39"/>
      <c r="AB2726" s="39"/>
      <c r="AC2726" s="39"/>
      <c r="AD2726" s="39"/>
      <c r="AE2726" s="39"/>
      <c r="AF2726" s="39"/>
      <c r="AG2726" s="39"/>
      <c r="AH2726" s="39"/>
    </row>
    <row r="2727" ht="19.5" customHeight="1">
      <c r="A2727" s="111"/>
      <c r="B2727" s="119"/>
      <c r="C2727" s="63"/>
      <c r="D2727" s="69"/>
      <c r="E2727" s="66" t="str">
        <f t="shared" si="2"/>
        <v>-</v>
      </c>
      <c r="F2727" s="65"/>
      <c r="G2727" s="65"/>
      <c r="H2727" s="82"/>
      <c r="I2727" s="83">
        <f t="shared" si="3"/>
        <v>0</v>
      </c>
      <c r="J2727" s="84">
        <f t="shared" si="4"/>
        <v>0</v>
      </c>
      <c r="K2727" s="84">
        <f t="shared" si="5"/>
        <v>0</v>
      </c>
      <c r="L2727" s="84">
        <f t="shared" si="6"/>
        <v>0</v>
      </c>
      <c r="M2727" s="85">
        <f t="shared" si="7"/>
        <v>0</v>
      </c>
      <c r="N2727" s="86">
        <f t="shared" si="8"/>
        <v>0</v>
      </c>
      <c r="O2727" s="84">
        <f t="shared" si="9"/>
        <v>0</v>
      </c>
      <c r="P2727" s="84">
        <f t="shared" si="10"/>
        <v>0</v>
      </c>
      <c r="Q2727" s="84">
        <f t="shared" si="11"/>
        <v>0</v>
      </c>
      <c r="R2727" s="85">
        <f t="shared" si="12"/>
        <v>0</v>
      </c>
      <c r="S2727" s="87" t="str">
        <f t="shared" si="13"/>
        <v>-</v>
      </c>
      <c r="T2727" s="88"/>
      <c r="U2727" s="39"/>
      <c r="V2727" s="40"/>
      <c r="W2727" s="39"/>
      <c r="X2727" s="39"/>
      <c r="Y2727" s="39"/>
      <c r="Z2727" s="39"/>
      <c r="AA2727" s="39"/>
      <c r="AB2727" s="39"/>
      <c r="AC2727" s="39"/>
      <c r="AD2727" s="39"/>
      <c r="AE2727" s="39"/>
      <c r="AF2727" s="39"/>
      <c r="AG2727" s="39"/>
      <c r="AH2727" s="39"/>
    </row>
    <row r="2728" ht="19.5" customHeight="1">
      <c r="A2728" s="111"/>
      <c r="B2728" s="119"/>
      <c r="C2728" s="63"/>
      <c r="D2728" s="69"/>
      <c r="E2728" s="66" t="str">
        <f t="shared" si="2"/>
        <v>-</v>
      </c>
      <c r="F2728" s="65"/>
      <c r="G2728" s="65"/>
      <c r="H2728" s="82"/>
      <c r="I2728" s="83">
        <f t="shared" si="3"/>
        <v>0</v>
      </c>
      <c r="J2728" s="84">
        <f t="shared" si="4"/>
        <v>0</v>
      </c>
      <c r="K2728" s="84">
        <f t="shared" si="5"/>
        <v>0</v>
      </c>
      <c r="L2728" s="84">
        <f t="shared" si="6"/>
        <v>0</v>
      </c>
      <c r="M2728" s="85">
        <f t="shared" si="7"/>
        <v>0</v>
      </c>
      <c r="N2728" s="86">
        <f t="shared" si="8"/>
        <v>0</v>
      </c>
      <c r="O2728" s="84">
        <f t="shared" si="9"/>
        <v>0</v>
      </c>
      <c r="P2728" s="84">
        <f t="shared" si="10"/>
        <v>0</v>
      </c>
      <c r="Q2728" s="84">
        <f t="shared" si="11"/>
        <v>0</v>
      </c>
      <c r="R2728" s="85">
        <f t="shared" si="12"/>
        <v>0</v>
      </c>
      <c r="S2728" s="87" t="str">
        <f t="shared" si="13"/>
        <v>-</v>
      </c>
      <c r="T2728" s="88"/>
      <c r="U2728" s="39"/>
      <c r="V2728" s="40"/>
      <c r="W2728" s="39"/>
      <c r="X2728" s="39"/>
      <c r="Y2728" s="39"/>
      <c r="Z2728" s="39"/>
      <c r="AA2728" s="39"/>
      <c r="AB2728" s="39"/>
      <c r="AC2728" s="39"/>
      <c r="AD2728" s="39"/>
      <c r="AE2728" s="39"/>
      <c r="AF2728" s="39"/>
      <c r="AG2728" s="39"/>
      <c r="AH2728" s="39"/>
    </row>
    <row r="2729" ht="19.5" customHeight="1">
      <c r="A2729" s="111"/>
      <c r="B2729" s="119"/>
      <c r="C2729" s="63"/>
      <c r="D2729" s="69"/>
      <c r="E2729" s="66" t="str">
        <f t="shared" si="2"/>
        <v>-</v>
      </c>
      <c r="F2729" s="65"/>
      <c r="G2729" s="65"/>
      <c r="H2729" s="82"/>
      <c r="I2729" s="83">
        <f t="shared" si="3"/>
        <v>0</v>
      </c>
      <c r="J2729" s="84">
        <f t="shared" si="4"/>
        <v>0</v>
      </c>
      <c r="K2729" s="84">
        <f t="shared" si="5"/>
        <v>0</v>
      </c>
      <c r="L2729" s="84">
        <f t="shared" si="6"/>
        <v>0</v>
      </c>
      <c r="M2729" s="85">
        <f t="shared" si="7"/>
        <v>0</v>
      </c>
      <c r="N2729" s="86">
        <f t="shared" si="8"/>
        <v>0</v>
      </c>
      <c r="O2729" s="84">
        <f t="shared" si="9"/>
        <v>0</v>
      </c>
      <c r="P2729" s="84">
        <f t="shared" si="10"/>
        <v>0</v>
      </c>
      <c r="Q2729" s="84">
        <f t="shared" si="11"/>
        <v>0</v>
      </c>
      <c r="R2729" s="85">
        <f t="shared" si="12"/>
        <v>0</v>
      </c>
      <c r="S2729" s="87" t="str">
        <f t="shared" si="13"/>
        <v>-</v>
      </c>
      <c r="T2729" s="88"/>
      <c r="U2729" s="39"/>
      <c r="V2729" s="40"/>
      <c r="W2729" s="39"/>
      <c r="X2729" s="39"/>
      <c r="Y2729" s="39"/>
      <c r="Z2729" s="39"/>
      <c r="AA2729" s="39"/>
      <c r="AB2729" s="39"/>
      <c r="AC2729" s="39"/>
      <c r="AD2729" s="39"/>
      <c r="AE2729" s="39"/>
      <c r="AF2729" s="39"/>
      <c r="AG2729" s="39"/>
      <c r="AH2729" s="39"/>
    </row>
    <row r="2730" ht="19.5" customHeight="1">
      <c r="A2730" s="111"/>
      <c r="B2730" s="119"/>
      <c r="C2730" s="63"/>
      <c r="D2730" s="69"/>
      <c r="E2730" s="66" t="str">
        <f t="shared" si="2"/>
        <v>-</v>
      </c>
      <c r="F2730" s="65"/>
      <c r="G2730" s="65"/>
      <c r="H2730" s="82"/>
      <c r="I2730" s="83">
        <f t="shared" si="3"/>
        <v>0</v>
      </c>
      <c r="J2730" s="84">
        <f t="shared" si="4"/>
        <v>0</v>
      </c>
      <c r="K2730" s="84">
        <f t="shared" si="5"/>
        <v>0</v>
      </c>
      <c r="L2730" s="84">
        <f t="shared" si="6"/>
        <v>0</v>
      </c>
      <c r="M2730" s="85">
        <f t="shared" si="7"/>
        <v>0</v>
      </c>
      <c r="N2730" s="86">
        <f t="shared" si="8"/>
        <v>0</v>
      </c>
      <c r="O2730" s="84">
        <f t="shared" si="9"/>
        <v>0</v>
      </c>
      <c r="P2730" s="84">
        <f t="shared" si="10"/>
        <v>0</v>
      </c>
      <c r="Q2730" s="84">
        <f t="shared" si="11"/>
        <v>0</v>
      </c>
      <c r="R2730" s="85">
        <f t="shared" si="12"/>
        <v>0</v>
      </c>
      <c r="S2730" s="87" t="str">
        <f t="shared" si="13"/>
        <v>-</v>
      </c>
      <c r="T2730" s="88"/>
      <c r="U2730" s="39"/>
      <c r="V2730" s="40"/>
      <c r="W2730" s="39"/>
      <c r="X2730" s="39"/>
      <c r="Y2730" s="39"/>
      <c r="Z2730" s="39"/>
      <c r="AA2730" s="39"/>
      <c r="AB2730" s="39"/>
      <c r="AC2730" s="39"/>
      <c r="AD2730" s="39"/>
      <c r="AE2730" s="39"/>
      <c r="AF2730" s="39"/>
      <c r="AG2730" s="39"/>
      <c r="AH2730" s="39"/>
    </row>
    <row r="2731" ht="19.5" customHeight="1">
      <c r="A2731" s="111"/>
      <c r="B2731" s="119"/>
      <c r="C2731" s="63"/>
      <c r="D2731" s="69"/>
      <c r="E2731" s="66" t="str">
        <f t="shared" si="2"/>
        <v>-</v>
      </c>
      <c r="F2731" s="65"/>
      <c r="G2731" s="65"/>
      <c r="H2731" s="82"/>
      <c r="I2731" s="83">
        <f t="shared" si="3"/>
        <v>0</v>
      </c>
      <c r="J2731" s="84">
        <f t="shared" si="4"/>
        <v>0</v>
      </c>
      <c r="K2731" s="84">
        <f t="shared" si="5"/>
        <v>0</v>
      </c>
      <c r="L2731" s="84">
        <f t="shared" si="6"/>
        <v>0</v>
      </c>
      <c r="M2731" s="85">
        <f t="shared" si="7"/>
        <v>0</v>
      </c>
      <c r="N2731" s="86">
        <f t="shared" si="8"/>
        <v>0</v>
      </c>
      <c r="O2731" s="84">
        <f t="shared" si="9"/>
        <v>0</v>
      </c>
      <c r="P2731" s="84">
        <f t="shared" si="10"/>
        <v>0</v>
      </c>
      <c r="Q2731" s="84">
        <f t="shared" si="11"/>
        <v>0</v>
      </c>
      <c r="R2731" s="85">
        <f t="shared" si="12"/>
        <v>0</v>
      </c>
      <c r="S2731" s="87" t="str">
        <f t="shared" si="13"/>
        <v>-</v>
      </c>
      <c r="T2731" s="88"/>
      <c r="U2731" s="39"/>
      <c r="V2731" s="40"/>
      <c r="W2731" s="39"/>
      <c r="X2731" s="39"/>
      <c r="Y2731" s="39"/>
      <c r="Z2731" s="39"/>
      <c r="AA2731" s="39"/>
      <c r="AB2731" s="39"/>
      <c r="AC2731" s="39"/>
      <c r="AD2731" s="39"/>
      <c r="AE2731" s="39"/>
      <c r="AF2731" s="39"/>
      <c r="AG2731" s="39"/>
      <c r="AH2731" s="39"/>
    </row>
    <row r="2732" ht="19.5" customHeight="1">
      <c r="A2732" s="111"/>
      <c r="B2732" s="119"/>
      <c r="C2732" s="63"/>
      <c r="D2732" s="69"/>
      <c r="E2732" s="66" t="str">
        <f t="shared" si="2"/>
        <v>-</v>
      </c>
      <c r="F2732" s="65"/>
      <c r="G2732" s="65"/>
      <c r="H2732" s="82"/>
      <c r="I2732" s="83">
        <f t="shared" si="3"/>
        <v>0</v>
      </c>
      <c r="J2732" s="84">
        <f t="shared" si="4"/>
        <v>0</v>
      </c>
      <c r="K2732" s="84">
        <f t="shared" si="5"/>
        <v>0</v>
      </c>
      <c r="L2732" s="84">
        <f t="shared" si="6"/>
        <v>0</v>
      </c>
      <c r="M2732" s="85">
        <f t="shared" si="7"/>
        <v>0</v>
      </c>
      <c r="N2732" s="86">
        <f t="shared" si="8"/>
        <v>0</v>
      </c>
      <c r="O2732" s="84">
        <f t="shared" si="9"/>
        <v>0</v>
      </c>
      <c r="P2732" s="84">
        <f t="shared" si="10"/>
        <v>0</v>
      </c>
      <c r="Q2732" s="84">
        <f t="shared" si="11"/>
        <v>0</v>
      </c>
      <c r="R2732" s="85">
        <f t="shared" si="12"/>
        <v>0</v>
      </c>
      <c r="S2732" s="87" t="str">
        <f t="shared" si="13"/>
        <v>-</v>
      </c>
      <c r="T2732" s="88"/>
      <c r="U2732" s="39"/>
      <c r="V2732" s="40"/>
      <c r="W2732" s="39"/>
      <c r="X2732" s="39"/>
      <c r="Y2732" s="39"/>
      <c r="Z2732" s="39"/>
      <c r="AA2732" s="39"/>
      <c r="AB2732" s="39"/>
      <c r="AC2732" s="39"/>
      <c r="AD2732" s="39"/>
      <c r="AE2732" s="39"/>
      <c r="AF2732" s="39"/>
      <c r="AG2732" s="39"/>
      <c r="AH2732" s="39"/>
    </row>
    <row r="2733" ht="19.5" customHeight="1">
      <c r="A2733" s="111"/>
      <c r="B2733" s="119"/>
      <c r="C2733" s="63"/>
      <c r="D2733" s="69"/>
      <c r="E2733" s="66" t="str">
        <f t="shared" si="2"/>
        <v>-</v>
      </c>
      <c r="F2733" s="65"/>
      <c r="G2733" s="65"/>
      <c r="H2733" s="82"/>
      <c r="I2733" s="83">
        <f t="shared" si="3"/>
        <v>0</v>
      </c>
      <c r="J2733" s="84">
        <f t="shared" si="4"/>
        <v>0</v>
      </c>
      <c r="K2733" s="84">
        <f t="shared" si="5"/>
        <v>0</v>
      </c>
      <c r="L2733" s="84">
        <f t="shared" si="6"/>
        <v>0</v>
      </c>
      <c r="M2733" s="85">
        <f t="shared" si="7"/>
        <v>0</v>
      </c>
      <c r="N2733" s="86">
        <f t="shared" si="8"/>
        <v>0</v>
      </c>
      <c r="O2733" s="84">
        <f t="shared" si="9"/>
        <v>0</v>
      </c>
      <c r="P2733" s="84">
        <f t="shared" si="10"/>
        <v>0</v>
      </c>
      <c r="Q2733" s="84">
        <f t="shared" si="11"/>
        <v>0</v>
      </c>
      <c r="R2733" s="85">
        <f t="shared" si="12"/>
        <v>0</v>
      </c>
      <c r="S2733" s="87" t="str">
        <f t="shared" si="13"/>
        <v>-</v>
      </c>
      <c r="T2733" s="88"/>
      <c r="U2733" s="39"/>
      <c r="V2733" s="40"/>
      <c r="W2733" s="39"/>
      <c r="X2733" s="39"/>
      <c r="Y2733" s="39"/>
      <c r="Z2733" s="39"/>
      <c r="AA2733" s="39"/>
      <c r="AB2733" s="39"/>
      <c r="AC2733" s="39"/>
      <c r="AD2733" s="39"/>
      <c r="AE2733" s="39"/>
      <c r="AF2733" s="39"/>
      <c r="AG2733" s="39"/>
      <c r="AH2733" s="39"/>
    </row>
    <row r="2734" ht="19.5" customHeight="1">
      <c r="A2734" s="111"/>
      <c r="B2734" s="119"/>
      <c r="C2734" s="63"/>
      <c r="D2734" s="69"/>
      <c r="E2734" s="66" t="str">
        <f t="shared" si="2"/>
        <v>-</v>
      </c>
      <c r="F2734" s="65"/>
      <c r="G2734" s="65"/>
      <c r="H2734" s="82"/>
      <c r="I2734" s="83">
        <f t="shared" si="3"/>
        <v>0</v>
      </c>
      <c r="J2734" s="84">
        <f t="shared" si="4"/>
        <v>0</v>
      </c>
      <c r="K2734" s="84">
        <f t="shared" si="5"/>
        <v>0</v>
      </c>
      <c r="L2734" s="84">
        <f t="shared" si="6"/>
        <v>0</v>
      </c>
      <c r="M2734" s="85">
        <f t="shared" si="7"/>
        <v>0</v>
      </c>
      <c r="N2734" s="86">
        <f t="shared" si="8"/>
        <v>0</v>
      </c>
      <c r="O2734" s="84">
        <f t="shared" si="9"/>
        <v>0</v>
      </c>
      <c r="P2734" s="84">
        <f t="shared" si="10"/>
        <v>0</v>
      </c>
      <c r="Q2734" s="84">
        <f t="shared" si="11"/>
        <v>0</v>
      </c>
      <c r="R2734" s="85">
        <f t="shared" si="12"/>
        <v>0</v>
      </c>
      <c r="S2734" s="87" t="str">
        <f t="shared" si="13"/>
        <v>-</v>
      </c>
      <c r="T2734" s="88"/>
      <c r="U2734" s="39"/>
      <c r="V2734" s="40"/>
      <c r="W2734" s="39"/>
      <c r="X2734" s="39"/>
      <c r="Y2734" s="39"/>
      <c r="Z2734" s="39"/>
      <c r="AA2734" s="39"/>
      <c r="AB2734" s="39"/>
      <c r="AC2734" s="39"/>
      <c r="AD2734" s="39"/>
      <c r="AE2734" s="39"/>
      <c r="AF2734" s="39"/>
      <c r="AG2734" s="39"/>
      <c r="AH2734" s="39"/>
    </row>
    <row r="2735" ht="19.5" customHeight="1">
      <c r="A2735" s="111"/>
      <c r="B2735" s="119"/>
      <c r="C2735" s="63"/>
      <c r="D2735" s="69"/>
      <c r="E2735" s="66" t="str">
        <f t="shared" si="2"/>
        <v>-</v>
      </c>
      <c r="F2735" s="65"/>
      <c r="G2735" s="65"/>
      <c r="H2735" s="82"/>
      <c r="I2735" s="83">
        <f t="shared" si="3"/>
        <v>0</v>
      </c>
      <c r="J2735" s="84">
        <f t="shared" si="4"/>
        <v>0</v>
      </c>
      <c r="K2735" s="84">
        <f t="shared" si="5"/>
        <v>0</v>
      </c>
      <c r="L2735" s="84">
        <f t="shared" si="6"/>
        <v>0</v>
      </c>
      <c r="M2735" s="85">
        <f t="shared" si="7"/>
        <v>0</v>
      </c>
      <c r="N2735" s="86">
        <f t="shared" si="8"/>
        <v>0</v>
      </c>
      <c r="O2735" s="84">
        <f t="shared" si="9"/>
        <v>0</v>
      </c>
      <c r="P2735" s="84">
        <f t="shared" si="10"/>
        <v>0</v>
      </c>
      <c r="Q2735" s="84">
        <f t="shared" si="11"/>
        <v>0</v>
      </c>
      <c r="R2735" s="85">
        <f t="shared" si="12"/>
        <v>0</v>
      </c>
      <c r="S2735" s="87" t="str">
        <f t="shared" si="13"/>
        <v>-</v>
      </c>
      <c r="T2735" s="88"/>
      <c r="U2735" s="39"/>
      <c r="V2735" s="40"/>
      <c r="W2735" s="39"/>
      <c r="X2735" s="39"/>
      <c r="Y2735" s="39"/>
      <c r="Z2735" s="39"/>
      <c r="AA2735" s="39"/>
      <c r="AB2735" s="39"/>
      <c r="AC2735" s="39"/>
      <c r="AD2735" s="39"/>
      <c r="AE2735" s="39"/>
      <c r="AF2735" s="39"/>
      <c r="AG2735" s="39"/>
      <c r="AH2735" s="39"/>
    </row>
    <row r="2736" ht="19.5" customHeight="1">
      <c r="A2736" s="111"/>
      <c r="B2736" s="119"/>
      <c r="C2736" s="63"/>
      <c r="D2736" s="69"/>
      <c r="E2736" s="66" t="str">
        <f t="shared" si="2"/>
        <v>-</v>
      </c>
      <c r="F2736" s="65"/>
      <c r="G2736" s="65"/>
      <c r="H2736" s="82"/>
      <c r="I2736" s="83">
        <f t="shared" si="3"/>
        <v>0</v>
      </c>
      <c r="J2736" s="84">
        <f t="shared" si="4"/>
        <v>0</v>
      </c>
      <c r="K2736" s="84">
        <f t="shared" si="5"/>
        <v>0</v>
      </c>
      <c r="L2736" s="84">
        <f t="shared" si="6"/>
        <v>0</v>
      </c>
      <c r="M2736" s="85">
        <f t="shared" si="7"/>
        <v>0</v>
      </c>
      <c r="N2736" s="86">
        <f t="shared" si="8"/>
        <v>0</v>
      </c>
      <c r="O2736" s="84">
        <f t="shared" si="9"/>
        <v>0</v>
      </c>
      <c r="P2736" s="84">
        <f t="shared" si="10"/>
        <v>0</v>
      </c>
      <c r="Q2736" s="84">
        <f t="shared" si="11"/>
        <v>0</v>
      </c>
      <c r="R2736" s="85">
        <f t="shared" si="12"/>
        <v>0</v>
      </c>
      <c r="S2736" s="87" t="str">
        <f t="shared" si="13"/>
        <v>-</v>
      </c>
      <c r="T2736" s="88"/>
      <c r="U2736" s="39"/>
      <c r="V2736" s="40"/>
      <c r="W2736" s="39"/>
      <c r="X2736" s="39"/>
      <c r="Y2736" s="39"/>
      <c r="Z2736" s="39"/>
      <c r="AA2736" s="39"/>
      <c r="AB2736" s="39"/>
      <c r="AC2736" s="39"/>
      <c r="AD2736" s="39"/>
      <c r="AE2736" s="39"/>
      <c r="AF2736" s="39"/>
      <c r="AG2736" s="39"/>
      <c r="AH2736" s="39"/>
    </row>
    <row r="2737" ht="19.5" customHeight="1">
      <c r="A2737" s="111"/>
      <c r="B2737" s="119"/>
      <c r="C2737" s="63"/>
      <c r="D2737" s="69"/>
      <c r="E2737" s="66" t="str">
        <f t="shared" si="2"/>
        <v>-</v>
      </c>
      <c r="F2737" s="65"/>
      <c r="G2737" s="65"/>
      <c r="H2737" s="82"/>
      <c r="I2737" s="83">
        <f t="shared" si="3"/>
        <v>0</v>
      </c>
      <c r="J2737" s="84">
        <f t="shared" si="4"/>
        <v>0</v>
      </c>
      <c r="K2737" s="84">
        <f t="shared" si="5"/>
        <v>0</v>
      </c>
      <c r="L2737" s="84">
        <f t="shared" si="6"/>
        <v>0</v>
      </c>
      <c r="M2737" s="85">
        <f t="shared" si="7"/>
        <v>0</v>
      </c>
      <c r="N2737" s="86">
        <f t="shared" si="8"/>
        <v>0</v>
      </c>
      <c r="O2737" s="84">
        <f t="shared" si="9"/>
        <v>0</v>
      </c>
      <c r="P2737" s="84">
        <f t="shared" si="10"/>
        <v>0</v>
      </c>
      <c r="Q2737" s="84">
        <f t="shared" si="11"/>
        <v>0</v>
      </c>
      <c r="R2737" s="85">
        <f t="shared" si="12"/>
        <v>0</v>
      </c>
      <c r="S2737" s="87" t="str">
        <f t="shared" si="13"/>
        <v>-</v>
      </c>
      <c r="T2737" s="88"/>
      <c r="U2737" s="39"/>
      <c r="V2737" s="40"/>
      <c r="W2737" s="39"/>
      <c r="X2737" s="39"/>
      <c r="Y2737" s="39"/>
      <c r="Z2737" s="39"/>
      <c r="AA2737" s="39"/>
      <c r="AB2737" s="39"/>
      <c r="AC2737" s="39"/>
      <c r="AD2737" s="39"/>
      <c r="AE2737" s="39"/>
      <c r="AF2737" s="39"/>
      <c r="AG2737" s="39"/>
      <c r="AH2737" s="39"/>
    </row>
    <row r="2738" ht="19.5" customHeight="1">
      <c r="A2738" s="111"/>
      <c r="B2738" s="119"/>
      <c r="C2738" s="63"/>
      <c r="D2738" s="69"/>
      <c r="E2738" s="66" t="str">
        <f t="shared" si="2"/>
        <v>-</v>
      </c>
      <c r="F2738" s="65"/>
      <c r="G2738" s="65"/>
      <c r="H2738" s="82"/>
      <c r="I2738" s="83">
        <f t="shared" si="3"/>
        <v>0</v>
      </c>
      <c r="J2738" s="84">
        <f t="shared" si="4"/>
        <v>0</v>
      </c>
      <c r="K2738" s="84">
        <f t="shared" si="5"/>
        <v>0</v>
      </c>
      <c r="L2738" s="84">
        <f t="shared" si="6"/>
        <v>0</v>
      </c>
      <c r="M2738" s="85">
        <f t="shared" si="7"/>
        <v>0</v>
      </c>
      <c r="N2738" s="86">
        <f t="shared" si="8"/>
        <v>0</v>
      </c>
      <c r="O2738" s="84">
        <f t="shared" si="9"/>
        <v>0</v>
      </c>
      <c r="P2738" s="84">
        <f t="shared" si="10"/>
        <v>0</v>
      </c>
      <c r="Q2738" s="84">
        <f t="shared" si="11"/>
        <v>0</v>
      </c>
      <c r="R2738" s="85">
        <f t="shared" si="12"/>
        <v>0</v>
      </c>
      <c r="S2738" s="87" t="str">
        <f t="shared" si="13"/>
        <v>-</v>
      </c>
      <c r="T2738" s="88"/>
      <c r="U2738" s="39"/>
      <c r="V2738" s="40"/>
      <c r="W2738" s="39"/>
      <c r="X2738" s="39"/>
      <c r="Y2738" s="39"/>
      <c r="Z2738" s="39"/>
      <c r="AA2738" s="39"/>
      <c r="AB2738" s="39"/>
      <c r="AC2738" s="39"/>
      <c r="AD2738" s="39"/>
      <c r="AE2738" s="39"/>
      <c r="AF2738" s="39"/>
      <c r="AG2738" s="39"/>
      <c r="AH2738" s="39"/>
    </row>
    <row r="2739" ht="19.5" customHeight="1">
      <c r="A2739" s="111"/>
      <c r="B2739" s="119"/>
      <c r="C2739" s="63"/>
      <c r="D2739" s="69"/>
      <c r="E2739" s="66" t="str">
        <f t="shared" si="2"/>
        <v>-</v>
      </c>
      <c r="F2739" s="65"/>
      <c r="G2739" s="65"/>
      <c r="H2739" s="82"/>
      <c r="I2739" s="83">
        <f t="shared" si="3"/>
        <v>0</v>
      </c>
      <c r="J2739" s="84">
        <f t="shared" si="4"/>
        <v>0</v>
      </c>
      <c r="K2739" s="84">
        <f t="shared" si="5"/>
        <v>0</v>
      </c>
      <c r="L2739" s="84">
        <f t="shared" si="6"/>
        <v>0</v>
      </c>
      <c r="M2739" s="85">
        <f t="shared" si="7"/>
        <v>0</v>
      </c>
      <c r="N2739" s="86">
        <f t="shared" si="8"/>
        <v>0</v>
      </c>
      <c r="O2739" s="84">
        <f t="shared" si="9"/>
        <v>0</v>
      </c>
      <c r="P2739" s="84">
        <f t="shared" si="10"/>
        <v>0</v>
      </c>
      <c r="Q2739" s="84">
        <f t="shared" si="11"/>
        <v>0</v>
      </c>
      <c r="R2739" s="85">
        <f t="shared" si="12"/>
        <v>0</v>
      </c>
      <c r="S2739" s="87" t="str">
        <f t="shared" si="13"/>
        <v>-</v>
      </c>
      <c r="T2739" s="88"/>
      <c r="U2739" s="39"/>
      <c r="V2739" s="40"/>
      <c r="W2739" s="39"/>
      <c r="X2739" s="39"/>
      <c r="Y2739" s="39"/>
      <c r="Z2739" s="39"/>
      <c r="AA2739" s="39"/>
      <c r="AB2739" s="39"/>
      <c r="AC2739" s="39"/>
      <c r="AD2739" s="39"/>
      <c r="AE2739" s="39"/>
      <c r="AF2739" s="39"/>
      <c r="AG2739" s="39"/>
      <c r="AH2739" s="39"/>
    </row>
    <row r="2740" ht="19.5" customHeight="1">
      <c r="A2740" s="111"/>
      <c r="B2740" s="119"/>
      <c r="C2740" s="63"/>
      <c r="D2740" s="69"/>
      <c r="E2740" s="66" t="str">
        <f t="shared" si="2"/>
        <v>-</v>
      </c>
      <c r="F2740" s="65"/>
      <c r="G2740" s="65"/>
      <c r="H2740" s="82"/>
      <c r="I2740" s="83">
        <f t="shared" si="3"/>
        <v>0</v>
      </c>
      <c r="J2740" s="84">
        <f t="shared" si="4"/>
        <v>0</v>
      </c>
      <c r="K2740" s="84">
        <f t="shared" si="5"/>
        <v>0</v>
      </c>
      <c r="L2740" s="84">
        <f t="shared" si="6"/>
        <v>0</v>
      </c>
      <c r="M2740" s="85">
        <f t="shared" si="7"/>
        <v>0</v>
      </c>
      <c r="N2740" s="86">
        <f t="shared" si="8"/>
        <v>0</v>
      </c>
      <c r="O2740" s="84">
        <f t="shared" si="9"/>
        <v>0</v>
      </c>
      <c r="P2740" s="84">
        <f t="shared" si="10"/>
        <v>0</v>
      </c>
      <c r="Q2740" s="84">
        <f t="shared" si="11"/>
        <v>0</v>
      </c>
      <c r="R2740" s="85">
        <f t="shared" si="12"/>
        <v>0</v>
      </c>
      <c r="S2740" s="87" t="str">
        <f t="shared" si="13"/>
        <v>-</v>
      </c>
      <c r="T2740" s="88"/>
      <c r="U2740" s="39"/>
      <c r="V2740" s="40"/>
      <c r="W2740" s="39"/>
      <c r="X2740" s="39"/>
      <c r="Y2740" s="39"/>
      <c r="Z2740" s="39"/>
      <c r="AA2740" s="39"/>
      <c r="AB2740" s="39"/>
      <c r="AC2740" s="39"/>
      <c r="AD2740" s="39"/>
      <c r="AE2740" s="39"/>
      <c r="AF2740" s="39"/>
      <c r="AG2740" s="39"/>
      <c r="AH2740" s="39"/>
    </row>
    <row r="2741" ht="19.5" customHeight="1">
      <c r="A2741" s="111"/>
      <c r="B2741" s="119"/>
      <c r="C2741" s="63"/>
      <c r="D2741" s="69"/>
      <c r="E2741" s="66" t="str">
        <f t="shared" si="2"/>
        <v>-</v>
      </c>
      <c r="F2741" s="65"/>
      <c r="G2741" s="65"/>
      <c r="H2741" s="82"/>
      <c r="I2741" s="83">
        <f t="shared" si="3"/>
        <v>0</v>
      </c>
      <c r="J2741" s="84">
        <f t="shared" si="4"/>
        <v>0</v>
      </c>
      <c r="K2741" s="84">
        <f t="shared" si="5"/>
        <v>0</v>
      </c>
      <c r="L2741" s="84">
        <f t="shared" si="6"/>
        <v>0</v>
      </c>
      <c r="M2741" s="85">
        <f t="shared" si="7"/>
        <v>0</v>
      </c>
      <c r="N2741" s="86">
        <f t="shared" si="8"/>
        <v>0</v>
      </c>
      <c r="O2741" s="84">
        <f t="shared" si="9"/>
        <v>0</v>
      </c>
      <c r="P2741" s="84">
        <f t="shared" si="10"/>
        <v>0</v>
      </c>
      <c r="Q2741" s="84">
        <f t="shared" si="11"/>
        <v>0</v>
      </c>
      <c r="R2741" s="85">
        <f t="shared" si="12"/>
        <v>0</v>
      </c>
      <c r="S2741" s="87" t="str">
        <f t="shared" si="13"/>
        <v>-</v>
      </c>
      <c r="T2741" s="88"/>
      <c r="U2741" s="39"/>
      <c r="V2741" s="40"/>
      <c r="W2741" s="39"/>
      <c r="X2741" s="39"/>
      <c r="Y2741" s="39"/>
      <c r="Z2741" s="39"/>
      <c r="AA2741" s="39"/>
      <c r="AB2741" s="39"/>
      <c r="AC2741" s="39"/>
      <c r="AD2741" s="39"/>
      <c r="AE2741" s="39"/>
      <c r="AF2741" s="39"/>
      <c r="AG2741" s="39"/>
      <c r="AH2741" s="39"/>
    </row>
    <row r="2742" ht="19.5" customHeight="1">
      <c r="A2742" s="111"/>
      <c r="B2742" s="119"/>
      <c r="C2742" s="63"/>
      <c r="D2742" s="69"/>
      <c r="E2742" s="66" t="str">
        <f t="shared" si="2"/>
        <v>-</v>
      </c>
      <c r="F2742" s="65"/>
      <c r="G2742" s="65"/>
      <c r="H2742" s="82"/>
      <c r="I2742" s="83">
        <f t="shared" si="3"/>
        <v>0</v>
      </c>
      <c r="J2742" s="84">
        <f t="shared" si="4"/>
        <v>0</v>
      </c>
      <c r="K2742" s="84">
        <f t="shared" si="5"/>
        <v>0</v>
      </c>
      <c r="L2742" s="84">
        <f t="shared" si="6"/>
        <v>0</v>
      </c>
      <c r="M2742" s="85">
        <f t="shared" si="7"/>
        <v>0</v>
      </c>
      <c r="N2742" s="86">
        <f t="shared" si="8"/>
        <v>0</v>
      </c>
      <c r="O2742" s="84">
        <f t="shared" si="9"/>
        <v>0</v>
      </c>
      <c r="P2742" s="84">
        <f t="shared" si="10"/>
        <v>0</v>
      </c>
      <c r="Q2742" s="84">
        <f t="shared" si="11"/>
        <v>0</v>
      </c>
      <c r="R2742" s="85">
        <f t="shared" si="12"/>
        <v>0</v>
      </c>
      <c r="S2742" s="87" t="str">
        <f t="shared" si="13"/>
        <v>-</v>
      </c>
      <c r="T2742" s="88"/>
      <c r="U2742" s="39"/>
      <c r="V2742" s="40"/>
      <c r="W2742" s="39"/>
      <c r="X2742" s="39"/>
      <c r="Y2742" s="39"/>
      <c r="Z2742" s="39"/>
      <c r="AA2742" s="39"/>
      <c r="AB2742" s="39"/>
      <c r="AC2742" s="39"/>
      <c r="AD2742" s="39"/>
      <c r="AE2742" s="39"/>
      <c r="AF2742" s="39"/>
      <c r="AG2742" s="39"/>
      <c r="AH2742" s="39"/>
    </row>
    <row r="2743" ht="19.5" customHeight="1">
      <c r="A2743" s="111"/>
      <c r="B2743" s="119"/>
      <c r="C2743" s="63"/>
      <c r="D2743" s="69"/>
      <c r="E2743" s="66" t="str">
        <f t="shared" si="2"/>
        <v>-</v>
      </c>
      <c r="F2743" s="65"/>
      <c r="G2743" s="65"/>
      <c r="H2743" s="82"/>
      <c r="I2743" s="83">
        <f t="shared" si="3"/>
        <v>0</v>
      </c>
      <c r="J2743" s="84">
        <f t="shared" si="4"/>
        <v>0</v>
      </c>
      <c r="K2743" s="84">
        <f t="shared" si="5"/>
        <v>0</v>
      </c>
      <c r="L2743" s="84">
        <f t="shared" si="6"/>
        <v>0</v>
      </c>
      <c r="M2743" s="85">
        <f t="shared" si="7"/>
        <v>0</v>
      </c>
      <c r="N2743" s="86">
        <f t="shared" si="8"/>
        <v>0</v>
      </c>
      <c r="O2743" s="84">
        <f t="shared" si="9"/>
        <v>0</v>
      </c>
      <c r="P2743" s="84">
        <f t="shared" si="10"/>
        <v>0</v>
      </c>
      <c r="Q2743" s="84">
        <f t="shared" si="11"/>
        <v>0</v>
      </c>
      <c r="R2743" s="85">
        <f t="shared" si="12"/>
        <v>0</v>
      </c>
      <c r="S2743" s="87" t="str">
        <f t="shared" si="13"/>
        <v>-</v>
      </c>
      <c r="T2743" s="88"/>
      <c r="U2743" s="39"/>
      <c r="V2743" s="40"/>
      <c r="W2743" s="39"/>
      <c r="X2743" s="39"/>
      <c r="Y2743" s="39"/>
      <c r="Z2743" s="39"/>
      <c r="AA2743" s="39"/>
      <c r="AB2743" s="39"/>
      <c r="AC2743" s="39"/>
      <c r="AD2743" s="39"/>
      <c r="AE2743" s="39"/>
      <c r="AF2743" s="39"/>
      <c r="AG2743" s="39"/>
      <c r="AH2743" s="39"/>
    </row>
    <row r="2744" ht="19.5" customHeight="1">
      <c r="A2744" s="111"/>
      <c r="B2744" s="119"/>
      <c r="C2744" s="63"/>
      <c r="D2744" s="69"/>
      <c r="E2744" s="66" t="str">
        <f t="shared" si="2"/>
        <v>-</v>
      </c>
      <c r="F2744" s="65"/>
      <c r="G2744" s="65"/>
      <c r="H2744" s="82"/>
      <c r="I2744" s="83">
        <f t="shared" si="3"/>
        <v>0</v>
      </c>
      <c r="J2744" s="84">
        <f t="shared" si="4"/>
        <v>0</v>
      </c>
      <c r="K2744" s="84">
        <f t="shared" si="5"/>
        <v>0</v>
      </c>
      <c r="L2744" s="84">
        <f t="shared" si="6"/>
        <v>0</v>
      </c>
      <c r="M2744" s="85">
        <f t="shared" si="7"/>
        <v>0</v>
      </c>
      <c r="N2744" s="86">
        <f t="shared" si="8"/>
        <v>0</v>
      </c>
      <c r="O2744" s="84">
        <f t="shared" si="9"/>
        <v>0</v>
      </c>
      <c r="P2744" s="84">
        <f t="shared" si="10"/>
        <v>0</v>
      </c>
      <c r="Q2744" s="84">
        <f t="shared" si="11"/>
        <v>0</v>
      </c>
      <c r="R2744" s="85">
        <f t="shared" si="12"/>
        <v>0</v>
      </c>
      <c r="S2744" s="87" t="str">
        <f t="shared" si="13"/>
        <v>-</v>
      </c>
      <c r="T2744" s="88"/>
      <c r="U2744" s="39"/>
      <c r="V2744" s="40"/>
      <c r="W2744" s="39"/>
      <c r="X2744" s="39"/>
      <c r="Y2744" s="39"/>
      <c r="Z2744" s="39"/>
      <c r="AA2744" s="39"/>
      <c r="AB2744" s="39"/>
      <c r="AC2744" s="39"/>
      <c r="AD2744" s="39"/>
      <c r="AE2744" s="39"/>
      <c r="AF2744" s="39"/>
      <c r="AG2744" s="39"/>
      <c r="AH2744" s="39"/>
    </row>
    <row r="2745" ht="19.5" customHeight="1">
      <c r="A2745" s="111"/>
      <c r="B2745" s="119"/>
      <c r="C2745" s="63"/>
      <c r="D2745" s="69"/>
      <c r="E2745" s="66" t="str">
        <f t="shared" si="2"/>
        <v>-</v>
      </c>
      <c r="F2745" s="65"/>
      <c r="G2745" s="65"/>
      <c r="H2745" s="82"/>
      <c r="I2745" s="83">
        <f t="shared" si="3"/>
        <v>0</v>
      </c>
      <c r="J2745" s="84">
        <f t="shared" si="4"/>
        <v>0</v>
      </c>
      <c r="K2745" s="84">
        <f t="shared" si="5"/>
        <v>0</v>
      </c>
      <c r="L2745" s="84">
        <f t="shared" si="6"/>
        <v>0</v>
      </c>
      <c r="M2745" s="85">
        <f t="shared" si="7"/>
        <v>0</v>
      </c>
      <c r="N2745" s="86">
        <f t="shared" si="8"/>
        <v>0</v>
      </c>
      <c r="O2745" s="84">
        <f t="shared" si="9"/>
        <v>0</v>
      </c>
      <c r="P2745" s="84">
        <f t="shared" si="10"/>
        <v>0</v>
      </c>
      <c r="Q2745" s="84">
        <f t="shared" si="11"/>
        <v>0</v>
      </c>
      <c r="R2745" s="85">
        <f t="shared" si="12"/>
        <v>0</v>
      </c>
      <c r="S2745" s="87" t="str">
        <f t="shared" si="13"/>
        <v>-</v>
      </c>
      <c r="T2745" s="88"/>
      <c r="U2745" s="39"/>
      <c r="V2745" s="40"/>
      <c r="W2745" s="39"/>
      <c r="X2745" s="39"/>
      <c r="Y2745" s="39"/>
      <c r="Z2745" s="39"/>
      <c r="AA2745" s="39"/>
      <c r="AB2745" s="39"/>
      <c r="AC2745" s="39"/>
      <c r="AD2745" s="39"/>
      <c r="AE2745" s="39"/>
      <c r="AF2745" s="39"/>
      <c r="AG2745" s="39"/>
      <c r="AH2745" s="39"/>
    </row>
    <row r="2746" ht="19.5" customHeight="1">
      <c r="A2746" s="111"/>
      <c r="B2746" s="119"/>
      <c r="C2746" s="63"/>
      <c r="D2746" s="69"/>
      <c r="E2746" s="66" t="str">
        <f t="shared" si="2"/>
        <v>-</v>
      </c>
      <c r="F2746" s="65"/>
      <c r="G2746" s="65"/>
      <c r="H2746" s="82"/>
      <c r="I2746" s="83">
        <f t="shared" si="3"/>
        <v>0</v>
      </c>
      <c r="J2746" s="84">
        <f t="shared" si="4"/>
        <v>0</v>
      </c>
      <c r="K2746" s="84">
        <f t="shared" si="5"/>
        <v>0</v>
      </c>
      <c r="L2746" s="84">
        <f t="shared" si="6"/>
        <v>0</v>
      </c>
      <c r="M2746" s="85">
        <f t="shared" si="7"/>
        <v>0</v>
      </c>
      <c r="N2746" s="86">
        <f t="shared" si="8"/>
        <v>0</v>
      </c>
      <c r="O2746" s="84">
        <f t="shared" si="9"/>
        <v>0</v>
      </c>
      <c r="P2746" s="84">
        <f t="shared" si="10"/>
        <v>0</v>
      </c>
      <c r="Q2746" s="84">
        <f t="shared" si="11"/>
        <v>0</v>
      </c>
      <c r="R2746" s="85">
        <f t="shared" si="12"/>
        <v>0</v>
      </c>
      <c r="S2746" s="87" t="str">
        <f t="shared" si="13"/>
        <v>-</v>
      </c>
      <c r="T2746" s="88"/>
      <c r="U2746" s="39"/>
      <c r="V2746" s="40"/>
      <c r="W2746" s="39"/>
      <c r="X2746" s="39"/>
      <c r="Y2746" s="39"/>
      <c r="Z2746" s="39"/>
      <c r="AA2746" s="39"/>
      <c r="AB2746" s="39"/>
      <c r="AC2746" s="39"/>
      <c r="AD2746" s="39"/>
      <c r="AE2746" s="39"/>
      <c r="AF2746" s="39"/>
      <c r="AG2746" s="39"/>
      <c r="AH2746" s="39"/>
    </row>
    <row r="2747" ht="19.5" customHeight="1">
      <c r="A2747" s="111"/>
      <c r="B2747" s="119"/>
      <c r="C2747" s="63"/>
      <c r="D2747" s="69"/>
      <c r="E2747" s="66" t="str">
        <f t="shared" si="2"/>
        <v>-</v>
      </c>
      <c r="F2747" s="65"/>
      <c r="G2747" s="65"/>
      <c r="H2747" s="82"/>
      <c r="I2747" s="83">
        <f t="shared" si="3"/>
        <v>0</v>
      </c>
      <c r="J2747" s="84">
        <f t="shared" si="4"/>
        <v>0</v>
      </c>
      <c r="K2747" s="84">
        <f t="shared" si="5"/>
        <v>0</v>
      </c>
      <c r="L2747" s="84">
        <f t="shared" si="6"/>
        <v>0</v>
      </c>
      <c r="M2747" s="85">
        <f t="shared" si="7"/>
        <v>0</v>
      </c>
      <c r="N2747" s="86">
        <f t="shared" si="8"/>
        <v>0</v>
      </c>
      <c r="O2747" s="84">
        <f t="shared" si="9"/>
        <v>0</v>
      </c>
      <c r="P2747" s="84">
        <f t="shared" si="10"/>
        <v>0</v>
      </c>
      <c r="Q2747" s="84">
        <f t="shared" si="11"/>
        <v>0</v>
      </c>
      <c r="R2747" s="85">
        <f t="shared" si="12"/>
        <v>0</v>
      </c>
      <c r="S2747" s="87" t="str">
        <f t="shared" si="13"/>
        <v>-</v>
      </c>
      <c r="T2747" s="88"/>
      <c r="U2747" s="39"/>
      <c r="V2747" s="40"/>
      <c r="W2747" s="39"/>
      <c r="X2747" s="39"/>
      <c r="Y2747" s="39"/>
      <c r="Z2747" s="39"/>
      <c r="AA2747" s="39"/>
      <c r="AB2747" s="39"/>
      <c r="AC2747" s="39"/>
      <c r="AD2747" s="39"/>
      <c r="AE2747" s="39"/>
      <c r="AF2747" s="39"/>
      <c r="AG2747" s="39"/>
      <c r="AH2747" s="39"/>
    </row>
    <row r="2748" ht="19.5" customHeight="1">
      <c r="A2748" s="111"/>
      <c r="B2748" s="119"/>
      <c r="C2748" s="63"/>
      <c r="D2748" s="69"/>
      <c r="E2748" s="66" t="str">
        <f t="shared" si="2"/>
        <v>-</v>
      </c>
      <c r="F2748" s="65"/>
      <c r="G2748" s="65"/>
      <c r="H2748" s="82"/>
      <c r="I2748" s="83">
        <f t="shared" si="3"/>
        <v>0</v>
      </c>
      <c r="J2748" s="84">
        <f t="shared" si="4"/>
        <v>0</v>
      </c>
      <c r="K2748" s="84">
        <f t="shared" si="5"/>
        <v>0</v>
      </c>
      <c r="L2748" s="84">
        <f t="shared" si="6"/>
        <v>0</v>
      </c>
      <c r="M2748" s="85">
        <f t="shared" si="7"/>
        <v>0</v>
      </c>
      <c r="N2748" s="86">
        <f t="shared" si="8"/>
        <v>0</v>
      </c>
      <c r="O2748" s="84">
        <f t="shared" si="9"/>
        <v>0</v>
      </c>
      <c r="P2748" s="84">
        <f t="shared" si="10"/>
        <v>0</v>
      </c>
      <c r="Q2748" s="84">
        <f t="shared" si="11"/>
        <v>0</v>
      </c>
      <c r="R2748" s="85">
        <f t="shared" si="12"/>
        <v>0</v>
      </c>
      <c r="S2748" s="87" t="str">
        <f t="shared" si="13"/>
        <v>-</v>
      </c>
      <c r="T2748" s="88"/>
      <c r="U2748" s="39"/>
      <c r="V2748" s="40"/>
      <c r="W2748" s="39"/>
      <c r="X2748" s="39"/>
      <c r="Y2748" s="39"/>
      <c r="Z2748" s="39"/>
      <c r="AA2748" s="39"/>
      <c r="AB2748" s="39"/>
      <c r="AC2748" s="39"/>
      <c r="AD2748" s="39"/>
      <c r="AE2748" s="39"/>
      <c r="AF2748" s="39"/>
      <c r="AG2748" s="39"/>
      <c r="AH2748" s="39"/>
    </row>
    <row r="2749" ht="19.5" customHeight="1">
      <c r="A2749" s="111"/>
      <c r="B2749" s="119"/>
      <c r="C2749" s="63"/>
      <c r="D2749" s="69"/>
      <c r="E2749" s="66" t="str">
        <f t="shared" si="2"/>
        <v>-</v>
      </c>
      <c r="F2749" s="65"/>
      <c r="G2749" s="65"/>
      <c r="H2749" s="82"/>
      <c r="I2749" s="83">
        <f t="shared" si="3"/>
        <v>0</v>
      </c>
      <c r="J2749" s="84">
        <f t="shared" si="4"/>
        <v>0</v>
      </c>
      <c r="K2749" s="84">
        <f t="shared" si="5"/>
        <v>0</v>
      </c>
      <c r="L2749" s="84">
        <f t="shared" si="6"/>
        <v>0</v>
      </c>
      <c r="M2749" s="85">
        <f t="shared" si="7"/>
        <v>0</v>
      </c>
      <c r="N2749" s="86">
        <f t="shared" si="8"/>
        <v>0</v>
      </c>
      <c r="O2749" s="84">
        <f t="shared" si="9"/>
        <v>0</v>
      </c>
      <c r="P2749" s="84">
        <f t="shared" si="10"/>
        <v>0</v>
      </c>
      <c r="Q2749" s="84">
        <f t="shared" si="11"/>
        <v>0</v>
      </c>
      <c r="R2749" s="85">
        <f t="shared" si="12"/>
        <v>0</v>
      </c>
      <c r="S2749" s="87" t="str">
        <f t="shared" si="13"/>
        <v>-</v>
      </c>
      <c r="T2749" s="88"/>
      <c r="U2749" s="39"/>
      <c r="V2749" s="40"/>
      <c r="W2749" s="39"/>
      <c r="X2749" s="39"/>
      <c r="Y2749" s="39"/>
      <c r="Z2749" s="39"/>
      <c r="AA2749" s="39"/>
      <c r="AB2749" s="39"/>
      <c r="AC2749" s="39"/>
      <c r="AD2749" s="39"/>
      <c r="AE2749" s="39"/>
      <c r="AF2749" s="39"/>
      <c r="AG2749" s="39"/>
      <c r="AH2749" s="39"/>
    </row>
    <row r="2750" ht="19.5" customHeight="1">
      <c r="A2750" s="111"/>
      <c r="B2750" s="119"/>
      <c r="C2750" s="63"/>
      <c r="D2750" s="69"/>
      <c r="E2750" s="66" t="str">
        <f t="shared" si="2"/>
        <v>-</v>
      </c>
      <c r="F2750" s="65"/>
      <c r="G2750" s="65"/>
      <c r="H2750" s="82"/>
      <c r="I2750" s="83">
        <f t="shared" si="3"/>
        <v>0</v>
      </c>
      <c r="J2750" s="84">
        <f t="shared" si="4"/>
        <v>0</v>
      </c>
      <c r="K2750" s="84">
        <f t="shared" si="5"/>
        <v>0</v>
      </c>
      <c r="L2750" s="84">
        <f t="shared" si="6"/>
        <v>0</v>
      </c>
      <c r="M2750" s="85">
        <f t="shared" si="7"/>
        <v>0</v>
      </c>
      <c r="N2750" s="86">
        <f t="shared" si="8"/>
        <v>0</v>
      </c>
      <c r="O2750" s="84">
        <f t="shared" si="9"/>
        <v>0</v>
      </c>
      <c r="P2750" s="84">
        <f t="shared" si="10"/>
        <v>0</v>
      </c>
      <c r="Q2750" s="84">
        <f t="shared" si="11"/>
        <v>0</v>
      </c>
      <c r="R2750" s="85">
        <f t="shared" si="12"/>
        <v>0</v>
      </c>
      <c r="S2750" s="87" t="str">
        <f t="shared" si="13"/>
        <v>-</v>
      </c>
      <c r="T2750" s="88"/>
      <c r="U2750" s="39"/>
      <c r="V2750" s="40"/>
      <c r="W2750" s="39"/>
      <c r="X2750" s="39"/>
      <c r="Y2750" s="39"/>
      <c r="Z2750" s="39"/>
      <c r="AA2750" s="39"/>
      <c r="AB2750" s="39"/>
      <c r="AC2750" s="39"/>
      <c r="AD2750" s="39"/>
      <c r="AE2750" s="39"/>
      <c r="AF2750" s="39"/>
      <c r="AG2750" s="39"/>
      <c r="AH2750" s="39"/>
    </row>
    <row r="2751" ht="19.5" customHeight="1">
      <c r="A2751" s="111"/>
      <c r="B2751" s="119"/>
      <c r="C2751" s="63"/>
      <c r="D2751" s="69"/>
      <c r="E2751" s="66" t="str">
        <f t="shared" si="2"/>
        <v>-</v>
      </c>
      <c r="F2751" s="65"/>
      <c r="G2751" s="65"/>
      <c r="H2751" s="82"/>
      <c r="I2751" s="83">
        <f t="shared" si="3"/>
        <v>0</v>
      </c>
      <c r="J2751" s="84">
        <f t="shared" si="4"/>
        <v>0</v>
      </c>
      <c r="K2751" s="84">
        <f t="shared" si="5"/>
        <v>0</v>
      </c>
      <c r="L2751" s="84">
        <f t="shared" si="6"/>
        <v>0</v>
      </c>
      <c r="M2751" s="85">
        <f t="shared" si="7"/>
        <v>0</v>
      </c>
      <c r="N2751" s="86">
        <f t="shared" si="8"/>
        <v>0</v>
      </c>
      <c r="O2751" s="84">
        <f t="shared" si="9"/>
        <v>0</v>
      </c>
      <c r="P2751" s="84">
        <f t="shared" si="10"/>
        <v>0</v>
      </c>
      <c r="Q2751" s="84">
        <f t="shared" si="11"/>
        <v>0</v>
      </c>
      <c r="R2751" s="85">
        <f t="shared" si="12"/>
        <v>0</v>
      </c>
      <c r="S2751" s="87" t="str">
        <f t="shared" si="13"/>
        <v>-</v>
      </c>
      <c r="T2751" s="88"/>
      <c r="U2751" s="39"/>
      <c r="V2751" s="40"/>
      <c r="W2751" s="39"/>
      <c r="X2751" s="39"/>
      <c r="Y2751" s="39"/>
      <c r="Z2751" s="39"/>
      <c r="AA2751" s="39"/>
      <c r="AB2751" s="39"/>
      <c r="AC2751" s="39"/>
      <c r="AD2751" s="39"/>
      <c r="AE2751" s="39"/>
      <c r="AF2751" s="39"/>
      <c r="AG2751" s="39"/>
      <c r="AH2751" s="39"/>
    </row>
    <row r="2752" ht="19.5" customHeight="1">
      <c r="A2752" s="111"/>
      <c r="B2752" s="119"/>
      <c r="C2752" s="63"/>
      <c r="D2752" s="69"/>
      <c r="E2752" s="66" t="str">
        <f t="shared" si="2"/>
        <v>-</v>
      </c>
      <c r="F2752" s="65"/>
      <c r="G2752" s="65"/>
      <c r="H2752" s="82"/>
      <c r="I2752" s="83">
        <f t="shared" si="3"/>
        <v>0</v>
      </c>
      <c r="J2752" s="84">
        <f t="shared" si="4"/>
        <v>0</v>
      </c>
      <c r="K2752" s="84">
        <f t="shared" si="5"/>
        <v>0</v>
      </c>
      <c r="L2752" s="84">
        <f t="shared" si="6"/>
        <v>0</v>
      </c>
      <c r="M2752" s="85">
        <f t="shared" si="7"/>
        <v>0</v>
      </c>
      <c r="N2752" s="86">
        <f t="shared" si="8"/>
        <v>0</v>
      </c>
      <c r="O2752" s="84">
        <f t="shared" si="9"/>
        <v>0</v>
      </c>
      <c r="P2752" s="84">
        <f t="shared" si="10"/>
        <v>0</v>
      </c>
      <c r="Q2752" s="84">
        <f t="shared" si="11"/>
        <v>0</v>
      </c>
      <c r="R2752" s="85">
        <f t="shared" si="12"/>
        <v>0</v>
      </c>
      <c r="S2752" s="87" t="str">
        <f t="shared" si="13"/>
        <v>-</v>
      </c>
      <c r="T2752" s="88"/>
      <c r="U2752" s="39"/>
      <c r="V2752" s="40"/>
      <c r="W2752" s="39"/>
      <c r="X2752" s="39"/>
      <c r="Y2752" s="39"/>
      <c r="Z2752" s="39"/>
      <c r="AA2752" s="39"/>
      <c r="AB2752" s="39"/>
      <c r="AC2752" s="39"/>
      <c r="AD2752" s="39"/>
      <c r="AE2752" s="39"/>
      <c r="AF2752" s="39"/>
      <c r="AG2752" s="39"/>
      <c r="AH2752" s="39"/>
    </row>
    <row r="2753" ht="19.5" customHeight="1">
      <c r="A2753" s="111"/>
      <c r="B2753" s="119"/>
      <c r="C2753" s="63"/>
      <c r="D2753" s="69"/>
      <c r="E2753" s="66" t="str">
        <f t="shared" si="2"/>
        <v>-</v>
      </c>
      <c r="F2753" s="65"/>
      <c r="G2753" s="65"/>
      <c r="H2753" s="82"/>
      <c r="I2753" s="83">
        <f t="shared" si="3"/>
        <v>0</v>
      </c>
      <c r="J2753" s="84">
        <f t="shared" si="4"/>
        <v>0</v>
      </c>
      <c r="K2753" s="84">
        <f t="shared" si="5"/>
        <v>0</v>
      </c>
      <c r="L2753" s="84">
        <f t="shared" si="6"/>
        <v>0</v>
      </c>
      <c r="M2753" s="85">
        <f t="shared" si="7"/>
        <v>0</v>
      </c>
      <c r="N2753" s="86">
        <f t="shared" si="8"/>
        <v>0</v>
      </c>
      <c r="O2753" s="84">
        <f t="shared" si="9"/>
        <v>0</v>
      </c>
      <c r="P2753" s="84">
        <f t="shared" si="10"/>
        <v>0</v>
      </c>
      <c r="Q2753" s="84">
        <f t="shared" si="11"/>
        <v>0</v>
      </c>
      <c r="R2753" s="85">
        <f t="shared" si="12"/>
        <v>0</v>
      </c>
      <c r="S2753" s="87" t="str">
        <f t="shared" si="13"/>
        <v>-</v>
      </c>
      <c r="T2753" s="88"/>
      <c r="U2753" s="39"/>
      <c r="V2753" s="40"/>
      <c r="W2753" s="39"/>
      <c r="X2753" s="39"/>
      <c r="Y2753" s="39"/>
      <c r="Z2753" s="39"/>
      <c r="AA2753" s="39"/>
      <c r="AB2753" s="39"/>
      <c r="AC2753" s="39"/>
      <c r="AD2753" s="39"/>
      <c r="AE2753" s="39"/>
      <c r="AF2753" s="39"/>
      <c r="AG2753" s="39"/>
      <c r="AH2753" s="39"/>
    </row>
    <row r="2754" ht="19.5" customHeight="1">
      <c r="A2754" s="111"/>
      <c r="B2754" s="119"/>
      <c r="C2754" s="63"/>
      <c r="D2754" s="69"/>
      <c r="E2754" s="66" t="str">
        <f t="shared" si="2"/>
        <v>-</v>
      </c>
      <c r="F2754" s="65"/>
      <c r="G2754" s="65"/>
      <c r="H2754" s="82"/>
      <c r="I2754" s="83">
        <f t="shared" si="3"/>
        <v>0</v>
      </c>
      <c r="J2754" s="84">
        <f t="shared" si="4"/>
        <v>0</v>
      </c>
      <c r="K2754" s="84">
        <f t="shared" si="5"/>
        <v>0</v>
      </c>
      <c r="L2754" s="84">
        <f t="shared" si="6"/>
        <v>0</v>
      </c>
      <c r="M2754" s="85">
        <f t="shared" si="7"/>
        <v>0</v>
      </c>
      <c r="N2754" s="86">
        <f t="shared" si="8"/>
        <v>0</v>
      </c>
      <c r="O2754" s="84">
        <f t="shared" si="9"/>
        <v>0</v>
      </c>
      <c r="P2754" s="84">
        <f t="shared" si="10"/>
        <v>0</v>
      </c>
      <c r="Q2754" s="84">
        <f t="shared" si="11"/>
        <v>0</v>
      </c>
      <c r="R2754" s="85">
        <f t="shared" si="12"/>
        <v>0</v>
      </c>
      <c r="S2754" s="87" t="str">
        <f t="shared" si="13"/>
        <v>-</v>
      </c>
      <c r="T2754" s="88"/>
      <c r="U2754" s="39"/>
      <c r="V2754" s="40"/>
      <c r="W2754" s="39"/>
      <c r="X2754" s="39"/>
      <c r="Y2754" s="39"/>
      <c r="Z2754" s="39"/>
      <c r="AA2754" s="39"/>
      <c r="AB2754" s="39"/>
      <c r="AC2754" s="39"/>
      <c r="AD2754" s="39"/>
      <c r="AE2754" s="39"/>
      <c r="AF2754" s="39"/>
      <c r="AG2754" s="39"/>
      <c r="AH2754" s="39"/>
    </row>
    <row r="2755" ht="19.5" customHeight="1">
      <c r="A2755" s="111"/>
      <c r="B2755" s="119"/>
      <c r="C2755" s="63"/>
      <c r="D2755" s="69"/>
      <c r="E2755" s="66" t="str">
        <f t="shared" si="2"/>
        <v>-</v>
      </c>
      <c r="F2755" s="65"/>
      <c r="G2755" s="65"/>
      <c r="H2755" s="82"/>
      <c r="I2755" s="83">
        <f t="shared" si="3"/>
        <v>0</v>
      </c>
      <c r="J2755" s="84">
        <f t="shared" si="4"/>
        <v>0</v>
      </c>
      <c r="K2755" s="84">
        <f t="shared" si="5"/>
        <v>0</v>
      </c>
      <c r="L2755" s="84">
        <f t="shared" si="6"/>
        <v>0</v>
      </c>
      <c r="M2755" s="85">
        <f t="shared" si="7"/>
        <v>0</v>
      </c>
      <c r="N2755" s="86">
        <f t="shared" si="8"/>
        <v>0</v>
      </c>
      <c r="O2755" s="84">
        <f t="shared" si="9"/>
        <v>0</v>
      </c>
      <c r="P2755" s="84">
        <f t="shared" si="10"/>
        <v>0</v>
      </c>
      <c r="Q2755" s="84">
        <f t="shared" si="11"/>
        <v>0</v>
      </c>
      <c r="R2755" s="85">
        <f t="shared" si="12"/>
        <v>0</v>
      </c>
      <c r="S2755" s="87" t="str">
        <f t="shared" si="13"/>
        <v>-</v>
      </c>
      <c r="T2755" s="88"/>
      <c r="U2755" s="39"/>
      <c r="V2755" s="40"/>
      <c r="W2755" s="39"/>
      <c r="X2755" s="39"/>
      <c r="Y2755" s="39"/>
      <c r="Z2755" s="39"/>
      <c r="AA2755" s="39"/>
      <c r="AB2755" s="39"/>
      <c r="AC2755" s="39"/>
      <c r="AD2755" s="39"/>
      <c r="AE2755" s="39"/>
      <c r="AF2755" s="39"/>
      <c r="AG2755" s="39"/>
      <c r="AH2755" s="39"/>
    </row>
    <row r="2756" ht="19.5" customHeight="1">
      <c r="A2756" s="111"/>
      <c r="B2756" s="119"/>
      <c r="C2756" s="63"/>
      <c r="D2756" s="69"/>
      <c r="E2756" s="66" t="str">
        <f t="shared" si="2"/>
        <v>-</v>
      </c>
      <c r="F2756" s="65"/>
      <c r="G2756" s="65"/>
      <c r="H2756" s="82"/>
      <c r="I2756" s="83">
        <f t="shared" si="3"/>
        <v>0</v>
      </c>
      <c r="J2756" s="84">
        <f t="shared" si="4"/>
        <v>0</v>
      </c>
      <c r="K2756" s="84">
        <f t="shared" si="5"/>
        <v>0</v>
      </c>
      <c r="L2756" s="84">
        <f t="shared" si="6"/>
        <v>0</v>
      </c>
      <c r="M2756" s="85">
        <f t="shared" si="7"/>
        <v>0</v>
      </c>
      <c r="N2756" s="86">
        <f t="shared" si="8"/>
        <v>0</v>
      </c>
      <c r="O2756" s="84">
        <f t="shared" si="9"/>
        <v>0</v>
      </c>
      <c r="P2756" s="84">
        <f t="shared" si="10"/>
        <v>0</v>
      </c>
      <c r="Q2756" s="84">
        <f t="shared" si="11"/>
        <v>0</v>
      </c>
      <c r="R2756" s="85">
        <f t="shared" si="12"/>
        <v>0</v>
      </c>
      <c r="S2756" s="87" t="str">
        <f t="shared" si="13"/>
        <v>-</v>
      </c>
      <c r="T2756" s="88"/>
      <c r="U2756" s="39"/>
      <c r="V2756" s="40"/>
      <c r="W2756" s="39"/>
      <c r="X2756" s="39"/>
      <c r="Y2756" s="39"/>
      <c r="Z2756" s="39"/>
      <c r="AA2756" s="39"/>
      <c r="AB2756" s="39"/>
      <c r="AC2756" s="39"/>
      <c r="AD2756" s="39"/>
      <c r="AE2756" s="39"/>
      <c r="AF2756" s="39"/>
      <c r="AG2756" s="39"/>
      <c r="AH2756" s="39"/>
    </row>
    <row r="2757" ht="19.5" customHeight="1">
      <c r="A2757" s="111"/>
      <c r="B2757" s="119"/>
      <c r="C2757" s="63"/>
      <c r="D2757" s="69"/>
      <c r="E2757" s="66" t="str">
        <f t="shared" si="2"/>
        <v>-</v>
      </c>
      <c r="F2757" s="65"/>
      <c r="G2757" s="65"/>
      <c r="H2757" s="82"/>
      <c r="I2757" s="83">
        <f t="shared" si="3"/>
        <v>0</v>
      </c>
      <c r="J2757" s="84">
        <f t="shared" si="4"/>
        <v>0</v>
      </c>
      <c r="K2757" s="84">
        <f t="shared" si="5"/>
        <v>0</v>
      </c>
      <c r="L2757" s="84">
        <f t="shared" si="6"/>
        <v>0</v>
      </c>
      <c r="M2757" s="85">
        <f t="shared" si="7"/>
        <v>0</v>
      </c>
      <c r="N2757" s="86">
        <f t="shared" si="8"/>
        <v>0</v>
      </c>
      <c r="O2757" s="84">
        <f t="shared" si="9"/>
        <v>0</v>
      </c>
      <c r="P2757" s="84">
        <f t="shared" si="10"/>
        <v>0</v>
      </c>
      <c r="Q2757" s="84">
        <f t="shared" si="11"/>
        <v>0</v>
      </c>
      <c r="R2757" s="85">
        <f t="shared" si="12"/>
        <v>0</v>
      </c>
      <c r="S2757" s="87" t="str">
        <f t="shared" si="13"/>
        <v>-</v>
      </c>
      <c r="T2757" s="88"/>
      <c r="U2757" s="39"/>
      <c r="V2757" s="40"/>
      <c r="W2757" s="39"/>
      <c r="X2757" s="39"/>
      <c r="Y2757" s="39"/>
      <c r="Z2757" s="39"/>
      <c r="AA2757" s="39"/>
      <c r="AB2757" s="39"/>
      <c r="AC2757" s="39"/>
      <c r="AD2757" s="39"/>
      <c r="AE2757" s="39"/>
      <c r="AF2757" s="39"/>
      <c r="AG2757" s="39"/>
      <c r="AH2757" s="39"/>
    </row>
    <row r="2758" ht="19.5" customHeight="1">
      <c r="A2758" s="111"/>
      <c r="B2758" s="119"/>
      <c r="C2758" s="63"/>
      <c r="D2758" s="69"/>
      <c r="E2758" s="66" t="str">
        <f t="shared" si="2"/>
        <v>-</v>
      </c>
      <c r="F2758" s="65"/>
      <c r="G2758" s="65"/>
      <c r="H2758" s="82"/>
      <c r="I2758" s="83">
        <f t="shared" si="3"/>
        <v>0</v>
      </c>
      <c r="J2758" s="84">
        <f t="shared" si="4"/>
        <v>0</v>
      </c>
      <c r="K2758" s="84">
        <f t="shared" si="5"/>
        <v>0</v>
      </c>
      <c r="L2758" s="84">
        <f t="shared" si="6"/>
        <v>0</v>
      </c>
      <c r="M2758" s="85">
        <f t="shared" si="7"/>
        <v>0</v>
      </c>
      <c r="N2758" s="86">
        <f t="shared" si="8"/>
        <v>0</v>
      </c>
      <c r="O2758" s="84">
        <f t="shared" si="9"/>
        <v>0</v>
      </c>
      <c r="P2758" s="84">
        <f t="shared" si="10"/>
        <v>0</v>
      </c>
      <c r="Q2758" s="84">
        <f t="shared" si="11"/>
        <v>0</v>
      </c>
      <c r="R2758" s="85">
        <f t="shared" si="12"/>
        <v>0</v>
      </c>
      <c r="S2758" s="87" t="str">
        <f t="shared" si="13"/>
        <v>-</v>
      </c>
      <c r="T2758" s="88"/>
      <c r="U2758" s="39"/>
      <c r="V2758" s="40"/>
      <c r="W2758" s="39"/>
      <c r="X2758" s="39"/>
      <c r="Y2758" s="39"/>
      <c r="Z2758" s="39"/>
      <c r="AA2758" s="39"/>
      <c r="AB2758" s="39"/>
      <c r="AC2758" s="39"/>
      <c r="AD2758" s="39"/>
      <c r="AE2758" s="39"/>
      <c r="AF2758" s="39"/>
      <c r="AG2758" s="39"/>
      <c r="AH2758" s="39"/>
    </row>
    <row r="2759" ht="19.5" customHeight="1">
      <c r="A2759" s="111"/>
      <c r="B2759" s="119"/>
      <c r="C2759" s="63"/>
      <c r="D2759" s="69"/>
      <c r="E2759" s="66" t="str">
        <f t="shared" si="2"/>
        <v>-</v>
      </c>
      <c r="F2759" s="65"/>
      <c r="G2759" s="65"/>
      <c r="H2759" s="82"/>
      <c r="I2759" s="83">
        <f t="shared" si="3"/>
        <v>0</v>
      </c>
      <c r="J2759" s="84">
        <f t="shared" si="4"/>
        <v>0</v>
      </c>
      <c r="K2759" s="84">
        <f t="shared" si="5"/>
        <v>0</v>
      </c>
      <c r="L2759" s="84">
        <f t="shared" si="6"/>
        <v>0</v>
      </c>
      <c r="M2759" s="85">
        <f t="shared" si="7"/>
        <v>0</v>
      </c>
      <c r="N2759" s="86">
        <f t="shared" si="8"/>
        <v>0</v>
      </c>
      <c r="O2759" s="84">
        <f t="shared" si="9"/>
        <v>0</v>
      </c>
      <c r="P2759" s="84">
        <f t="shared" si="10"/>
        <v>0</v>
      </c>
      <c r="Q2759" s="84">
        <f t="shared" si="11"/>
        <v>0</v>
      </c>
      <c r="R2759" s="85">
        <f t="shared" si="12"/>
        <v>0</v>
      </c>
      <c r="S2759" s="87" t="str">
        <f t="shared" si="13"/>
        <v>-</v>
      </c>
      <c r="T2759" s="88"/>
      <c r="U2759" s="39"/>
      <c r="V2759" s="40"/>
      <c r="W2759" s="39"/>
      <c r="X2759" s="39"/>
      <c r="Y2759" s="39"/>
      <c r="Z2759" s="39"/>
      <c r="AA2759" s="39"/>
      <c r="AB2759" s="39"/>
      <c r="AC2759" s="39"/>
      <c r="AD2759" s="39"/>
      <c r="AE2759" s="39"/>
      <c r="AF2759" s="39"/>
      <c r="AG2759" s="39"/>
      <c r="AH2759" s="39"/>
    </row>
    <row r="2760" ht="19.5" customHeight="1">
      <c r="A2760" s="111"/>
      <c r="B2760" s="119"/>
      <c r="C2760" s="63"/>
      <c r="D2760" s="69"/>
      <c r="E2760" s="66" t="str">
        <f t="shared" si="2"/>
        <v>-</v>
      </c>
      <c r="F2760" s="65"/>
      <c r="G2760" s="65"/>
      <c r="H2760" s="82"/>
      <c r="I2760" s="83">
        <f t="shared" si="3"/>
        <v>0</v>
      </c>
      <c r="J2760" s="84">
        <f t="shared" si="4"/>
        <v>0</v>
      </c>
      <c r="K2760" s="84">
        <f t="shared" si="5"/>
        <v>0</v>
      </c>
      <c r="L2760" s="84">
        <f t="shared" si="6"/>
        <v>0</v>
      </c>
      <c r="M2760" s="85">
        <f t="shared" si="7"/>
        <v>0</v>
      </c>
      <c r="N2760" s="86">
        <f t="shared" si="8"/>
        <v>0</v>
      </c>
      <c r="O2760" s="84">
        <f t="shared" si="9"/>
        <v>0</v>
      </c>
      <c r="P2760" s="84">
        <f t="shared" si="10"/>
        <v>0</v>
      </c>
      <c r="Q2760" s="84">
        <f t="shared" si="11"/>
        <v>0</v>
      </c>
      <c r="R2760" s="85">
        <f t="shared" si="12"/>
        <v>0</v>
      </c>
      <c r="S2760" s="87" t="str">
        <f t="shared" si="13"/>
        <v>-</v>
      </c>
      <c r="T2760" s="88"/>
      <c r="U2760" s="39"/>
      <c r="V2760" s="40"/>
      <c r="W2760" s="39"/>
      <c r="X2760" s="39"/>
      <c r="Y2760" s="39"/>
      <c r="Z2760" s="39"/>
      <c r="AA2760" s="39"/>
      <c r="AB2760" s="39"/>
      <c r="AC2760" s="39"/>
      <c r="AD2760" s="39"/>
      <c r="AE2760" s="39"/>
      <c r="AF2760" s="39"/>
      <c r="AG2760" s="39"/>
      <c r="AH2760" s="39"/>
    </row>
    <row r="2761" ht="19.5" customHeight="1">
      <c r="A2761" s="111"/>
      <c r="B2761" s="119"/>
      <c r="C2761" s="63"/>
      <c r="D2761" s="69"/>
      <c r="E2761" s="66" t="str">
        <f t="shared" si="2"/>
        <v>-</v>
      </c>
      <c r="F2761" s="65"/>
      <c r="G2761" s="65"/>
      <c r="H2761" s="82"/>
      <c r="I2761" s="83">
        <f t="shared" si="3"/>
        <v>0</v>
      </c>
      <c r="J2761" s="84">
        <f t="shared" si="4"/>
        <v>0</v>
      </c>
      <c r="K2761" s="84">
        <f t="shared" si="5"/>
        <v>0</v>
      </c>
      <c r="L2761" s="84">
        <f t="shared" si="6"/>
        <v>0</v>
      </c>
      <c r="M2761" s="85">
        <f t="shared" si="7"/>
        <v>0</v>
      </c>
      <c r="N2761" s="86">
        <f t="shared" si="8"/>
        <v>0</v>
      </c>
      <c r="O2761" s="84">
        <f t="shared" si="9"/>
        <v>0</v>
      </c>
      <c r="P2761" s="84">
        <f t="shared" si="10"/>
        <v>0</v>
      </c>
      <c r="Q2761" s="84">
        <f t="shared" si="11"/>
        <v>0</v>
      </c>
      <c r="R2761" s="85">
        <f t="shared" si="12"/>
        <v>0</v>
      </c>
      <c r="S2761" s="87" t="str">
        <f t="shared" si="13"/>
        <v>-</v>
      </c>
      <c r="T2761" s="88"/>
      <c r="U2761" s="39"/>
      <c r="V2761" s="40"/>
      <c r="W2761" s="39"/>
      <c r="X2761" s="39"/>
      <c r="Y2761" s="39"/>
      <c r="Z2761" s="39"/>
      <c r="AA2761" s="39"/>
      <c r="AB2761" s="39"/>
      <c r="AC2761" s="39"/>
      <c r="AD2761" s="39"/>
      <c r="AE2761" s="39"/>
      <c r="AF2761" s="39"/>
      <c r="AG2761" s="39"/>
      <c r="AH2761" s="39"/>
    </row>
    <row r="2762" ht="19.5" customHeight="1">
      <c r="A2762" s="111"/>
      <c r="B2762" s="119"/>
      <c r="C2762" s="63"/>
      <c r="D2762" s="69"/>
      <c r="E2762" s="66" t="str">
        <f t="shared" si="2"/>
        <v>-</v>
      </c>
      <c r="F2762" s="65"/>
      <c r="G2762" s="65"/>
      <c r="H2762" s="82"/>
      <c r="I2762" s="83">
        <f t="shared" si="3"/>
        <v>0</v>
      </c>
      <c r="J2762" s="84">
        <f t="shared" si="4"/>
        <v>0</v>
      </c>
      <c r="K2762" s="84">
        <f t="shared" si="5"/>
        <v>0</v>
      </c>
      <c r="L2762" s="84">
        <f t="shared" si="6"/>
        <v>0</v>
      </c>
      <c r="M2762" s="85">
        <f t="shared" si="7"/>
        <v>0</v>
      </c>
      <c r="N2762" s="86">
        <f t="shared" si="8"/>
        <v>0</v>
      </c>
      <c r="O2762" s="84">
        <f t="shared" si="9"/>
        <v>0</v>
      </c>
      <c r="P2762" s="84">
        <f t="shared" si="10"/>
        <v>0</v>
      </c>
      <c r="Q2762" s="84">
        <f t="shared" si="11"/>
        <v>0</v>
      </c>
      <c r="R2762" s="85">
        <f t="shared" si="12"/>
        <v>0</v>
      </c>
      <c r="S2762" s="87" t="str">
        <f t="shared" si="13"/>
        <v>-</v>
      </c>
      <c r="T2762" s="88"/>
      <c r="U2762" s="39"/>
      <c r="V2762" s="40"/>
      <c r="W2762" s="39"/>
      <c r="X2762" s="39"/>
      <c r="Y2762" s="39"/>
      <c r="Z2762" s="39"/>
      <c r="AA2762" s="39"/>
      <c r="AB2762" s="39"/>
      <c r="AC2762" s="39"/>
      <c r="AD2762" s="39"/>
      <c r="AE2762" s="39"/>
      <c r="AF2762" s="39"/>
      <c r="AG2762" s="39"/>
      <c r="AH2762" s="39"/>
    </row>
    <row r="2763" ht="19.5" customHeight="1">
      <c r="A2763" s="111"/>
      <c r="B2763" s="119"/>
      <c r="C2763" s="63"/>
      <c r="D2763" s="69"/>
      <c r="E2763" s="66" t="str">
        <f t="shared" si="2"/>
        <v>-</v>
      </c>
      <c r="F2763" s="65"/>
      <c r="G2763" s="65"/>
      <c r="H2763" s="82"/>
      <c r="I2763" s="83">
        <f t="shared" si="3"/>
        <v>0</v>
      </c>
      <c r="J2763" s="84">
        <f t="shared" si="4"/>
        <v>0</v>
      </c>
      <c r="K2763" s="84">
        <f t="shared" si="5"/>
        <v>0</v>
      </c>
      <c r="L2763" s="84">
        <f t="shared" si="6"/>
        <v>0</v>
      </c>
      <c r="M2763" s="85">
        <f t="shared" si="7"/>
        <v>0</v>
      </c>
      <c r="N2763" s="86">
        <f t="shared" si="8"/>
        <v>0</v>
      </c>
      <c r="O2763" s="84">
        <f t="shared" si="9"/>
        <v>0</v>
      </c>
      <c r="P2763" s="84">
        <f t="shared" si="10"/>
        <v>0</v>
      </c>
      <c r="Q2763" s="84">
        <f t="shared" si="11"/>
        <v>0</v>
      </c>
      <c r="R2763" s="85">
        <f t="shared" si="12"/>
        <v>0</v>
      </c>
      <c r="S2763" s="87" t="str">
        <f t="shared" si="13"/>
        <v>-</v>
      </c>
      <c r="T2763" s="88"/>
      <c r="U2763" s="39"/>
      <c r="V2763" s="40"/>
      <c r="W2763" s="39"/>
      <c r="X2763" s="39"/>
      <c r="Y2763" s="39"/>
      <c r="Z2763" s="39"/>
      <c r="AA2763" s="39"/>
      <c r="AB2763" s="39"/>
      <c r="AC2763" s="39"/>
      <c r="AD2763" s="39"/>
      <c r="AE2763" s="39"/>
      <c r="AF2763" s="39"/>
      <c r="AG2763" s="39"/>
      <c r="AH2763" s="39"/>
    </row>
    <row r="2764" ht="19.5" customHeight="1">
      <c r="A2764" s="111"/>
      <c r="B2764" s="119"/>
      <c r="C2764" s="63"/>
      <c r="D2764" s="69"/>
      <c r="E2764" s="66" t="str">
        <f t="shared" si="2"/>
        <v>-</v>
      </c>
      <c r="F2764" s="65"/>
      <c r="G2764" s="65"/>
      <c r="H2764" s="82"/>
      <c r="I2764" s="83">
        <f t="shared" si="3"/>
        <v>0</v>
      </c>
      <c r="J2764" s="84">
        <f t="shared" si="4"/>
        <v>0</v>
      </c>
      <c r="K2764" s="84">
        <f t="shared" si="5"/>
        <v>0</v>
      </c>
      <c r="L2764" s="84">
        <f t="shared" si="6"/>
        <v>0</v>
      </c>
      <c r="M2764" s="85">
        <f t="shared" si="7"/>
        <v>0</v>
      </c>
      <c r="N2764" s="86">
        <f t="shared" si="8"/>
        <v>0</v>
      </c>
      <c r="O2764" s="84">
        <f t="shared" si="9"/>
        <v>0</v>
      </c>
      <c r="P2764" s="84">
        <f t="shared" si="10"/>
        <v>0</v>
      </c>
      <c r="Q2764" s="84">
        <f t="shared" si="11"/>
        <v>0</v>
      </c>
      <c r="R2764" s="85">
        <f t="shared" si="12"/>
        <v>0</v>
      </c>
      <c r="S2764" s="87" t="str">
        <f t="shared" si="13"/>
        <v>-</v>
      </c>
      <c r="T2764" s="88"/>
      <c r="U2764" s="39"/>
      <c r="V2764" s="40"/>
      <c r="W2764" s="39"/>
      <c r="X2764" s="39"/>
      <c r="Y2764" s="39"/>
      <c r="Z2764" s="39"/>
      <c r="AA2764" s="39"/>
      <c r="AB2764" s="39"/>
      <c r="AC2764" s="39"/>
      <c r="AD2764" s="39"/>
      <c r="AE2764" s="39"/>
      <c r="AF2764" s="39"/>
      <c r="AG2764" s="39"/>
      <c r="AH2764" s="39"/>
    </row>
    <row r="2765" ht="19.5" customHeight="1">
      <c r="A2765" s="111"/>
      <c r="B2765" s="119"/>
      <c r="C2765" s="63"/>
      <c r="D2765" s="69"/>
      <c r="E2765" s="66" t="str">
        <f t="shared" si="2"/>
        <v>-</v>
      </c>
      <c r="F2765" s="65"/>
      <c r="G2765" s="65"/>
      <c r="H2765" s="82"/>
      <c r="I2765" s="83">
        <f t="shared" si="3"/>
        <v>0</v>
      </c>
      <c r="J2765" s="84">
        <f t="shared" si="4"/>
        <v>0</v>
      </c>
      <c r="K2765" s="84">
        <f t="shared" si="5"/>
        <v>0</v>
      </c>
      <c r="L2765" s="84">
        <f t="shared" si="6"/>
        <v>0</v>
      </c>
      <c r="M2765" s="85">
        <f t="shared" si="7"/>
        <v>0</v>
      </c>
      <c r="N2765" s="86">
        <f t="shared" si="8"/>
        <v>0</v>
      </c>
      <c r="O2765" s="84">
        <f t="shared" si="9"/>
        <v>0</v>
      </c>
      <c r="P2765" s="84">
        <f t="shared" si="10"/>
        <v>0</v>
      </c>
      <c r="Q2765" s="84">
        <f t="shared" si="11"/>
        <v>0</v>
      </c>
      <c r="R2765" s="85">
        <f t="shared" si="12"/>
        <v>0</v>
      </c>
      <c r="S2765" s="87" t="str">
        <f t="shared" si="13"/>
        <v>-</v>
      </c>
      <c r="T2765" s="88"/>
      <c r="U2765" s="39"/>
      <c r="V2765" s="40"/>
      <c r="W2765" s="39"/>
      <c r="X2765" s="39"/>
      <c r="Y2765" s="39"/>
      <c r="Z2765" s="39"/>
      <c r="AA2765" s="39"/>
      <c r="AB2765" s="39"/>
      <c r="AC2765" s="39"/>
      <c r="AD2765" s="39"/>
      <c r="AE2765" s="39"/>
      <c r="AF2765" s="39"/>
      <c r="AG2765" s="39"/>
      <c r="AH2765" s="39"/>
    </row>
    <row r="2766" ht="19.5" customHeight="1">
      <c r="A2766" s="111"/>
      <c r="B2766" s="119"/>
      <c r="C2766" s="63"/>
      <c r="D2766" s="69"/>
      <c r="E2766" s="66" t="str">
        <f t="shared" si="2"/>
        <v>-</v>
      </c>
      <c r="F2766" s="65"/>
      <c r="G2766" s="65"/>
      <c r="H2766" s="82"/>
      <c r="I2766" s="83">
        <f t="shared" si="3"/>
        <v>0</v>
      </c>
      <c r="J2766" s="84">
        <f t="shared" si="4"/>
        <v>0</v>
      </c>
      <c r="K2766" s="84">
        <f t="shared" si="5"/>
        <v>0</v>
      </c>
      <c r="L2766" s="84">
        <f t="shared" si="6"/>
        <v>0</v>
      </c>
      <c r="M2766" s="85">
        <f t="shared" si="7"/>
        <v>0</v>
      </c>
      <c r="N2766" s="86">
        <f t="shared" si="8"/>
        <v>0</v>
      </c>
      <c r="O2766" s="84">
        <f t="shared" si="9"/>
        <v>0</v>
      </c>
      <c r="P2766" s="84">
        <f t="shared" si="10"/>
        <v>0</v>
      </c>
      <c r="Q2766" s="84">
        <f t="shared" si="11"/>
        <v>0</v>
      </c>
      <c r="R2766" s="85">
        <f t="shared" si="12"/>
        <v>0</v>
      </c>
      <c r="S2766" s="87" t="str">
        <f t="shared" si="13"/>
        <v>-</v>
      </c>
      <c r="T2766" s="88"/>
      <c r="U2766" s="39"/>
      <c r="V2766" s="40"/>
      <c r="W2766" s="39"/>
      <c r="X2766" s="39"/>
      <c r="Y2766" s="39"/>
      <c r="Z2766" s="39"/>
      <c r="AA2766" s="39"/>
      <c r="AB2766" s="39"/>
      <c r="AC2766" s="39"/>
      <c r="AD2766" s="39"/>
      <c r="AE2766" s="39"/>
      <c r="AF2766" s="39"/>
      <c r="AG2766" s="39"/>
      <c r="AH2766" s="39"/>
    </row>
    <row r="2767" ht="19.5" customHeight="1">
      <c r="A2767" s="111"/>
      <c r="B2767" s="119"/>
      <c r="C2767" s="63"/>
      <c r="D2767" s="69"/>
      <c r="E2767" s="66" t="str">
        <f t="shared" si="2"/>
        <v>-</v>
      </c>
      <c r="F2767" s="65"/>
      <c r="G2767" s="65"/>
      <c r="H2767" s="82"/>
      <c r="I2767" s="83">
        <f t="shared" si="3"/>
        <v>0</v>
      </c>
      <c r="J2767" s="84">
        <f t="shared" si="4"/>
        <v>0</v>
      </c>
      <c r="K2767" s="84">
        <f t="shared" si="5"/>
        <v>0</v>
      </c>
      <c r="L2767" s="84">
        <f t="shared" si="6"/>
        <v>0</v>
      </c>
      <c r="M2767" s="85">
        <f t="shared" si="7"/>
        <v>0</v>
      </c>
      <c r="N2767" s="86">
        <f t="shared" si="8"/>
        <v>0</v>
      </c>
      <c r="O2767" s="84">
        <f t="shared" si="9"/>
        <v>0</v>
      </c>
      <c r="P2767" s="84">
        <f t="shared" si="10"/>
        <v>0</v>
      </c>
      <c r="Q2767" s="84">
        <f t="shared" si="11"/>
        <v>0</v>
      </c>
      <c r="R2767" s="85">
        <f t="shared" si="12"/>
        <v>0</v>
      </c>
      <c r="S2767" s="87" t="str">
        <f t="shared" si="13"/>
        <v>-</v>
      </c>
      <c r="T2767" s="88"/>
      <c r="U2767" s="39"/>
      <c r="V2767" s="40"/>
      <c r="W2767" s="39"/>
      <c r="X2767" s="39"/>
      <c r="Y2767" s="39"/>
      <c r="Z2767" s="39"/>
      <c r="AA2767" s="39"/>
      <c r="AB2767" s="39"/>
      <c r="AC2767" s="39"/>
      <c r="AD2767" s="39"/>
      <c r="AE2767" s="39"/>
      <c r="AF2767" s="39"/>
      <c r="AG2767" s="39"/>
      <c r="AH2767" s="39"/>
    </row>
    <row r="2768" ht="19.5" customHeight="1">
      <c r="A2768" s="111"/>
      <c r="B2768" s="119"/>
      <c r="C2768" s="63"/>
      <c r="D2768" s="69"/>
      <c r="E2768" s="66" t="str">
        <f t="shared" si="2"/>
        <v>-</v>
      </c>
      <c r="F2768" s="65"/>
      <c r="G2768" s="65"/>
      <c r="H2768" s="82"/>
      <c r="I2768" s="83">
        <f t="shared" si="3"/>
        <v>0</v>
      </c>
      <c r="J2768" s="84">
        <f t="shared" si="4"/>
        <v>0</v>
      </c>
      <c r="K2768" s="84">
        <f t="shared" si="5"/>
        <v>0</v>
      </c>
      <c r="L2768" s="84">
        <f t="shared" si="6"/>
        <v>0</v>
      </c>
      <c r="M2768" s="85">
        <f t="shared" si="7"/>
        <v>0</v>
      </c>
      <c r="N2768" s="86">
        <f t="shared" si="8"/>
        <v>0</v>
      </c>
      <c r="O2768" s="84">
        <f t="shared" si="9"/>
        <v>0</v>
      </c>
      <c r="P2768" s="84">
        <f t="shared" si="10"/>
        <v>0</v>
      </c>
      <c r="Q2768" s="84">
        <f t="shared" si="11"/>
        <v>0</v>
      </c>
      <c r="R2768" s="85">
        <f t="shared" si="12"/>
        <v>0</v>
      </c>
      <c r="S2768" s="87" t="str">
        <f t="shared" si="13"/>
        <v>-</v>
      </c>
      <c r="T2768" s="88"/>
      <c r="U2768" s="39"/>
      <c r="V2768" s="40"/>
      <c r="W2768" s="39"/>
      <c r="X2768" s="39"/>
      <c r="Y2768" s="39"/>
      <c r="Z2768" s="39"/>
      <c r="AA2768" s="39"/>
      <c r="AB2768" s="39"/>
      <c r="AC2768" s="39"/>
      <c r="AD2768" s="39"/>
      <c r="AE2768" s="39"/>
      <c r="AF2768" s="39"/>
      <c r="AG2768" s="39"/>
      <c r="AH2768" s="39"/>
    </row>
    <row r="2769" ht="19.5" customHeight="1">
      <c r="A2769" s="111"/>
      <c r="B2769" s="119"/>
      <c r="C2769" s="63"/>
      <c r="D2769" s="69"/>
      <c r="E2769" s="66" t="str">
        <f t="shared" si="2"/>
        <v>-</v>
      </c>
      <c r="F2769" s="65"/>
      <c r="G2769" s="65"/>
      <c r="H2769" s="82"/>
      <c r="I2769" s="83">
        <f t="shared" si="3"/>
        <v>0</v>
      </c>
      <c r="J2769" s="84">
        <f t="shared" si="4"/>
        <v>0</v>
      </c>
      <c r="K2769" s="84">
        <f t="shared" si="5"/>
        <v>0</v>
      </c>
      <c r="L2769" s="84">
        <f t="shared" si="6"/>
        <v>0</v>
      </c>
      <c r="M2769" s="85">
        <f t="shared" si="7"/>
        <v>0</v>
      </c>
      <c r="N2769" s="86">
        <f t="shared" si="8"/>
        <v>0</v>
      </c>
      <c r="O2769" s="84">
        <f t="shared" si="9"/>
        <v>0</v>
      </c>
      <c r="P2769" s="84">
        <f t="shared" si="10"/>
        <v>0</v>
      </c>
      <c r="Q2769" s="84">
        <f t="shared" si="11"/>
        <v>0</v>
      </c>
      <c r="R2769" s="85">
        <f t="shared" si="12"/>
        <v>0</v>
      </c>
      <c r="S2769" s="87" t="str">
        <f t="shared" si="13"/>
        <v>-</v>
      </c>
      <c r="T2769" s="88"/>
      <c r="U2769" s="39"/>
      <c r="V2769" s="40"/>
      <c r="W2769" s="39"/>
      <c r="X2769" s="39"/>
      <c r="Y2769" s="39"/>
      <c r="Z2769" s="39"/>
      <c r="AA2769" s="39"/>
      <c r="AB2769" s="39"/>
      <c r="AC2769" s="39"/>
      <c r="AD2769" s="39"/>
      <c r="AE2769" s="39"/>
      <c r="AF2769" s="39"/>
      <c r="AG2769" s="39"/>
      <c r="AH2769" s="39"/>
    </row>
    <row r="2770" ht="19.5" customHeight="1">
      <c r="A2770" s="111"/>
      <c r="B2770" s="119"/>
      <c r="C2770" s="63"/>
      <c r="D2770" s="69"/>
      <c r="E2770" s="66" t="str">
        <f t="shared" si="2"/>
        <v>-</v>
      </c>
      <c r="F2770" s="65"/>
      <c r="G2770" s="65"/>
      <c r="H2770" s="82"/>
      <c r="I2770" s="83">
        <f t="shared" si="3"/>
        <v>0</v>
      </c>
      <c r="J2770" s="84">
        <f t="shared" si="4"/>
        <v>0</v>
      </c>
      <c r="K2770" s="84">
        <f t="shared" si="5"/>
        <v>0</v>
      </c>
      <c r="L2770" s="84">
        <f t="shared" si="6"/>
        <v>0</v>
      </c>
      <c r="M2770" s="85">
        <f t="shared" si="7"/>
        <v>0</v>
      </c>
      <c r="N2770" s="86">
        <f t="shared" si="8"/>
        <v>0</v>
      </c>
      <c r="O2770" s="84">
        <f t="shared" si="9"/>
        <v>0</v>
      </c>
      <c r="P2770" s="84">
        <f t="shared" si="10"/>
        <v>0</v>
      </c>
      <c r="Q2770" s="84">
        <f t="shared" si="11"/>
        <v>0</v>
      </c>
      <c r="R2770" s="85">
        <f t="shared" si="12"/>
        <v>0</v>
      </c>
      <c r="S2770" s="87" t="str">
        <f t="shared" si="13"/>
        <v>-</v>
      </c>
      <c r="T2770" s="88"/>
      <c r="U2770" s="39"/>
      <c r="V2770" s="40"/>
      <c r="W2770" s="39"/>
      <c r="X2770" s="39"/>
      <c r="Y2770" s="39"/>
      <c r="Z2770" s="39"/>
      <c r="AA2770" s="39"/>
      <c r="AB2770" s="39"/>
      <c r="AC2770" s="39"/>
      <c r="AD2770" s="39"/>
      <c r="AE2770" s="39"/>
      <c r="AF2770" s="39"/>
      <c r="AG2770" s="39"/>
      <c r="AH2770" s="39"/>
    </row>
    <row r="2771" ht="19.5" customHeight="1">
      <c r="A2771" s="111"/>
      <c r="B2771" s="119"/>
      <c r="C2771" s="63"/>
      <c r="D2771" s="69"/>
      <c r="E2771" s="66" t="str">
        <f t="shared" si="2"/>
        <v>-</v>
      </c>
      <c r="F2771" s="65"/>
      <c r="G2771" s="65"/>
      <c r="H2771" s="82"/>
      <c r="I2771" s="83">
        <f t="shared" si="3"/>
        <v>0</v>
      </c>
      <c r="J2771" s="84">
        <f t="shared" si="4"/>
        <v>0</v>
      </c>
      <c r="K2771" s="84">
        <f t="shared" si="5"/>
        <v>0</v>
      </c>
      <c r="L2771" s="84">
        <f t="shared" si="6"/>
        <v>0</v>
      </c>
      <c r="M2771" s="85">
        <f t="shared" si="7"/>
        <v>0</v>
      </c>
      <c r="N2771" s="86">
        <f t="shared" si="8"/>
        <v>0</v>
      </c>
      <c r="O2771" s="84">
        <f t="shared" si="9"/>
        <v>0</v>
      </c>
      <c r="P2771" s="84">
        <f t="shared" si="10"/>
        <v>0</v>
      </c>
      <c r="Q2771" s="84">
        <f t="shared" si="11"/>
        <v>0</v>
      </c>
      <c r="R2771" s="85">
        <f t="shared" si="12"/>
        <v>0</v>
      </c>
      <c r="S2771" s="87" t="str">
        <f t="shared" si="13"/>
        <v>-</v>
      </c>
      <c r="T2771" s="88"/>
      <c r="U2771" s="39"/>
      <c r="V2771" s="40"/>
      <c r="W2771" s="39"/>
      <c r="X2771" s="39"/>
      <c r="Y2771" s="39"/>
      <c r="Z2771" s="39"/>
      <c r="AA2771" s="39"/>
      <c r="AB2771" s="39"/>
      <c r="AC2771" s="39"/>
      <c r="AD2771" s="39"/>
      <c r="AE2771" s="39"/>
      <c r="AF2771" s="39"/>
      <c r="AG2771" s="39"/>
      <c r="AH2771" s="39"/>
    </row>
    <row r="2772" ht="19.5" customHeight="1">
      <c r="A2772" s="111"/>
      <c r="B2772" s="119"/>
      <c r="C2772" s="63"/>
      <c r="D2772" s="69"/>
      <c r="E2772" s="66" t="str">
        <f t="shared" si="2"/>
        <v>-</v>
      </c>
      <c r="F2772" s="65"/>
      <c r="G2772" s="65"/>
      <c r="H2772" s="82"/>
      <c r="I2772" s="83">
        <f t="shared" si="3"/>
        <v>0</v>
      </c>
      <c r="J2772" s="84">
        <f t="shared" si="4"/>
        <v>0</v>
      </c>
      <c r="K2772" s="84">
        <f t="shared" si="5"/>
        <v>0</v>
      </c>
      <c r="L2772" s="84">
        <f t="shared" si="6"/>
        <v>0</v>
      </c>
      <c r="M2772" s="85">
        <f t="shared" si="7"/>
        <v>0</v>
      </c>
      <c r="N2772" s="86">
        <f t="shared" si="8"/>
        <v>0</v>
      </c>
      <c r="O2772" s="84">
        <f t="shared" si="9"/>
        <v>0</v>
      </c>
      <c r="P2772" s="84">
        <f t="shared" si="10"/>
        <v>0</v>
      </c>
      <c r="Q2772" s="84">
        <f t="shared" si="11"/>
        <v>0</v>
      </c>
      <c r="R2772" s="85">
        <f t="shared" si="12"/>
        <v>0</v>
      </c>
      <c r="S2772" s="87" t="str">
        <f t="shared" si="13"/>
        <v>-</v>
      </c>
      <c r="T2772" s="88"/>
      <c r="U2772" s="39"/>
      <c r="V2772" s="40"/>
      <c r="W2772" s="39"/>
      <c r="X2772" s="39"/>
      <c r="Y2772" s="39"/>
      <c r="Z2772" s="39"/>
      <c r="AA2772" s="39"/>
      <c r="AB2772" s="39"/>
      <c r="AC2772" s="39"/>
      <c r="AD2772" s="39"/>
      <c r="AE2772" s="39"/>
      <c r="AF2772" s="39"/>
      <c r="AG2772" s="39"/>
      <c r="AH2772" s="39"/>
    </row>
    <row r="2773" ht="19.5" customHeight="1">
      <c r="A2773" s="111"/>
      <c r="B2773" s="119"/>
      <c r="C2773" s="63"/>
      <c r="D2773" s="69"/>
      <c r="E2773" s="66" t="str">
        <f t="shared" si="2"/>
        <v>-</v>
      </c>
      <c r="F2773" s="65"/>
      <c r="G2773" s="65"/>
      <c r="H2773" s="82"/>
      <c r="I2773" s="83">
        <f t="shared" si="3"/>
        <v>0</v>
      </c>
      <c r="J2773" s="84">
        <f t="shared" si="4"/>
        <v>0</v>
      </c>
      <c r="K2773" s="84">
        <f t="shared" si="5"/>
        <v>0</v>
      </c>
      <c r="L2773" s="84">
        <f t="shared" si="6"/>
        <v>0</v>
      </c>
      <c r="M2773" s="85">
        <f t="shared" si="7"/>
        <v>0</v>
      </c>
      <c r="N2773" s="86">
        <f t="shared" si="8"/>
        <v>0</v>
      </c>
      <c r="O2773" s="84">
        <f t="shared" si="9"/>
        <v>0</v>
      </c>
      <c r="P2773" s="84">
        <f t="shared" si="10"/>
        <v>0</v>
      </c>
      <c r="Q2773" s="84">
        <f t="shared" si="11"/>
        <v>0</v>
      </c>
      <c r="R2773" s="85">
        <f t="shared" si="12"/>
        <v>0</v>
      </c>
      <c r="S2773" s="87" t="str">
        <f t="shared" si="13"/>
        <v>-</v>
      </c>
      <c r="T2773" s="88"/>
      <c r="U2773" s="39"/>
      <c r="V2773" s="40"/>
      <c r="W2773" s="39"/>
      <c r="X2773" s="39"/>
      <c r="Y2773" s="39"/>
      <c r="Z2773" s="39"/>
      <c r="AA2773" s="39"/>
      <c r="AB2773" s="39"/>
      <c r="AC2773" s="39"/>
      <c r="AD2773" s="39"/>
      <c r="AE2773" s="39"/>
      <c r="AF2773" s="39"/>
      <c r="AG2773" s="39"/>
      <c r="AH2773" s="39"/>
    </row>
    <row r="2774" ht="19.5" customHeight="1">
      <c r="A2774" s="111"/>
      <c r="B2774" s="119"/>
      <c r="C2774" s="63"/>
      <c r="D2774" s="69"/>
      <c r="E2774" s="66" t="str">
        <f t="shared" si="2"/>
        <v>-</v>
      </c>
      <c r="F2774" s="65"/>
      <c r="G2774" s="65"/>
      <c r="H2774" s="82"/>
      <c r="I2774" s="83">
        <f t="shared" si="3"/>
        <v>0</v>
      </c>
      <c r="J2774" s="84">
        <f t="shared" si="4"/>
        <v>0</v>
      </c>
      <c r="K2774" s="84">
        <f t="shared" si="5"/>
        <v>0</v>
      </c>
      <c r="L2774" s="84">
        <f t="shared" si="6"/>
        <v>0</v>
      </c>
      <c r="M2774" s="85">
        <f t="shared" si="7"/>
        <v>0</v>
      </c>
      <c r="N2774" s="86">
        <f t="shared" si="8"/>
        <v>0</v>
      </c>
      <c r="O2774" s="84">
        <f t="shared" si="9"/>
        <v>0</v>
      </c>
      <c r="P2774" s="84">
        <f t="shared" si="10"/>
        <v>0</v>
      </c>
      <c r="Q2774" s="84">
        <f t="shared" si="11"/>
        <v>0</v>
      </c>
      <c r="R2774" s="85">
        <f t="shared" si="12"/>
        <v>0</v>
      </c>
      <c r="S2774" s="87" t="str">
        <f t="shared" si="13"/>
        <v>-</v>
      </c>
      <c r="T2774" s="88"/>
      <c r="U2774" s="39"/>
      <c r="V2774" s="40"/>
      <c r="W2774" s="39"/>
      <c r="X2774" s="39"/>
      <c r="Y2774" s="39"/>
      <c r="Z2774" s="39"/>
      <c r="AA2774" s="39"/>
      <c r="AB2774" s="39"/>
      <c r="AC2774" s="39"/>
      <c r="AD2774" s="39"/>
      <c r="AE2774" s="39"/>
      <c r="AF2774" s="39"/>
      <c r="AG2774" s="39"/>
      <c r="AH2774" s="39"/>
    </row>
    <row r="2775" ht="19.5" customHeight="1">
      <c r="A2775" s="111"/>
      <c r="B2775" s="119"/>
      <c r="C2775" s="63"/>
      <c r="D2775" s="69"/>
      <c r="E2775" s="66" t="str">
        <f t="shared" si="2"/>
        <v>-</v>
      </c>
      <c r="F2775" s="65"/>
      <c r="G2775" s="65"/>
      <c r="H2775" s="82"/>
      <c r="I2775" s="83">
        <f t="shared" si="3"/>
        <v>0</v>
      </c>
      <c r="J2775" s="84">
        <f t="shared" si="4"/>
        <v>0</v>
      </c>
      <c r="K2775" s="84">
        <f t="shared" si="5"/>
        <v>0</v>
      </c>
      <c r="L2775" s="84">
        <f t="shared" si="6"/>
        <v>0</v>
      </c>
      <c r="M2775" s="85">
        <f t="shared" si="7"/>
        <v>0</v>
      </c>
      <c r="N2775" s="86">
        <f t="shared" si="8"/>
        <v>0</v>
      </c>
      <c r="O2775" s="84">
        <f t="shared" si="9"/>
        <v>0</v>
      </c>
      <c r="P2775" s="84">
        <f t="shared" si="10"/>
        <v>0</v>
      </c>
      <c r="Q2775" s="84">
        <f t="shared" si="11"/>
        <v>0</v>
      </c>
      <c r="R2775" s="85">
        <f t="shared" si="12"/>
        <v>0</v>
      </c>
      <c r="S2775" s="87" t="str">
        <f t="shared" si="13"/>
        <v>-</v>
      </c>
      <c r="T2775" s="88"/>
      <c r="U2775" s="39"/>
      <c r="V2775" s="40"/>
      <c r="W2775" s="39"/>
      <c r="X2775" s="39"/>
      <c r="Y2775" s="39"/>
      <c r="Z2775" s="39"/>
      <c r="AA2775" s="39"/>
      <c r="AB2775" s="39"/>
      <c r="AC2775" s="39"/>
      <c r="AD2775" s="39"/>
      <c r="AE2775" s="39"/>
      <c r="AF2775" s="39"/>
      <c r="AG2775" s="39"/>
      <c r="AH2775" s="39"/>
    </row>
    <row r="2776" ht="19.5" customHeight="1">
      <c r="A2776" s="111"/>
      <c r="B2776" s="119"/>
      <c r="C2776" s="63"/>
      <c r="D2776" s="69"/>
      <c r="E2776" s="66" t="str">
        <f t="shared" si="2"/>
        <v>-</v>
      </c>
      <c r="F2776" s="65"/>
      <c r="G2776" s="65"/>
      <c r="H2776" s="82"/>
      <c r="I2776" s="83">
        <f t="shared" si="3"/>
        <v>0</v>
      </c>
      <c r="J2776" s="84">
        <f t="shared" si="4"/>
        <v>0</v>
      </c>
      <c r="K2776" s="84">
        <f t="shared" si="5"/>
        <v>0</v>
      </c>
      <c r="L2776" s="84">
        <f t="shared" si="6"/>
        <v>0</v>
      </c>
      <c r="M2776" s="85">
        <f t="shared" si="7"/>
        <v>0</v>
      </c>
      <c r="N2776" s="86">
        <f t="shared" si="8"/>
        <v>0</v>
      </c>
      <c r="O2776" s="84">
        <f t="shared" si="9"/>
        <v>0</v>
      </c>
      <c r="P2776" s="84">
        <f t="shared" si="10"/>
        <v>0</v>
      </c>
      <c r="Q2776" s="84">
        <f t="shared" si="11"/>
        <v>0</v>
      </c>
      <c r="R2776" s="85">
        <f t="shared" si="12"/>
        <v>0</v>
      </c>
      <c r="S2776" s="87" t="str">
        <f t="shared" si="13"/>
        <v>-</v>
      </c>
      <c r="T2776" s="88"/>
      <c r="U2776" s="39"/>
      <c r="V2776" s="40"/>
      <c r="W2776" s="39"/>
      <c r="X2776" s="39"/>
      <c r="Y2776" s="39"/>
      <c r="Z2776" s="39"/>
      <c r="AA2776" s="39"/>
      <c r="AB2776" s="39"/>
      <c r="AC2776" s="39"/>
      <c r="AD2776" s="39"/>
      <c r="AE2776" s="39"/>
      <c r="AF2776" s="39"/>
      <c r="AG2776" s="39"/>
      <c r="AH2776" s="39"/>
    </row>
    <row r="2777" ht="19.5" customHeight="1">
      <c r="A2777" s="111"/>
      <c r="B2777" s="119"/>
      <c r="C2777" s="63"/>
      <c r="D2777" s="69"/>
      <c r="E2777" s="66" t="str">
        <f t="shared" si="2"/>
        <v>-</v>
      </c>
      <c r="F2777" s="65"/>
      <c r="G2777" s="65"/>
      <c r="H2777" s="82"/>
      <c r="I2777" s="83">
        <f t="shared" si="3"/>
        <v>0</v>
      </c>
      <c r="J2777" s="84">
        <f t="shared" si="4"/>
        <v>0</v>
      </c>
      <c r="K2777" s="84">
        <f t="shared" si="5"/>
        <v>0</v>
      </c>
      <c r="L2777" s="84">
        <f t="shared" si="6"/>
        <v>0</v>
      </c>
      <c r="M2777" s="85">
        <f t="shared" si="7"/>
        <v>0</v>
      </c>
      <c r="N2777" s="86">
        <f t="shared" si="8"/>
        <v>0</v>
      </c>
      <c r="O2777" s="84">
        <f t="shared" si="9"/>
        <v>0</v>
      </c>
      <c r="P2777" s="84">
        <f t="shared" si="10"/>
        <v>0</v>
      </c>
      <c r="Q2777" s="84">
        <f t="shared" si="11"/>
        <v>0</v>
      </c>
      <c r="R2777" s="85">
        <f t="shared" si="12"/>
        <v>0</v>
      </c>
      <c r="S2777" s="87" t="str">
        <f t="shared" si="13"/>
        <v>-</v>
      </c>
      <c r="T2777" s="88"/>
      <c r="U2777" s="39"/>
      <c r="V2777" s="40"/>
      <c r="W2777" s="39"/>
      <c r="X2777" s="39"/>
      <c r="Y2777" s="39"/>
      <c r="Z2777" s="39"/>
      <c r="AA2777" s="39"/>
      <c r="AB2777" s="39"/>
      <c r="AC2777" s="39"/>
      <c r="AD2777" s="39"/>
      <c r="AE2777" s="39"/>
      <c r="AF2777" s="39"/>
      <c r="AG2777" s="39"/>
      <c r="AH2777" s="39"/>
    </row>
    <row r="2778" ht="19.5" customHeight="1">
      <c r="A2778" s="111"/>
      <c r="B2778" s="119"/>
      <c r="C2778" s="63"/>
      <c r="D2778" s="69"/>
      <c r="E2778" s="66" t="str">
        <f t="shared" si="2"/>
        <v>-</v>
      </c>
      <c r="F2778" s="65"/>
      <c r="G2778" s="65"/>
      <c r="H2778" s="82"/>
      <c r="I2778" s="83">
        <f t="shared" si="3"/>
        <v>0</v>
      </c>
      <c r="J2778" s="84">
        <f t="shared" si="4"/>
        <v>0</v>
      </c>
      <c r="K2778" s="84">
        <f t="shared" si="5"/>
        <v>0</v>
      </c>
      <c r="L2778" s="84">
        <f t="shared" si="6"/>
        <v>0</v>
      </c>
      <c r="M2778" s="85">
        <f t="shared" si="7"/>
        <v>0</v>
      </c>
      <c r="N2778" s="86">
        <f t="shared" si="8"/>
        <v>0</v>
      </c>
      <c r="O2778" s="84">
        <f t="shared" si="9"/>
        <v>0</v>
      </c>
      <c r="P2778" s="84">
        <f t="shared" si="10"/>
        <v>0</v>
      </c>
      <c r="Q2778" s="84">
        <f t="shared" si="11"/>
        <v>0</v>
      </c>
      <c r="R2778" s="85">
        <f t="shared" si="12"/>
        <v>0</v>
      </c>
      <c r="S2778" s="87" t="str">
        <f t="shared" si="13"/>
        <v>-</v>
      </c>
      <c r="T2778" s="88"/>
      <c r="U2778" s="39"/>
      <c r="V2778" s="40"/>
      <c r="W2778" s="39"/>
      <c r="X2778" s="39"/>
      <c r="Y2778" s="39"/>
      <c r="Z2778" s="39"/>
      <c r="AA2778" s="39"/>
      <c r="AB2778" s="39"/>
      <c r="AC2778" s="39"/>
      <c r="AD2778" s="39"/>
      <c r="AE2778" s="39"/>
      <c r="AF2778" s="39"/>
      <c r="AG2778" s="39"/>
      <c r="AH2778" s="39"/>
    </row>
    <row r="2779" ht="19.5" customHeight="1">
      <c r="A2779" s="111"/>
      <c r="B2779" s="119"/>
      <c r="C2779" s="63"/>
      <c r="D2779" s="69"/>
      <c r="E2779" s="66" t="str">
        <f t="shared" si="2"/>
        <v>-</v>
      </c>
      <c r="F2779" s="65"/>
      <c r="G2779" s="65"/>
      <c r="H2779" s="82"/>
      <c r="I2779" s="83">
        <f t="shared" si="3"/>
        <v>0</v>
      </c>
      <c r="J2779" s="84">
        <f t="shared" si="4"/>
        <v>0</v>
      </c>
      <c r="K2779" s="84">
        <f t="shared" si="5"/>
        <v>0</v>
      </c>
      <c r="L2779" s="84">
        <f t="shared" si="6"/>
        <v>0</v>
      </c>
      <c r="M2779" s="85">
        <f t="shared" si="7"/>
        <v>0</v>
      </c>
      <c r="N2779" s="86">
        <f t="shared" si="8"/>
        <v>0</v>
      </c>
      <c r="O2779" s="84">
        <f t="shared" si="9"/>
        <v>0</v>
      </c>
      <c r="P2779" s="84">
        <f t="shared" si="10"/>
        <v>0</v>
      </c>
      <c r="Q2779" s="84">
        <f t="shared" si="11"/>
        <v>0</v>
      </c>
      <c r="R2779" s="85">
        <f t="shared" si="12"/>
        <v>0</v>
      </c>
      <c r="S2779" s="87" t="str">
        <f t="shared" si="13"/>
        <v>-</v>
      </c>
      <c r="T2779" s="88"/>
      <c r="U2779" s="39"/>
      <c r="V2779" s="40"/>
      <c r="W2779" s="39"/>
      <c r="X2779" s="39"/>
      <c r="Y2779" s="39"/>
      <c r="Z2779" s="39"/>
      <c r="AA2779" s="39"/>
      <c r="AB2779" s="39"/>
      <c r="AC2779" s="39"/>
      <c r="AD2779" s="39"/>
      <c r="AE2779" s="39"/>
      <c r="AF2779" s="39"/>
      <c r="AG2779" s="39"/>
      <c r="AH2779" s="39"/>
    </row>
    <row r="2780" ht="19.5" customHeight="1">
      <c r="A2780" s="111"/>
      <c r="B2780" s="119"/>
      <c r="C2780" s="63"/>
      <c r="D2780" s="69"/>
      <c r="E2780" s="66" t="str">
        <f t="shared" si="2"/>
        <v>-</v>
      </c>
      <c r="F2780" s="65"/>
      <c r="G2780" s="65"/>
      <c r="H2780" s="82"/>
      <c r="I2780" s="83">
        <f t="shared" si="3"/>
        <v>0</v>
      </c>
      <c r="J2780" s="84">
        <f t="shared" si="4"/>
        <v>0</v>
      </c>
      <c r="K2780" s="84">
        <f t="shared" si="5"/>
        <v>0</v>
      </c>
      <c r="L2780" s="84">
        <f t="shared" si="6"/>
        <v>0</v>
      </c>
      <c r="M2780" s="85">
        <f t="shared" si="7"/>
        <v>0</v>
      </c>
      <c r="N2780" s="86">
        <f t="shared" si="8"/>
        <v>0</v>
      </c>
      <c r="O2780" s="84">
        <f t="shared" si="9"/>
        <v>0</v>
      </c>
      <c r="P2780" s="84">
        <f t="shared" si="10"/>
        <v>0</v>
      </c>
      <c r="Q2780" s="84">
        <f t="shared" si="11"/>
        <v>0</v>
      </c>
      <c r="R2780" s="85">
        <f t="shared" si="12"/>
        <v>0</v>
      </c>
      <c r="S2780" s="87" t="str">
        <f t="shared" si="13"/>
        <v>-</v>
      </c>
      <c r="T2780" s="88"/>
      <c r="U2780" s="39"/>
      <c r="V2780" s="40"/>
      <c r="W2780" s="39"/>
      <c r="X2780" s="39"/>
      <c r="Y2780" s="39"/>
      <c r="Z2780" s="39"/>
      <c r="AA2780" s="39"/>
      <c r="AB2780" s="39"/>
      <c r="AC2780" s="39"/>
      <c r="AD2780" s="39"/>
      <c r="AE2780" s="39"/>
      <c r="AF2780" s="39"/>
      <c r="AG2780" s="39"/>
      <c r="AH2780" s="39"/>
    </row>
    <row r="2781" ht="19.5" customHeight="1">
      <c r="A2781" s="111"/>
      <c r="B2781" s="119"/>
      <c r="C2781" s="63"/>
      <c r="D2781" s="69"/>
      <c r="E2781" s="66" t="str">
        <f t="shared" si="2"/>
        <v>-</v>
      </c>
      <c r="F2781" s="65"/>
      <c r="G2781" s="65"/>
      <c r="H2781" s="82"/>
      <c r="I2781" s="83">
        <f t="shared" si="3"/>
        <v>0</v>
      </c>
      <c r="J2781" s="84">
        <f t="shared" si="4"/>
        <v>0</v>
      </c>
      <c r="K2781" s="84">
        <f t="shared" si="5"/>
        <v>0</v>
      </c>
      <c r="L2781" s="84">
        <f t="shared" si="6"/>
        <v>0</v>
      </c>
      <c r="M2781" s="85">
        <f t="shared" si="7"/>
        <v>0</v>
      </c>
      <c r="N2781" s="86">
        <f t="shared" si="8"/>
        <v>0</v>
      </c>
      <c r="O2781" s="84">
        <f t="shared" si="9"/>
        <v>0</v>
      </c>
      <c r="P2781" s="84">
        <f t="shared" si="10"/>
        <v>0</v>
      </c>
      <c r="Q2781" s="84">
        <f t="shared" si="11"/>
        <v>0</v>
      </c>
      <c r="R2781" s="85">
        <f t="shared" si="12"/>
        <v>0</v>
      </c>
      <c r="S2781" s="87" t="str">
        <f t="shared" si="13"/>
        <v>-</v>
      </c>
      <c r="T2781" s="88"/>
      <c r="U2781" s="39"/>
      <c r="V2781" s="40"/>
      <c r="W2781" s="39"/>
      <c r="X2781" s="39"/>
      <c r="Y2781" s="39"/>
      <c r="Z2781" s="39"/>
      <c r="AA2781" s="39"/>
      <c r="AB2781" s="39"/>
      <c r="AC2781" s="39"/>
      <c r="AD2781" s="39"/>
      <c r="AE2781" s="39"/>
      <c r="AF2781" s="39"/>
      <c r="AG2781" s="39"/>
      <c r="AH2781" s="39"/>
    </row>
    <row r="2782" ht="19.5" customHeight="1">
      <c r="A2782" s="111"/>
      <c r="B2782" s="119"/>
      <c r="C2782" s="63"/>
      <c r="D2782" s="69"/>
      <c r="E2782" s="66" t="str">
        <f t="shared" si="2"/>
        <v>-</v>
      </c>
      <c r="F2782" s="65"/>
      <c r="G2782" s="65"/>
      <c r="H2782" s="82"/>
      <c r="I2782" s="83">
        <f t="shared" si="3"/>
        <v>0</v>
      </c>
      <c r="J2782" s="84">
        <f t="shared" si="4"/>
        <v>0</v>
      </c>
      <c r="K2782" s="84">
        <f t="shared" si="5"/>
        <v>0</v>
      </c>
      <c r="L2782" s="84">
        <f t="shared" si="6"/>
        <v>0</v>
      </c>
      <c r="M2782" s="85">
        <f t="shared" si="7"/>
        <v>0</v>
      </c>
      <c r="N2782" s="86">
        <f t="shared" si="8"/>
        <v>0</v>
      </c>
      <c r="O2782" s="84">
        <f t="shared" si="9"/>
        <v>0</v>
      </c>
      <c r="P2782" s="84">
        <f t="shared" si="10"/>
        <v>0</v>
      </c>
      <c r="Q2782" s="84">
        <f t="shared" si="11"/>
        <v>0</v>
      </c>
      <c r="R2782" s="85">
        <f t="shared" si="12"/>
        <v>0</v>
      </c>
      <c r="S2782" s="87" t="str">
        <f t="shared" si="13"/>
        <v>-</v>
      </c>
      <c r="T2782" s="88"/>
      <c r="U2782" s="39"/>
      <c r="V2782" s="40"/>
      <c r="W2782" s="39"/>
      <c r="X2782" s="39"/>
      <c r="Y2782" s="39"/>
      <c r="Z2782" s="39"/>
      <c r="AA2782" s="39"/>
      <c r="AB2782" s="39"/>
      <c r="AC2782" s="39"/>
      <c r="AD2782" s="39"/>
      <c r="AE2782" s="39"/>
      <c r="AF2782" s="39"/>
      <c r="AG2782" s="39"/>
      <c r="AH2782" s="39"/>
    </row>
    <row r="2783" ht="19.5" customHeight="1">
      <c r="A2783" s="111"/>
      <c r="B2783" s="119"/>
      <c r="C2783" s="63"/>
      <c r="D2783" s="69"/>
      <c r="E2783" s="66" t="str">
        <f t="shared" si="2"/>
        <v>-</v>
      </c>
      <c r="F2783" s="65"/>
      <c r="G2783" s="65"/>
      <c r="H2783" s="82"/>
      <c r="I2783" s="83">
        <f t="shared" si="3"/>
        <v>0</v>
      </c>
      <c r="J2783" s="84">
        <f t="shared" si="4"/>
        <v>0</v>
      </c>
      <c r="K2783" s="84">
        <f t="shared" si="5"/>
        <v>0</v>
      </c>
      <c r="L2783" s="84">
        <f t="shared" si="6"/>
        <v>0</v>
      </c>
      <c r="M2783" s="85">
        <f t="shared" si="7"/>
        <v>0</v>
      </c>
      <c r="N2783" s="86">
        <f t="shared" si="8"/>
        <v>0</v>
      </c>
      <c r="O2783" s="84">
        <f t="shared" si="9"/>
        <v>0</v>
      </c>
      <c r="P2783" s="84">
        <f t="shared" si="10"/>
        <v>0</v>
      </c>
      <c r="Q2783" s="84">
        <f t="shared" si="11"/>
        <v>0</v>
      </c>
      <c r="R2783" s="85">
        <f t="shared" si="12"/>
        <v>0</v>
      </c>
      <c r="S2783" s="87" t="str">
        <f t="shared" si="13"/>
        <v>-</v>
      </c>
      <c r="T2783" s="88"/>
      <c r="U2783" s="39"/>
      <c r="V2783" s="40"/>
      <c r="W2783" s="39"/>
      <c r="X2783" s="39"/>
      <c r="Y2783" s="39"/>
      <c r="Z2783" s="39"/>
      <c r="AA2783" s="39"/>
      <c r="AB2783" s="39"/>
      <c r="AC2783" s="39"/>
      <c r="AD2783" s="39"/>
      <c r="AE2783" s="39"/>
      <c r="AF2783" s="39"/>
      <c r="AG2783" s="39"/>
      <c r="AH2783" s="39"/>
    </row>
    <row r="2784" ht="19.5" customHeight="1">
      <c r="A2784" s="111"/>
      <c r="B2784" s="119"/>
      <c r="C2784" s="63"/>
      <c r="D2784" s="69"/>
      <c r="E2784" s="66" t="str">
        <f t="shared" si="2"/>
        <v>-</v>
      </c>
      <c r="F2784" s="65"/>
      <c r="G2784" s="65"/>
      <c r="H2784" s="82"/>
      <c r="I2784" s="83">
        <f t="shared" si="3"/>
        <v>0</v>
      </c>
      <c r="J2784" s="84">
        <f t="shared" si="4"/>
        <v>0</v>
      </c>
      <c r="K2784" s="84">
        <f t="shared" si="5"/>
        <v>0</v>
      </c>
      <c r="L2784" s="84">
        <f t="shared" si="6"/>
        <v>0</v>
      </c>
      <c r="M2784" s="85">
        <f t="shared" si="7"/>
        <v>0</v>
      </c>
      <c r="N2784" s="86">
        <f t="shared" si="8"/>
        <v>0</v>
      </c>
      <c r="O2784" s="84">
        <f t="shared" si="9"/>
        <v>0</v>
      </c>
      <c r="P2784" s="84">
        <f t="shared" si="10"/>
        <v>0</v>
      </c>
      <c r="Q2784" s="84">
        <f t="shared" si="11"/>
        <v>0</v>
      </c>
      <c r="R2784" s="85">
        <f t="shared" si="12"/>
        <v>0</v>
      </c>
      <c r="S2784" s="87" t="str">
        <f t="shared" si="13"/>
        <v>-</v>
      </c>
      <c r="T2784" s="88"/>
      <c r="U2784" s="39"/>
      <c r="V2784" s="40"/>
      <c r="W2784" s="39"/>
      <c r="X2784" s="39"/>
      <c r="Y2784" s="39"/>
      <c r="Z2784" s="39"/>
      <c r="AA2784" s="39"/>
      <c r="AB2784" s="39"/>
      <c r="AC2784" s="39"/>
      <c r="AD2784" s="39"/>
      <c r="AE2784" s="39"/>
      <c r="AF2784" s="39"/>
      <c r="AG2784" s="39"/>
      <c r="AH2784" s="39"/>
    </row>
    <row r="2785" ht="19.5" customHeight="1">
      <c r="A2785" s="111"/>
      <c r="B2785" s="119"/>
      <c r="C2785" s="63"/>
      <c r="D2785" s="69"/>
      <c r="E2785" s="66" t="str">
        <f t="shared" si="2"/>
        <v>-</v>
      </c>
      <c r="F2785" s="65"/>
      <c r="G2785" s="65"/>
      <c r="H2785" s="82"/>
      <c r="I2785" s="83">
        <f t="shared" si="3"/>
        <v>0</v>
      </c>
      <c r="J2785" s="84">
        <f t="shared" si="4"/>
        <v>0</v>
      </c>
      <c r="K2785" s="84">
        <f t="shared" si="5"/>
        <v>0</v>
      </c>
      <c r="L2785" s="84">
        <f t="shared" si="6"/>
        <v>0</v>
      </c>
      <c r="M2785" s="85">
        <f t="shared" si="7"/>
        <v>0</v>
      </c>
      <c r="N2785" s="86">
        <f t="shared" si="8"/>
        <v>0</v>
      </c>
      <c r="O2785" s="84">
        <f t="shared" si="9"/>
        <v>0</v>
      </c>
      <c r="P2785" s="84">
        <f t="shared" si="10"/>
        <v>0</v>
      </c>
      <c r="Q2785" s="84">
        <f t="shared" si="11"/>
        <v>0</v>
      </c>
      <c r="R2785" s="85">
        <f t="shared" si="12"/>
        <v>0</v>
      </c>
      <c r="S2785" s="87" t="str">
        <f t="shared" si="13"/>
        <v>-</v>
      </c>
      <c r="T2785" s="88"/>
      <c r="U2785" s="39"/>
      <c r="V2785" s="40"/>
      <c r="W2785" s="39"/>
      <c r="X2785" s="39"/>
      <c r="Y2785" s="39"/>
      <c r="Z2785" s="39"/>
      <c r="AA2785" s="39"/>
      <c r="AB2785" s="39"/>
      <c r="AC2785" s="39"/>
      <c r="AD2785" s="39"/>
      <c r="AE2785" s="39"/>
      <c r="AF2785" s="39"/>
      <c r="AG2785" s="39"/>
      <c r="AH2785" s="39"/>
    </row>
    <row r="2786" ht="19.5" customHeight="1">
      <c r="A2786" s="111"/>
      <c r="B2786" s="119"/>
      <c r="C2786" s="63"/>
      <c r="D2786" s="69"/>
      <c r="E2786" s="66" t="str">
        <f t="shared" si="2"/>
        <v>-</v>
      </c>
      <c r="F2786" s="65"/>
      <c r="G2786" s="65"/>
      <c r="H2786" s="82"/>
      <c r="I2786" s="83">
        <f t="shared" si="3"/>
        <v>0</v>
      </c>
      <c r="J2786" s="84">
        <f t="shared" si="4"/>
        <v>0</v>
      </c>
      <c r="K2786" s="84">
        <f t="shared" si="5"/>
        <v>0</v>
      </c>
      <c r="L2786" s="84">
        <f t="shared" si="6"/>
        <v>0</v>
      </c>
      <c r="M2786" s="85">
        <f t="shared" si="7"/>
        <v>0</v>
      </c>
      <c r="N2786" s="86">
        <f t="shared" si="8"/>
        <v>0</v>
      </c>
      <c r="O2786" s="84">
        <f t="shared" si="9"/>
        <v>0</v>
      </c>
      <c r="P2786" s="84">
        <f t="shared" si="10"/>
        <v>0</v>
      </c>
      <c r="Q2786" s="84">
        <f t="shared" si="11"/>
        <v>0</v>
      </c>
      <c r="R2786" s="85">
        <f t="shared" si="12"/>
        <v>0</v>
      </c>
      <c r="S2786" s="87" t="str">
        <f t="shared" si="13"/>
        <v>-</v>
      </c>
      <c r="T2786" s="88"/>
      <c r="U2786" s="39"/>
      <c r="V2786" s="40"/>
      <c r="W2786" s="39"/>
      <c r="X2786" s="39"/>
      <c r="Y2786" s="39"/>
      <c r="Z2786" s="39"/>
      <c r="AA2786" s="39"/>
      <c r="AB2786" s="39"/>
      <c r="AC2786" s="39"/>
      <c r="AD2786" s="39"/>
      <c r="AE2786" s="39"/>
      <c r="AF2786" s="39"/>
      <c r="AG2786" s="39"/>
      <c r="AH2786" s="39"/>
    </row>
    <row r="2787" ht="19.5" customHeight="1">
      <c r="A2787" s="111"/>
      <c r="B2787" s="119"/>
      <c r="C2787" s="63"/>
      <c r="D2787" s="69"/>
      <c r="E2787" s="66" t="str">
        <f t="shared" si="2"/>
        <v>-</v>
      </c>
      <c r="F2787" s="65"/>
      <c r="G2787" s="65"/>
      <c r="H2787" s="82"/>
      <c r="I2787" s="83">
        <f t="shared" si="3"/>
        <v>0</v>
      </c>
      <c r="J2787" s="84">
        <f t="shared" si="4"/>
        <v>0</v>
      </c>
      <c r="K2787" s="84">
        <f t="shared" si="5"/>
        <v>0</v>
      </c>
      <c r="L2787" s="84">
        <f t="shared" si="6"/>
        <v>0</v>
      </c>
      <c r="M2787" s="85">
        <f t="shared" si="7"/>
        <v>0</v>
      </c>
      <c r="N2787" s="86">
        <f t="shared" si="8"/>
        <v>0</v>
      </c>
      <c r="O2787" s="84">
        <f t="shared" si="9"/>
        <v>0</v>
      </c>
      <c r="P2787" s="84">
        <f t="shared" si="10"/>
        <v>0</v>
      </c>
      <c r="Q2787" s="84">
        <f t="shared" si="11"/>
        <v>0</v>
      </c>
      <c r="R2787" s="85">
        <f t="shared" si="12"/>
        <v>0</v>
      </c>
      <c r="S2787" s="87" t="str">
        <f t="shared" si="13"/>
        <v>-</v>
      </c>
      <c r="T2787" s="88"/>
      <c r="U2787" s="39"/>
      <c r="V2787" s="40"/>
      <c r="W2787" s="39"/>
      <c r="X2787" s="39"/>
      <c r="Y2787" s="39"/>
      <c r="Z2787" s="39"/>
      <c r="AA2787" s="39"/>
      <c r="AB2787" s="39"/>
      <c r="AC2787" s="39"/>
      <c r="AD2787" s="39"/>
      <c r="AE2787" s="39"/>
      <c r="AF2787" s="39"/>
      <c r="AG2787" s="39"/>
      <c r="AH2787" s="39"/>
    </row>
    <row r="2788" ht="19.5" customHeight="1">
      <c r="A2788" s="111"/>
      <c r="B2788" s="119"/>
      <c r="C2788" s="63"/>
      <c r="D2788" s="69"/>
      <c r="E2788" s="66" t="str">
        <f t="shared" si="2"/>
        <v>-</v>
      </c>
      <c r="F2788" s="65"/>
      <c r="G2788" s="65"/>
      <c r="H2788" s="82"/>
      <c r="I2788" s="83">
        <f t="shared" si="3"/>
        <v>0</v>
      </c>
      <c r="J2788" s="84">
        <f t="shared" si="4"/>
        <v>0</v>
      </c>
      <c r="K2788" s="84">
        <f t="shared" si="5"/>
        <v>0</v>
      </c>
      <c r="L2788" s="84">
        <f t="shared" si="6"/>
        <v>0</v>
      </c>
      <c r="M2788" s="85">
        <f t="shared" si="7"/>
        <v>0</v>
      </c>
      <c r="N2788" s="86">
        <f t="shared" si="8"/>
        <v>0</v>
      </c>
      <c r="O2788" s="84">
        <f t="shared" si="9"/>
        <v>0</v>
      </c>
      <c r="P2788" s="84">
        <f t="shared" si="10"/>
        <v>0</v>
      </c>
      <c r="Q2788" s="84">
        <f t="shared" si="11"/>
        <v>0</v>
      </c>
      <c r="R2788" s="85">
        <f t="shared" si="12"/>
        <v>0</v>
      </c>
      <c r="S2788" s="87" t="str">
        <f t="shared" si="13"/>
        <v>-</v>
      </c>
      <c r="T2788" s="88"/>
      <c r="U2788" s="39"/>
      <c r="V2788" s="40"/>
      <c r="W2788" s="39"/>
      <c r="X2788" s="39"/>
      <c r="Y2788" s="39"/>
      <c r="Z2788" s="39"/>
      <c r="AA2788" s="39"/>
      <c r="AB2788" s="39"/>
      <c r="AC2788" s="39"/>
      <c r="AD2788" s="39"/>
      <c r="AE2788" s="39"/>
      <c r="AF2788" s="39"/>
      <c r="AG2788" s="39"/>
      <c r="AH2788" s="39"/>
    </row>
    <row r="2789" ht="19.5" customHeight="1">
      <c r="A2789" s="111"/>
      <c r="B2789" s="119"/>
      <c r="C2789" s="63"/>
      <c r="D2789" s="69"/>
      <c r="E2789" s="66" t="str">
        <f t="shared" si="2"/>
        <v>-</v>
      </c>
      <c r="F2789" s="65"/>
      <c r="G2789" s="65"/>
      <c r="H2789" s="82"/>
      <c r="I2789" s="83">
        <f t="shared" si="3"/>
        <v>0</v>
      </c>
      <c r="J2789" s="84">
        <f t="shared" si="4"/>
        <v>0</v>
      </c>
      <c r="K2789" s="84">
        <f t="shared" si="5"/>
        <v>0</v>
      </c>
      <c r="L2789" s="84">
        <f t="shared" si="6"/>
        <v>0</v>
      </c>
      <c r="M2789" s="85">
        <f t="shared" si="7"/>
        <v>0</v>
      </c>
      <c r="N2789" s="86">
        <f t="shared" si="8"/>
        <v>0</v>
      </c>
      <c r="O2789" s="84">
        <f t="shared" si="9"/>
        <v>0</v>
      </c>
      <c r="P2789" s="84">
        <f t="shared" si="10"/>
        <v>0</v>
      </c>
      <c r="Q2789" s="84">
        <f t="shared" si="11"/>
        <v>0</v>
      </c>
      <c r="R2789" s="85">
        <f t="shared" si="12"/>
        <v>0</v>
      </c>
      <c r="S2789" s="87" t="str">
        <f t="shared" si="13"/>
        <v>-</v>
      </c>
      <c r="T2789" s="88"/>
      <c r="U2789" s="39"/>
      <c r="V2789" s="40"/>
      <c r="W2789" s="39"/>
      <c r="X2789" s="39"/>
      <c r="Y2789" s="39"/>
      <c r="Z2789" s="39"/>
      <c r="AA2789" s="39"/>
      <c r="AB2789" s="39"/>
      <c r="AC2789" s="39"/>
      <c r="AD2789" s="39"/>
      <c r="AE2789" s="39"/>
      <c r="AF2789" s="39"/>
      <c r="AG2789" s="39"/>
      <c r="AH2789" s="39"/>
    </row>
    <row r="2790" ht="19.5" customHeight="1">
      <c r="A2790" s="111"/>
      <c r="B2790" s="119"/>
      <c r="C2790" s="63"/>
      <c r="D2790" s="69"/>
      <c r="E2790" s="66" t="str">
        <f t="shared" si="2"/>
        <v>-</v>
      </c>
      <c r="F2790" s="65"/>
      <c r="G2790" s="65"/>
      <c r="H2790" s="82"/>
      <c r="I2790" s="83">
        <f t="shared" si="3"/>
        <v>0</v>
      </c>
      <c r="J2790" s="84">
        <f t="shared" si="4"/>
        <v>0</v>
      </c>
      <c r="K2790" s="84">
        <f t="shared" si="5"/>
        <v>0</v>
      </c>
      <c r="L2790" s="84">
        <f t="shared" si="6"/>
        <v>0</v>
      </c>
      <c r="M2790" s="85">
        <f t="shared" si="7"/>
        <v>0</v>
      </c>
      <c r="N2790" s="86">
        <f t="shared" si="8"/>
        <v>0</v>
      </c>
      <c r="O2790" s="84">
        <f t="shared" si="9"/>
        <v>0</v>
      </c>
      <c r="P2790" s="84">
        <f t="shared" si="10"/>
        <v>0</v>
      </c>
      <c r="Q2790" s="84">
        <f t="shared" si="11"/>
        <v>0</v>
      </c>
      <c r="R2790" s="85">
        <f t="shared" si="12"/>
        <v>0</v>
      </c>
      <c r="S2790" s="87" t="str">
        <f t="shared" si="13"/>
        <v>-</v>
      </c>
      <c r="T2790" s="88"/>
      <c r="U2790" s="39"/>
      <c r="V2790" s="40"/>
      <c r="W2790" s="39"/>
      <c r="X2790" s="39"/>
      <c r="Y2790" s="39"/>
      <c r="Z2790" s="39"/>
      <c r="AA2790" s="39"/>
      <c r="AB2790" s="39"/>
      <c r="AC2790" s="39"/>
      <c r="AD2790" s="39"/>
      <c r="AE2790" s="39"/>
      <c r="AF2790" s="39"/>
      <c r="AG2790" s="39"/>
      <c r="AH2790" s="39"/>
    </row>
    <row r="2791" ht="19.5" customHeight="1">
      <c r="A2791" s="111"/>
      <c r="B2791" s="119"/>
      <c r="C2791" s="63"/>
      <c r="D2791" s="69"/>
      <c r="E2791" s="66" t="str">
        <f t="shared" si="2"/>
        <v>-</v>
      </c>
      <c r="F2791" s="65"/>
      <c r="G2791" s="65"/>
      <c r="H2791" s="82"/>
      <c r="I2791" s="83">
        <f t="shared" si="3"/>
        <v>0</v>
      </c>
      <c r="J2791" s="84">
        <f t="shared" si="4"/>
        <v>0</v>
      </c>
      <c r="K2791" s="84">
        <f t="shared" si="5"/>
        <v>0</v>
      </c>
      <c r="L2791" s="84">
        <f t="shared" si="6"/>
        <v>0</v>
      </c>
      <c r="M2791" s="85">
        <f t="shared" si="7"/>
        <v>0</v>
      </c>
      <c r="N2791" s="86">
        <f t="shared" si="8"/>
        <v>0</v>
      </c>
      <c r="O2791" s="84">
        <f t="shared" si="9"/>
        <v>0</v>
      </c>
      <c r="P2791" s="84">
        <f t="shared" si="10"/>
        <v>0</v>
      </c>
      <c r="Q2791" s="84">
        <f t="shared" si="11"/>
        <v>0</v>
      </c>
      <c r="R2791" s="85">
        <f t="shared" si="12"/>
        <v>0</v>
      </c>
      <c r="S2791" s="87" t="str">
        <f t="shared" si="13"/>
        <v>-</v>
      </c>
      <c r="T2791" s="88"/>
      <c r="U2791" s="39"/>
      <c r="V2791" s="40"/>
      <c r="W2791" s="39"/>
      <c r="X2791" s="39"/>
      <c r="Y2791" s="39"/>
      <c r="Z2791" s="39"/>
      <c r="AA2791" s="39"/>
      <c r="AB2791" s="39"/>
      <c r="AC2791" s="39"/>
      <c r="AD2791" s="39"/>
      <c r="AE2791" s="39"/>
      <c r="AF2791" s="39"/>
      <c r="AG2791" s="39"/>
      <c r="AH2791" s="39"/>
    </row>
    <row r="2792" ht="19.5" customHeight="1">
      <c r="A2792" s="111"/>
      <c r="B2792" s="119"/>
      <c r="C2792" s="63"/>
      <c r="D2792" s="69"/>
      <c r="E2792" s="66" t="str">
        <f t="shared" si="2"/>
        <v>-</v>
      </c>
      <c r="F2792" s="65"/>
      <c r="G2792" s="65"/>
      <c r="H2792" s="82"/>
      <c r="I2792" s="83">
        <f t="shared" si="3"/>
        <v>0</v>
      </c>
      <c r="J2792" s="84">
        <f t="shared" si="4"/>
        <v>0</v>
      </c>
      <c r="K2792" s="84">
        <f t="shared" si="5"/>
        <v>0</v>
      </c>
      <c r="L2792" s="84">
        <f t="shared" si="6"/>
        <v>0</v>
      </c>
      <c r="M2792" s="85">
        <f t="shared" si="7"/>
        <v>0</v>
      </c>
      <c r="N2792" s="86">
        <f t="shared" si="8"/>
        <v>0</v>
      </c>
      <c r="O2792" s="84">
        <f t="shared" si="9"/>
        <v>0</v>
      </c>
      <c r="P2792" s="84">
        <f t="shared" si="10"/>
        <v>0</v>
      </c>
      <c r="Q2792" s="84">
        <f t="shared" si="11"/>
        <v>0</v>
      </c>
      <c r="R2792" s="85">
        <f t="shared" si="12"/>
        <v>0</v>
      </c>
      <c r="S2792" s="87" t="str">
        <f t="shared" si="13"/>
        <v>-</v>
      </c>
      <c r="T2792" s="88"/>
      <c r="U2792" s="39"/>
      <c r="V2792" s="40"/>
      <c r="W2792" s="39"/>
      <c r="X2792" s="39"/>
      <c r="Y2792" s="39"/>
      <c r="Z2792" s="39"/>
      <c r="AA2792" s="39"/>
      <c r="AB2792" s="39"/>
      <c r="AC2792" s="39"/>
      <c r="AD2792" s="39"/>
      <c r="AE2792" s="39"/>
      <c r="AF2792" s="39"/>
      <c r="AG2792" s="39"/>
      <c r="AH2792" s="39"/>
    </row>
    <row r="2793" ht="19.5" customHeight="1">
      <c r="A2793" s="111"/>
      <c r="B2793" s="119"/>
      <c r="C2793" s="63"/>
      <c r="D2793" s="69"/>
      <c r="E2793" s="66" t="str">
        <f t="shared" si="2"/>
        <v>-</v>
      </c>
      <c r="F2793" s="65"/>
      <c r="G2793" s="65"/>
      <c r="H2793" s="82"/>
      <c r="I2793" s="83">
        <f t="shared" si="3"/>
        <v>0</v>
      </c>
      <c r="J2793" s="84">
        <f t="shared" si="4"/>
        <v>0</v>
      </c>
      <c r="K2793" s="84">
        <f t="shared" si="5"/>
        <v>0</v>
      </c>
      <c r="L2793" s="84">
        <f t="shared" si="6"/>
        <v>0</v>
      </c>
      <c r="M2793" s="85">
        <f t="shared" si="7"/>
        <v>0</v>
      </c>
      <c r="N2793" s="86">
        <f t="shared" si="8"/>
        <v>0</v>
      </c>
      <c r="O2793" s="84">
        <f t="shared" si="9"/>
        <v>0</v>
      </c>
      <c r="P2793" s="84">
        <f t="shared" si="10"/>
        <v>0</v>
      </c>
      <c r="Q2793" s="84">
        <f t="shared" si="11"/>
        <v>0</v>
      </c>
      <c r="R2793" s="85">
        <f t="shared" si="12"/>
        <v>0</v>
      </c>
      <c r="S2793" s="87" t="str">
        <f t="shared" si="13"/>
        <v>-</v>
      </c>
      <c r="T2793" s="88"/>
      <c r="U2793" s="39"/>
      <c r="V2793" s="40"/>
      <c r="W2793" s="39"/>
      <c r="X2793" s="39"/>
      <c r="Y2793" s="39"/>
      <c r="Z2793" s="39"/>
      <c r="AA2793" s="39"/>
      <c r="AB2793" s="39"/>
      <c r="AC2793" s="39"/>
      <c r="AD2793" s="39"/>
      <c r="AE2793" s="39"/>
      <c r="AF2793" s="39"/>
      <c r="AG2793" s="39"/>
      <c r="AH2793" s="39"/>
    </row>
    <row r="2794" ht="19.5" customHeight="1">
      <c r="A2794" s="111"/>
      <c r="B2794" s="119"/>
      <c r="C2794" s="63"/>
      <c r="D2794" s="69"/>
      <c r="E2794" s="66" t="str">
        <f t="shared" si="2"/>
        <v>-</v>
      </c>
      <c r="F2794" s="65"/>
      <c r="G2794" s="65"/>
      <c r="H2794" s="82"/>
      <c r="I2794" s="83">
        <f t="shared" si="3"/>
        <v>0</v>
      </c>
      <c r="J2794" s="84">
        <f t="shared" si="4"/>
        <v>0</v>
      </c>
      <c r="K2794" s="84">
        <f t="shared" si="5"/>
        <v>0</v>
      </c>
      <c r="L2794" s="84">
        <f t="shared" si="6"/>
        <v>0</v>
      </c>
      <c r="M2794" s="85">
        <f t="shared" si="7"/>
        <v>0</v>
      </c>
      <c r="N2794" s="86">
        <f t="shared" si="8"/>
        <v>0</v>
      </c>
      <c r="O2794" s="84">
        <f t="shared" si="9"/>
        <v>0</v>
      </c>
      <c r="P2794" s="84">
        <f t="shared" si="10"/>
        <v>0</v>
      </c>
      <c r="Q2794" s="84">
        <f t="shared" si="11"/>
        <v>0</v>
      </c>
      <c r="R2794" s="85">
        <f t="shared" si="12"/>
        <v>0</v>
      </c>
      <c r="S2794" s="87" t="str">
        <f t="shared" si="13"/>
        <v>-</v>
      </c>
      <c r="T2794" s="88"/>
      <c r="U2794" s="39"/>
      <c r="V2794" s="40"/>
      <c r="W2794" s="39"/>
      <c r="X2794" s="39"/>
      <c r="Y2794" s="39"/>
      <c r="Z2794" s="39"/>
      <c r="AA2794" s="39"/>
      <c r="AB2794" s="39"/>
      <c r="AC2794" s="39"/>
      <c r="AD2794" s="39"/>
      <c r="AE2794" s="39"/>
      <c r="AF2794" s="39"/>
      <c r="AG2794" s="39"/>
      <c r="AH2794" s="39"/>
    </row>
    <row r="2795" ht="19.5" customHeight="1">
      <c r="A2795" s="111"/>
      <c r="B2795" s="119"/>
      <c r="C2795" s="63"/>
      <c r="D2795" s="69"/>
      <c r="E2795" s="66" t="str">
        <f t="shared" si="2"/>
        <v>-</v>
      </c>
      <c r="F2795" s="65"/>
      <c r="G2795" s="65"/>
      <c r="H2795" s="82"/>
      <c r="I2795" s="83">
        <f t="shared" si="3"/>
        <v>0</v>
      </c>
      <c r="J2795" s="84">
        <f t="shared" si="4"/>
        <v>0</v>
      </c>
      <c r="K2795" s="84">
        <f t="shared" si="5"/>
        <v>0</v>
      </c>
      <c r="L2795" s="84">
        <f t="shared" si="6"/>
        <v>0</v>
      </c>
      <c r="M2795" s="85">
        <f t="shared" si="7"/>
        <v>0</v>
      </c>
      <c r="N2795" s="86">
        <f t="shared" si="8"/>
        <v>0</v>
      </c>
      <c r="O2795" s="84">
        <f t="shared" si="9"/>
        <v>0</v>
      </c>
      <c r="P2795" s="84">
        <f t="shared" si="10"/>
        <v>0</v>
      </c>
      <c r="Q2795" s="84">
        <f t="shared" si="11"/>
        <v>0</v>
      </c>
      <c r="R2795" s="85">
        <f t="shared" si="12"/>
        <v>0</v>
      </c>
      <c r="S2795" s="87" t="str">
        <f t="shared" si="13"/>
        <v>-</v>
      </c>
      <c r="T2795" s="88"/>
      <c r="U2795" s="39"/>
      <c r="V2795" s="40"/>
      <c r="W2795" s="39"/>
      <c r="X2795" s="39"/>
      <c r="Y2795" s="39"/>
      <c r="Z2795" s="39"/>
      <c r="AA2795" s="39"/>
      <c r="AB2795" s="39"/>
      <c r="AC2795" s="39"/>
      <c r="AD2795" s="39"/>
      <c r="AE2795" s="39"/>
      <c r="AF2795" s="39"/>
      <c r="AG2795" s="39"/>
      <c r="AH2795" s="39"/>
    </row>
    <row r="2796" ht="19.5" customHeight="1">
      <c r="A2796" s="111"/>
      <c r="B2796" s="119"/>
      <c r="C2796" s="63"/>
      <c r="D2796" s="69"/>
      <c r="E2796" s="66" t="str">
        <f t="shared" si="2"/>
        <v>-</v>
      </c>
      <c r="F2796" s="65"/>
      <c r="G2796" s="65"/>
      <c r="H2796" s="82"/>
      <c r="I2796" s="83">
        <f t="shared" si="3"/>
        <v>0</v>
      </c>
      <c r="J2796" s="84">
        <f t="shared" si="4"/>
        <v>0</v>
      </c>
      <c r="K2796" s="84">
        <f t="shared" si="5"/>
        <v>0</v>
      </c>
      <c r="L2796" s="84">
        <f t="shared" si="6"/>
        <v>0</v>
      </c>
      <c r="M2796" s="85">
        <f t="shared" si="7"/>
        <v>0</v>
      </c>
      <c r="N2796" s="86">
        <f t="shared" si="8"/>
        <v>0</v>
      </c>
      <c r="O2796" s="84">
        <f t="shared" si="9"/>
        <v>0</v>
      </c>
      <c r="P2796" s="84">
        <f t="shared" si="10"/>
        <v>0</v>
      </c>
      <c r="Q2796" s="84">
        <f t="shared" si="11"/>
        <v>0</v>
      </c>
      <c r="R2796" s="85">
        <f t="shared" si="12"/>
        <v>0</v>
      </c>
      <c r="S2796" s="87" t="str">
        <f t="shared" si="13"/>
        <v>-</v>
      </c>
      <c r="T2796" s="88"/>
      <c r="U2796" s="39"/>
      <c r="V2796" s="40"/>
      <c r="W2796" s="39"/>
      <c r="X2796" s="39"/>
      <c r="Y2796" s="39"/>
      <c r="Z2796" s="39"/>
      <c r="AA2796" s="39"/>
      <c r="AB2796" s="39"/>
      <c r="AC2796" s="39"/>
      <c r="AD2796" s="39"/>
      <c r="AE2796" s="39"/>
      <c r="AF2796" s="39"/>
      <c r="AG2796" s="39"/>
      <c r="AH2796" s="39"/>
    </row>
    <row r="2797" ht="19.5" customHeight="1">
      <c r="A2797" s="111"/>
      <c r="B2797" s="119"/>
      <c r="C2797" s="63"/>
      <c r="D2797" s="69"/>
      <c r="E2797" s="66" t="str">
        <f t="shared" si="2"/>
        <v>-</v>
      </c>
      <c r="F2797" s="65"/>
      <c r="G2797" s="65"/>
      <c r="H2797" s="82"/>
      <c r="I2797" s="83">
        <f t="shared" si="3"/>
        <v>0</v>
      </c>
      <c r="J2797" s="84">
        <f t="shared" si="4"/>
        <v>0</v>
      </c>
      <c r="K2797" s="84">
        <f t="shared" si="5"/>
        <v>0</v>
      </c>
      <c r="L2797" s="84">
        <f t="shared" si="6"/>
        <v>0</v>
      </c>
      <c r="M2797" s="85">
        <f t="shared" si="7"/>
        <v>0</v>
      </c>
      <c r="N2797" s="86">
        <f t="shared" si="8"/>
        <v>0</v>
      </c>
      <c r="O2797" s="84">
        <f t="shared" si="9"/>
        <v>0</v>
      </c>
      <c r="P2797" s="84">
        <f t="shared" si="10"/>
        <v>0</v>
      </c>
      <c r="Q2797" s="84">
        <f t="shared" si="11"/>
        <v>0</v>
      </c>
      <c r="R2797" s="85">
        <f t="shared" si="12"/>
        <v>0</v>
      </c>
      <c r="S2797" s="87" t="str">
        <f t="shared" si="13"/>
        <v>-</v>
      </c>
      <c r="T2797" s="88"/>
      <c r="U2797" s="39"/>
      <c r="V2797" s="40"/>
      <c r="W2797" s="39"/>
      <c r="X2797" s="39"/>
      <c r="Y2797" s="39"/>
      <c r="Z2797" s="39"/>
      <c r="AA2797" s="39"/>
      <c r="AB2797" s="39"/>
      <c r="AC2797" s="39"/>
      <c r="AD2797" s="39"/>
      <c r="AE2797" s="39"/>
      <c r="AF2797" s="39"/>
      <c r="AG2797" s="39"/>
      <c r="AH2797" s="39"/>
    </row>
    <row r="2798" ht="19.5" customHeight="1">
      <c r="A2798" s="111"/>
      <c r="B2798" s="119"/>
      <c r="C2798" s="63"/>
      <c r="D2798" s="69"/>
      <c r="E2798" s="66" t="str">
        <f t="shared" si="2"/>
        <v>-</v>
      </c>
      <c r="F2798" s="65"/>
      <c r="G2798" s="65"/>
      <c r="H2798" s="82"/>
      <c r="I2798" s="83">
        <f t="shared" si="3"/>
        <v>0</v>
      </c>
      <c r="J2798" s="84">
        <f t="shared" si="4"/>
        <v>0</v>
      </c>
      <c r="K2798" s="84">
        <f t="shared" si="5"/>
        <v>0</v>
      </c>
      <c r="L2798" s="84">
        <f t="shared" si="6"/>
        <v>0</v>
      </c>
      <c r="M2798" s="85">
        <f t="shared" si="7"/>
        <v>0</v>
      </c>
      <c r="N2798" s="86">
        <f t="shared" si="8"/>
        <v>0</v>
      </c>
      <c r="O2798" s="84">
        <f t="shared" si="9"/>
        <v>0</v>
      </c>
      <c r="P2798" s="84">
        <f t="shared" si="10"/>
        <v>0</v>
      </c>
      <c r="Q2798" s="84">
        <f t="shared" si="11"/>
        <v>0</v>
      </c>
      <c r="R2798" s="85">
        <f t="shared" si="12"/>
        <v>0</v>
      </c>
      <c r="S2798" s="87" t="str">
        <f t="shared" si="13"/>
        <v>-</v>
      </c>
      <c r="T2798" s="88"/>
      <c r="U2798" s="39"/>
      <c r="V2798" s="40"/>
      <c r="W2798" s="39"/>
      <c r="X2798" s="39"/>
      <c r="Y2798" s="39"/>
      <c r="Z2798" s="39"/>
      <c r="AA2798" s="39"/>
      <c r="AB2798" s="39"/>
      <c r="AC2798" s="39"/>
      <c r="AD2798" s="39"/>
      <c r="AE2798" s="39"/>
      <c r="AF2798" s="39"/>
      <c r="AG2798" s="39"/>
      <c r="AH2798" s="39"/>
    </row>
    <row r="2799" ht="19.5" customHeight="1">
      <c r="A2799" s="111"/>
      <c r="B2799" s="119"/>
      <c r="C2799" s="63"/>
      <c r="D2799" s="69"/>
      <c r="E2799" s="66" t="str">
        <f t="shared" si="2"/>
        <v>-</v>
      </c>
      <c r="F2799" s="65"/>
      <c r="G2799" s="65"/>
      <c r="H2799" s="82"/>
      <c r="I2799" s="83">
        <f t="shared" si="3"/>
        <v>0</v>
      </c>
      <c r="J2799" s="84">
        <f t="shared" si="4"/>
        <v>0</v>
      </c>
      <c r="K2799" s="84">
        <f t="shared" si="5"/>
        <v>0</v>
      </c>
      <c r="L2799" s="84">
        <f t="shared" si="6"/>
        <v>0</v>
      </c>
      <c r="M2799" s="85">
        <f t="shared" si="7"/>
        <v>0</v>
      </c>
      <c r="N2799" s="86">
        <f t="shared" si="8"/>
        <v>0</v>
      </c>
      <c r="O2799" s="84">
        <f t="shared" si="9"/>
        <v>0</v>
      </c>
      <c r="P2799" s="84">
        <f t="shared" si="10"/>
        <v>0</v>
      </c>
      <c r="Q2799" s="84">
        <f t="shared" si="11"/>
        <v>0</v>
      </c>
      <c r="R2799" s="85">
        <f t="shared" si="12"/>
        <v>0</v>
      </c>
      <c r="S2799" s="87" t="str">
        <f t="shared" si="13"/>
        <v>-</v>
      </c>
      <c r="T2799" s="88"/>
      <c r="U2799" s="39"/>
      <c r="V2799" s="40"/>
      <c r="W2799" s="39"/>
      <c r="X2799" s="39"/>
      <c r="Y2799" s="39"/>
      <c r="Z2799" s="39"/>
      <c r="AA2799" s="39"/>
      <c r="AB2799" s="39"/>
      <c r="AC2799" s="39"/>
      <c r="AD2799" s="39"/>
      <c r="AE2799" s="39"/>
      <c r="AF2799" s="39"/>
      <c r="AG2799" s="39"/>
      <c r="AH2799" s="39"/>
    </row>
    <row r="2800" ht="19.5" customHeight="1">
      <c r="A2800" s="111"/>
      <c r="B2800" s="119"/>
      <c r="C2800" s="63"/>
      <c r="D2800" s="69"/>
      <c r="E2800" s="66" t="str">
        <f t="shared" si="2"/>
        <v>-</v>
      </c>
      <c r="F2800" s="65"/>
      <c r="G2800" s="65"/>
      <c r="H2800" s="82"/>
      <c r="I2800" s="83">
        <f t="shared" si="3"/>
        <v>0</v>
      </c>
      <c r="J2800" s="84">
        <f t="shared" si="4"/>
        <v>0</v>
      </c>
      <c r="K2800" s="84">
        <f t="shared" si="5"/>
        <v>0</v>
      </c>
      <c r="L2800" s="84">
        <f t="shared" si="6"/>
        <v>0</v>
      </c>
      <c r="M2800" s="85">
        <f t="shared" si="7"/>
        <v>0</v>
      </c>
      <c r="N2800" s="86">
        <f t="shared" si="8"/>
        <v>0</v>
      </c>
      <c r="O2800" s="84">
        <f t="shared" si="9"/>
        <v>0</v>
      </c>
      <c r="P2800" s="84">
        <f t="shared" si="10"/>
        <v>0</v>
      </c>
      <c r="Q2800" s="84">
        <f t="shared" si="11"/>
        <v>0</v>
      </c>
      <c r="R2800" s="85">
        <f t="shared" si="12"/>
        <v>0</v>
      </c>
      <c r="S2800" s="87" t="str">
        <f t="shared" si="13"/>
        <v>-</v>
      </c>
      <c r="T2800" s="88"/>
      <c r="U2800" s="39"/>
      <c r="V2800" s="40"/>
      <c r="W2800" s="39"/>
      <c r="X2800" s="39"/>
      <c r="Y2800" s="39"/>
      <c r="Z2800" s="39"/>
      <c r="AA2800" s="39"/>
      <c r="AB2800" s="39"/>
      <c r="AC2800" s="39"/>
      <c r="AD2800" s="39"/>
      <c r="AE2800" s="39"/>
      <c r="AF2800" s="39"/>
      <c r="AG2800" s="39"/>
      <c r="AH2800" s="39"/>
    </row>
    <row r="2801" ht="19.5" customHeight="1">
      <c r="A2801" s="111"/>
      <c r="B2801" s="119"/>
      <c r="C2801" s="63"/>
      <c r="D2801" s="69"/>
      <c r="E2801" s="66" t="str">
        <f t="shared" si="2"/>
        <v>-</v>
      </c>
      <c r="F2801" s="65"/>
      <c r="G2801" s="65"/>
      <c r="H2801" s="82"/>
      <c r="I2801" s="83">
        <f t="shared" si="3"/>
        <v>0</v>
      </c>
      <c r="J2801" s="84">
        <f t="shared" si="4"/>
        <v>0</v>
      </c>
      <c r="K2801" s="84">
        <f t="shared" si="5"/>
        <v>0</v>
      </c>
      <c r="L2801" s="84">
        <f t="shared" si="6"/>
        <v>0</v>
      </c>
      <c r="M2801" s="85">
        <f t="shared" si="7"/>
        <v>0</v>
      </c>
      <c r="N2801" s="86">
        <f t="shared" si="8"/>
        <v>0</v>
      </c>
      <c r="O2801" s="84">
        <f t="shared" si="9"/>
        <v>0</v>
      </c>
      <c r="P2801" s="84">
        <f t="shared" si="10"/>
        <v>0</v>
      </c>
      <c r="Q2801" s="84">
        <f t="shared" si="11"/>
        <v>0</v>
      </c>
      <c r="R2801" s="85">
        <f t="shared" si="12"/>
        <v>0</v>
      </c>
      <c r="S2801" s="87" t="str">
        <f t="shared" si="13"/>
        <v>-</v>
      </c>
      <c r="T2801" s="88"/>
      <c r="U2801" s="39"/>
      <c r="V2801" s="40"/>
      <c r="W2801" s="39"/>
      <c r="X2801" s="39"/>
      <c r="Y2801" s="39"/>
      <c r="Z2801" s="39"/>
      <c r="AA2801" s="39"/>
      <c r="AB2801" s="39"/>
      <c r="AC2801" s="39"/>
      <c r="AD2801" s="39"/>
      <c r="AE2801" s="39"/>
      <c r="AF2801" s="39"/>
      <c r="AG2801" s="39"/>
      <c r="AH2801" s="39"/>
    </row>
    <row r="2802" ht="19.5" customHeight="1">
      <c r="A2802" s="111"/>
      <c r="B2802" s="119"/>
      <c r="C2802" s="63"/>
      <c r="D2802" s="69"/>
      <c r="E2802" s="66" t="str">
        <f t="shared" si="2"/>
        <v>-</v>
      </c>
      <c r="F2802" s="65"/>
      <c r="G2802" s="65"/>
      <c r="H2802" s="82"/>
      <c r="I2802" s="83">
        <f t="shared" si="3"/>
        <v>0</v>
      </c>
      <c r="J2802" s="84">
        <f t="shared" si="4"/>
        <v>0</v>
      </c>
      <c r="K2802" s="84">
        <f t="shared" si="5"/>
        <v>0</v>
      </c>
      <c r="L2802" s="84">
        <f t="shared" si="6"/>
        <v>0</v>
      </c>
      <c r="M2802" s="85">
        <f t="shared" si="7"/>
        <v>0</v>
      </c>
      <c r="N2802" s="86">
        <f t="shared" si="8"/>
        <v>0</v>
      </c>
      <c r="O2802" s="84">
        <f t="shared" si="9"/>
        <v>0</v>
      </c>
      <c r="P2802" s="84">
        <f t="shared" si="10"/>
        <v>0</v>
      </c>
      <c r="Q2802" s="84">
        <f t="shared" si="11"/>
        <v>0</v>
      </c>
      <c r="R2802" s="85">
        <f t="shared" si="12"/>
        <v>0</v>
      </c>
      <c r="S2802" s="87" t="str">
        <f t="shared" si="13"/>
        <v>-</v>
      </c>
      <c r="T2802" s="88"/>
      <c r="U2802" s="39"/>
      <c r="V2802" s="40"/>
      <c r="W2802" s="39"/>
      <c r="X2802" s="39"/>
      <c r="Y2802" s="39"/>
      <c r="Z2802" s="39"/>
      <c r="AA2802" s="39"/>
      <c r="AB2802" s="39"/>
      <c r="AC2802" s="39"/>
      <c r="AD2802" s="39"/>
      <c r="AE2802" s="39"/>
      <c r="AF2802" s="39"/>
      <c r="AG2802" s="39"/>
      <c r="AH2802" s="39"/>
    </row>
    <row r="2803" ht="19.5" customHeight="1">
      <c r="A2803" s="111"/>
      <c r="B2803" s="119"/>
      <c r="C2803" s="63"/>
      <c r="D2803" s="69"/>
      <c r="E2803" s="66" t="str">
        <f t="shared" si="2"/>
        <v>-</v>
      </c>
      <c r="F2803" s="65"/>
      <c r="G2803" s="65"/>
      <c r="H2803" s="82"/>
      <c r="I2803" s="83">
        <f t="shared" si="3"/>
        <v>0</v>
      </c>
      <c r="J2803" s="84">
        <f t="shared" si="4"/>
        <v>0</v>
      </c>
      <c r="K2803" s="84">
        <f t="shared" si="5"/>
        <v>0</v>
      </c>
      <c r="L2803" s="84">
        <f t="shared" si="6"/>
        <v>0</v>
      </c>
      <c r="M2803" s="85">
        <f t="shared" si="7"/>
        <v>0</v>
      </c>
      <c r="N2803" s="86">
        <f t="shared" si="8"/>
        <v>0</v>
      </c>
      <c r="O2803" s="84">
        <f t="shared" si="9"/>
        <v>0</v>
      </c>
      <c r="P2803" s="84">
        <f t="shared" si="10"/>
        <v>0</v>
      </c>
      <c r="Q2803" s="84">
        <f t="shared" si="11"/>
        <v>0</v>
      </c>
      <c r="R2803" s="85">
        <f t="shared" si="12"/>
        <v>0</v>
      </c>
      <c r="S2803" s="87" t="str">
        <f t="shared" si="13"/>
        <v>-</v>
      </c>
      <c r="T2803" s="88"/>
      <c r="U2803" s="39"/>
      <c r="V2803" s="40"/>
      <c r="W2803" s="39"/>
      <c r="X2803" s="39"/>
      <c r="Y2803" s="39"/>
      <c r="Z2803" s="39"/>
      <c r="AA2803" s="39"/>
      <c r="AB2803" s="39"/>
      <c r="AC2803" s="39"/>
      <c r="AD2803" s="39"/>
      <c r="AE2803" s="39"/>
      <c r="AF2803" s="39"/>
      <c r="AG2803" s="39"/>
      <c r="AH2803" s="39"/>
    </row>
    <row r="2804" ht="19.5" customHeight="1">
      <c r="A2804" s="111"/>
      <c r="B2804" s="119"/>
      <c r="C2804" s="63"/>
      <c r="D2804" s="69"/>
      <c r="E2804" s="66" t="str">
        <f t="shared" si="2"/>
        <v>-</v>
      </c>
      <c r="F2804" s="65"/>
      <c r="G2804" s="65"/>
      <c r="H2804" s="82"/>
      <c r="I2804" s="83">
        <f t="shared" si="3"/>
        <v>0</v>
      </c>
      <c r="J2804" s="84">
        <f t="shared" si="4"/>
        <v>0</v>
      </c>
      <c r="K2804" s="84">
        <f t="shared" si="5"/>
        <v>0</v>
      </c>
      <c r="L2804" s="84">
        <f t="shared" si="6"/>
        <v>0</v>
      </c>
      <c r="M2804" s="85">
        <f t="shared" si="7"/>
        <v>0</v>
      </c>
      <c r="N2804" s="86">
        <f t="shared" si="8"/>
        <v>0</v>
      </c>
      <c r="O2804" s="84">
        <f t="shared" si="9"/>
        <v>0</v>
      </c>
      <c r="P2804" s="84">
        <f t="shared" si="10"/>
        <v>0</v>
      </c>
      <c r="Q2804" s="84">
        <f t="shared" si="11"/>
        <v>0</v>
      </c>
      <c r="R2804" s="85">
        <f t="shared" si="12"/>
        <v>0</v>
      </c>
      <c r="S2804" s="87" t="str">
        <f t="shared" si="13"/>
        <v>-</v>
      </c>
      <c r="T2804" s="88"/>
      <c r="U2804" s="39"/>
      <c r="V2804" s="40"/>
      <c r="W2804" s="39"/>
      <c r="X2804" s="39"/>
      <c r="Y2804" s="39"/>
      <c r="Z2804" s="39"/>
      <c r="AA2804" s="39"/>
      <c r="AB2804" s="39"/>
      <c r="AC2804" s="39"/>
      <c r="AD2804" s="39"/>
      <c r="AE2804" s="39"/>
      <c r="AF2804" s="39"/>
      <c r="AG2804" s="39"/>
      <c r="AH2804" s="39"/>
    </row>
    <row r="2805" ht="19.5" customHeight="1">
      <c r="A2805" s="111"/>
      <c r="B2805" s="119"/>
      <c r="C2805" s="63"/>
      <c r="D2805" s="69"/>
      <c r="E2805" s="66" t="str">
        <f t="shared" si="2"/>
        <v>-</v>
      </c>
      <c r="F2805" s="65"/>
      <c r="G2805" s="65"/>
      <c r="H2805" s="82"/>
      <c r="I2805" s="83">
        <f t="shared" si="3"/>
        <v>0</v>
      </c>
      <c r="J2805" s="84">
        <f t="shared" si="4"/>
        <v>0</v>
      </c>
      <c r="K2805" s="84">
        <f t="shared" si="5"/>
        <v>0</v>
      </c>
      <c r="L2805" s="84">
        <f t="shared" si="6"/>
        <v>0</v>
      </c>
      <c r="M2805" s="85">
        <f t="shared" si="7"/>
        <v>0</v>
      </c>
      <c r="N2805" s="86">
        <f t="shared" si="8"/>
        <v>0</v>
      </c>
      <c r="O2805" s="84">
        <f t="shared" si="9"/>
        <v>0</v>
      </c>
      <c r="P2805" s="84">
        <f t="shared" si="10"/>
        <v>0</v>
      </c>
      <c r="Q2805" s="84">
        <f t="shared" si="11"/>
        <v>0</v>
      </c>
      <c r="R2805" s="85">
        <f t="shared" si="12"/>
        <v>0</v>
      </c>
      <c r="S2805" s="87" t="str">
        <f t="shared" si="13"/>
        <v>-</v>
      </c>
      <c r="T2805" s="88"/>
      <c r="U2805" s="39"/>
      <c r="V2805" s="40"/>
      <c r="W2805" s="39"/>
      <c r="X2805" s="39"/>
      <c r="Y2805" s="39"/>
      <c r="Z2805" s="39"/>
      <c r="AA2805" s="39"/>
      <c r="AB2805" s="39"/>
      <c r="AC2805" s="39"/>
      <c r="AD2805" s="39"/>
      <c r="AE2805" s="39"/>
      <c r="AF2805" s="39"/>
      <c r="AG2805" s="39"/>
      <c r="AH2805" s="39"/>
    </row>
    <row r="2806" ht="19.5" customHeight="1">
      <c r="A2806" s="111"/>
      <c r="B2806" s="119"/>
      <c r="C2806" s="63"/>
      <c r="D2806" s="69"/>
      <c r="E2806" s="66" t="str">
        <f t="shared" si="2"/>
        <v>-</v>
      </c>
      <c r="F2806" s="65"/>
      <c r="G2806" s="65"/>
      <c r="H2806" s="82"/>
      <c r="I2806" s="83">
        <f t="shared" si="3"/>
        <v>0</v>
      </c>
      <c r="J2806" s="84">
        <f t="shared" si="4"/>
        <v>0</v>
      </c>
      <c r="K2806" s="84">
        <f t="shared" si="5"/>
        <v>0</v>
      </c>
      <c r="L2806" s="84">
        <f t="shared" si="6"/>
        <v>0</v>
      </c>
      <c r="M2806" s="85">
        <f t="shared" si="7"/>
        <v>0</v>
      </c>
      <c r="N2806" s="86">
        <f t="shared" si="8"/>
        <v>0</v>
      </c>
      <c r="O2806" s="84">
        <f t="shared" si="9"/>
        <v>0</v>
      </c>
      <c r="P2806" s="84">
        <f t="shared" si="10"/>
        <v>0</v>
      </c>
      <c r="Q2806" s="84">
        <f t="shared" si="11"/>
        <v>0</v>
      </c>
      <c r="R2806" s="85">
        <f t="shared" si="12"/>
        <v>0</v>
      </c>
      <c r="S2806" s="87" t="str">
        <f t="shared" si="13"/>
        <v>-</v>
      </c>
      <c r="T2806" s="88"/>
      <c r="U2806" s="39"/>
      <c r="V2806" s="40"/>
      <c r="W2806" s="39"/>
      <c r="X2806" s="39"/>
      <c r="Y2806" s="39"/>
      <c r="Z2806" s="39"/>
      <c r="AA2806" s="39"/>
      <c r="AB2806" s="39"/>
      <c r="AC2806" s="39"/>
      <c r="AD2806" s="39"/>
      <c r="AE2806" s="39"/>
      <c r="AF2806" s="39"/>
      <c r="AG2806" s="39"/>
      <c r="AH2806" s="39"/>
    </row>
    <row r="2807" ht="19.5" customHeight="1">
      <c r="A2807" s="111"/>
      <c r="B2807" s="119"/>
      <c r="C2807" s="63"/>
      <c r="D2807" s="69"/>
      <c r="E2807" s="66" t="str">
        <f t="shared" si="2"/>
        <v>-</v>
      </c>
      <c r="F2807" s="65"/>
      <c r="G2807" s="65"/>
      <c r="H2807" s="82"/>
      <c r="I2807" s="83">
        <f t="shared" si="3"/>
        <v>0</v>
      </c>
      <c r="J2807" s="84">
        <f t="shared" si="4"/>
        <v>0</v>
      </c>
      <c r="K2807" s="84">
        <f t="shared" si="5"/>
        <v>0</v>
      </c>
      <c r="L2807" s="84">
        <f t="shared" si="6"/>
        <v>0</v>
      </c>
      <c r="M2807" s="85">
        <f t="shared" si="7"/>
        <v>0</v>
      </c>
      <c r="N2807" s="86">
        <f t="shared" si="8"/>
        <v>0</v>
      </c>
      <c r="O2807" s="84">
        <f t="shared" si="9"/>
        <v>0</v>
      </c>
      <c r="P2807" s="84">
        <f t="shared" si="10"/>
        <v>0</v>
      </c>
      <c r="Q2807" s="84">
        <f t="shared" si="11"/>
        <v>0</v>
      </c>
      <c r="R2807" s="85">
        <f t="shared" si="12"/>
        <v>0</v>
      </c>
      <c r="S2807" s="87" t="str">
        <f t="shared" si="13"/>
        <v>-</v>
      </c>
      <c r="T2807" s="88"/>
      <c r="U2807" s="39"/>
      <c r="V2807" s="40"/>
      <c r="W2807" s="39"/>
      <c r="X2807" s="39"/>
      <c r="Y2807" s="39"/>
      <c r="Z2807" s="39"/>
      <c r="AA2807" s="39"/>
      <c r="AB2807" s="39"/>
      <c r="AC2807" s="39"/>
      <c r="AD2807" s="39"/>
      <c r="AE2807" s="39"/>
      <c r="AF2807" s="39"/>
      <c r="AG2807" s="39"/>
      <c r="AH2807" s="39"/>
    </row>
    <row r="2808" ht="19.5" customHeight="1">
      <c r="A2808" s="111"/>
      <c r="B2808" s="119"/>
      <c r="C2808" s="63"/>
      <c r="D2808" s="69"/>
      <c r="E2808" s="66" t="str">
        <f t="shared" si="2"/>
        <v>-</v>
      </c>
      <c r="F2808" s="65"/>
      <c r="G2808" s="65"/>
      <c r="H2808" s="82"/>
      <c r="I2808" s="83">
        <f t="shared" si="3"/>
        <v>0</v>
      </c>
      <c r="J2808" s="84">
        <f t="shared" si="4"/>
        <v>0</v>
      </c>
      <c r="K2808" s="84">
        <f t="shared" si="5"/>
        <v>0</v>
      </c>
      <c r="L2808" s="84">
        <f t="shared" si="6"/>
        <v>0</v>
      </c>
      <c r="M2808" s="85">
        <f t="shared" si="7"/>
        <v>0</v>
      </c>
      <c r="N2808" s="86">
        <f t="shared" si="8"/>
        <v>0</v>
      </c>
      <c r="O2808" s="84">
        <f t="shared" si="9"/>
        <v>0</v>
      </c>
      <c r="P2808" s="84">
        <f t="shared" si="10"/>
        <v>0</v>
      </c>
      <c r="Q2808" s="84">
        <f t="shared" si="11"/>
        <v>0</v>
      </c>
      <c r="R2808" s="85">
        <f t="shared" si="12"/>
        <v>0</v>
      </c>
      <c r="S2808" s="87" t="str">
        <f t="shared" si="13"/>
        <v>-</v>
      </c>
      <c r="T2808" s="88"/>
      <c r="U2808" s="39"/>
      <c r="V2808" s="40"/>
      <c r="W2808" s="39"/>
      <c r="X2808" s="39"/>
      <c r="Y2808" s="39"/>
      <c r="Z2808" s="39"/>
      <c r="AA2808" s="39"/>
      <c r="AB2808" s="39"/>
      <c r="AC2808" s="39"/>
      <c r="AD2808" s="39"/>
      <c r="AE2808" s="39"/>
      <c r="AF2808" s="39"/>
      <c r="AG2808" s="39"/>
      <c r="AH2808" s="39"/>
    </row>
    <row r="2809" ht="19.5" customHeight="1">
      <c r="A2809" s="111"/>
      <c r="B2809" s="119"/>
      <c r="C2809" s="63"/>
      <c r="D2809" s="69"/>
      <c r="E2809" s="66" t="str">
        <f t="shared" si="2"/>
        <v>-</v>
      </c>
      <c r="F2809" s="65"/>
      <c r="G2809" s="65"/>
      <c r="H2809" s="82"/>
      <c r="I2809" s="83">
        <f t="shared" si="3"/>
        <v>0</v>
      </c>
      <c r="J2809" s="84">
        <f t="shared" si="4"/>
        <v>0</v>
      </c>
      <c r="K2809" s="84">
        <f t="shared" si="5"/>
        <v>0</v>
      </c>
      <c r="L2809" s="84">
        <f t="shared" si="6"/>
        <v>0</v>
      </c>
      <c r="M2809" s="85">
        <f t="shared" si="7"/>
        <v>0</v>
      </c>
      <c r="N2809" s="86">
        <f t="shared" si="8"/>
        <v>0</v>
      </c>
      <c r="O2809" s="84">
        <f t="shared" si="9"/>
        <v>0</v>
      </c>
      <c r="P2809" s="84">
        <f t="shared" si="10"/>
        <v>0</v>
      </c>
      <c r="Q2809" s="84">
        <f t="shared" si="11"/>
        <v>0</v>
      </c>
      <c r="R2809" s="85">
        <f t="shared" si="12"/>
        <v>0</v>
      </c>
      <c r="S2809" s="87" t="str">
        <f t="shared" si="13"/>
        <v>-</v>
      </c>
      <c r="T2809" s="88"/>
      <c r="U2809" s="39"/>
      <c r="V2809" s="40"/>
      <c r="W2809" s="39"/>
      <c r="X2809" s="39"/>
      <c r="Y2809" s="39"/>
      <c r="Z2809" s="39"/>
      <c r="AA2809" s="39"/>
      <c r="AB2809" s="39"/>
      <c r="AC2809" s="39"/>
      <c r="AD2809" s="39"/>
      <c r="AE2809" s="39"/>
      <c r="AF2809" s="39"/>
      <c r="AG2809" s="39"/>
      <c r="AH2809" s="39"/>
    </row>
    <row r="2810" ht="19.5" customHeight="1">
      <c r="A2810" s="111"/>
      <c r="B2810" s="119"/>
      <c r="C2810" s="63"/>
      <c r="D2810" s="69"/>
      <c r="E2810" s="66" t="str">
        <f t="shared" si="2"/>
        <v>-</v>
      </c>
      <c r="F2810" s="65"/>
      <c r="G2810" s="65"/>
      <c r="H2810" s="82"/>
      <c r="I2810" s="83">
        <f t="shared" si="3"/>
        <v>0</v>
      </c>
      <c r="J2810" s="84">
        <f t="shared" si="4"/>
        <v>0</v>
      </c>
      <c r="K2810" s="84">
        <f t="shared" si="5"/>
        <v>0</v>
      </c>
      <c r="L2810" s="84">
        <f t="shared" si="6"/>
        <v>0</v>
      </c>
      <c r="M2810" s="85">
        <f t="shared" si="7"/>
        <v>0</v>
      </c>
      <c r="N2810" s="86">
        <f t="shared" si="8"/>
        <v>0</v>
      </c>
      <c r="O2810" s="84">
        <f t="shared" si="9"/>
        <v>0</v>
      </c>
      <c r="P2810" s="84">
        <f t="shared" si="10"/>
        <v>0</v>
      </c>
      <c r="Q2810" s="84">
        <f t="shared" si="11"/>
        <v>0</v>
      </c>
      <c r="R2810" s="85">
        <f t="shared" si="12"/>
        <v>0</v>
      </c>
      <c r="S2810" s="87" t="str">
        <f t="shared" si="13"/>
        <v>-</v>
      </c>
      <c r="T2810" s="88"/>
      <c r="U2810" s="39"/>
      <c r="V2810" s="40"/>
      <c r="W2810" s="39"/>
      <c r="X2810" s="39"/>
      <c r="Y2810" s="39"/>
      <c r="Z2810" s="39"/>
      <c r="AA2810" s="39"/>
      <c r="AB2810" s="39"/>
      <c r="AC2810" s="39"/>
      <c r="AD2810" s="39"/>
      <c r="AE2810" s="39"/>
      <c r="AF2810" s="39"/>
      <c r="AG2810" s="39"/>
      <c r="AH2810" s="39"/>
    </row>
    <row r="2811" ht="19.5" customHeight="1">
      <c r="A2811" s="111"/>
      <c r="B2811" s="119"/>
      <c r="C2811" s="63"/>
      <c r="D2811" s="69"/>
      <c r="E2811" s="66" t="str">
        <f t="shared" si="2"/>
        <v>-</v>
      </c>
      <c r="F2811" s="65"/>
      <c r="G2811" s="65"/>
      <c r="H2811" s="82"/>
      <c r="I2811" s="83">
        <f t="shared" si="3"/>
        <v>0</v>
      </c>
      <c r="J2811" s="84">
        <f t="shared" si="4"/>
        <v>0</v>
      </c>
      <c r="K2811" s="84">
        <f t="shared" si="5"/>
        <v>0</v>
      </c>
      <c r="L2811" s="84">
        <f t="shared" si="6"/>
        <v>0</v>
      </c>
      <c r="M2811" s="85">
        <f t="shared" si="7"/>
        <v>0</v>
      </c>
      <c r="N2811" s="86">
        <f t="shared" si="8"/>
        <v>0</v>
      </c>
      <c r="O2811" s="84">
        <f t="shared" si="9"/>
        <v>0</v>
      </c>
      <c r="P2811" s="84">
        <f t="shared" si="10"/>
        <v>0</v>
      </c>
      <c r="Q2811" s="84">
        <f t="shared" si="11"/>
        <v>0</v>
      </c>
      <c r="R2811" s="85">
        <f t="shared" si="12"/>
        <v>0</v>
      </c>
      <c r="S2811" s="87" t="str">
        <f t="shared" si="13"/>
        <v>-</v>
      </c>
      <c r="T2811" s="88"/>
      <c r="U2811" s="39"/>
      <c r="V2811" s="40"/>
      <c r="W2811" s="39"/>
      <c r="X2811" s="39"/>
      <c r="Y2811" s="39"/>
      <c r="Z2811" s="39"/>
      <c r="AA2811" s="39"/>
      <c r="AB2811" s="39"/>
      <c r="AC2811" s="39"/>
      <c r="AD2811" s="39"/>
      <c r="AE2811" s="39"/>
      <c r="AF2811" s="39"/>
      <c r="AG2811" s="39"/>
      <c r="AH2811" s="39"/>
    </row>
    <row r="2812" ht="19.5" customHeight="1">
      <c r="A2812" s="111"/>
      <c r="B2812" s="119"/>
      <c r="C2812" s="63"/>
      <c r="D2812" s="69"/>
      <c r="E2812" s="66" t="str">
        <f t="shared" si="2"/>
        <v>-</v>
      </c>
      <c r="F2812" s="65"/>
      <c r="G2812" s="65"/>
      <c r="H2812" s="82"/>
      <c r="I2812" s="83">
        <f t="shared" si="3"/>
        <v>0</v>
      </c>
      <c r="J2812" s="84">
        <f t="shared" si="4"/>
        <v>0</v>
      </c>
      <c r="K2812" s="84">
        <f t="shared" si="5"/>
        <v>0</v>
      </c>
      <c r="L2812" s="84">
        <f t="shared" si="6"/>
        <v>0</v>
      </c>
      <c r="M2812" s="85">
        <f t="shared" si="7"/>
        <v>0</v>
      </c>
      <c r="N2812" s="86">
        <f t="shared" si="8"/>
        <v>0</v>
      </c>
      <c r="O2812" s="84">
        <f t="shared" si="9"/>
        <v>0</v>
      </c>
      <c r="P2812" s="84">
        <f t="shared" si="10"/>
        <v>0</v>
      </c>
      <c r="Q2812" s="84">
        <f t="shared" si="11"/>
        <v>0</v>
      </c>
      <c r="R2812" s="85">
        <f t="shared" si="12"/>
        <v>0</v>
      </c>
      <c r="S2812" s="87" t="str">
        <f t="shared" si="13"/>
        <v>-</v>
      </c>
      <c r="T2812" s="88"/>
      <c r="U2812" s="39"/>
      <c r="V2812" s="40"/>
      <c r="W2812" s="39"/>
      <c r="X2812" s="39"/>
      <c r="Y2812" s="39"/>
      <c r="Z2812" s="39"/>
      <c r="AA2812" s="39"/>
      <c r="AB2812" s="39"/>
      <c r="AC2812" s="39"/>
      <c r="AD2812" s="39"/>
      <c r="AE2812" s="39"/>
      <c r="AF2812" s="39"/>
      <c r="AG2812" s="39"/>
      <c r="AH2812" s="39"/>
    </row>
    <row r="2813" ht="19.5" customHeight="1">
      <c r="A2813" s="111"/>
      <c r="B2813" s="119"/>
      <c r="C2813" s="63"/>
      <c r="D2813" s="69"/>
      <c r="E2813" s="66" t="str">
        <f t="shared" si="2"/>
        <v>-</v>
      </c>
      <c r="F2813" s="65"/>
      <c r="G2813" s="65"/>
      <c r="H2813" s="82"/>
      <c r="I2813" s="83">
        <f t="shared" si="3"/>
        <v>0</v>
      </c>
      <c r="J2813" s="84">
        <f t="shared" si="4"/>
        <v>0</v>
      </c>
      <c r="K2813" s="84">
        <f t="shared" si="5"/>
        <v>0</v>
      </c>
      <c r="L2813" s="84">
        <f t="shared" si="6"/>
        <v>0</v>
      </c>
      <c r="M2813" s="85">
        <f t="shared" si="7"/>
        <v>0</v>
      </c>
      <c r="N2813" s="86">
        <f t="shared" si="8"/>
        <v>0</v>
      </c>
      <c r="O2813" s="84">
        <f t="shared" si="9"/>
        <v>0</v>
      </c>
      <c r="P2813" s="84">
        <f t="shared" si="10"/>
        <v>0</v>
      </c>
      <c r="Q2813" s="84">
        <f t="shared" si="11"/>
        <v>0</v>
      </c>
      <c r="R2813" s="85">
        <f t="shared" si="12"/>
        <v>0</v>
      </c>
      <c r="S2813" s="87" t="str">
        <f t="shared" si="13"/>
        <v>-</v>
      </c>
      <c r="T2813" s="88"/>
      <c r="U2813" s="39"/>
      <c r="V2813" s="40"/>
      <c r="W2813" s="39"/>
      <c r="X2813" s="39"/>
      <c r="Y2813" s="39"/>
      <c r="Z2813" s="39"/>
      <c r="AA2813" s="39"/>
      <c r="AB2813" s="39"/>
      <c r="AC2813" s="39"/>
      <c r="AD2813" s="39"/>
      <c r="AE2813" s="39"/>
      <c r="AF2813" s="39"/>
      <c r="AG2813" s="39"/>
      <c r="AH2813" s="39"/>
    </row>
    <row r="2814" ht="19.5" customHeight="1">
      <c r="A2814" s="111"/>
      <c r="B2814" s="119"/>
      <c r="C2814" s="63"/>
      <c r="D2814" s="69"/>
      <c r="E2814" s="66" t="str">
        <f t="shared" si="2"/>
        <v>-</v>
      </c>
      <c r="F2814" s="65"/>
      <c r="G2814" s="65"/>
      <c r="H2814" s="82"/>
      <c r="I2814" s="83">
        <f t="shared" si="3"/>
        <v>0</v>
      </c>
      <c r="J2814" s="84">
        <f t="shared" si="4"/>
        <v>0</v>
      </c>
      <c r="K2814" s="84">
        <f t="shared" si="5"/>
        <v>0</v>
      </c>
      <c r="L2814" s="84">
        <f t="shared" si="6"/>
        <v>0</v>
      </c>
      <c r="M2814" s="85">
        <f t="shared" si="7"/>
        <v>0</v>
      </c>
      <c r="N2814" s="86">
        <f t="shared" si="8"/>
        <v>0</v>
      </c>
      <c r="O2814" s="84">
        <f t="shared" si="9"/>
        <v>0</v>
      </c>
      <c r="P2814" s="84">
        <f t="shared" si="10"/>
        <v>0</v>
      </c>
      <c r="Q2814" s="84">
        <f t="shared" si="11"/>
        <v>0</v>
      </c>
      <c r="R2814" s="85">
        <f t="shared" si="12"/>
        <v>0</v>
      </c>
      <c r="S2814" s="87" t="str">
        <f t="shared" si="13"/>
        <v>-</v>
      </c>
      <c r="T2814" s="88"/>
      <c r="U2814" s="39"/>
      <c r="V2814" s="40"/>
      <c r="W2814" s="39"/>
      <c r="X2814" s="39"/>
      <c r="Y2814" s="39"/>
      <c r="Z2814" s="39"/>
      <c r="AA2814" s="39"/>
      <c r="AB2814" s="39"/>
      <c r="AC2814" s="39"/>
      <c r="AD2814" s="39"/>
      <c r="AE2814" s="39"/>
      <c r="AF2814" s="39"/>
      <c r="AG2814" s="39"/>
      <c r="AH2814" s="39"/>
    </row>
    <row r="2815" ht="19.5" customHeight="1">
      <c r="A2815" s="111"/>
      <c r="B2815" s="119"/>
      <c r="C2815" s="63"/>
      <c r="D2815" s="69"/>
      <c r="E2815" s="66" t="str">
        <f t="shared" si="2"/>
        <v>-</v>
      </c>
      <c r="F2815" s="65"/>
      <c r="G2815" s="65"/>
      <c r="H2815" s="82"/>
      <c r="I2815" s="83">
        <f t="shared" si="3"/>
        <v>0</v>
      </c>
      <c r="J2815" s="84">
        <f t="shared" si="4"/>
        <v>0</v>
      </c>
      <c r="K2815" s="84">
        <f t="shared" si="5"/>
        <v>0</v>
      </c>
      <c r="L2815" s="84">
        <f t="shared" si="6"/>
        <v>0</v>
      </c>
      <c r="M2815" s="85">
        <f t="shared" si="7"/>
        <v>0</v>
      </c>
      <c r="N2815" s="86">
        <f t="shared" si="8"/>
        <v>0</v>
      </c>
      <c r="O2815" s="84">
        <f t="shared" si="9"/>
        <v>0</v>
      </c>
      <c r="P2815" s="84">
        <f t="shared" si="10"/>
        <v>0</v>
      </c>
      <c r="Q2815" s="84">
        <f t="shared" si="11"/>
        <v>0</v>
      </c>
      <c r="R2815" s="85">
        <f t="shared" si="12"/>
        <v>0</v>
      </c>
      <c r="S2815" s="87" t="str">
        <f t="shared" si="13"/>
        <v>-</v>
      </c>
      <c r="T2815" s="88"/>
      <c r="U2815" s="39"/>
      <c r="V2815" s="40"/>
      <c r="W2815" s="39"/>
      <c r="X2815" s="39"/>
      <c r="Y2815" s="39"/>
      <c r="Z2815" s="39"/>
      <c r="AA2815" s="39"/>
      <c r="AB2815" s="39"/>
      <c r="AC2815" s="39"/>
      <c r="AD2815" s="39"/>
      <c r="AE2815" s="39"/>
      <c r="AF2815" s="39"/>
      <c r="AG2815" s="39"/>
      <c r="AH2815" s="39"/>
    </row>
    <row r="2816" ht="19.5" customHeight="1">
      <c r="A2816" s="111"/>
      <c r="B2816" s="119"/>
      <c r="C2816" s="63"/>
      <c r="D2816" s="69"/>
      <c r="E2816" s="66" t="str">
        <f t="shared" si="2"/>
        <v>-</v>
      </c>
      <c r="F2816" s="65"/>
      <c r="G2816" s="65"/>
      <c r="H2816" s="82"/>
      <c r="I2816" s="83">
        <f t="shared" si="3"/>
        <v>0</v>
      </c>
      <c r="J2816" s="84">
        <f t="shared" si="4"/>
        <v>0</v>
      </c>
      <c r="K2816" s="84">
        <f t="shared" si="5"/>
        <v>0</v>
      </c>
      <c r="L2816" s="84">
        <f t="shared" si="6"/>
        <v>0</v>
      </c>
      <c r="M2816" s="85">
        <f t="shared" si="7"/>
        <v>0</v>
      </c>
      <c r="N2816" s="86">
        <f t="shared" si="8"/>
        <v>0</v>
      </c>
      <c r="O2816" s="84">
        <f t="shared" si="9"/>
        <v>0</v>
      </c>
      <c r="P2816" s="84">
        <f t="shared" si="10"/>
        <v>0</v>
      </c>
      <c r="Q2816" s="84">
        <f t="shared" si="11"/>
        <v>0</v>
      </c>
      <c r="R2816" s="85">
        <f t="shared" si="12"/>
        <v>0</v>
      </c>
      <c r="S2816" s="87" t="str">
        <f t="shared" si="13"/>
        <v>-</v>
      </c>
      <c r="T2816" s="88"/>
      <c r="U2816" s="39"/>
      <c r="V2816" s="40"/>
      <c r="W2816" s="39"/>
      <c r="X2816" s="39"/>
      <c r="Y2816" s="39"/>
      <c r="Z2816" s="39"/>
      <c r="AA2816" s="39"/>
      <c r="AB2816" s="39"/>
      <c r="AC2816" s="39"/>
      <c r="AD2816" s="39"/>
      <c r="AE2816" s="39"/>
      <c r="AF2816" s="39"/>
      <c r="AG2816" s="39"/>
      <c r="AH2816" s="39"/>
    </row>
    <row r="2817" ht="19.5" customHeight="1">
      <c r="A2817" s="111"/>
      <c r="B2817" s="119"/>
      <c r="C2817" s="63"/>
      <c r="D2817" s="69"/>
      <c r="E2817" s="66" t="str">
        <f t="shared" si="2"/>
        <v>-</v>
      </c>
      <c r="F2817" s="65"/>
      <c r="G2817" s="65"/>
      <c r="H2817" s="82"/>
      <c r="I2817" s="83">
        <f t="shared" si="3"/>
        <v>0</v>
      </c>
      <c r="J2817" s="84">
        <f t="shared" si="4"/>
        <v>0</v>
      </c>
      <c r="K2817" s="84">
        <f t="shared" si="5"/>
        <v>0</v>
      </c>
      <c r="L2817" s="84">
        <f t="shared" si="6"/>
        <v>0</v>
      </c>
      <c r="M2817" s="85">
        <f t="shared" si="7"/>
        <v>0</v>
      </c>
      <c r="N2817" s="86">
        <f t="shared" si="8"/>
        <v>0</v>
      </c>
      <c r="O2817" s="84">
        <f t="shared" si="9"/>
        <v>0</v>
      </c>
      <c r="P2817" s="84">
        <f t="shared" si="10"/>
        <v>0</v>
      </c>
      <c r="Q2817" s="84">
        <f t="shared" si="11"/>
        <v>0</v>
      </c>
      <c r="R2817" s="85">
        <f t="shared" si="12"/>
        <v>0</v>
      </c>
      <c r="S2817" s="87" t="str">
        <f t="shared" si="13"/>
        <v>-</v>
      </c>
      <c r="T2817" s="88"/>
      <c r="U2817" s="39"/>
      <c r="V2817" s="40"/>
      <c r="W2817" s="39"/>
      <c r="X2817" s="39"/>
      <c r="Y2817" s="39"/>
      <c r="Z2817" s="39"/>
      <c r="AA2817" s="39"/>
      <c r="AB2817" s="39"/>
      <c r="AC2817" s="39"/>
      <c r="AD2817" s="39"/>
      <c r="AE2817" s="39"/>
      <c r="AF2817" s="39"/>
      <c r="AG2817" s="39"/>
      <c r="AH2817" s="39"/>
    </row>
    <row r="2818" ht="19.5" customHeight="1">
      <c r="A2818" s="111"/>
      <c r="B2818" s="119"/>
      <c r="C2818" s="63"/>
      <c r="D2818" s="69"/>
      <c r="E2818" s="66" t="str">
        <f t="shared" si="2"/>
        <v>-</v>
      </c>
      <c r="F2818" s="65"/>
      <c r="G2818" s="65"/>
      <c r="H2818" s="82"/>
      <c r="I2818" s="83">
        <f t="shared" si="3"/>
        <v>0</v>
      </c>
      <c r="J2818" s="84">
        <f t="shared" si="4"/>
        <v>0</v>
      </c>
      <c r="K2818" s="84">
        <f t="shared" si="5"/>
        <v>0</v>
      </c>
      <c r="L2818" s="84">
        <f t="shared" si="6"/>
        <v>0</v>
      </c>
      <c r="M2818" s="85">
        <f t="shared" si="7"/>
        <v>0</v>
      </c>
      <c r="N2818" s="86">
        <f t="shared" si="8"/>
        <v>0</v>
      </c>
      <c r="O2818" s="84">
        <f t="shared" si="9"/>
        <v>0</v>
      </c>
      <c r="P2818" s="84">
        <f t="shared" si="10"/>
        <v>0</v>
      </c>
      <c r="Q2818" s="84">
        <f t="shared" si="11"/>
        <v>0</v>
      </c>
      <c r="R2818" s="85">
        <f t="shared" si="12"/>
        <v>0</v>
      </c>
      <c r="S2818" s="87" t="str">
        <f t="shared" si="13"/>
        <v>-</v>
      </c>
      <c r="T2818" s="88"/>
      <c r="U2818" s="39"/>
      <c r="V2818" s="40"/>
      <c r="W2818" s="39"/>
      <c r="X2818" s="39"/>
      <c r="Y2818" s="39"/>
      <c r="Z2818" s="39"/>
      <c r="AA2818" s="39"/>
      <c r="AB2818" s="39"/>
      <c r="AC2818" s="39"/>
      <c r="AD2818" s="39"/>
      <c r="AE2818" s="39"/>
      <c r="AF2818" s="39"/>
      <c r="AG2818" s="39"/>
      <c r="AH2818" s="39"/>
    </row>
    <row r="2819" ht="19.5" customHeight="1">
      <c r="A2819" s="111"/>
      <c r="B2819" s="119"/>
      <c r="C2819" s="63"/>
      <c r="D2819" s="69"/>
      <c r="E2819" s="66" t="str">
        <f t="shared" si="2"/>
        <v>-</v>
      </c>
      <c r="F2819" s="65"/>
      <c r="G2819" s="65"/>
      <c r="H2819" s="82"/>
      <c r="I2819" s="83">
        <f t="shared" si="3"/>
        <v>0</v>
      </c>
      <c r="J2819" s="84">
        <f t="shared" si="4"/>
        <v>0</v>
      </c>
      <c r="K2819" s="84">
        <f t="shared" si="5"/>
        <v>0</v>
      </c>
      <c r="L2819" s="84">
        <f t="shared" si="6"/>
        <v>0</v>
      </c>
      <c r="M2819" s="85">
        <f t="shared" si="7"/>
        <v>0</v>
      </c>
      <c r="N2819" s="86">
        <f t="shared" si="8"/>
        <v>0</v>
      </c>
      <c r="O2819" s="84">
        <f t="shared" si="9"/>
        <v>0</v>
      </c>
      <c r="P2819" s="84">
        <f t="shared" si="10"/>
        <v>0</v>
      </c>
      <c r="Q2819" s="84">
        <f t="shared" si="11"/>
        <v>0</v>
      </c>
      <c r="R2819" s="85">
        <f t="shared" si="12"/>
        <v>0</v>
      </c>
      <c r="S2819" s="87" t="str">
        <f t="shared" si="13"/>
        <v>-</v>
      </c>
      <c r="T2819" s="88"/>
      <c r="U2819" s="39"/>
      <c r="V2819" s="40"/>
      <c r="W2819" s="39"/>
      <c r="X2819" s="39"/>
      <c r="Y2819" s="39"/>
      <c r="Z2819" s="39"/>
      <c r="AA2819" s="39"/>
      <c r="AB2819" s="39"/>
      <c r="AC2819" s="39"/>
      <c r="AD2819" s="39"/>
      <c r="AE2819" s="39"/>
      <c r="AF2819" s="39"/>
      <c r="AG2819" s="39"/>
      <c r="AH2819" s="39"/>
    </row>
    <row r="2820" ht="19.5" customHeight="1">
      <c r="A2820" s="111"/>
      <c r="B2820" s="119"/>
      <c r="C2820" s="63"/>
      <c r="D2820" s="69"/>
      <c r="E2820" s="66" t="str">
        <f t="shared" si="2"/>
        <v>-</v>
      </c>
      <c r="F2820" s="65"/>
      <c r="G2820" s="65"/>
      <c r="H2820" s="82"/>
      <c r="I2820" s="83">
        <f t="shared" si="3"/>
        <v>0</v>
      </c>
      <c r="J2820" s="84">
        <f t="shared" si="4"/>
        <v>0</v>
      </c>
      <c r="K2820" s="84">
        <f t="shared" si="5"/>
        <v>0</v>
      </c>
      <c r="L2820" s="84">
        <f t="shared" si="6"/>
        <v>0</v>
      </c>
      <c r="M2820" s="85">
        <f t="shared" si="7"/>
        <v>0</v>
      </c>
      <c r="N2820" s="86">
        <f t="shared" si="8"/>
        <v>0</v>
      </c>
      <c r="O2820" s="84">
        <f t="shared" si="9"/>
        <v>0</v>
      </c>
      <c r="P2820" s="84">
        <f t="shared" si="10"/>
        <v>0</v>
      </c>
      <c r="Q2820" s="84">
        <f t="shared" si="11"/>
        <v>0</v>
      </c>
      <c r="R2820" s="85">
        <f t="shared" si="12"/>
        <v>0</v>
      </c>
      <c r="S2820" s="87" t="str">
        <f t="shared" si="13"/>
        <v>-</v>
      </c>
      <c r="T2820" s="88"/>
      <c r="U2820" s="39"/>
      <c r="V2820" s="40"/>
      <c r="W2820" s="39"/>
      <c r="X2820" s="39"/>
      <c r="Y2820" s="39"/>
      <c r="Z2820" s="39"/>
      <c r="AA2820" s="39"/>
      <c r="AB2820" s="39"/>
      <c r="AC2820" s="39"/>
      <c r="AD2820" s="39"/>
      <c r="AE2820" s="39"/>
      <c r="AF2820" s="39"/>
      <c r="AG2820" s="39"/>
      <c r="AH2820" s="39"/>
    </row>
    <row r="2821" ht="19.5" customHeight="1">
      <c r="A2821" s="111"/>
      <c r="B2821" s="119"/>
      <c r="C2821" s="63"/>
      <c r="D2821" s="69"/>
      <c r="E2821" s="66" t="str">
        <f t="shared" si="2"/>
        <v>-</v>
      </c>
      <c r="F2821" s="65"/>
      <c r="G2821" s="65"/>
      <c r="H2821" s="82"/>
      <c r="I2821" s="83">
        <f t="shared" si="3"/>
        <v>0</v>
      </c>
      <c r="J2821" s="84">
        <f t="shared" si="4"/>
        <v>0</v>
      </c>
      <c r="K2821" s="84">
        <f t="shared" si="5"/>
        <v>0</v>
      </c>
      <c r="L2821" s="84">
        <f t="shared" si="6"/>
        <v>0</v>
      </c>
      <c r="M2821" s="85">
        <f t="shared" si="7"/>
        <v>0</v>
      </c>
      <c r="N2821" s="86">
        <f t="shared" si="8"/>
        <v>0</v>
      </c>
      <c r="O2821" s="84">
        <f t="shared" si="9"/>
        <v>0</v>
      </c>
      <c r="P2821" s="84">
        <f t="shared" si="10"/>
        <v>0</v>
      </c>
      <c r="Q2821" s="84">
        <f t="shared" si="11"/>
        <v>0</v>
      </c>
      <c r="R2821" s="85">
        <f t="shared" si="12"/>
        <v>0</v>
      </c>
      <c r="S2821" s="87" t="str">
        <f t="shared" si="13"/>
        <v>-</v>
      </c>
      <c r="T2821" s="88"/>
      <c r="U2821" s="39"/>
      <c r="V2821" s="40"/>
      <c r="W2821" s="39"/>
      <c r="X2821" s="39"/>
      <c r="Y2821" s="39"/>
      <c r="Z2821" s="39"/>
      <c r="AA2821" s="39"/>
      <c r="AB2821" s="39"/>
      <c r="AC2821" s="39"/>
      <c r="AD2821" s="39"/>
      <c r="AE2821" s="39"/>
      <c r="AF2821" s="39"/>
      <c r="AG2821" s="39"/>
      <c r="AH2821" s="39"/>
    </row>
    <row r="2822" ht="19.5" customHeight="1">
      <c r="A2822" s="111"/>
      <c r="B2822" s="119"/>
      <c r="C2822" s="63"/>
      <c r="D2822" s="69"/>
      <c r="E2822" s="66" t="str">
        <f t="shared" si="2"/>
        <v>-</v>
      </c>
      <c r="F2822" s="65"/>
      <c r="G2822" s="65"/>
      <c r="H2822" s="82"/>
      <c r="I2822" s="83">
        <f t="shared" si="3"/>
        <v>0</v>
      </c>
      <c r="J2822" s="84">
        <f t="shared" si="4"/>
        <v>0</v>
      </c>
      <c r="K2822" s="84">
        <f t="shared" si="5"/>
        <v>0</v>
      </c>
      <c r="L2822" s="84">
        <f t="shared" si="6"/>
        <v>0</v>
      </c>
      <c r="M2822" s="85">
        <f t="shared" si="7"/>
        <v>0</v>
      </c>
      <c r="N2822" s="86">
        <f t="shared" si="8"/>
        <v>0</v>
      </c>
      <c r="O2822" s="84">
        <f t="shared" si="9"/>
        <v>0</v>
      </c>
      <c r="P2822" s="84">
        <f t="shared" si="10"/>
        <v>0</v>
      </c>
      <c r="Q2822" s="84">
        <f t="shared" si="11"/>
        <v>0</v>
      </c>
      <c r="R2822" s="85">
        <f t="shared" si="12"/>
        <v>0</v>
      </c>
      <c r="S2822" s="87" t="str">
        <f t="shared" si="13"/>
        <v>-</v>
      </c>
      <c r="T2822" s="88"/>
      <c r="U2822" s="39"/>
      <c r="V2822" s="40"/>
      <c r="W2822" s="39"/>
      <c r="X2822" s="39"/>
      <c r="Y2822" s="39"/>
      <c r="Z2822" s="39"/>
      <c r="AA2822" s="39"/>
      <c r="AB2822" s="39"/>
      <c r="AC2822" s="39"/>
      <c r="AD2822" s="39"/>
      <c r="AE2822" s="39"/>
      <c r="AF2822" s="39"/>
      <c r="AG2822" s="39"/>
      <c r="AH2822" s="39"/>
    </row>
    <row r="2823" ht="19.5" customHeight="1">
      <c r="A2823" s="111"/>
      <c r="B2823" s="119"/>
      <c r="C2823" s="63"/>
      <c r="D2823" s="69"/>
      <c r="E2823" s="66" t="str">
        <f t="shared" si="2"/>
        <v>-</v>
      </c>
      <c r="F2823" s="65"/>
      <c r="G2823" s="65"/>
      <c r="H2823" s="82"/>
      <c r="I2823" s="83">
        <f t="shared" si="3"/>
        <v>0</v>
      </c>
      <c r="J2823" s="84">
        <f t="shared" si="4"/>
        <v>0</v>
      </c>
      <c r="K2823" s="84">
        <f t="shared" si="5"/>
        <v>0</v>
      </c>
      <c r="L2823" s="84">
        <f t="shared" si="6"/>
        <v>0</v>
      </c>
      <c r="M2823" s="85">
        <f t="shared" si="7"/>
        <v>0</v>
      </c>
      <c r="N2823" s="86">
        <f t="shared" si="8"/>
        <v>0</v>
      </c>
      <c r="O2823" s="84">
        <f t="shared" si="9"/>
        <v>0</v>
      </c>
      <c r="P2823" s="84">
        <f t="shared" si="10"/>
        <v>0</v>
      </c>
      <c r="Q2823" s="84">
        <f t="shared" si="11"/>
        <v>0</v>
      </c>
      <c r="R2823" s="85">
        <f t="shared" si="12"/>
        <v>0</v>
      </c>
      <c r="S2823" s="87" t="str">
        <f t="shared" si="13"/>
        <v>-</v>
      </c>
      <c r="T2823" s="88"/>
      <c r="U2823" s="39"/>
      <c r="V2823" s="40"/>
      <c r="W2823" s="39"/>
      <c r="X2823" s="39"/>
      <c r="Y2823" s="39"/>
      <c r="Z2823" s="39"/>
      <c r="AA2823" s="39"/>
      <c r="AB2823" s="39"/>
      <c r="AC2823" s="39"/>
      <c r="AD2823" s="39"/>
      <c r="AE2823" s="39"/>
      <c r="AF2823" s="39"/>
      <c r="AG2823" s="39"/>
      <c r="AH2823" s="39"/>
    </row>
    <row r="2824" ht="19.5" customHeight="1">
      <c r="A2824" s="111"/>
      <c r="B2824" s="119"/>
      <c r="C2824" s="63"/>
      <c r="D2824" s="69"/>
      <c r="E2824" s="66" t="str">
        <f t="shared" si="2"/>
        <v>-</v>
      </c>
      <c r="F2824" s="65"/>
      <c r="G2824" s="65"/>
      <c r="H2824" s="82"/>
      <c r="I2824" s="83">
        <f t="shared" si="3"/>
        <v>0</v>
      </c>
      <c r="J2824" s="84">
        <f t="shared" si="4"/>
        <v>0</v>
      </c>
      <c r="K2824" s="84">
        <f t="shared" si="5"/>
        <v>0</v>
      </c>
      <c r="L2824" s="84">
        <f t="shared" si="6"/>
        <v>0</v>
      </c>
      <c r="M2824" s="85">
        <f t="shared" si="7"/>
        <v>0</v>
      </c>
      <c r="N2824" s="86">
        <f t="shared" si="8"/>
        <v>0</v>
      </c>
      <c r="O2824" s="84">
        <f t="shared" si="9"/>
        <v>0</v>
      </c>
      <c r="P2824" s="84">
        <f t="shared" si="10"/>
        <v>0</v>
      </c>
      <c r="Q2824" s="84">
        <f t="shared" si="11"/>
        <v>0</v>
      </c>
      <c r="R2824" s="85">
        <f t="shared" si="12"/>
        <v>0</v>
      </c>
      <c r="S2824" s="87" t="str">
        <f t="shared" si="13"/>
        <v>-</v>
      </c>
      <c r="T2824" s="88"/>
      <c r="U2824" s="39"/>
      <c r="V2824" s="40"/>
      <c r="W2824" s="39"/>
      <c r="X2824" s="39"/>
      <c r="Y2824" s="39"/>
      <c r="Z2824" s="39"/>
      <c r="AA2824" s="39"/>
      <c r="AB2824" s="39"/>
      <c r="AC2824" s="39"/>
      <c r="AD2824" s="39"/>
      <c r="AE2824" s="39"/>
      <c r="AF2824" s="39"/>
      <c r="AG2824" s="39"/>
      <c r="AH2824" s="39"/>
    </row>
    <row r="2825" ht="19.5" customHeight="1">
      <c r="A2825" s="111"/>
      <c r="B2825" s="119"/>
      <c r="C2825" s="63"/>
      <c r="D2825" s="69"/>
      <c r="E2825" s="66" t="str">
        <f t="shared" si="2"/>
        <v>-</v>
      </c>
      <c r="F2825" s="65"/>
      <c r="G2825" s="65"/>
      <c r="H2825" s="82"/>
      <c r="I2825" s="83">
        <f t="shared" si="3"/>
        <v>0</v>
      </c>
      <c r="J2825" s="84">
        <f t="shared" si="4"/>
        <v>0</v>
      </c>
      <c r="K2825" s="84">
        <f t="shared" si="5"/>
        <v>0</v>
      </c>
      <c r="L2825" s="84">
        <f t="shared" si="6"/>
        <v>0</v>
      </c>
      <c r="M2825" s="85">
        <f t="shared" si="7"/>
        <v>0</v>
      </c>
      <c r="N2825" s="86">
        <f t="shared" si="8"/>
        <v>0</v>
      </c>
      <c r="O2825" s="84">
        <f t="shared" si="9"/>
        <v>0</v>
      </c>
      <c r="P2825" s="84">
        <f t="shared" si="10"/>
        <v>0</v>
      </c>
      <c r="Q2825" s="84">
        <f t="shared" si="11"/>
        <v>0</v>
      </c>
      <c r="R2825" s="85">
        <f t="shared" si="12"/>
        <v>0</v>
      </c>
      <c r="S2825" s="87" t="str">
        <f t="shared" si="13"/>
        <v>-</v>
      </c>
      <c r="T2825" s="88"/>
      <c r="U2825" s="39"/>
      <c r="V2825" s="40"/>
      <c r="W2825" s="39"/>
      <c r="X2825" s="39"/>
      <c r="Y2825" s="39"/>
      <c r="Z2825" s="39"/>
      <c r="AA2825" s="39"/>
      <c r="AB2825" s="39"/>
      <c r="AC2825" s="39"/>
      <c r="AD2825" s="39"/>
      <c r="AE2825" s="39"/>
      <c r="AF2825" s="39"/>
      <c r="AG2825" s="39"/>
      <c r="AH2825" s="39"/>
    </row>
    <row r="2826" ht="19.5" customHeight="1">
      <c r="A2826" s="111"/>
      <c r="B2826" s="119"/>
      <c r="C2826" s="63"/>
      <c r="D2826" s="69"/>
      <c r="E2826" s="66" t="str">
        <f t="shared" si="2"/>
        <v>-</v>
      </c>
      <c r="F2826" s="65"/>
      <c r="G2826" s="65"/>
      <c r="H2826" s="82"/>
      <c r="I2826" s="83">
        <f t="shared" si="3"/>
        <v>0</v>
      </c>
      <c r="J2826" s="84">
        <f t="shared" si="4"/>
        <v>0</v>
      </c>
      <c r="K2826" s="84">
        <f t="shared" si="5"/>
        <v>0</v>
      </c>
      <c r="L2826" s="84">
        <f t="shared" si="6"/>
        <v>0</v>
      </c>
      <c r="M2826" s="85">
        <f t="shared" si="7"/>
        <v>0</v>
      </c>
      <c r="N2826" s="86">
        <f t="shared" si="8"/>
        <v>0</v>
      </c>
      <c r="O2826" s="84">
        <f t="shared" si="9"/>
        <v>0</v>
      </c>
      <c r="P2826" s="84">
        <f t="shared" si="10"/>
        <v>0</v>
      </c>
      <c r="Q2826" s="84">
        <f t="shared" si="11"/>
        <v>0</v>
      </c>
      <c r="R2826" s="85">
        <f t="shared" si="12"/>
        <v>0</v>
      </c>
      <c r="S2826" s="87" t="str">
        <f t="shared" si="13"/>
        <v>-</v>
      </c>
      <c r="T2826" s="88"/>
      <c r="U2826" s="39"/>
      <c r="V2826" s="40"/>
      <c r="W2826" s="39"/>
      <c r="X2826" s="39"/>
      <c r="Y2826" s="39"/>
      <c r="Z2826" s="39"/>
      <c r="AA2826" s="39"/>
      <c r="AB2826" s="39"/>
      <c r="AC2826" s="39"/>
      <c r="AD2826" s="39"/>
      <c r="AE2826" s="39"/>
      <c r="AF2826" s="39"/>
      <c r="AG2826" s="39"/>
      <c r="AH2826" s="39"/>
    </row>
    <row r="2827" ht="19.5" customHeight="1">
      <c r="A2827" s="111"/>
      <c r="B2827" s="119"/>
      <c r="C2827" s="63"/>
      <c r="D2827" s="69"/>
      <c r="E2827" s="66" t="str">
        <f t="shared" si="2"/>
        <v>-</v>
      </c>
      <c r="F2827" s="65"/>
      <c r="G2827" s="65"/>
      <c r="H2827" s="82"/>
      <c r="I2827" s="83">
        <f t="shared" si="3"/>
        <v>0</v>
      </c>
      <c r="J2827" s="84">
        <f t="shared" si="4"/>
        <v>0</v>
      </c>
      <c r="K2827" s="84">
        <f t="shared" si="5"/>
        <v>0</v>
      </c>
      <c r="L2827" s="84">
        <f t="shared" si="6"/>
        <v>0</v>
      </c>
      <c r="M2827" s="85">
        <f t="shared" si="7"/>
        <v>0</v>
      </c>
      <c r="N2827" s="86">
        <f t="shared" si="8"/>
        <v>0</v>
      </c>
      <c r="O2827" s="84">
        <f t="shared" si="9"/>
        <v>0</v>
      </c>
      <c r="P2827" s="84">
        <f t="shared" si="10"/>
        <v>0</v>
      </c>
      <c r="Q2827" s="84">
        <f t="shared" si="11"/>
        <v>0</v>
      </c>
      <c r="R2827" s="85">
        <f t="shared" si="12"/>
        <v>0</v>
      </c>
      <c r="S2827" s="87" t="str">
        <f t="shared" si="13"/>
        <v>-</v>
      </c>
      <c r="T2827" s="88"/>
      <c r="U2827" s="39"/>
      <c r="V2827" s="40"/>
      <c r="W2827" s="39"/>
      <c r="X2827" s="39"/>
      <c r="Y2827" s="39"/>
      <c r="Z2827" s="39"/>
      <c r="AA2827" s="39"/>
      <c r="AB2827" s="39"/>
      <c r="AC2827" s="39"/>
      <c r="AD2827" s="39"/>
      <c r="AE2827" s="39"/>
      <c r="AF2827" s="39"/>
      <c r="AG2827" s="39"/>
      <c r="AH2827" s="39"/>
    </row>
    <row r="2828" ht="19.5" customHeight="1">
      <c r="A2828" s="111"/>
      <c r="B2828" s="119"/>
      <c r="C2828" s="63"/>
      <c r="D2828" s="69"/>
      <c r="E2828" s="66" t="str">
        <f t="shared" si="2"/>
        <v>-</v>
      </c>
      <c r="F2828" s="65"/>
      <c r="G2828" s="65"/>
      <c r="H2828" s="82"/>
      <c r="I2828" s="83">
        <f t="shared" si="3"/>
        <v>0</v>
      </c>
      <c r="J2828" s="84">
        <f t="shared" si="4"/>
        <v>0</v>
      </c>
      <c r="K2828" s="84">
        <f t="shared" si="5"/>
        <v>0</v>
      </c>
      <c r="L2828" s="84">
        <f t="shared" si="6"/>
        <v>0</v>
      </c>
      <c r="M2828" s="85">
        <f t="shared" si="7"/>
        <v>0</v>
      </c>
      <c r="N2828" s="86">
        <f t="shared" si="8"/>
        <v>0</v>
      </c>
      <c r="O2828" s="84">
        <f t="shared" si="9"/>
        <v>0</v>
      </c>
      <c r="P2828" s="84">
        <f t="shared" si="10"/>
        <v>0</v>
      </c>
      <c r="Q2828" s="84">
        <f t="shared" si="11"/>
        <v>0</v>
      </c>
      <c r="R2828" s="85">
        <f t="shared" si="12"/>
        <v>0</v>
      </c>
      <c r="S2828" s="87" t="str">
        <f t="shared" si="13"/>
        <v>-</v>
      </c>
      <c r="T2828" s="88"/>
      <c r="U2828" s="39"/>
      <c r="V2828" s="40"/>
      <c r="W2828" s="39"/>
      <c r="X2828" s="39"/>
      <c r="Y2828" s="39"/>
      <c r="Z2828" s="39"/>
      <c r="AA2828" s="39"/>
      <c r="AB2828" s="39"/>
      <c r="AC2828" s="39"/>
      <c r="AD2828" s="39"/>
      <c r="AE2828" s="39"/>
      <c r="AF2828" s="39"/>
      <c r="AG2828" s="39"/>
      <c r="AH2828" s="39"/>
    </row>
    <row r="2829" ht="19.5" customHeight="1">
      <c r="A2829" s="111"/>
      <c r="B2829" s="119"/>
      <c r="C2829" s="63"/>
      <c r="D2829" s="69"/>
      <c r="E2829" s="66" t="str">
        <f t="shared" si="2"/>
        <v>-</v>
      </c>
      <c r="F2829" s="65"/>
      <c r="G2829" s="65"/>
      <c r="H2829" s="82"/>
      <c r="I2829" s="83">
        <f t="shared" si="3"/>
        <v>0</v>
      </c>
      <c r="J2829" s="84">
        <f t="shared" si="4"/>
        <v>0</v>
      </c>
      <c r="K2829" s="84">
        <f t="shared" si="5"/>
        <v>0</v>
      </c>
      <c r="L2829" s="84">
        <f t="shared" si="6"/>
        <v>0</v>
      </c>
      <c r="M2829" s="85">
        <f t="shared" si="7"/>
        <v>0</v>
      </c>
      <c r="N2829" s="86">
        <f t="shared" si="8"/>
        <v>0</v>
      </c>
      <c r="O2829" s="84">
        <f t="shared" si="9"/>
        <v>0</v>
      </c>
      <c r="P2829" s="84">
        <f t="shared" si="10"/>
        <v>0</v>
      </c>
      <c r="Q2829" s="84">
        <f t="shared" si="11"/>
        <v>0</v>
      </c>
      <c r="R2829" s="85">
        <f t="shared" si="12"/>
        <v>0</v>
      </c>
      <c r="S2829" s="87" t="str">
        <f t="shared" si="13"/>
        <v>-</v>
      </c>
      <c r="T2829" s="88"/>
      <c r="U2829" s="39"/>
      <c r="V2829" s="40"/>
      <c r="W2829" s="39"/>
      <c r="X2829" s="39"/>
      <c r="Y2829" s="39"/>
      <c r="Z2829" s="39"/>
      <c r="AA2829" s="39"/>
      <c r="AB2829" s="39"/>
      <c r="AC2829" s="39"/>
      <c r="AD2829" s="39"/>
      <c r="AE2829" s="39"/>
      <c r="AF2829" s="39"/>
      <c r="AG2829" s="39"/>
      <c r="AH2829" s="39"/>
    </row>
    <row r="2830" ht="19.5" customHeight="1">
      <c r="A2830" s="111"/>
      <c r="B2830" s="119"/>
      <c r="C2830" s="63"/>
      <c r="D2830" s="69"/>
      <c r="E2830" s="66" t="str">
        <f t="shared" si="2"/>
        <v>-</v>
      </c>
      <c r="F2830" s="65"/>
      <c r="G2830" s="65"/>
      <c r="H2830" s="82"/>
      <c r="I2830" s="83">
        <f t="shared" si="3"/>
        <v>0</v>
      </c>
      <c r="J2830" s="84">
        <f t="shared" si="4"/>
        <v>0</v>
      </c>
      <c r="K2830" s="84">
        <f t="shared" si="5"/>
        <v>0</v>
      </c>
      <c r="L2830" s="84">
        <f t="shared" si="6"/>
        <v>0</v>
      </c>
      <c r="M2830" s="85">
        <f t="shared" si="7"/>
        <v>0</v>
      </c>
      <c r="N2830" s="86">
        <f t="shared" si="8"/>
        <v>0</v>
      </c>
      <c r="O2830" s="84">
        <f t="shared" si="9"/>
        <v>0</v>
      </c>
      <c r="P2830" s="84">
        <f t="shared" si="10"/>
        <v>0</v>
      </c>
      <c r="Q2830" s="84">
        <f t="shared" si="11"/>
        <v>0</v>
      </c>
      <c r="R2830" s="85">
        <f t="shared" si="12"/>
        <v>0</v>
      </c>
      <c r="S2830" s="87" t="str">
        <f t="shared" si="13"/>
        <v>-</v>
      </c>
      <c r="T2830" s="88"/>
      <c r="U2830" s="39"/>
      <c r="V2830" s="40"/>
      <c r="W2830" s="39"/>
      <c r="X2830" s="39"/>
      <c r="Y2830" s="39"/>
      <c r="Z2830" s="39"/>
      <c r="AA2830" s="39"/>
      <c r="AB2830" s="39"/>
      <c r="AC2830" s="39"/>
      <c r="AD2830" s="39"/>
      <c r="AE2830" s="39"/>
      <c r="AF2830" s="39"/>
      <c r="AG2830" s="39"/>
      <c r="AH2830" s="39"/>
    </row>
    <row r="2831" ht="19.5" customHeight="1">
      <c r="A2831" s="111"/>
      <c r="B2831" s="119"/>
      <c r="C2831" s="63"/>
      <c r="D2831" s="69"/>
      <c r="E2831" s="66" t="str">
        <f t="shared" si="2"/>
        <v>-</v>
      </c>
      <c r="F2831" s="65"/>
      <c r="G2831" s="65"/>
      <c r="H2831" s="82"/>
      <c r="I2831" s="83">
        <f t="shared" si="3"/>
        <v>0</v>
      </c>
      <c r="J2831" s="84">
        <f t="shared" si="4"/>
        <v>0</v>
      </c>
      <c r="K2831" s="84">
        <f t="shared" si="5"/>
        <v>0</v>
      </c>
      <c r="L2831" s="84">
        <f t="shared" si="6"/>
        <v>0</v>
      </c>
      <c r="M2831" s="85">
        <f t="shared" si="7"/>
        <v>0</v>
      </c>
      <c r="N2831" s="86">
        <f t="shared" si="8"/>
        <v>0</v>
      </c>
      <c r="O2831" s="84">
        <f t="shared" si="9"/>
        <v>0</v>
      </c>
      <c r="P2831" s="84">
        <f t="shared" si="10"/>
        <v>0</v>
      </c>
      <c r="Q2831" s="84">
        <f t="shared" si="11"/>
        <v>0</v>
      </c>
      <c r="R2831" s="85">
        <f t="shared" si="12"/>
        <v>0</v>
      </c>
      <c r="S2831" s="87" t="str">
        <f t="shared" si="13"/>
        <v>-</v>
      </c>
      <c r="T2831" s="88"/>
      <c r="U2831" s="39"/>
      <c r="V2831" s="40"/>
      <c r="W2831" s="39"/>
      <c r="X2831" s="39"/>
      <c r="Y2831" s="39"/>
      <c r="Z2831" s="39"/>
      <c r="AA2831" s="39"/>
      <c r="AB2831" s="39"/>
      <c r="AC2831" s="39"/>
      <c r="AD2831" s="39"/>
      <c r="AE2831" s="39"/>
      <c r="AF2831" s="39"/>
      <c r="AG2831" s="39"/>
      <c r="AH2831" s="39"/>
    </row>
    <row r="2832" ht="19.5" customHeight="1">
      <c r="A2832" s="111"/>
      <c r="B2832" s="119"/>
      <c r="C2832" s="63"/>
      <c r="D2832" s="69"/>
      <c r="E2832" s="66" t="str">
        <f t="shared" si="2"/>
        <v>-</v>
      </c>
      <c r="F2832" s="65"/>
      <c r="G2832" s="65"/>
      <c r="H2832" s="82"/>
      <c r="I2832" s="83">
        <f t="shared" si="3"/>
        <v>0</v>
      </c>
      <c r="J2832" s="84">
        <f t="shared" si="4"/>
        <v>0</v>
      </c>
      <c r="K2832" s="84">
        <f t="shared" si="5"/>
        <v>0</v>
      </c>
      <c r="L2832" s="84">
        <f t="shared" si="6"/>
        <v>0</v>
      </c>
      <c r="M2832" s="85">
        <f t="shared" si="7"/>
        <v>0</v>
      </c>
      <c r="N2832" s="86">
        <f t="shared" si="8"/>
        <v>0</v>
      </c>
      <c r="O2832" s="84">
        <f t="shared" si="9"/>
        <v>0</v>
      </c>
      <c r="P2832" s="84">
        <f t="shared" si="10"/>
        <v>0</v>
      </c>
      <c r="Q2832" s="84">
        <f t="shared" si="11"/>
        <v>0</v>
      </c>
      <c r="R2832" s="85">
        <f t="shared" si="12"/>
        <v>0</v>
      </c>
      <c r="S2832" s="87" t="str">
        <f t="shared" si="13"/>
        <v>-</v>
      </c>
      <c r="T2832" s="88"/>
      <c r="U2832" s="39"/>
      <c r="V2832" s="40"/>
      <c r="W2832" s="39"/>
      <c r="X2832" s="39"/>
      <c r="Y2832" s="39"/>
      <c r="Z2832" s="39"/>
      <c r="AA2832" s="39"/>
      <c r="AB2832" s="39"/>
      <c r="AC2832" s="39"/>
      <c r="AD2832" s="39"/>
      <c r="AE2832" s="39"/>
      <c r="AF2832" s="39"/>
      <c r="AG2832" s="39"/>
      <c r="AH2832" s="39"/>
    </row>
    <row r="2833" ht="19.5" customHeight="1">
      <c r="A2833" s="111"/>
      <c r="B2833" s="119"/>
      <c r="C2833" s="63"/>
      <c r="D2833" s="69"/>
      <c r="E2833" s="66" t="str">
        <f t="shared" si="2"/>
        <v>-</v>
      </c>
      <c r="F2833" s="65"/>
      <c r="G2833" s="65"/>
      <c r="H2833" s="82"/>
      <c r="I2833" s="83">
        <f t="shared" si="3"/>
        <v>0</v>
      </c>
      <c r="J2833" s="84">
        <f t="shared" si="4"/>
        <v>0</v>
      </c>
      <c r="K2833" s="84">
        <f t="shared" si="5"/>
        <v>0</v>
      </c>
      <c r="L2833" s="84">
        <f t="shared" si="6"/>
        <v>0</v>
      </c>
      <c r="M2833" s="85">
        <f t="shared" si="7"/>
        <v>0</v>
      </c>
      <c r="N2833" s="86">
        <f t="shared" si="8"/>
        <v>0</v>
      </c>
      <c r="O2833" s="84">
        <f t="shared" si="9"/>
        <v>0</v>
      </c>
      <c r="P2833" s="84">
        <f t="shared" si="10"/>
        <v>0</v>
      </c>
      <c r="Q2833" s="84">
        <f t="shared" si="11"/>
        <v>0</v>
      </c>
      <c r="R2833" s="85">
        <f t="shared" si="12"/>
        <v>0</v>
      </c>
      <c r="S2833" s="87" t="str">
        <f t="shared" si="13"/>
        <v>-</v>
      </c>
      <c r="T2833" s="88"/>
      <c r="U2833" s="39"/>
      <c r="V2833" s="40"/>
      <c r="W2833" s="39"/>
      <c r="X2833" s="39"/>
      <c r="Y2833" s="39"/>
      <c r="Z2833" s="39"/>
      <c r="AA2833" s="39"/>
      <c r="AB2833" s="39"/>
      <c r="AC2833" s="39"/>
      <c r="AD2833" s="39"/>
      <c r="AE2833" s="39"/>
      <c r="AF2833" s="39"/>
      <c r="AG2833" s="39"/>
      <c r="AH2833" s="39"/>
    </row>
    <row r="2834" ht="19.5" customHeight="1">
      <c r="A2834" s="111"/>
      <c r="B2834" s="119"/>
      <c r="C2834" s="63"/>
      <c r="D2834" s="69"/>
      <c r="E2834" s="66" t="str">
        <f t="shared" si="2"/>
        <v>-</v>
      </c>
      <c r="F2834" s="65"/>
      <c r="G2834" s="65"/>
      <c r="H2834" s="82"/>
      <c r="I2834" s="83">
        <f t="shared" si="3"/>
        <v>0</v>
      </c>
      <c r="J2834" s="84">
        <f t="shared" si="4"/>
        <v>0</v>
      </c>
      <c r="K2834" s="84">
        <f t="shared" si="5"/>
        <v>0</v>
      </c>
      <c r="L2834" s="84">
        <f t="shared" si="6"/>
        <v>0</v>
      </c>
      <c r="M2834" s="85">
        <f t="shared" si="7"/>
        <v>0</v>
      </c>
      <c r="N2834" s="86">
        <f t="shared" si="8"/>
        <v>0</v>
      </c>
      <c r="O2834" s="84">
        <f t="shared" si="9"/>
        <v>0</v>
      </c>
      <c r="P2834" s="84">
        <f t="shared" si="10"/>
        <v>0</v>
      </c>
      <c r="Q2834" s="84">
        <f t="shared" si="11"/>
        <v>0</v>
      </c>
      <c r="R2834" s="85">
        <f t="shared" si="12"/>
        <v>0</v>
      </c>
      <c r="S2834" s="87" t="str">
        <f t="shared" si="13"/>
        <v>-</v>
      </c>
      <c r="T2834" s="88"/>
      <c r="U2834" s="39"/>
      <c r="V2834" s="40"/>
      <c r="W2834" s="39"/>
      <c r="X2834" s="39"/>
      <c r="Y2834" s="39"/>
      <c r="Z2834" s="39"/>
      <c r="AA2834" s="39"/>
      <c r="AB2834" s="39"/>
      <c r="AC2834" s="39"/>
      <c r="AD2834" s="39"/>
      <c r="AE2834" s="39"/>
      <c r="AF2834" s="39"/>
      <c r="AG2834" s="39"/>
      <c r="AH2834" s="39"/>
    </row>
    <row r="2835" ht="19.5" customHeight="1">
      <c r="A2835" s="111"/>
      <c r="B2835" s="119"/>
      <c r="C2835" s="63"/>
      <c r="D2835" s="69"/>
      <c r="E2835" s="66" t="str">
        <f t="shared" si="2"/>
        <v>-</v>
      </c>
      <c r="F2835" s="65"/>
      <c r="G2835" s="65"/>
      <c r="H2835" s="82"/>
      <c r="I2835" s="83">
        <f t="shared" si="3"/>
        <v>0</v>
      </c>
      <c r="J2835" s="84">
        <f t="shared" si="4"/>
        <v>0</v>
      </c>
      <c r="K2835" s="84">
        <f t="shared" si="5"/>
        <v>0</v>
      </c>
      <c r="L2835" s="84">
        <f t="shared" si="6"/>
        <v>0</v>
      </c>
      <c r="M2835" s="85">
        <f t="shared" si="7"/>
        <v>0</v>
      </c>
      <c r="N2835" s="86">
        <f t="shared" si="8"/>
        <v>0</v>
      </c>
      <c r="O2835" s="84">
        <f t="shared" si="9"/>
        <v>0</v>
      </c>
      <c r="P2835" s="84">
        <f t="shared" si="10"/>
        <v>0</v>
      </c>
      <c r="Q2835" s="84">
        <f t="shared" si="11"/>
        <v>0</v>
      </c>
      <c r="R2835" s="85">
        <f t="shared" si="12"/>
        <v>0</v>
      </c>
      <c r="S2835" s="87" t="str">
        <f t="shared" si="13"/>
        <v>-</v>
      </c>
      <c r="T2835" s="88"/>
      <c r="U2835" s="39"/>
      <c r="V2835" s="40"/>
      <c r="W2835" s="39"/>
      <c r="X2835" s="39"/>
      <c r="Y2835" s="39"/>
      <c r="Z2835" s="39"/>
      <c r="AA2835" s="39"/>
      <c r="AB2835" s="39"/>
      <c r="AC2835" s="39"/>
      <c r="AD2835" s="39"/>
      <c r="AE2835" s="39"/>
      <c r="AF2835" s="39"/>
      <c r="AG2835" s="39"/>
      <c r="AH2835" s="39"/>
    </row>
    <row r="2836" ht="19.5" customHeight="1">
      <c r="A2836" s="111"/>
      <c r="B2836" s="119"/>
      <c r="C2836" s="63"/>
      <c r="D2836" s="69"/>
      <c r="E2836" s="66" t="str">
        <f t="shared" si="2"/>
        <v>-</v>
      </c>
      <c r="F2836" s="65"/>
      <c r="G2836" s="65"/>
      <c r="H2836" s="82"/>
      <c r="I2836" s="83">
        <f t="shared" si="3"/>
        <v>0</v>
      </c>
      <c r="J2836" s="84">
        <f t="shared" si="4"/>
        <v>0</v>
      </c>
      <c r="K2836" s="84">
        <f t="shared" si="5"/>
        <v>0</v>
      </c>
      <c r="L2836" s="84">
        <f t="shared" si="6"/>
        <v>0</v>
      </c>
      <c r="M2836" s="85">
        <f t="shared" si="7"/>
        <v>0</v>
      </c>
      <c r="N2836" s="86">
        <f t="shared" si="8"/>
        <v>0</v>
      </c>
      <c r="O2836" s="84">
        <f t="shared" si="9"/>
        <v>0</v>
      </c>
      <c r="P2836" s="84">
        <f t="shared" si="10"/>
        <v>0</v>
      </c>
      <c r="Q2836" s="84">
        <f t="shared" si="11"/>
        <v>0</v>
      </c>
      <c r="R2836" s="85">
        <f t="shared" si="12"/>
        <v>0</v>
      </c>
      <c r="S2836" s="87" t="str">
        <f t="shared" si="13"/>
        <v>-</v>
      </c>
      <c r="T2836" s="88"/>
      <c r="U2836" s="39"/>
      <c r="V2836" s="40"/>
      <c r="W2836" s="39"/>
      <c r="X2836" s="39"/>
      <c r="Y2836" s="39"/>
      <c r="Z2836" s="39"/>
      <c r="AA2836" s="39"/>
      <c r="AB2836" s="39"/>
      <c r="AC2836" s="39"/>
      <c r="AD2836" s="39"/>
      <c r="AE2836" s="39"/>
      <c r="AF2836" s="39"/>
      <c r="AG2836" s="39"/>
      <c r="AH2836" s="39"/>
    </row>
    <row r="2837" ht="19.5" customHeight="1">
      <c r="A2837" s="111"/>
      <c r="B2837" s="119"/>
      <c r="C2837" s="63"/>
      <c r="D2837" s="69"/>
      <c r="E2837" s="66" t="str">
        <f t="shared" si="2"/>
        <v>-</v>
      </c>
      <c r="F2837" s="65"/>
      <c r="G2837" s="65"/>
      <c r="H2837" s="82"/>
      <c r="I2837" s="83">
        <f t="shared" si="3"/>
        <v>0</v>
      </c>
      <c r="J2837" s="84">
        <f t="shared" si="4"/>
        <v>0</v>
      </c>
      <c r="K2837" s="84">
        <f t="shared" si="5"/>
        <v>0</v>
      </c>
      <c r="L2837" s="84">
        <f t="shared" si="6"/>
        <v>0</v>
      </c>
      <c r="M2837" s="85">
        <f t="shared" si="7"/>
        <v>0</v>
      </c>
      <c r="N2837" s="86">
        <f t="shared" si="8"/>
        <v>0</v>
      </c>
      <c r="O2837" s="84">
        <f t="shared" si="9"/>
        <v>0</v>
      </c>
      <c r="P2837" s="84">
        <f t="shared" si="10"/>
        <v>0</v>
      </c>
      <c r="Q2837" s="84">
        <f t="shared" si="11"/>
        <v>0</v>
      </c>
      <c r="R2837" s="85">
        <f t="shared" si="12"/>
        <v>0</v>
      </c>
      <c r="S2837" s="87" t="str">
        <f t="shared" si="13"/>
        <v>-</v>
      </c>
      <c r="T2837" s="88"/>
      <c r="U2837" s="39"/>
      <c r="V2837" s="40"/>
      <c r="W2837" s="39"/>
      <c r="X2837" s="39"/>
      <c r="Y2837" s="39"/>
      <c r="Z2837" s="39"/>
      <c r="AA2837" s="39"/>
      <c r="AB2837" s="39"/>
      <c r="AC2837" s="39"/>
      <c r="AD2837" s="39"/>
      <c r="AE2837" s="39"/>
      <c r="AF2837" s="39"/>
      <c r="AG2837" s="39"/>
      <c r="AH2837" s="39"/>
    </row>
    <row r="2838" ht="19.5" customHeight="1">
      <c r="A2838" s="111"/>
      <c r="B2838" s="119"/>
      <c r="C2838" s="63"/>
      <c r="D2838" s="69"/>
      <c r="E2838" s="66" t="str">
        <f t="shared" si="2"/>
        <v>-</v>
      </c>
      <c r="F2838" s="65"/>
      <c r="G2838" s="65"/>
      <c r="H2838" s="82"/>
      <c r="I2838" s="83">
        <f t="shared" si="3"/>
        <v>0</v>
      </c>
      <c r="J2838" s="84">
        <f t="shared" si="4"/>
        <v>0</v>
      </c>
      <c r="K2838" s="84">
        <f t="shared" si="5"/>
        <v>0</v>
      </c>
      <c r="L2838" s="84">
        <f t="shared" si="6"/>
        <v>0</v>
      </c>
      <c r="M2838" s="85">
        <f t="shared" si="7"/>
        <v>0</v>
      </c>
      <c r="N2838" s="86">
        <f t="shared" si="8"/>
        <v>0</v>
      </c>
      <c r="O2838" s="84">
        <f t="shared" si="9"/>
        <v>0</v>
      </c>
      <c r="P2838" s="84">
        <f t="shared" si="10"/>
        <v>0</v>
      </c>
      <c r="Q2838" s="84">
        <f t="shared" si="11"/>
        <v>0</v>
      </c>
      <c r="R2838" s="85">
        <f t="shared" si="12"/>
        <v>0</v>
      </c>
      <c r="S2838" s="87" t="str">
        <f t="shared" si="13"/>
        <v>-</v>
      </c>
      <c r="T2838" s="88"/>
      <c r="U2838" s="39"/>
      <c r="V2838" s="40"/>
      <c r="W2838" s="39"/>
      <c r="X2838" s="39"/>
      <c r="Y2838" s="39"/>
      <c r="Z2838" s="39"/>
      <c r="AA2838" s="39"/>
      <c r="AB2838" s="39"/>
      <c r="AC2838" s="39"/>
      <c r="AD2838" s="39"/>
      <c r="AE2838" s="39"/>
      <c r="AF2838" s="39"/>
      <c r="AG2838" s="39"/>
      <c r="AH2838" s="39"/>
    </row>
    <row r="2839" ht="19.5" customHeight="1">
      <c r="A2839" s="111"/>
      <c r="B2839" s="119"/>
      <c r="C2839" s="63"/>
      <c r="D2839" s="69"/>
      <c r="E2839" s="66" t="str">
        <f t="shared" si="2"/>
        <v>-</v>
      </c>
      <c r="F2839" s="65"/>
      <c r="G2839" s="65"/>
      <c r="H2839" s="82"/>
      <c r="I2839" s="83">
        <f t="shared" si="3"/>
        <v>0</v>
      </c>
      <c r="J2839" s="84">
        <f t="shared" si="4"/>
        <v>0</v>
      </c>
      <c r="K2839" s="84">
        <f t="shared" si="5"/>
        <v>0</v>
      </c>
      <c r="L2839" s="84">
        <f t="shared" si="6"/>
        <v>0</v>
      </c>
      <c r="M2839" s="85">
        <f t="shared" si="7"/>
        <v>0</v>
      </c>
      <c r="N2839" s="86">
        <f t="shared" si="8"/>
        <v>0</v>
      </c>
      <c r="O2839" s="84">
        <f t="shared" si="9"/>
        <v>0</v>
      </c>
      <c r="P2839" s="84">
        <f t="shared" si="10"/>
        <v>0</v>
      </c>
      <c r="Q2839" s="84">
        <f t="shared" si="11"/>
        <v>0</v>
      </c>
      <c r="R2839" s="85">
        <f t="shared" si="12"/>
        <v>0</v>
      </c>
      <c r="S2839" s="87" t="str">
        <f t="shared" si="13"/>
        <v>-</v>
      </c>
      <c r="T2839" s="88"/>
      <c r="U2839" s="39"/>
      <c r="V2839" s="40"/>
      <c r="W2839" s="39"/>
      <c r="X2839" s="39"/>
      <c r="Y2839" s="39"/>
      <c r="Z2839" s="39"/>
      <c r="AA2839" s="39"/>
      <c r="AB2839" s="39"/>
      <c r="AC2839" s="39"/>
      <c r="AD2839" s="39"/>
      <c r="AE2839" s="39"/>
      <c r="AF2839" s="39"/>
      <c r="AG2839" s="39"/>
      <c r="AH2839" s="39"/>
    </row>
    <row r="2840" ht="19.5" customHeight="1">
      <c r="A2840" s="111"/>
      <c r="B2840" s="119"/>
      <c r="C2840" s="63"/>
      <c r="D2840" s="69"/>
      <c r="E2840" s="66" t="str">
        <f t="shared" si="2"/>
        <v>-</v>
      </c>
      <c r="F2840" s="65"/>
      <c r="G2840" s="65"/>
      <c r="H2840" s="82"/>
      <c r="I2840" s="83">
        <f t="shared" si="3"/>
        <v>0</v>
      </c>
      <c r="J2840" s="84">
        <f t="shared" si="4"/>
        <v>0</v>
      </c>
      <c r="K2840" s="84">
        <f t="shared" si="5"/>
        <v>0</v>
      </c>
      <c r="L2840" s="84">
        <f t="shared" si="6"/>
        <v>0</v>
      </c>
      <c r="M2840" s="85">
        <f t="shared" si="7"/>
        <v>0</v>
      </c>
      <c r="N2840" s="86">
        <f t="shared" si="8"/>
        <v>0</v>
      </c>
      <c r="O2840" s="84">
        <f t="shared" si="9"/>
        <v>0</v>
      </c>
      <c r="P2840" s="84">
        <f t="shared" si="10"/>
        <v>0</v>
      </c>
      <c r="Q2840" s="84">
        <f t="shared" si="11"/>
        <v>0</v>
      </c>
      <c r="R2840" s="85">
        <f t="shared" si="12"/>
        <v>0</v>
      </c>
      <c r="S2840" s="87" t="str">
        <f t="shared" si="13"/>
        <v>-</v>
      </c>
      <c r="T2840" s="88"/>
      <c r="U2840" s="39"/>
      <c r="V2840" s="40"/>
      <c r="W2840" s="39"/>
      <c r="X2840" s="39"/>
      <c r="Y2840" s="39"/>
      <c r="Z2840" s="39"/>
      <c r="AA2840" s="39"/>
      <c r="AB2840" s="39"/>
      <c r="AC2840" s="39"/>
      <c r="AD2840" s="39"/>
      <c r="AE2840" s="39"/>
      <c r="AF2840" s="39"/>
      <c r="AG2840" s="39"/>
      <c r="AH2840" s="39"/>
    </row>
    <row r="2841" ht="19.5" customHeight="1">
      <c r="A2841" s="111"/>
      <c r="B2841" s="119"/>
      <c r="C2841" s="63"/>
      <c r="D2841" s="69"/>
      <c r="E2841" s="66" t="str">
        <f t="shared" si="2"/>
        <v>-</v>
      </c>
      <c r="F2841" s="65"/>
      <c r="G2841" s="65"/>
      <c r="H2841" s="82"/>
      <c r="I2841" s="83">
        <f t="shared" si="3"/>
        <v>0</v>
      </c>
      <c r="J2841" s="84">
        <f t="shared" si="4"/>
        <v>0</v>
      </c>
      <c r="K2841" s="84">
        <f t="shared" si="5"/>
        <v>0</v>
      </c>
      <c r="L2841" s="84">
        <f t="shared" si="6"/>
        <v>0</v>
      </c>
      <c r="M2841" s="85">
        <f t="shared" si="7"/>
        <v>0</v>
      </c>
      <c r="N2841" s="86">
        <f t="shared" si="8"/>
        <v>0</v>
      </c>
      <c r="O2841" s="84">
        <f t="shared" si="9"/>
        <v>0</v>
      </c>
      <c r="P2841" s="84">
        <f t="shared" si="10"/>
        <v>0</v>
      </c>
      <c r="Q2841" s="84">
        <f t="shared" si="11"/>
        <v>0</v>
      </c>
      <c r="R2841" s="85">
        <f t="shared" si="12"/>
        <v>0</v>
      </c>
      <c r="S2841" s="87" t="str">
        <f t="shared" si="13"/>
        <v>-</v>
      </c>
      <c r="T2841" s="88"/>
      <c r="U2841" s="39"/>
      <c r="V2841" s="40"/>
      <c r="W2841" s="39"/>
      <c r="X2841" s="39"/>
      <c r="Y2841" s="39"/>
      <c r="Z2841" s="39"/>
      <c r="AA2841" s="39"/>
      <c r="AB2841" s="39"/>
      <c r="AC2841" s="39"/>
      <c r="AD2841" s="39"/>
      <c r="AE2841" s="39"/>
      <c r="AF2841" s="39"/>
      <c r="AG2841" s="39"/>
      <c r="AH2841" s="39"/>
    </row>
    <row r="2842" ht="19.5" customHeight="1">
      <c r="A2842" s="111"/>
      <c r="B2842" s="119"/>
      <c r="C2842" s="63"/>
      <c r="D2842" s="69"/>
      <c r="E2842" s="66" t="str">
        <f t="shared" si="2"/>
        <v>-</v>
      </c>
      <c r="F2842" s="65"/>
      <c r="G2842" s="65"/>
      <c r="H2842" s="82"/>
      <c r="I2842" s="83">
        <f t="shared" si="3"/>
        <v>0</v>
      </c>
      <c r="J2842" s="84">
        <f t="shared" si="4"/>
        <v>0</v>
      </c>
      <c r="K2842" s="84">
        <f t="shared" si="5"/>
        <v>0</v>
      </c>
      <c r="L2842" s="84">
        <f t="shared" si="6"/>
        <v>0</v>
      </c>
      <c r="M2842" s="85">
        <f t="shared" si="7"/>
        <v>0</v>
      </c>
      <c r="N2842" s="86">
        <f t="shared" si="8"/>
        <v>0</v>
      </c>
      <c r="O2842" s="84">
        <f t="shared" si="9"/>
        <v>0</v>
      </c>
      <c r="P2842" s="84">
        <f t="shared" si="10"/>
        <v>0</v>
      </c>
      <c r="Q2842" s="84">
        <f t="shared" si="11"/>
        <v>0</v>
      </c>
      <c r="R2842" s="85">
        <f t="shared" si="12"/>
        <v>0</v>
      </c>
      <c r="S2842" s="87" t="str">
        <f t="shared" si="13"/>
        <v>-</v>
      </c>
      <c r="T2842" s="88"/>
      <c r="U2842" s="39"/>
      <c r="V2842" s="40"/>
      <c r="W2842" s="39"/>
      <c r="X2842" s="39"/>
      <c r="Y2842" s="39"/>
      <c r="Z2842" s="39"/>
      <c r="AA2842" s="39"/>
      <c r="AB2842" s="39"/>
      <c r="AC2842" s="39"/>
      <c r="AD2842" s="39"/>
      <c r="AE2842" s="39"/>
      <c r="AF2842" s="39"/>
      <c r="AG2842" s="39"/>
      <c r="AH2842" s="39"/>
    </row>
    <row r="2843" ht="19.5" customHeight="1">
      <c r="A2843" s="111"/>
      <c r="B2843" s="119"/>
      <c r="C2843" s="63"/>
      <c r="D2843" s="69"/>
      <c r="E2843" s="66" t="str">
        <f t="shared" si="2"/>
        <v>-</v>
      </c>
      <c r="F2843" s="65"/>
      <c r="G2843" s="65"/>
      <c r="H2843" s="82"/>
      <c r="I2843" s="83">
        <f t="shared" si="3"/>
        <v>0</v>
      </c>
      <c r="J2843" s="84">
        <f t="shared" si="4"/>
        <v>0</v>
      </c>
      <c r="K2843" s="84">
        <f t="shared" si="5"/>
        <v>0</v>
      </c>
      <c r="L2843" s="84">
        <f t="shared" si="6"/>
        <v>0</v>
      </c>
      <c r="M2843" s="85">
        <f t="shared" si="7"/>
        <v>0</v>
      </c>
      <c r="N2843" s="86">
        <f t="shared" si="8"/>
        <v>0</v>
      </c>
      <c r="O2843" s="84">
        <f t="shared" si="9"/>
        <v>0</v>
      </c>
      <c r="P2843" s="84">
        <f t="shared" si="10"/>
        <v>0</v>
      </c>
      <c r="Q2843" s="84">
        <f t="shared" si="11"/>
        <v>0</v>
      </c>
      <c r="R2843" s="85">
        <f t="shared" si="12"/>
        <v>0</v>
      </c>
      <c r="S2843" s="87" t="str">
        <f t="shared" si="13"/>
        <v>-</v>
      </c>
      <c r="T2843" s="88"/>
      <c r="U2843" s="39"/>
      <c r="V2843" s="40"/>
      <c r="W2843" s="39"/>
      <c r="X2843" s="39"/>
      <c r="Y2843" s="39"/>
      <c r="Z2843" s="39"/>
      <c r="AA2843" s="39"/>
      <c r="AB2843" s="39"/>
      <c r="AC2843" s="39"/>
      <c r="AD2843" s="39"/>
      <c r="AE2843" s="39"/>
      <c r="AF2843" s="39"/>
      <c r="AG2843" s="39"/>
      <c r="AH2843" s="39"/>
    </row>
    <row r="2844" ht="19.5" customHeight="1">
      <c r="A2844" s="111"/>
      <c r="B2844" s="119"/>
      <c r="C2844" s="63"/>
      <c r="D2844" s="69"/>
      <c r="E2844" s="66" t="str">
        <f t="shared" si="2"/>
        <v>-</v>
      </c>
      <c r="F2844" s="65"/>
      <c r="G2844" s="65"/>
      <c r="H2844" s="82"/>
      <c r="I2844" s="83">
        <f t="shared" si="3"/>
        <v>0</v>
      </c>
      <c r="J2844" s="84">
        <f t="shared" si="4"/>
        <v>0</v>
      </c>
      <c r="K2844" s="84">
        <f t="shared" si="5"/>
        <v>0</v>
      </c>
      <c r="L2844" s="84">
        <f t="shared" si="6"/>
        <v>0</v>
      </c>
      <c r="M2844" s="85">
        <f t="shared" si="7"/>
        <v>0</v>
      </c>
      <c r="N2844" s="86">
        <f t="shared" si="8"/>
        <v>0</v>
      </c>
      <c r="O2844" s="84">
        <f t="shared" si="9"/>
        <v>0</v>
      </c>
      <c r="P2844" s="84">
        <f t="shared" si="10"/>
        <v>0</v>
      </c>
      <c r="Q2844" s="84">
        <f t="shared" si="11"/>
        <v>0</v>
      </c>
      <c r="R2844" s="85">
        <f t="shared" si="12"/>
        <v>0</v>
      </c>
      <c r="S2844" s="87" t="str">
        <f t="shared" si="13"/>
        <v>-</v>
      </c>
      <c r="T2844" s="88"/>
      <c r="U2844" s="39"/>
      <c r="V2844" s="40"/>
      <c r="W2844" s="39"/>
      <c r="X2844" s="39"/>
      <c r="Y2844" s="39"/>
      <c r="Z2844" s="39"/>
      <c r="AA2844" s="39"/>
      <c r="AB2844" s="39"/>
      <c r="AC2844" s="39"/>
      <c r="AD2844" s="39"/>
      <c r="AE2844" s="39"/>
      <c r="AF2844" s="39"/>
      <c r="AG2844" s="39"/>
      <c r="AH2844" s="39"/>
    </row>
    <row r="2845" ht="19.5" customHeight="1">
      <c r="A2845" s="111"/>
      <c r="B2845" s="119"/>
      <c r="C2845" s="63"/>
      <c r="D2845" s="69"/>
      <c r="E2845" s="66" t="str">
        <f t="shared" si="2"/>
        <v>-</v>
      </c>
      <c r="F2845" s="65"/>
      <c r="G2845" s="65"/>
      <c r="H2845" s="82"/>
      <c r="I2845" s="83">
        <f t="shared" si="3"/>
        <v>0</v>
      </c>
      <c r="J2845" s="84">
        <f t="shared" si="4"/>
        <v>0</v>
      </c>
      <c r="K2845" s="84">
        <f t="shared" si="5"/>
        <v>0</v>
      </c>
      <c r="L2845" s="84">
        <f t="shared" si="6"/>
        <v>0</v>
      </c>
      <c r="M2845" s="85">
        <f t="shared" si="7"/>
        <v>0</v>
      </c>
      <c r="N2845" s="86">
        <f t="shared" si="8"/>
        <v>0</v>
      </c>
      <c r="O2845" s="84">
        <f t="shared" si="9"/>
        <v>0</v>
      </c>
      <c r="P2845" s="84">
        <f t="shared" si="10"/>
        <v>0</v>
      </c>
      <c r="Q2845" s="84">
        <f t="shared" si="11"/>
        <v>0</v>
      </c>
      <c r="R2845" s="85">
        <f t="shared" si="12"/>
        <v>0</v>
      </c>
      <c r="S2845" s="87" t="str">
        <f t="shared" si="13"/>
        <v>-</v>
      </c>
      <c r="T2845" s="88"/>
      <c r="U2845" s="39"/>
      <c r="V2845" s="40"/>
      <c r="W2845" s="39"/>
      <c r="X2845" s="39"/>
      <c r="Y2845" s="39"/>
      <c r="Z2845" s="39"/>
      <c r="AA2845" s="39"/>
      <c r="AB2845" s="39"/>
      <c r="AC2845" s="39"/>
      <c r="AD2845" s="39"/>
      <c r="AE2845" s="39"/>
      <c r="AF2845" s="39"/>
      <c r="AG2845" s="39"/>
      <c r="AH2845" s="39"/>
    </row>
    <row r="2846" ht="19.5" customHeight="1">
      <c r="A2846" s="111"/>
      <c r="B2846" s="119"/>
      <c r="C2846" s="63"/>
      <c r="D2846" s="69"/>
      <c r="E2846" s="66" t="str">
        <f t="shared" si="2"/>
        <v>-</v>
      </c>
      <c r="F2846" s="65"/>
      <c r="G2846" s="65"/>
      <c r="H2846" s="82"/>
      <c r="I2846" s="83">
        <f t="shared" si="3"/>
        <v>0</v>
      </c>
      <c r="J2846" s="84">
        <f t="shared" si="4"/>
        <v>0</v>
      </c>
      <c r="K2846" s="84">
        <f t="shared" si="5"/>
        <v>0</v>
      </c>
      <c r="L2846" s="84">
        <f t="shared" si="6"/>
        <v>0</v>
      </c>
      <c r="M2846" s="85">
        <f t="shared" si="7"/>
        <v>0</v>
      </c>
      <c r="N2846" s="86">
        <f t="shared" si="8"/>
        <v>0</v>
      </c>
      <c r="O2846" s="84">
        <f t="shared" si="9"/>
        <v>0</v>
      </c>
      <c r="P2846" s="84">
        <f t="shared" si="10"/>
        <v>0</v>
      </c>
      <c r="Q2846" s="84">
        <f t="shared" si="11"/>
        <v>0</v>
      </c>
      <c r="R2846" s="85">
        <f t="shared" si="12"/>
        <v>0</v>
      </c>
      <c r="S2846" s="87" t="str">
        <f t="shared" si="13"/>
        <v>-</v>
      </c>
      <c r="T2846" s="88"/>
      <c r="U2846" s="39"/>
      <c r="V2846" s="40"/>
      <c r="W2846" s="39"/>
      <c r="X2846" s="39"/>
      <c r="Y2846" s="39"/>
      <c r="Z2846" s="39"/>
      <c r="AA2846" s="39"/>
      <c r="AB2846" s="39"/>
      <c r="AC2846" s="39"/>
      <c r="AD2846" s="39"/>
      <c r="AE2846" s="39"/>
      <c r="AF2846" s="39"/>
      <c r="AG2846" s="39"/>
      <c r="AH2846" s="39"/>
    </row>
    <row r="2847" ht="19.5" customHeight="1">
      <c r="A2847" s="111"/>
      <c r="B2847" s="119"/>
      <c r="C2847" s="63"/>
      <c r="D2847" s="69"/>
      <c r="E2847" s="66" t="str">
        <f t="shared" si="2"/>
        <v>-</v>
      </c>
      <c r="F2847" s="65"/>
      <c r="G2847" s="65"/>
      <c r="H2847" s="82"/>
      <c r="I2847" s="83">
        <f t="shared" si="3"/>
        <v>0</v>
      </c>
      <c r="J2847" s="84">
        <f t="shared" si="4"/>
        <v>0</v>
      </c>
      <c r="K2847" s="84">
        <f t="shared" si="5"/>
        <v>0</v>
      </c>
      <c r="L2847" s="84">
        <f t="shared" si="6"/>
        <v>0</v>
      </c>
      <c r="M2847" s="85">
        <f t="shared" si="7"/>
        <v>0</v>
      </c>
      <c r="N2847" s="86">
        <f t="shared" si="8"/>
        <v>0</v>
      </c>
      <c r="O2847" s="84">
        <f t="shared" si="9"/>
        <v>0</v>
      </c>
      <c r="P2847" s="84">
        <f t="shared" si="10"/>
        <v>0</v>
      </c>
      <c r="Q2847" s="84">
        <f t="shared" si="11"/>
        <v>0</v>
      </c>
      <c r="R2847" s="85">
        <f t="shared" si="12"/>
        <v>0</v>
      </c>
      <c r="S2847" s="87" t="str">
        <f t="shared" si="13"/>
        <v>-</v>
      </c>
      <c r="T2847" s="88"/>
      <c r="U2847" s="39"/>
      <c r="V2847" s="40"/>
      <c r="W2847" s="39"/>
      <c r="X2847" s="39"/>
      <c r="Y2847" s="39"/>
      <c r="Z2847" s="39"/>
      <c r="AA2847" s="39"/>
      <c r="AB2847" s="39"/>
      <c r="AC2847" s="39"/>
      <c r="AD2847" s="39"/>
      <c r="AE2847" s="39"/>
      <c r="AF2847" s="39"/>
      <c r="AG2847" s="39"/>
      <c r="AH2847" s="39"/>
    </row>
    <row r="2848" ht="19.5" customHeight="1">
      <c r="A2848" s="111"/>
      <c r="B2848" s="119"/>
      <c r="C2848" s="63"/>
      <c r="D2848" s="69"/>
      <c r="E2848" s="66" t="str">
        <f t="shared" si="2"/>
        <v>-</v>
      </c>
      <c r="F2848" s="65"/>
      <c r="G2848" s="65"/>
      <c r="H2848" s="82"/>
      <c r="I2848" s="83">
        <f t="shared" si="3"/>
        <v>0</v>
      </c>
      <c r="J2848" s="84">
        <f t="shared" si="4"/>
        <v>0</v>
      </c>
      <c r="K2848" s="84">
        <f t="shared" si="5"/>
        <v>0</v>
      </c>
      <c r="L2848" s="84">
        <f t="shared" si="6"/>
        <v>0</v>
      </c>
      <c r="M2848" s="85">
        <f t="shared" si="7"/>
        <v>0</v>
      </c>
      <c r="N2848" s="86">
        <f t="shared" si="8"/>
        <v>0</v>
      </c>
      <c r="O2848" s="84">
        <f t="shared" si="9"/>
        <v>0</v>
      </c>
      <c r="P2848" s="84">
        <f t="shared" si="10"/>
        <v>0</v>
      </c>
      <c r="Q2848" s="84">
        <f t="shared" si="11"/>
        <v>0</v>
      </c>
      <c r="R2848" s="85">
        <f t="shared" si="12"/>
        <v>0</v>
      </c>
      <c r="S2848" s="87" t="str">
        <f t="shared" si="13"/>
        <v>-</v>
      </c>
      <c r="T2848" s="88"/>
      <c r="U2848" s="39"/>
      <c r="V2848" s="40"/>
      <c r="W2848" s="39"/>
      <c r="X2848" s="39"/>
      <c r="Y2848" s="39"/>
      <c r="Z2848" s="39"/>
      <c r="AA2848" s="39"/>
      <c r="AB2848" s="39"/>
      <c r="AC2848" s="39"/>
      <c r="AD2848" s="39"/>
      <c r="AE2848" s="39"/>
      <c r="AF2848" s="39"/>
      <c r="AG2848" s="39"/>
      <c r="AH2848" s="39"/>
    </row>
    <row r="2849" ht="19.5" customHeight="1">
      <c r="A2849" s="111"/>
      <c r="B2849" s="119"/>
      <c r="C2849" s="63"/>
      <c r="D2849" s="69"/>
      <c r="E2849" s="66" t="str">
        <f t="shared" si="2"/>
        <v>-</v>
      </c>
      <c r="F2849" s="65"/>
      <c r="G2849" s="65"/>
      <c r="H2849" s="82"/>
      <c r="I2849" s="83">
        <f t="shared" si="3"/>
        <v>0</v>
      </c>
      <c r="J2849" s="84">
        <f t="shared" si="4"/>
        <v>0</v>
      </c>
      <c r="K2849" s="84">
        <f t="shared" si="5"/>
        <v>0</v>
      </c>
      <c r="L2849" s="84">
        <f t="shared" si="6"/>
        <v>0</v>
      </c>
      <c r="M2849" s="85">
        <f t="shared" si="7"/>
        <v>0</v>
      </c>
      <c r="N2849" s="86">
        <f t="shared" si="8"/>
        <v>0</v>
      </c>
      <c r="O2849" s="84">
        <f t="shared" si="9"/>
        <v>0</v>
      </c>
      <c r="P2849" s="84">
        <f t="shared" si="10"/>
        <v>0</v>
      </c>
      <c r="Q2849" s="84">
        <f t="shared" si="11"/>
        <v>0</v>
      </c>
      <c r="R2849" s="85">
        <f t="shared" si="12"/>
        <v>0</v>
      </c>
      <c r="S2849" s="87" t="str">
        <f t="shared" si="13"/>
        <v>-</v>
      </c>
      <c r="T2849" s="88"/>
      <c r="U2849" s="39"/>
      <c r="V2849" s="40"/>
      <c r="W2849" s="39"/>
      <c r="X2849" s="39"/>
      <c r="Y2849" s="39"/>
      <c r="Z2849" s="39"/>
      <c r="AA2849" s="39"/>
      <c r="AB2849" s="39"/>
      <c r="AC2849" s="39"/>
      <c r="AD2849" s="39"/>
      <c r="AE2849" s="39"/>
      <c r="AF2849" s="39"/>
      <c r="AG2849" s="39"/>
      <c r="AH2849" s="39"/>
    </row>
    <row r="2850" ht="19.5" customHeight="1">
      <c r="A2850" s="111"/>
      <c r="B2850" s="119"/>
      <c r="C2850" s="63"/>
      <c r="D2850" s="69"/>
      <c r="E2850" s="66" t="str">
        <f t="shared" si="2"/>
        <v>-</v>
      </c>
      <c r="F2850" s="65"/>
      <c r="G2850" s="65"/>
      <c r="H2850" s="82"/>
      <c r="I2850" s="83">
        <f t="shared" si="3"/>
        <v>0</v>
      </c>
      <c r="J2850" s="84">
        <f t="shared" si="4"/>
        <v>0</v>
      </c>
      <c r="K2850" s="84">
        <f t="shared" si="5"/>
        <v>0</v>
      </c>
      <c r="L2850" s="84">
        <f t="shared" si="6"/>
        <v>0</v>
      </c>
      <c r="M2850" s="85">
        <f t="shared" si="7"/>
        <v>0</v>
      </c>
      <c r="N2850" s="86">
        <f t="shared" si="8"/>
        <v>0</v>
      </c>
      <c r="O2850" s="84">
        <f t="shared" si="9"/>
        <v>0</v>
      </c>
      <c r="P2850" s="84">
        <f t="shared" si="10"/>
        <v>0</v>
      </c>
      <c r="Q2850" s="84">
        <f t="shared" si="11"/>
        <v>0</v>
      </c>
      <c r="R2850" s="85">
        <f t="shared" si="12"/>
        <v>0</v>
      </c>
      <c r="S2850" s="87" t="str">
        <f t="shared" si="13"/>
        <v>-</v>
      </c>
      <c r="T2850" s="88"/>
      <c r="U2850" s="39"/>
      <c r="V2850" s="40"/>
      <c r="W2850" s="39"/>
      <c r="X2850" s="39"/>
      <c r="Y2850" s="39"/>
      <c r="Z2850" s="39"/>
      <c r="AA2850" s="39"/>
      <c r="AB2850" s="39"/>
      <c r="AC2850" s="39"/>
      <c r="AD2850" s="39"/>
      <c r="AE2850" s="39"/>
      <c r="AF2850" s="39"/>
      <c r="AG2850" s="39"/>
      <c r="AH2850" s="39"/>
    </row>
    <row r="2851" ht="19.5" customHeight="1">
      <c r="A2851" s="111"/>
      <c r="B2851" s="119"/>
      <c r="C2851" s="63"/>
      <c r="D2851" s="69"/>
      <c r="E2851" s="66" t="str">
        <f t="shared" si="2"/>
        <v>-</v>
      </c>
      <c r="F2851" s="65"/>
      <c r="G2851" s="65"/>
      <c r="H2851" s="82"/>
      <c r="I2851" s="83">
        <f t="shared" si="3"/>
        <v>0</v>
      </c>
      <c r="J2851" s="84">
        <f t="shared" si="4"/>
        <v>0</v>
      </c>
      <c r="K2851" s="84">
        <f t="shared" si="5"/>
        <v>0</v>
      </c>
      <c r="L2851" s="84">
        <f t="shared" si="6"/>
        <v>0</v>
      </c>
      <c r="M2851" s="85">
        <f t="shared" si="7"/>
        <v>0</v>
      </c>
      <c r="N2851" s="86">
        <f t="shared" si="8"/>
        <v>0</v>
      </c>
      <c r="O2851" s="84">
        <f t="shared" si="9"/>
        <v>0</v>
      </c>
      <c r="P2851" s="84">
        <f t="shared" si="10"/>
        <v>0</v>
      </c>
      <c r="Q2851" s="84">
        <f t="shared" si="11"/>
        <v>0</v>
      </c>
      <c r="R2851" s="85">
        <f t="shared" si="12"/>
        <v>0</v>
      </c>
      <c r="S2851" s="87" t="str">
        <f t="shared" si="13"/>
        <v>-</v>
      </c>
      <c r="T2851" s="88"/>
      <c r="U2851" s="39"/>
      <c r="V2851" s="40"/>
      <c r="W2851" s="39"/>
      <c r="X2851" s="39"/>
      <c r="Y2851" s="39"/>
      <c r="Z2851" s="39"/>
      <c r="AA2851" s="39"/>
      <c r="AB2851" s="39"/>
      <c r="AC2851" s="39"/>
      <c r="AD2851" s="39"/>
      <c r="AE2851" s="39"/>
      <c r="AF2851" s="39"/>
      <c r="AG2851" s="39"/>
      <c r="AH2851" s="39"/>
    </row>
    <row r="2852" ht="19.5" customHeight="1">
      <c r="A2852" s="111"/>
      <c r="B2852" s="119"/>
      <c r="C2852" s="63"/>
      <c r="D2852" s="69"/>
      <c r="E2852" s="66" t="str">
        <f t="shared" si="2"/>
        <v>-</v>
      </c>
      <c r="F2852" s="65"/>
      <c r="G2852" s="65"/>
      <c r="H2852" s="82"/>
      <c r="I2852" s="83">
        <f t="shared" si="3"/>
        <v>0</v>
      </c>
      <c r="J2852" s="84">
        <f t="shared" si="4"/>
        <v>0</v>
      </c>
      <c r="K2852" s="84">
        <f t="shared" si="5"/>
        <v>0</v>
      </c>
      <c r="L2852" s="84">
        <f t="shared" si="6"/>
        <v>0</v>
      </c>
      <c r="M2852" s="85">
        <f t="shared" si="7"/>
        <v>0</v>
      </c>
      <c r="N2852" s="86">
        <f t="shared" si="8"/>
        <v>0</v>
      </c>
      <c r="O2852" s="84">
        <f t="shared" si="9"/>
        <v>0</v>
      </c>
      <c r="P2852" s="84">
        <f t="shared" si="10"/>
        <v>0</v>
      </c>
      <c r="Q2852" s="84">
        <f t="shared" si="11"/>
        <v>0</v>
      </c>
      <c r="R2852" s="85">
        <f t="shared" si="12"/>
        <v>0</v>
      </c>
      <c r="S2852" s="87" t="str">
        <f t="shared" si="13"/>
        <v>-</v>
      </c>
      <c r="T2852" s="88"/>
      <c r="U2852" s="39"/>
      <c r="V2852" s="40"/>
      <c r="W2852" s="39"/>
      <c r="X2852" s="39"/>
      <c r="Y2852" s="39"/>
      <c r="Z2852" s="39"/>
      <c r="AA2852" s="39"/>
      <c r="AB2852" s="39"/>
      <c r="AC2852" s="39"/>
      <c r="AD2852" s="39"/>
      <c r="AE2852" s="39"/>
      <c r="AF2852" s="39"/>
      <c r="AG2852" s="39"/>
      <c r="AH2852" s="39"/>
    </row>
    <row r="2853" ht="19.5" customHeight="1">
      <c r="A2853" s="111"/>
      <c r="B2853" s="119"/>
      <c r="C2853" s="63"/>
      <c r="D2853" s="69"/>
      <c r="E2853" s="66" t="str">
        <f t="shared" si="2"/>
        <v>-</v>
      </c>
      <c r="F2853" s="65"/>
      <c r="G2853" s="65"/>
      <c r="H2853" s="82"/>
      <c r="I2853" s="83">
        <f t="shared" si="3"/>
        <v>0</v>
      </c>
      <c r="J2853" s="84">
        <f t="shared" si="4"/>
        <v>0</v>
      </c>
      <c r="K2853" s="84">
        <f t="shared" si="5"/>
        <v>0</v>
      </c>
      <c r="L2853" s="84">
        <f t="shared" si="6"/>
        <v>0</v>
      </c>
      <c r="M2853" s="85">
        <f t="shared" si="7"/>
        <v>0</v>
      </c>
      <c r="N2853" s="86">
        <f t="shared" si="8"/>
        <v>0</v>
      </c>
      <c r="O2853" s="84">
        <f t="shared" si="9"/>
        <v>0</v>
      </c>
      <c r="P2853" s="84">
        <f t="shared" si="10"/>
        <v>0</v>
      </c>
      <c r="Q2853" s="84">
        <f t="shared" si="11"/>
        <v>0</v>
      </c>
      <c r="R2853" s="85">
        <f t="shared" si="12"/>
        <v>0</v>
      </c>
      <c r="S2853" s="87" t="str">
        <f t="shared" si="13"/>
        <v>-</v>
      </c>
      <c r="T2853" s="88"/>
      <c r="U2853" s="39"/>
      <c r="V2853" s="40"/>
      <c r="W2853" s="39"/>
      <c r="X2853" s="39"/>
      <c r="Y2853" s="39"/>
      <c r="Z2853" s="39"/>
      <c r="AA2853" s="39"/>
      <c r="AB2853" s="39"/>
      <c r="AC2853" s="39"/>
      <c r="AD2853" s="39"/>
      <c r="AE2853" s="39"/>
      <c r="AF2853" s="39"/>
      <c r="AG2853" s="39"/>
      <c r="AH2853" s="39"/>
    </row>
    <row r="2854" ht="19.5" customHeight="1">
      <c r="A2854" s="111"/>
      <c r="B2854" s="119"/>
      <c r="C2854" s="63"/>
      <c r="D2854" s="69"/>
      <c r="E2854" s="66" t="str">
        <f t="shared" si="2"/>
        <v>-</v>
      </c>
      <c r="F2854" s="65"/>
      <c r="G2854" s="65"/>
      <c r="H2854" s="82"/>
      <c r="I2854" s="83">
        <f t="shared" si="3"/>
        <v>0</v>
      </c>
      <c r="J2854" s="84">
        <f t="shared" si="4"/>
        <v>0</v>
      </c>
      <c r="K2854" s="84">
        <f t="shared" si="5"/>
        <v>0</v>
      </c>
      <c r="L2854" s="84">
        <f t="shared" si="6"/>
        <v>0</v>
      </c>
      <c r="M2854" s="85">
        <f t="shared" si="7"/>
        <v>0</v>
      </c>
      <c r="N2854" s="86">
        <f t="shared" si="8"/>
        <v>0</v>
      </c>
      <c r="O2854" s="84">
        <f t="shared" si="9"/>
        <v>0</v>
      </c>
      <c r="P2854" s="84">
        <f t="shared" si="10"/>
        <v>0</v>
      </c>
      <c r="Q2854" s="84">
        <f t="shared" si="11"/>
        <v>0</v>
      </c>
      <c r="R2854" s="85">
        <f t="shared" si="12"/>
        <v>0</v>
      </c>
      <c r="S2854" s="87" t="str">
        <f t="shared" si="13"/>
        <v>-</v>
      </c>
      <c r="T2854" s="88"/>
      <c r="U2854" s="39"/>
      <c r="V2854" s="40"/>
      <c r="W2854" s="39"/>
      <c r="X2854" s="39"/>
      <c r="Y2854" s="39"/>
      <c r="Z2854" s="39"/>
      <c r="AA2854" s="39"/>
      <c r="AB2854" s="39"/>
      <c r="AC2854" s="39"/>
      <c r="AD2854" s="39"/>
      <c r="AE2854" s="39"/>
      <c r="AF2854" s="39"/>
      <c r="AG2854" s="39"/>
      <c r="AH2854" s="39"/>
    </row>
    <row r="2855" ht="19.5" customHeight="1">
      <c r="A2855" s="111"/>
      <c r="B2855" s="119"/>
      <c r="C2855" s="63"/>
      <c r="D2855" s="69"/>
      <c r="E2855" s="66" t="str">
        <f t="shared" si="2"/>
        <v>-</v>
      </c>
      <c r="F2855" s="65"/>
      <c r="G2855" s="65"/>
      <c r="H2855" s="82"/>
      <c r="I2855" s="83">
        <f t="shared" si="3"/>
        <v>0</v>
      </c>
      <c r="J2855" s="84">
        <f t="shared" si="4"/>
        <v>0</v>
      </c>
      <c r="K2855" s="84">
        <f t="shared" si="5"/>
        <v>0</v>
      </c>
      <c r="L2855" s="84">
        <f t="shared" si="6"/>
        <v>0</v>
      </c>
      <c r="M2855" s="85">
        <f t="shared" si="7"/>
        <v>0</v>
      </c>
      <c r="N2855" s="86">
        <f t="shared" si="8"/>
        <v>0</v>
      </c>
      <c r="O2855" s="84">
        <f t="shared" si="9"/>
        <v>0</v>
      </c>
      <c r="P2855" s="84">
        <f t="shared" si="10"/>
        <v>0</v>
      </c>
      <c r="Q2855" s="84">
        <f t="shared" si="11"/>
        <v>0</v>
      </c>
      <c r="R2855" s="85">
        <f t="shared" si="12"/>
        <v>0</v>
      </c>
      <c r="S2855" s="87" t="str">
        <f t="shared" si="13"/>
        <v>-</v>
      </c>
      <c r="T2855" s="88"/>
      <c r="U2855" s="39"/>
      <c r="V2855" s="40"/>
      <c r="W2855" s="39"/>
      <c r="X2855" s="39"/>
      <c r="Y2855" s="39"/>
      <c r="Z2855" s="39"/>
      <c r="AA2855" s="39"/>
      <c r="AB2855" s="39"/>
      <c r="AC2855" s="39"/>
      <c r="AD2855" s="39"/>
      <c r="AE2855" s="39"/>
      <c r="AF2855" s="39"/>
      <c r="AG2855" s="39"/>
      <c r="AH2855" s="39"/>
    </row>
    <row r="2856" ht="19.5" customHeight="1">
      <c r="A2856" s="111"/>
      <c r="B2856" s="119"/>
      <c r="C2856" s="63"/>
      <c r="D2856" s="69"/>
      <c r="E2856" s="66" t="str">
        <f t="shared" si="2"/>
        <v>-</v>
      </c>
      <c r="F2856" s="65"/>
      <c r="G2856" s="65"/>
      <c r="H2856" s="82"/>
      <c r="I2856" s="83">
        <f t="shared" si="3"/>
        <v>0</v>
      </c>
      <c r="J2856" s="84">
        <f t="shared" si="4"/>
        <v>0</v>
      </c>
      <c r="K2856" s="84">
        <f t="shared" si="5"/>
        <v>0</v>
      </c>
      <c r="L2856" s="84">
        <f t="shared" si="6"/>
        <v>0</v>
      </c>
      <c r="M2856" s="85">
        <f t="shared" si="7"/>
        <v>0</v>
      </c>
      <c r="N2856" s="86">
        <f t="shared" si="8"/>
        <v>0</v>
      </c>
      <c r="O2856" s="84">
        <f t="shared" si="9"/>
        <v>0</v>
      </c>
      <c r="P2856" s="84">
        <f t="shared" si="10"/>
        <v>0</v>
      </c>
      <c r="Q2856" s="84">
        <f t="shared" si="11"/>
        <v>0</v>
      </c>
      <c r="R2856" s="85">
        <f t="shared" si="12"/>
        <v>0</v>
      </c>
      <c r="S2856" s="87" t="str">
        <f t="shared" si="13"/>
        <v>-</v>
      </c>
      <c r="T2856" s="88"/>
      <c r="U2856" s="39"/>
      <c r="V2856" s="40"/>
      <c r="W2856" s="39"/>
      <c r="X2856" s="39"/>
      <c r="Y2856" s="39"/>
      <c r="Z2856" s="39"/>
      <c r="AA2856" s="39"/>
      <c r="AB2856" s="39"/>
      <c r="AC2856" s="39"/>
      <c r="AD2856" s="39"/>
      <c r="AE2856" s="39"/>
      <c r="AF2856" s="39"/>
      <c r="AG2856" s="39"/>
      <c r="AH2856" s="39"/>
    </row>
    <row r="2857" ht="19.5" customHeight="1">
      <c r="A2857" s="111"/>
      <c r="B2857" s="119"/>
      <c r="C2857" s="63"/>
      <c r="D2857" s="69"/>
      <c r="E2857" s="66" t="str">
        <f t="shared" si="2"/>
        <v>-</v>
      </c>
      <c r="F2857" s="65"/>
      <c r="G2857" s="65"/>
      <c r="H2857" s="82"/>
      <c r="I2857" s="83">
        <f t="shared" si="3"/>
        <v>0</v>
      </c>
      <c r="J2857" s="84">
        <f t="shared" si="4"/>
        <v>0</v>
      </c>
      <c r="K2857" s="84">
        <f t="shared" si="5"/>
        <v>0</v>
      </c>
      <c r="L2857" s="84">
        <f t="shared" si="6"/>
        <v>0</v>
      </c>
      <c r="M2857" s="85">
        <f t="shared" si="7"/>
        <v>0</v>
      </c>
      <c r="N2857" s="86">
        <f t="shared" si="8"/>
        <v>0</v>
      </c>
      <c r="O2857" s="84">
        <f t="shared" si="9"/>
        <v>0</v>
      </c>
      <c r="P2857" s="84">
        <f t="shared" si="10"/>
        <v>0</v>
      </c>
      <c r="Q2857" s="84">
        <f t="shared" si="11"/>
        <v>0</v>
      </c>
      <c r="R2857" s="85">
        <f t="shared" si="12"/>
        <v>0</v>
      </c>
      <c r="S2857" s="87" t="str">
        <f t="shared" si="13"/>
        <v>-</v>
      </c>
      <c r="T2857" s="88"/>
      <c r="U2857" s="39"/>
      <c r="V2857" s="40"/>
      <c r="W2857" s="39"/>
      <c r="X2857" s="39"/>
      <c r="Y2857" s="39"/>
      <c r="Z2857" s="39"/>
      <c r="AA2857" s="39"/>
      <c r="AB2857" s="39"/>
      <c r="AC2857" s="39"/>
      <c r="AD2857" s="39"/>
      <c r="AE2857" s="39"/>
      <c r="AF2857" s="39"/>
      <c r="AG2857" s="39"/>
      <c r="AH2857" s="39"/>
    </row>
    <row r="2858" ht="19.5" customHeight="1">
      <c r="A2858" s="111"/>
      <c r="B2858" s="119"/>
      <c r="C2858" s="63"/>
      <c r="D2858" s="69"/>
      <c r="E2858" s="66" t="str">
        <f t="shared" si="2"/>
        <v>-</v>
      </c>
      <c r="F2858" s="65"/>
      <c r="G2858" s="65"/>
      <c r="H2858" s="82"/>
      <c r="I2858" s="83">
        <f t="shared" si="3"/>
        <v>0</v>
      </c>
      <c r="J2858" s="84">
        <f t="shared" si="4"/>
        <v>0</v>
      </c>
      <c r="K2858" s="84">
        <f t="shared" si="5"/>
        <v>0</v>
      </c>
      <c r="L2858" s="84">
        <f t="shared" si="6"/>
        <v>0</v>
      </c>
      <c r="M2858" s="85">
        <f t="shared" si="7"/>
        <v>0</v>
      </c>
      <c r="N2858" s="86">
        <f t="shared" si="8"/>
        <v>0</v>
      </c>
      <c r="O2858" s="84">
        <f t="shared" si="9"/>
        <v>0</v>
      </c>
      <c r="P2858" s="84">
        <f t="shared" si="10"/>
        <v>0</v>
      </c>
      <c r="Q2858" s="84">
        <f t="shared" si="11"/>
        <v>0</v>
      </c>
      <c r="R2858" s="85">
        <f t="shared" si="12"/>
        <v>0</v>
      </c>
      <c r="S2858" s="87" t="str">
        <f t="shared" si="13"/>
        <v>-</v>
      </c>
      <c r="T2858" s="88"/>
      <c r="U2858" s="39"/>
      <c r="V2858" s="40"/>
      <c r="W2858" s="39"/>
      <c r="X2858" s="39"/>
      <c r="Y2858" s="39"/>
      <c r="Z2858" s="39"/>
      <c r="AA2858" s="39"/>
      <c r="AB2858" s="39"/>
      <c r="AC2858" s="39"/>
      <c r="AD2858" s="39"/>
      <c r="AE2858" s="39"/>
      <c r="AF2858" s="39"/>
      <c r="AG2858" s="39"/>
      <c r="AH2858" s="39"/>
    </row>
    <row r="2859" ht="19.5" customHeight="1">
      <c r="A2859" s="111"/>
      <c r="B2859" s="119"/>
      <c r="C2859" s="63"/>
      <c r="D2859" s="69"/>
      <c r="E2859" s="66" t="str">
        <f t="shared" si="2"/>
        <v>-</v>
      </c>
      <c r="F2859" s="65"/>
      <c r="G2859" s="65"/>
      <c r="H2859" s="82"/>
      <c r="I2859" s="83">
        <f t="shared" si="3"/>
        <v>0</v>
      </c>
      <c r="J2859" s="84">
        <f t="shared" si="4"/>
        <v>0</v>
      </c>
      <c r="K2859" s="84">
        <f t="shared" si="5"/>
        <v>0</v>
      </c>
      <c r="L2859" s="84">
        <f t="shared" si="6"/>
        <v>0</v>
      </c>
      <c r="M2859" s="85">
        <f t="shared" si="7"/>
        <v>0</v>
      </c>
      <c r="N2859" s="86">
        <f t="shared" si="8"/>
        <v>0</v>
      </c>
      <c r="O2859" s="84">
        <f t="shared" si="9"/>
        <v>0</v>
      </c>
      <c r="P2859" s="84">
        <f t="shared" si="10"/>
        <v>0</v>
      </c>
      <c r="Q2859" s="84">
        <f t="shared" si="11"/>
        <v>0</v>
      </c>
      <c r="R2859" s="85">
        <f t="shared" si="12"/>
        <v>0</v>
      </c>
      <c r="S2859" s="87" t="str">
        <f t="shared" si="13"/>
        <v>-</v>
      </c>
      <c r="T2859" s="88"/>
      <c r="U2859" s="39"/>
      <c r="V2859" s="40"/>
      <c r="W2859" s="39"/>
      <c r="X2859" s="39"/>
      <c r="Y2859" s="39"/>
      <c r="Z2859" s="39"/>
      <c r="AA2859" s="39"/>
      <c r="AB2859" s="39"/>
      <c r="AC2859" s="39"/>
      <c r="AD2859" s="39"/>
      <c r="AE2859" s="39"/>
      <c r="AF2859" s="39"/>
      <c r="AG2859" s="39"/>
      <c r="AH2859" s="39"/>
    </row>
    <row r="2860" ht="19.5" customHeight="1">
      <c r="A2860" s="111"/>
      <c r="B2860" s="119"/>
      <c r="C2860" s="63"/>
      <c r="D2860" s="69"/>
      <c r="E2860" s="66" t="str">
        <f t="shared" si="2"/>
        <v>-</v>
      </c>
      <c r="F2860" s="65"/>
      <c r="G2860" s="65"/>
      <c r="H2860" s="82"/>
      <c r="I2860" s="83">
        <f t="shared" si="3"/>
        <v>0</v>
      </c>
      <c r="J2860" s="84">
        <f t="shared" si="4"/>
        <v>0</v>
      </c>
      <c r="K2860" s="84">
        <f t="shared" si="5"/>
        <v>0</v>
      </c>
      <c r="L2860" s="84">
        <f t="shared" si="6"/>
        <v>0</v>
      </c>
      <c r="M2860" s="85">
        <f t="shared" si="7"/>
        <v>0</v>
      </c>
      <c r="N2860" s="86">
        <f t="shared" si="8"/>
        <v>0</v>
      </c>
      <c r="O2860" s="84">
        <f t="shared" si="9"/>
        <v>0</v>
      </c>
      <c r="P2860" s="84">
        <f t="shared" si="10"/>
        <v>0</v>
      </c>
      <c r="Q2860" s="84">
        <f t="shared" si="11"/>
        <v>0</v>
      </c>
      <c r="R2860" s="85">
        <f t="shared" si="12"/>
        <v>0</v>
      </c>
      <c r="S2860" s="87" t="str">
        <f t="shared" si="13"/>
        <v>-</v>
      </c>
      <c r="T2860" s="88"/>
      <c r="U2860" s="39"/>
      <c r="V2860" s="40"/>
      <c r="W2860" s="39"/>
      <c r="X2860" s="39"/>
      <c r="Y2860" s="39"/>
      <c r="Z2860" s="39"/>
      <c r="AA2860" s="39"/>
      <c r="AB2860" s="39"/>
      <c r="AC2860" s="39"/>
      <c r="AD2860" s="39"/>
      <c r="AE2860" s="39"/>
      <c r="AF2860" s="39"/>
      <c r="AG2860" s="39"/>
      <c r="AH2860" s="39"/>
    </row>
    <row r="2861" ht="19.5" customHeight="1">
      <c r="A2861" s="111"/>
      <c r="B2861" s="119"/>
      <c r="C2861" s="63"/>
      <c r="D2861" s="69"/>
      <c r="E2861" s="66" t="str">
        <f t="shared" si="2"/>
        <v>-</v>
      </c>
      <c r="F2861" s="65"/>
      <c r="G2861" s="65"/>
      <c r="H2861" s="82"/>
      <c r="I2861" s="83">
        <f t="shared" si="3"/>
        <v>0</v>
      </c>
      <c r="J2861" s="84">
        <f t="shared" si="4"/>
        <v>0</v>
      </c>
      <c r="K2861" s="84">
        <f t="shared" si="5"/>
        <v>0</v>
      </c>
      <c r="L2861" s="84">
        <f t="shared" si="6"/>
        <v>0</v>
      </c>
      <c r="M2861" s="85">
        <f t="shared" si="7"/>
        <v>0</v>
      </c>
      <c r="N2861" s="86">
        <f t="shared" si="8"/>
        <v>0</v>
      </c>
      <c r="O2861" s="84">
        <f t="shared" si="9"/>
        <v>0</v>
      </c>
      <c r="P2861" s="84">
        <f t="shared" si="10"/>
        <v>0</v>
      </c>
      <c r="Q2861" s="84">
        <f t="shared" si="11"/>
        <v>0</v>
      </c>
      <c r="R2861" s="85">
        <f t="shared" si="12"/>
        <v>0</v>
      </c>
      <c r="S2861" s="87" t="str">
        <f t="shared" si="13"/>
        <v>-</v>
      </c>
      <c r="T2861" s="88"/>
      <c r="U2861" s="39"/>
      <c r="V2861" s="40"/>
      <c r="W2861" s="39"/>
      <c r="X2861" s="39"/>
      <c r="Y2861" s="39"/>
      <c r="Z2861" s="39"/>
      <c r="AA2861" s="39"/>
      <c r="AB2861" s="39"/>
      <c r="AC2861" s="39"/>
      <c r="AD2861" s="39"/>
      <c r="AE2861" s="39"/>
      <c r="AF2861" s="39"/>
      <c r="AG2861" s="39"/>
      <c r="AH2861" s="39"/>
    </row>
    <row r="2862" ht="19.5" customHeight="1">
      <c r="A2862" s="111"/>
      <c r="B2862" s="119"/>
      <c r="C2862" s="63"/>
      <c r="D2862" s="69"/>
      <c r="E2862" s="66" t="str">
        <f t="shared" si="2"/>
        <v>-</v>
      </c>
      <c r="F2862" s="65"/>
      <c r="G2862" s="65"/>
      <c r="H2862" s="82"/>
      <c r="I2862" s="83">
        <f t="shared" si="3"/>
        <v>0</v>
      </c>
      <c r="J2862" s="84">
        <f t="shared" si="4"/>
        <v>0</v>
      </c>
      <c r="K2862" s="84">
        <f t="shared" si="5"/>
        <v>0</v>
      </c>
      <c r="L2862" s="84">
        <f t="shared" si="6"/>
        <v>0</v>
      </c>
      <c r="M2862" s="85">
        <f t="shared" si="7"/>
        <v>0</v>
      </c>
      <c r="N2862" s="86">
        <f t="shared" si="8"/>
        <v>0</v>
      </c>
      <c r="O2862" s="84">
        <f t="shared" si="9"/>
        <v>0</v>
      </c>
      <c r="P2862" s="84">
        <f t="shared" si="10"/>
        <v>0</v>
      </c>
      <c r="Q2862" s="84">
        <f t="shared" si="11"/>
        <v>0</v>
      </c>
      <c r="R2862" s="85">
        <f t="shared" si="12"/>
        <v>0</v>
      </c>
      <c r="S2862" s="87" t="str">
        <f t="shared" si="13"/>
        <v>-</v>
      </c>
      <c r="T2862" s="88"/>
      <c r="U2862" s="39"/>
      <c r="V2862" s="40"/>
      <c r="W2862" s="39"/>
      <c r="X2862" s="39"/>
      <c r="Y2862" s="39"/>
      <c r="Z2862" s="39"/>
      <c r="AA2862" s="39"/>
      <c r="AB2862" s="39"/>
      <c r="AC2862" s="39"/>
      <c r="AD2862" s="39"/>
      <c r="AE2862" s="39"/>
      <c r="AF2862" s="39"/>
      <c r="AG2862" s="39"/>
      <c r="AH2862" s="39"/>
    </row>
    <row r="2863" ht="19.5" customHeight="1">
      <c r="A2863" s="111"/>
      <c r="B2863" s="119"/>
      <c r="C2863" s="63"/>
      <c r="D2863" s="69"/>
      <c r="E2863" s="66" t="str">
        <f t="shared" si="2"/>
        <v>-</v>
      </c>
      <c r="F2863" s="65"/>
      <c r="G2863" s="65"/>
      <c r="H2863" s="82"/>
      <c r="I2863" s="83">
        <f t="shared" si="3"/>
        <v>0</v>
      </c>
      <c r="J2863" s="84">
        <f t="shared" si="4"/>
        <v>0</v>
      </c>
      <c r="K2863" s="84">
        <f t="shared" si="5"/>
        <v>0</v>
      </c>
      <c r="L2863" s="84">
        <f t="shared" si="6"/>
        <v>0</v>
      </c>
      <c r="M2863" s="85">
        <f t="shared" si="7"/>
        <v>0</v>
      </c>
      <c r="N2863" s="86">
        <f t="shared" si="8"/>
        <v>0</v>
      </c>
      <c r="O2863" s="84">
        <f t="shared" si="9"/>
        <v>0</v>
      </c>
      <c r="P2863" s="84">
        <f t="shared" si="10"/>
        <v>0</v>
      </c>
      <c r="Q2863" s="84">
        <f t="shared" si="11"/>
        <v>0</v>
      </c>
      <c r="R2863" s="85">
        <f t="shared" si="12"/>
        <v>0</v>
      </c>
      <c r="S2863" s="87" t="str">
        <f t="shared" si="13"/>
        <v>-</v>
      </c>
      <c r="T2863" s="88"/>
      <c r="U2863" s="39"/>
      <c r="V2863" s="40"/>
      <c r="W2863" s="39"/>
      <c r="X2863" s="39"/>
      <c r="Y2863" s="39"/>
      <c r="Z2863" s="39"/>
      <c r="AA2863" s="39"/>
      <c r="AB2863" s="39"/>
      <c r="AC2863" s="39"/>
      <c r="AD2863" s="39"/>
      <c r="AE2863" s="39"/>
      <c r="AF2863" s="39"/>
      <c r="AG2863" s="39"/>
      <c r="AH2863" s="39"/>
    </row>
    <row r="2864" ht="19.5" customHeight="1">
      <c r="A2864" s="111"/>
      <c r="B2864" s="119"/>
      <c r="C2864" s="63"/>
      <c r="D2864" s="69"/>
      <c r="E2864" s="66" t="str">
        <f t="shared" si="2"/>
        <v>-</v>
      </c>
      <c r="F2864" s="65"/>
      <c r="G2864" s="65"/>
      <c r="H2864" s="82"/>
      <c r="I2864" s="83">
        <f t="shared" si="3"/>
        <v>0</v>
      </c>
      <c r="J2864" s="84">
        <f t="shared" si="4"/>
        <v>0</v>
      </c>
      <c r="K2864" s="84">
        <f t="shared" si="5"/>
        <v>0</v>
      </c>
      <c r="L2864" s="84">
        <f t="shared" si="6"/>
        <v>0</v>
      </c>
      <c r="M2864" s="85">
        <f t="shared" si="7"/>
        <v>0</v>
      </c>
      <c r="N2864" s="86">
        <f t="shared" si="8"/>
        <v>0</v>
      </c>
      <c r="O2864" s="84">
        <f t="shared" si="9"/>
        <v>0</v>
      </c>
      <c r="P2864" s="84">
        <f t="shared" si="10"/>
        <v>0</v>
      </c>
      <c r="Q2864" s="84">
        <f t="shared" si="11"/>
        <v>0</v>
      </c>
      <c r="R2864" s="85">
        <f t="shared" si="12"/>
        <v>0</v>
      </c>
      <c r="S2864" s="87" t="str">
        <f t="shared" si="13"/>
        <v>-</v>
      </c>
      <c r="T2864" s="88"/>
      <c r="U2864" s="39"/>
      <c r="V2864" s="40"/>
      <c r="W2864" s="39"/>
      <c r="X2864" s="39"/>
      <c r="Y2864" s="39"/>
      <c r="Z2864" s="39"/>
      <c r="AA2864" s="39"/>
      <c r="AB2864" s="39"/>
      <c r="AC2864" s="39"/>
      <c r="AD2864" s="39"/>
      <c r="AE2864" s="39"/>
      <c r="AF2864" s="39"/>
      <c r="AG2864" s="39"/>
      <c r="AH2864" s="39"/>
    </row>
    <row r="2865" ht="19.5" customHeight="1">
      <c r="A2865" s="111"/>
      <c r="B2865" s="119"/>
      <c r="C2865" s="63"/>
      <c r="D2865" s="69"/>
      <c r="E2865" s="66" t="str">
        <f t="shared" si="2"/>
        <v>-</v>
      </c>
      <c r="F2865" s="65"/>
      <c r="G2865" s="65"/>
      <c r="H2865" s="82"/>
      <c r="I2865" s="83">
        <f t="shared" si="3"/>
        <v>0</v>
      </c>
      <c r="J2865" s="84">
        <f t="shared" si="4"/>
        <v>0</v>
      </c>
      <c r="K2865" s="84">
        <f t="shared" si="5"/>
        <v>0</v>
      </c>
      <c r="L2865" s="84">
        <f t="shared" si="6"/>
        <v>0</v>
      </c>
      <c r="M2865" s="85">
        <f t="shared" si="7"/>
        <v>0</v>
      </c>
      <c r="N2865" s="86">
        <f t="shared" si="8"/>
        <v>0</v>
      </c>
      <c r="O2865" s="84">
        <f t="shared" si="9"/>
        <v>0</v>
      </c>
      <c r="P2865" s="84">
        <f t="shared" si="10"/>
        <v>0</v>
      </c>
      <c r="Q2865" s="84">
        <f t="shared" si="11"/>
        <v>0</v>
      </c>
      <c r="R2865" s="85">
        <f t="shared" si="12"/>
        <v>0</v>
      </c>
      <c r="S2865" s="87" t="str">
        <f t="shared" si="13"/>
        <v>-</v>
      </c>
      <c r="T2865" s="88"/>
      <c r="U2865" s="39"/>
      <c r="V2865" s="40"/>
      <c r="W2865" s="39"/>
      <c r="X2865" s="39"/>
      <c r="Y2865" s="39"/>
      <c r="Z2865" s="39"/>
      <c r="AA2865" s="39"/>
      <c r="AB2865" s="39"/>
      <c r="AC2865" s="39"/>
      <c r="AD2865" s="39"/>
      <c r="AE2865" s="39"/>
      <c r="AF2865" s="39"/>
      <c r="AG2865" s="39"/>
      <c r="AH2865" s="39"/>
    </row>
    <row r="2866" ht="19.5" customHeight="1">
      <c r="A2866" s="111"/>
      <c r="B2866" s="119"/>
      <c r="C2866" s="63"/>
      <c r="D2866" s="69"/>
      <c r="E2866" s="66" t="str">
        <f t="shared" si="2"/>
        <v>-</v>
      </c>
      <c r="F2866" s="65"/>
      <c r="G2866" s="65"/>
      <c r="H2866" s="82"/>
      <c r="I2866" s="83">
        <f t="shared" si="3"/>
        <v>0</v>
      </c>
      <c r="J2866" s="84">
        <f t="shared" si="4"/>
        <v>0</v>
      </c>
      <c r="K2866" s="84">
        <f t="shared" si="5"/>
        <v>0</v>
      </c>
      <c r="L2866" s="84">
        <f t="shared" si="6"/>
        <v>0</v>
      </c>
      <c r="M2866" s="85">
        <f t="shared" si="7"/>
        <v>0</v>
      </c>
      <c r="N2866" s="86">
        <f t="shared" si="8"/>
        <v>0</v>
      </c>
      <c r="O2866" s="84">
        <f t="shared" si="9"/>
        <v>0</v>
      </c>
      <c r="P2866" s="84">
        <f t="shared" si="10"/>
        <v>0</v>
      </c>
      <c r="Q2866" s="84">
        <f t="shared" si="11"/>
        <v>0</v>
      </c>
      <c r="R2866" s="85">
        <f t="shared" si="12"/>
        <v>0</v>
      </c>
      <c r="S2866" s="87" t="str">
        <f t="shared" si="13"/>
        <v>-</v>
      </c>
      <c r="T2866" s="88"/>
      <c r="U2866" s="39"/>
      <c r="V2866" s="40"/>
      <c r="W2866" s="39"/>
      <c r="X2866" s="39"/>
      <c r="Y2866" s="39"/>
      <c r="Z2866" s="39"/>
      <c r="AA2866" s="39"/>
      <c r="AB2866" s="39"/>
      <c r="AC2866" s="39"/>
      <c r="AD2866" s="39"/>
      <c r="AE2866" s="39"/>
      <c r="AF2866" s="39"/>
      <c r="AG2866" s="39"/>
      <c r="AH2866" s="39"/>
    </row>
    <row r="2867" ht="19.5" customHeight="1">
      <c r="A2867" s="111"/>
      <c r="B2867" s="119"/>
      <c r="C2867" s="63"/>
      <c r="D2867" s="69"/>
      <c r="E2867" s="66" t="str">
        <f t="shared" si="2"/>
        <v>-</v>
      </c>
      <c r="F2867" s="65"/>
      <c r="G2867" s="65"/>
      <c r="H2867" s="82"/>
      <c r="I2867" s="83">
        <f t="shared" si="3"/>
        <v>0</v>
      </c>
      <c r="J2867" s="84">
        <f t="shared" si="4"/>
        <v>0</v>
      </c>
      <c r="K2867" s="84">
        <f t="shared" si="5"/>
        <v>0</v>
      </c>
      <c r="L2867" s="84">
        <f t="shared" si="6"/>
        <v>0</v>
      </c>
      <c r="M2867" s="85">
        <f t="shared" si="7"/>
        <v>0</v>
      </c>
      <c r="N2867" s="86">
        <f t="shared" si="8"/>
        <v>0</v>
      </c>
      <c r="O2867" s="84">
        <f t="shared" si="9"/>
        <v>0</v>
      </c>
      <c r="P2867" s="84">
        <f t="shared" si="10"/>
        <v>0</v>
      </c>
      <c r="Q2867" s="84">
        <f t="shared" si="11"/>
        <v>0</v>
      </c>
      <c r="R2867" s="85">
        <f t="shared" si="12"/>
        <v>0</v>
      </c>
      <c r="S2867" s="87" t="str">
        <f t="shared" si="13"/>
        <v>-</v>
      </c>
      <c r="T2867" s="88"/>
      <c r="U2867" s="39"/>
      <c r="V2867" s="40"/>
      <c r="W2867" s="39"/>
      <c r="X2867" s="39"/>
      <c r="Y2867" s="39"/>
      <c r="Z2867" s="39"/>
      <c r="AA2867" s="39"/>
      <c r="AB2867" s="39"/>
      <c r="AC2867" s="39"/>
      <c r="AD2867" s="39"/>
      <c r="AE2867" s="39"/>
      <c r="AF2867" s="39"/>
      <c r="AG2867" s="39"/>
      <c r="AH2867" s="39"/>
    </row>
    <row r="2868" ht="19.5" customHeight="1">
      <c r="A2868" s="111"/>
      <c r="B2868" s="119"/>
      <c r="C2868" s="63"/>
      <c r="D2868" s="69"/>
      <c r="E2868" s="66" t="str">
        <f t="shared" si="2"/>
        <v>-</v>
      </c>
      <c r="F2868" s="65"/>
      <c r="G2868" s="65"/>
      <c r="H2868" s="82"/>
      <c r="I2868" s="83">
        <f t="shared" si="3"/>
        <v>0</v>
      </c>
      <c r="J2868" s="84">
        <f t="shared" si="4"/>
        <v>0</v>
      </c>
      <c r="K2868" s="84">
        <f t="shared" si="5"/>
        <v>0</v>
      </c>
      <c r="L2868" s="84">
        <f t="shared" si="6"/>
        <v>0</v>
      </c>
      <c r="M2868" s="85">
        <f t="shared" si="7"/>
        <v>0</v>
      </c>
      <c r="N2868" s="86">
        <f t="shared" si="8"/>
        <v>0</v>
      </c>
      <c r="O2868" s="84">
        <f t="shared" si="9"/>
        <v>0</v>
      </c>
      <c r="P2868" s="84">
        <f t="shared" si="10"/>
        <v>0</v>
      </c>
      <c r="Q2868" s="84">
        <f t="shared" si="11"/>
        <v>0</v>
      </c>
      <c r="R2868" s="85">
        <f t="shared" si="12"/>
        <v>0</v>
      </c>
      <c r="S2868" s="87" t="str">
        <f t="shared" si="13"/>
        <v>-</v>
      </c>
      <c r="T2868" s="88"/>
      <c r="U2868" s="39"/>
      <c r="V2868" s="40"/>
      <c r="W2868" s="39"/>
      <c r="X2868" s="39"/>
      <c r="Y2868" s="39"/>
      <c r="Z2868" s="39"/>
      <c r="AA2868" s="39"/>
      <c r="AB2868" s="39"/>
      <c r="AC2868" s="39"/>
      <c r="AD2868" s="39"/>
      <c r="AE2868" s="39"/>
      <c r="AF2868" s="39"/>
      <c r="AG2868" s="39"/>
      <c r="AH2868" s="39"/>
    </row>
    <row r="2869" ht="19.5" customHeight="1">
      <c r="A2869" s="111"/>
      <c r="B2869" s="119"/>
      <c r="C2869" s="63"/>
      <c r="D2869" s="69"/>
      <c r="E2869" s="66" t="str">
        <f t="shared" si="2"/>
        <v>-</v>
      </c>
      <c r="F2869" s="65"/>
      <c r="G2869" s="65"/>
      <c r="H2869" s="82"/>
      <c r="I2869" s="83">
        <f t="shared" si="3"/>
        <v>0</v>
      </c>
      <c r="J2869" s="84">
        <f t="shared" si="4"/>
        <v>0</v>
      </c>
      <c r="K2869" s="84">
        <f t="shared" si="5"/>
        <v>0</v>
      </c>
      <c r="L2869" s="84">
        <f t="shared" si="6"/>
        <v>0</v>
      </c>
      <c r="M2869" s="85">
        <f t="shared" si="7"/>
        <v>0</v>
      </c>
      <c r="N2869" s="86">
        <f t="shared" si="8"/>
        <v>0</v>
      </c>
      <c r="O2869" s="84">
        <f t="shared" si="9"/>
        <v>0</v>
      </c>
      <c r="P2869" s="84">
        <f t="shared" si="10"/>
        <v>0</v>
      </c>
      <c r="Q2869" s="84">
        <f t="shared" si="11"/>
        <v>0</v>
      </c>
      <c r="R2869" s="85">
        <f t="shared" si="12"/>
        <v>0</v>
      </c>
      <c r="S2869" s="87" t="str">
        <f t="shared" si="13"/>
        <v>-</v>
      </c>
      <c r="T2869" s="88"/>
      <c r="U2869" s="39"/>
      <c r="V2869" s="40"/>
      <c r="W2869" s="39"/>
      <c r="X2869" s="39"/>
      <c r="Y2869" s="39"/>
      <c r="Z2869" s="39"/>
      <c r="AA2869" s="39"/>
      <c r="AB2869" s="39"/>
      <c r="AC2869" s="39"/>
      <c r="AD2869" s="39"/>
      <c r="AE2869" s="39"/>
      <c r="AF2869" s="39"/>
      <c r="AG2869" s="39"/>
      <c r="AH2869" s="39"/>
    </row>
    <row r="2870" ht="19.5" customHeight="1">
      <c r="A2870" s="111"/>
      <c r="B2870" s="119"/>
      <c r="C2870" s="63"/>
      <c r="D2870" s="69"/>
      <c r="E2870" s="66" t="str">
        <f t="shared" si="2"/>
        <v>-</v>
      </c>
      <c r="F2870" s="65"/>
      <c r="G2870" s="65"/>
      <c r="H2870" s="82"/>
      <c r="I2870" s="83">
        <f t="shared" si="3"/>
        <v>0</v>
      </c>
      <c r="J2870" s="84">
        <f t="shared" si="4"/>
        <v>0</v>
      </c>
      <c r="K2870" s="84">
        <f t="shared" si="5"/>
        <v>0</v>
      </c>
      <c r="L2870" s="84">
        <f t="shared" si="6"/>
        <v>0</v>
      </c>
      <c r="M2870" s="85">
        <f t="shared" si="7"/>
        <v>0</v>
      </c>
      <c r="N2870" s="86">
        <f t="shared" si="8"/>
        <v>0</v>
      </c>
      <c r="O2870" s="84">
        <f t="shared" si="9"/>
        <v>0</v>
      </c>
      <c r="P2870" s="84">
        <f t="shared" si="10"/>
        <v>0</v>
      </c>
      <c r="Q2870" s="84">
        <f t="shared" si="11"/>
        <v>0</v>
      </c>
      <c r="R2870" s="85">
        <f t="shared" si="12"/>
        <v>0</v>
      </c>
      <c r="S2870" s="87" t="str">
        <f t="shared" si="13"/>
        <v>-</v>
      </c>
      <c r="T2870" s="88"/>
      <c r="U2870" s="39"/>
      <c r="V2870" s="40"/>
      <c r="W2870" s="39"/>
      <c r="X2870" s="39"/>
      <c r="Y2870" s="39"/>
      <c r="Z2870" s="39"/>
      <c r="AA2870" s="39"/>
      <c r="AB2870" s="39"/>
      <c r="AC2870" s="39"/>
      <c r="AD2870" s="39"/>
      <c r="AE2870" s="39"/>
      <c r="AF2870" s="39"/>
      <c r="AG2870" s="39"/>
      <c r="AH2870" s="39"/>
    </row>
    <row r="2871" ht="19.5" customHeight="1">
      <c r="A2871" s="111"/>
      <c r="B2871" s="119"/>
      <c r="C2871" s="63"/>
      <c r="D2871" s="69"/>
      <c r="E2871" s="66" t="str">
        <f t="shared" si="2"/>
        <v>-</v>
      </c>
      <c r="F2871" s="65"/>
      <c r="G2871" s="65"/>
      <c r="H2871" s="82"/>
      <c r="I2871" s="83">
        <f t="shared" si="3"/>
        <v>0</v>
      </c>
      <c r="J2871" s="84">
        <f t="shared" si="4"/>
        <v>0</v>
      </c>
      <c r="K2871" s="84">
        <f t="shared" si="5"/>
        <v>0</v>
      </c>
      <c r="L2871" s="84">
        <f t="shared" si="6"/>
        <v>0</v>
      </c>
      <c r="M2871" s="85">
        <f t="shared" si="7"/>
        <v>0</v>
      </c>
      <c r="N2871" s="86">
        <f t="shared" si="8"/>
        <v>0</v>
      </c>
      <c r="O2871" s="84">
        <f t="shared" si="9"/>
        <v>0</v>
      </c>
      <c r="P2871" s="84">
        <f t="shared" si="10"/>
        <v>0</v>
      </c>
      <c r="Q2871" s="84">
        <f t="shared" si="11"/>
        <v>0</v>
      </c>
      <c r="R2871" s="85">
        <f t="shared" si="12"/>
        <v>0</v>
      </c>
      <c r="S2871" s="87" t="str">
        <f t="shared" si="13"/>
        <v>-</v>
      </c>
      <c r="T2871" s="88"/>
      <c r="U2871" s="39"/>
      <c r="V2871" s="40"/>
      <c r="W2871" s="39"/>
      <c r="X2871" s="39"/>
      <c r="Y2871" s="39"/>
      <c r="Z2871" s="39"/>
      <c r="AA2871" s="39"/>
      <c r="AB2871" s="39"/>
      <c r="AC2871" s="39"/>
      <c r="AD2871" s="39"/>
      <c r="AE2871" s="39"/>
      <c r="AF2871" s="39"/>
      <c r="AG2871" s="39"/>
      <c r="AH2871" s="39"/>
    </row>
    <row r="2872" ht="19.5" customHeight="1">
      <c r="A2872" s="111"/>
      <c r="B2872" s="119"/>
      <c r="C2872" s="63"/>
      <c r="D2872" s="69"/>
      <c r="E2872" s="66" t="str">
        <f t="shared" si="2"/>
        <v>-</v>
      </c>
      <c r="F2872" s="65"/>
      <c r="G2872" s="65"/>
      <c r="H2872" s="82"/>
      <c r="I2872" s="83">
        <f t="shared" si="3"/>
        <v>0</v>
      </c>
      <c r="J2872" s="84">
        <f t="shared" si="4"/>
        <v>0</v>
      </c>
      <c r="K2872" s="84">
        <f t="shared" si="5"/>
        <v>0</v>
      </c>
      <c r="L2872" s="84">
        <f t="shared" si="6"/>
        <v>0</v>
      </c>
      <c r="M2872" s="85">
        <f t="shared" si="7"/>
        <v>0</v>
      </c>
      <c r="N2872" s="86">
        <f t="shared" si="8"/>
        <v>0</v>
      </c>
      <c r="O2872" s="84">
        <f t="shared" si="9"/>
        <v>0</v>
      </c>
      <c r="P2872" s="84">
        <f t="shared" si="10"/>
        <v>0</v>
      </c>
      <c r="Q2872" s="84">
        <f t="shared" si="11"/>
        <v>0</v>
      </c>
      <c r="R2872" s="85">
        <f t="shared" si="12"/>
        <v>0</v>
      </c>
      <c r="S2872" s="87" t="str">
        <f t="shared" si="13"/>
        <v>-</v>
      </c>
      <c r="T2872" s="88"/>
      <c r="U2872" s="39"/>
      <c r="V2872" s="40"/>
      <c r="W2872" s="39"/>
      <c r="X2872" s="39"/>
      <c r="Y2872" s="39"/>
      <c r="Z2872" s="39"/>
      <c r="AA2872" s="39"/>
      <c r="AB2872" s="39"/>
      <c r="AC2872" s="39"/>
      <c r="AD2872" s="39"/>
      <c r="AE2872" s="39"/>
      <c r="AF2872" s="39"/>
      <c r="AG2872" s="39"/>
      <c r="AH2872" s="39"/>
    </row>
    <row r="2873" ht="19.5" customHeight="1">
      <c r="A2873" s="111"/>
      <c r="B2873" s="119"/>
      <c r="C2873" s="63"/>
      <c r="D2873" s="69"/>
      <c r="E2873" s="66" t="str">
        <f t="shared" si="2"/>
        <v>-</v>
      </c>
      <c r="F2873" s="65"/>
      <c r="G2873" s="65"/>
      <c r="H2873" s="82"/>
      <c r="I2873" s="83">
        <f t="shared" si="3"/>
        <v>0</v>
      </c>
      <c r="J2873" s="84">
        <f t="shared" si="4"/>
        <v>0</v>
      </c>
      <c r="K2873" s="84">
        <f t="shared" si="5"/>
        <v>0</v>
      </c>
      <c r="L2873" s="84">
        <f t="shared" si="6"/>
        <v>0</v>
      </c>
      <c r="M2873" s="85">
        <f t="shared" si="7"/>
        <v>0</v>
      </c>
      <c r="N2873" s="86">
        <f t="shared" si="8"/>
        <v>0</v>
      </c>
      <c r="O2873" s="84">
        <f t="shared" si="9"/>
        <v>0</v>
      </c>
      <c r="P2873" s="84">
        <f t="shared" si="10"/>
        <v>0</v>
      </c>
      <c r="Q2873" s="84">
        <f t="shared" si="11"/>
        <v>0</v>
      </c>
      <c r="R2873" s="85">
        <f t="shared" si="12"/>
        <v>0</v>
      </c>
      <c r="S2873" s="87" t="str">
        <f t="shared" si="13"/>
        <v>-</v>
      </c>
      <c r="T2873" s="88"/>
      <c r="U2873" s="39"/>
      <c r="V2873" s="40"/>
      <c r="W2873" s="39"/>
      <c r="X2873" s="39"/>
      <c r="Y2873" s="39"/>
      <c r="Z2873" s="39"/>
      <c r="AA2873" s="39"/>
      <c r="AB2873" s="39"/>
      <c r="AC2873" s="39"/>
      <c r="AD2873" s="39"/>
      <c r="AE2873" s="39"/>
      <c r="AF2873" s="39"/>
      <c r="AG2873" s="39"/>
      <c r="AH2873" s="39"/>
    </row>
    <row r="2874" ht="19.5" customHeight="1">
      <c r="A2874" s="111"/>
      <c r="B2874" s="119"/>
      <c r="C2874" s="63"/>
      <c r="D2874" s="69"/>
      <c r="E2874" s="66" t="str">
        <f t="shared" si="2"/>
        <v>-</v>
      </c>
      <c r="F2874" s="65"/>
      <c r="G2874" s="65"/>
      <c r="H2874" s="82"/>
      <c r="I2874" s="83">
        <f t="shared" si="3"/>
        <v>0</v>
      </c>
      <c r="J2874" s="84">
        <f t="shared" si="4"/>
        <v>0</v>
      </c>
      <c r="K2874" s="84">
        <f t="shared" si="5"/>
        <v>0</v>
      </c>
      <c r="L2874" s="84">
        <f t="shared" si="6"/>
        <v>0</v>
      </c>
      <c r="M2874" s="85">
        <f t="shared" si="7"/>
        <v>0</v>
      </c>
      <c r="N2874" s="86">
        <f t="shared" si="8"/>
        <v>0</v>
      </c>
      <c r="O2874" s="84">
        <f t="shared" si="9"/>
        <v>0</v>
      </c>
      <c r="P2874" s="84">
        <f t="shared" si="10"/>
        <v>0</v>
      </c>
      <c r="Q2874" s="84">
        <f t="shared" si="11"/>
        <v>0</v>
      </c>
      <c r="R2874" s="85">
        <f t="shared" si="12"/>
        <v>0</v>
      </c>
      <c r="S2874" s="87" t="str">
        <f t="shared" si="13"/>
        <v>-</v>
      </c>
      <c r="T2874" s="88"/>
      <c r="U2874" s="39"/>
      <c r="V2874" s="40"/>
      <c r="W2874" s="39"/>
      <c r="X2874" s="39"/>
      <c r="Y2874" s="39"/>
      <c r="Z2874" s="39"/>
      <c r="AA2874" s="39"/>
      <c r="AB2874" s="39"/>
      <c r="AC2874" s="39"/>
      <c r="AD2874" s="39"/>
      <c r="AE2874" s="39"/>
      <c r="AF2874" s="39"/>
      <c r="AG2874" s="39"/>
      <c r="AH2874" s="39"/>
    </row>
    <row r="2875" ht="19.5" customHeight="1">
      <c r="A2875" s="111"/>
      <c r="B2875" s="119"/>
      <c r="C2875" s="63"/>
      <c r="D2875" s="69"/>
      <c r="E2875" s="66" t="str">
        <f t="shared" si="2"/>
        <v>-</v>
      </c>
      <c r="F2875" s="65"/>
      <c r="G2875" s="65"/>
      <c r="H2875" s="82"/>
      <c r="I2875" s="83">
        <f t="shared" si="3"/>
        <v>0</v>
      </c>
      <c r="J2875" s="84">
        <f t="shared" si="4"/>
        <v>0</v>
      </c>
      <c r="K2875" s="84">
        <f t="shared" si="5"/>
        <v>0</v>
      </c>
      <c r="L2875" s="84">
        <f t="shared" si="6"/>
        <v>0</v>
      </c>
      <c r="M2875" s="85">
        <f t="shared" si="7"/>
        <v>0</v>
      </c>
      <c r="N2875" s="86">
        <f t="shared" si="8"/>
        <v>0</v>
      </c>
      <c r="O2875" s="84">
        <f t="shared" si="9"/>
        <v>0</v>
      </c>
      <c r="P2875" s="84">
        <f t="shared" si="10"/>
        <v>0</v>
      </c>
      <c r="Q2875" s="84">
        <f t="shared" si="11"/>
        <v>0</v>
      </c>
      <c r="R2875" s="85">
        <f t="shared" si="12"/>
        <v>0</v>
      </c>
      <c r="S2875" s="87" t="str">
        <f t="shared" si="13"/>
        <v>-</v>
      </c>
      <c r="T2875" s="88"/>
      <c r="U2875" s="39"/>
      <c r="V2875" s="40"/>
      <c r="W2875" s="39"/>
      <c r="X2875" s="39"/>
      <c r="Y2875" s="39"/>
      <c r="Z2875" s="39"/>
      <c r="AA2875" s="39"/>
      <c r="AB2875" s="39"/>
      <c r="AC2875" s="39"/>
      <c r="AD2875" s="39"/>
      <c r="AE2875" s="39"/>
      <c r="AF2875" s="39"/>
      <c r="AG2875" s="39"/>
      <c r="AH2875" s="39"/>
    </row>
    <row r="2876" ht="19.5" customHeight="1">
      <c r="A2876" s="111"/>
      <c r="B2876" s="119"/>
      <c r="C2876" s="63"/>
      <c r="D2876" s="69"/>
      <c r="E2876" s="66" t="str">
        <f t="shared" si="2"/>
        <v>-</v>
      </c>
      <c r="F2876" s="65"/>
      <c r="G2876" s="65"/>
      <c r="H2876" s="82"/>
      <c r="I2876" s="83">
        <f t="shared" si="3"/>
        <v>0</v>
      </c>
      <c r="J2876" s="84">
        <f t="shared" si="4"/>
        <v>0</v>
      </c>
      <c r="K2876" s="84">
        <f t="shared" si="5"/>
        <v>0</v>
      </c>
      <c r="L2876" s="84">
        <f t="shared" si="6"/>
        <v>0</v>
      </c>
      <c r="M2876" s="85">
        <f t="shared" si="7"/>
        <v>0</v>
      </c>
      <c r="N2876" s="86">
        <f t="shared" si="8"/>
        <v>0</v>
      </c>
      <c r="O2876" s="84">
        <f t="shared" si="9"/>
        <v>0</v>
      </c>
      <c r="P2876" s="84">
        <f t="shared" si="10"/>
        <v>0</v>
      </c>
      <c r="Q2876" s="84">
        <f t="shared" si="11"/>
        <v>0</v>
      </c>
      <c r="R2876" s="85">
        <f t="shared" si="12"/>
        <v>0</v>
      </c>
      <c r="S2876" s="87" t="str">
        <f t="shared" si="13"/>
        <v>-</v>
      </c>
      <c r="T2876" s="88"/>
      <c r="U2876" s="39"/>
      <c r="V2876" s="40"/>
      <c r="W2876" s="39"/>
      <c r="X2876" s="39"/>
      <c r="Y2876" s="39"/>
      <c r="Z2876" s="39"/>
      <c r="AA2876" s="39"/>
      <c r="AB2876" s="39"/>
      <c r="AC2876" s="39"/>
      <c r="AD2876" s="39"/>
      <c r="AE2876" s="39"/>
      <c r="AF2876" s="39"/>
      <c r="AG2876" s="39"/>
      <c r="AH2876" s="39"/>
    </row>
    <row r="2877" ht="19.5" customHeight="1">
      <c r="A2877" s="111"/>
      <c r="B2877" s="119"/>
      <c r="C2877" s="63"/>
      <c r="D2877" s="69"/>
      <c r="E2877" s="66" t="str">
        <f t="shared" si="2"/>
        <v>-</v>
      </c>
      <c r="F2877" s="65"/>
      <c r="G2877" s="65"/>
      <c r="H2877" s="82"/>
      <c r="I2877" s="83">
        <f t="shared" si="3"/>
        <v>0</v>
      </c>
      <c r="J2877" s="84">
        <f t="shared" si="4"/>
        <v>0</v>
      </c>
      <c r="K2877" s="84">
        <f t="shared" si="5"/>
        <v>0</v>
      </c>
      <c r="L2877" s="84">
        <f t="shared" si="6"/>
        <v>0</v>
      </c>
      <c r="M2877" s="85">
        <f t="shared" si="7"/>
        <v>0</v>
      </c>
      <c r="N2877" s="86">
        <f t="shared" si="8"/>
        <v>0</v>
      </c>
      <c r="O2877" s="84">
        <f t="shared" si="9"/>
        <v>0</v>
      </c>
      <c r="P2877" s="84">
        <f t="shared" si="10"/>
        <v>0</v>
      </c>
      <c r="Q2877" s="84">
        <f t="shared" si="11"/>
        <v>0</v>
      </c>
      <c r="R2877" s="85">
        <f t="shared" si="12"/>
        <v>0</v>
      </c>
      <c r="S2877" s="87" t="str">
        <f t="shared" si="13"/>
        <v>-</v>
      </c>
      <c r="T2877" s="88"/>
      <c r="U2877" s="39"/>
      <c r="V2877" s="40"/>
      <c r="W2877" s="39"/>
      <c r="X2877" s="39"/>
      <c r="Y2877" s="39"/>
      <c r="Z2877" s="39"/>
      <c r="AA2877" s="39"/>
      <c r="AB2877" s="39"/>
      <c r="AC2877" s="39"/>
      <c r="AD2877" s="39"/>
      <c r="AE2877" s="39"/>
      <c r="AF2877" s="39"/>
      <c r="AG2877" s="39"/>
      <c r="AH2877" s="39"/>
    </row>
    <row r="2878" ht="19.5" customHeight="1">
      <c r="A2878" s="111"/>
      <c r="B2878" s="119"/>
      <c r="C2878" s="63"/>
      <c r="D2878" s="69"/>
      <c r="E2878" s="66" t="str">
        <f t="shared" si="2"/>
        <v>-</v>
      </c>
      <c r="F2878" s="65"/>
      <c r="G2878" s="65"/>
      <c r="H2878" s="82"/>
      <c r="I2878" s="83">
        <f t="shared" si="3"/>
        <v>0</v>
      </c>
      <c r="J2878" s="84">
        <f t="shared" si="4"/>
        <v>0</v>
      </c>
      <c r="K2878" s="84">
        <f t="shared" si="5"/>
        <v>0</v>
      </c>
      <c r="L2878" s="84">
        <f t="shared" si="6"/>
        <v>0</v>
      </c>
      <c r="M2878" s="85">
        <f t="shared" si="7"/>
        <v>0</v>
      </c>
      <c r="N2878" s="86">
        <f t="shared" si="8"/>
        <v>0</v>
      </c>
      <c r="O2878" s="84">
        <f t="shared" si="9"/>
        <v>0</v>
      </c>
      <c r="P2878" s="84">
        <f t="shared" si="10"/>
        <v>0</v>
      </c>
      <c r="Q2878" s="84">
        <f t="shared" si="11"/>
        <v>0</v>
      </c>
      <c r="R2878" s="85">
        <f t="shared" si="12"/>
        <v>0</v>
      </c>
      <c r="S2878" s="87" t="str">
        <f t="shared" si="13"/>
        <v>-</v>
      </c>
      <c r="T2878" s="88"/>
      <c r="U2878" s="39"/>
      <c r="V2878" s="40"/>
      <c r="W2878" s="39"/>
      <c r="X2878" s="39"/>
      <c r="Y2878" s="39"/>
      <c r="Z2878" s="39"/>
      <c r="AA2878" s="39"/>
      <c r="AB2878" s="39"/>
      <c r="AC2878" s="39"/>
      <c r="AD2878" s="39"/>
      <c r="AE2878" s="39"/>
      <c r="AF2878" s="39"/>
      <c r="AG2878" s="39"/>
      <c r="AH2878" s="39"/>
    </row>
    <row r="2879" ht="19.5" customHeight="1">
      <c r="A2879" s="111"/>
      <c r="B2879" s="119"/>
      <c r="C2879" s="63"/>
      <c r="D2879" s="69"/>
      <c r="E2879" s="66" t="str">
        <f t="shared" si="2"/>
        <v>-</v>
      </c>
      <c r="F2879" s="65"/>
      <c r="G2879" s="65"/>
      <c r="H2879" s="82"/>
      <c r="I2879" s="83">
        <f t="shared" si="3"/>
        <v>0</v>
      </c>
      <c r="J2879" s="84">
        <f t="shared" si="4"/>
        <v>0</v>
      </c>
      <c r="K2879" s="84">
        <f t="shared" si="5"/>
        <v>0</v>
      </c>
      <c r="L2879" s="84">
        <f t="shared" si="6"/>
        <v>0</v>
      </c>
      <c r="M2879" s="85">
        <f t="shared" si="7"/>
        <v>0</v>
      </c>
      <c r="N2879" s="86">
        <f t="shared" si="8"/>
        <v>0</v>
      </c>
      <c r="O2879" s="84">
        <f t="shared" si="9"/>
        <v>0</v>
      </c>
      <c r="P2879" s="84">
        <f t="shared" si="10"/>
        <v>0</v>
      </c>
      <c r="Q2879" s="84">
        <f t="shared" si="11"/>
        <v>0</v>
      </c>
      <c r="R2879" s="85">
        <f t="shared" si="12"/>
        <v>0</v>
      </c>
      <c r="S2879" s="87" t="str">
        <f t="shared" si="13"/>
        <v>-</v>
      </c>
      <c r="T2879" s="88"/>
      <c r="U2879" s="39"/>
      <c r="V2879" s="40"/>
      <c r="W2879" s="39"/>
      <c r="X2879" s="39"/>
      <c r="Y2879" s="39"/>
      <c r="Z2879" s="39"/>
      <c r="AA2879" s="39"/>
      <c r="AB2879" s="39"/>
      <c r="AC2879" s="39"/>
      <c r="AD2879" s="39"/>
      <c r="AE2879" s="39"/>
      <c r="AF2879" s="39"/>
      <c r="AG2879" s="39"/>
      <c r="AH2879" s="39"/>
    </row>
    <row r="2880" ht="19.5" customHeight="1">
      <c r="A2880" s="111"/>
      <c r="B2880" s="119"/>
      <c r="C2880" s="63"/>
      <c r="D2880" s="69"/>
      <c r="E2880" s="66" t="str">
        <f t="shared" si="2"/>
        <v>-</v>
      </c>
      <c r="F2880" s="65"/>
      <c r="G2880" s="65"/>
      <c r="H2880" s="82"/>
      <c r="I2880" s="83">
        <f t="shared" si="3"/>
        <v>0</v>
      </c>
      <c r="J2880" s="84">
        <f t="shared" si="4"/>
        <v>0</v>
      </c>
      <c r="K2880" s="84">
        <f t="shared" si="5"/>
        <v>0</v>
      </c>
      <c r="L2880" s="84">
        <f t="shared" si="6"/>
        <v>0</v>
      </c>
      <c r="M2880" s="85">
        <f t="shared" si="7"/>
        <v>0</v>
      </c>
      <c r="N2880" s="86">
        <f t="shared" si="8"/>
        <v>0</v>
      </c>
      <c r="O2880" s="84">
        <f t="shared" si="9"/>
        <v>0</v>
      </c>
      <c r="P2880" s="84">
        <f t="shared" si="10"/>
        <v>0</v>
      </c>
      <c r="Q2880" s="84">
        <f t="shared" si="11"/>
        <v>0</v>
      </c>
      <c r="R2880" s="85">
        <f t="shared" si="12"/>
        <v>0</v>
      </c>
      <c r="S2880" s="87" t="str">
        <f t="shared" si="13"/>
        <v>-</v>
      </c>
      <c r="T2880" s="88"/>
      <c r="U2880" s="39"/>
      <c r="V2880" s="40"/>
      <c r="W2880" s="39"/>
      <c r="X2880" s="39"/>
      <c r="Y2880" s="39"/>
      <c r="Z2880" s="39"/>
      <c r="AA2880" s="39"/>
      <c r="AB2880" s="39"/>
      <c r="AC2880" s="39"/>
      <c r="AD2880" s="39"/>
      <c r="AE2880" s="39"/>
      <c r="AF2880" s="39"/>
      <c r="AG2880" s="39"/>
      <c r="AH2880" s="39"/>
    </row>
    <row r="2881" ht="19.5" customHeight="1">
      <c r="A2881" s="111"/>
      <c r="B2881" s="119"/>
      <c r="C2881" s="63"/>
      <c r="D2881" s="69"/>
      <c r="E2881" s="66" t="str">
        <f t="shared" si="2"/>
        <v>-</v>
      </c>
      <c r="F2881" s="65"/>
      <c r="G2881" s="65"/>
      <c r="H2881" s="82"/>
      <c r="I2881" s="83">
        <f t="shared" si="3"/>
        <v>0</v>
      </c>
      <c r="J2881" s="84">
        <f t="shared" si="4"/>
        <v>0</v>
      </c>
      <c r="K2881" s="84">
        <f t="shared" si="5"/>
        <v>0</v>
      </c>
      <c r="L2881" s="84">
        <f t="shared" si="6"/>
        <v>0</v>
      </c>
      <c r="M2881" s="85">
        <f t="shared" si="7"/>
        <v>0</v>
      </c>
      <c r="N2881" s="86">
        <f t="shared" si="8"/>
        <v>0</v>
      </c>
      <c r="O2881" s="84">
        <f t="shared" si="9"/>
        <v>0</v>
      </c>
      <c r="P2881" s="84">
        <f t="shared" si="10"/>
        <v>0</v>
      </c>
      <c r="Q2881" s="84">
        <f t="shared" si="11"/>
        <v>0</v>
      </c>
      <c r="R2881" s="85">
        <f t="shared" si="12"/>
        <v>0</v>
      </c>
      <c r="S2881" s="87" t="str">
        <f t="shared" si="13"/>
        <v>-</v>
      </c>
      <c r="T2881" s="88"/>
      <c r="U2881" s="39"/>
      <c r="V2881" s="40"/>
      <c r="W2881" s="39"/>
      <c r="X2881" s="39"/>
      <c r="Y2881" s="39"/>
      <c r="Z2881" s="39"/>
      <c r="AA2881" s="39"/>
      <c r="AB2881" s="39"/>
      <c r="AC2881" s="39"/>
      <c r="AD2881" s="39"/>
      <c r="AE2881" s="39"/>
      <c r="AF2881" s="39"/>
      <c r="AG2881" s="39"/>
      <c r="AH2881" s="39"/>
    </row>
    <row r="2882" ht="19.5" customHeight="1">
      <c r="A2882" s="111"/>
      <c r="B2882" s="119"/>
      <c r="C2882" s="63"/>
      <c r="D2882" s="69"/>
      <c r="E2882" s="66" t="str">
        <f t="shared" si="2"/>
        <v>-</v>
      </c>
      <c r="F2882" s="65"/>
      <c r="G2882" s="65"/>
      <c r="H2882" s="82"/>
      <c r="I2882" s="83">
        <f t="shared" si="3"/>
        <v>0</v>
      </c>
      <c r="J2882" s="84">
        <f t="shared" si="4"/>
        <v>0</v>
      </c>
      <c r="K2882" s="84">
        <f t="shared" si="5"/>
        <v>0</v>
      </c>
      <c r="L2882" s="84">
        <f t="shared" si="6"/>
        <v>0</v>
      </c>
      <c r="M2882" s="85">
        <f t="shared" si="7"/>
        <v>0</v>
      </c>
      <c r="N2882" s="86">
        <f t="shared" si="8"/>
        <v>0</v>
      </c>
      <c r="O2882" s="84">
        <f t="shared" si="9"/>
        <v>0</v>
      </c>
      <c r="P2882" s="84">
        <f t="shared" si="10"/>
        <v>0</v>
      </c>
      <c r="Q2882" s="84">
        <f t="shared" si="11"/>
        <v>0</v>
      </c>
      <c r="R2882" s="85">
        <f t="shared" si="12"/>
        <v>0</v>
      </c>
      <c r="S2882" s="87" t="str">
        <f t="shared" si="13"/>
        <v>-</v>
      </c>
      <c r="T2882" s="88"/>
      <c r="U2882" s="39"/>
      <c r="V2882" s="40"/>
      <c r="W2882" s="39"/>
      <c r="X2882" s="39"/>
      <c r="Y2882" s="39"/>
      <c r="Z2882" s="39"/>
      <c r="AA2882" s="39"/>
      <c r="AB2882" s="39"/>
      <c r="AC2882" s="39"/>
      <c r="AD2882" s="39"/>
      <c r="AE2882" s="39"/>
      <c r="AF2882" s="39"/>
      <c r="AG2882" s="39"/>
      <c r="AH2882" s="39"/>
    </row>
    <row r="2883" ht="19.5" customHeight="1">
      <c r="A2883" s="111"/>
      <c r="B2883" s="119"/>
      <c r="C2883" s="63"/>
      <c r="D2883" s="69"/>
      <c r="E2883" s="66" t="str">
        <f t="shared" si="2"/>
        <v>-</v>
      </c>
      <c r="F2883" s="65"/>
      <c r="G2883" s="65"/>
      <c r="H2883" s="82"/>
      <c r="I2883" s="83">
        <f t="shared" si="3"/>
        <v>0</v>
      </c>
      <c r="J2883" s="84">
        <f t="shared" si="4"/>
        <v>0</v>
      </c>
      <c r="K2883" s="84">
        <f t="shared" si="5"/>
        <v>0</v>
      </c>
      <c r="L2883" s="84">
        <f t="shared" si="6"/>
        <v>0</v>
      </c>
      <c r="M2883" s="85">
        <f t="shared" si="7"/>
        <v>0</v>
      </c>
      <c r="N2883" s="86">
        <f t="shared" si="8"/>
        <v>0</v>
      </c>
      <c r="O2883" s="84">
        <f t="shared" si="9"/>
        <v>0</v>
      </c>
      <c r="P2883" s="84">
        <f t="shared" si="10"/>
        <v>0</v>
      </c>
      <c r="Q2883" s="84">
        <f t="shared" si="11"/>
        <v>0</v>
      </c>
      <c r="R2883" s="85">
        <f t="shared" si="12"/>
        <v>0</v>
      </c>
      <c r="S2883" s="87" t="str">
        <f t="shared" si="13"/>
        <v>-</v>
      </c>
      <c r="T2883" s="88"/>
      <c r="U2883" s="39"/>
      <c r="V2883" s="40"/>
      <c r="W2883" s="39"/>
      <c r="X2883" s="39"/>
      <c r="Y2883" s="39"/>
      <c r="Z2883" s="39"/>
      <c r="AA2883" s="39"/>
      <c r="AB2883" s="39"/>
      <c r="AC2883" s="39"/>
      <c r="AD2883" s="39"/>
      <c r="AE2883" s="39"/>
      <c r="AF2883" s="39"/>
      <c r="AG2883" s="39"/>
      <c r="AH2883" s="39"/>
    </row>
    <row r="2884" ht="19.5" customHeight="1">
      <c r="A2884" s="111"/>
      <c r="B2884" s="119"/>
      <c r="C2884" s="63"/>
      <c r="D2884" s="69"/>
      <c r="E2884" s="66" t="str">
        <f t="shared" si="2"/>
        <v>-</v>
      </c>
      <c r="F2884" s="65"/>
      <c r="G2884" s="65"/>
      <c r="H2884" s="82"/>
      <c r="I2884" s="83">
        <f t="shared" si="3"/>
        <v>0</v>
      </c>
      <c r="J2884" s="84">
        <f t="shared" si="4"/>
        <v>0</v>
      </c>
      <c r="K2884" s="84">
        <f t="shared" si="5"/>
        <v>0</v>
      </c>
      <c r="L2884" s="84">
        <f t="shared" si="6"/>
        <v>0</v>
      </c>
      <c r="M2884" s="85">
        <f t="shared" si="7"/>
        <v>0</v>
      </c>
      <c r="N2884" s="86">
        <f t="shared" si="8"/>
        <v>0</v>
      </c>
      <c r="O2884" s="84">
        <f t="shared" si="9"/>
        <v>0</v>
      </c>
      <c r="P2884" s="84">
        <f t="shared" si="10"/>
        <v>0</v>
      </c>
      <c r="Q2884" s="84">
        <f t="shared" si="11"/>
        <v>0</v>
      </c>
      <c r="R2884" s="85">
        <f t="shared" si="12"/>
        <v>0</v>
      </c>
      <c r="S2884" s="87" t="str">
        <f t="shared" si="13"/>
        <v>-</v>
      </c>
      <c r="T2884" s="88"/>
      <c r="U2884" s="39"/>
      <c r="V2884" s="40"/>
      <c r="W2884" s="39"/>
      <c r="X2884" s="39"/>
      <c r="Y2884" s="39"/>
      <c r="Z2884" s="39"/>
      <c r="AA2884" s="39"/>
      <c r="AB2884" s="39"/>
      <c r="AC2884" s="39"/>
      <c r="AD2884" s="39"/>
      <c r="AE2884" s="39"/>
      <c r="AF2884" s="39"/>
      <c r="AG2884" s="39"/>
      <c r="AH2884" s="39"/>
    </row>
    <row r="2885" ht="19.5" customHeight="1">
      <c r="A2885" s="111"/>
      <c r="B2885" s="119"/>
      <c r="C2885" s="63"/>
      <c r="D2885" s="69"/>
      <c r="E2885" s="66" t="str">
        <f t="shared" si="2"/>
        <v>-</v>
      </c>
      <c r="F2885" s="65"/>
      <c r="G2885" s="65"/>
      <c r="H2885" s="82"/>
      <c r="I2885" s="83">
        <f t="shared" si="3"/>
        <v>0</v>
      </c>
      <c r="J2885" s="84">
        <f t="shared" si="4"/>
        <v>0</v>
      </c>
      <c r="K2885" s="84">
        <f t="shared" si="5"/>
        <v>0</v>
      </c>
      <c r="L2885" s="84">
        <f t="shared" si="6"/>
        <v>0</v>
      </c>
      <c r="M2885" s="85">
        <f t="shared" si="7"/>
        <v>0</v>
      </c>
      <c r="N2885" s="86">
        <f t="shared" si="8"/>
        <v>0</v>
      </c>
      <c r="O2885" s="84">
        <f t="shared" si="9"/>
        <v>0</v>
      </c>
      <c r="P2885" s="84">
        <f t="shared" si="10"/>
        <v>0</v>
      </c>
      <c r="Q2885" s="84">
        <f t="shared" si="11"/>
        <v>0</v>
      </c>
      <c r="R2885" s="85">
        <f t="shared" si="12"/>
        <v>0</v>
      </c>
      <c r="S2885" s="87" t="str">
        <f t="shared" si="13"/>
        <v>-</v>
      </c>
      <c r="T2885" s="88"/>
      <c r="U2885" s="39"/>
      <c r="V2885" s="40"/>
      <c r="W2885" s="39"/>
      <c r="X2885" s="39"/>
      <c r="Y2885" s="39"/>
      <c r="Z2885" s="39"/>
      <c r="AA2885" s="39"/>
      <c r="AB2885" s="39"/>
      <c r="AC2885" s="39"/>
      <c r="AD2885" s="39"/>
      <c r="AE2885" s="39"/>
      <c r="AF2885" s="39"/>
      <c r="AG2885" s="39"/>
      <c r="AH2885" s="39"/>
    </row>
    <row r="2886" ht="19.5" customHeight="1">
      <c r="A2886" s="111"/>
      <c r="B2886" s="119"/>
      <c r="C2886" s="63"/>
      <c r="D2886" s="69"/>
      <c r="E2886" s="66" t="str">
        <f t="shared" si="2"/>
        <v>-</v>
      </c>
      <c r="F2886" s="65"/>
      <c r="G2886" s="65"/>
      <c r="H2886" s="82"/>
      <c r="I2886" s="83">
        <f t="shared" si="3"/>
        <v>0</v>
      </c>
      <c r="J2886" s="84">
        <f t="shared" si="4"/>
        <v>0</v>
      </c>
      <c r="K2886" s="84">
        <f t="shared" si="5"/>
        <v>0</v>
      </c>
      <c r="L2886" s="84">
        <f t="shared" si="6"/>
        <v>0</v>
      </c>
      <c r="M2886" s="85">
        <f t="shared" si="7"/>
        <v>0</v>
      </c>
      <c r="N2886" s="86">
        <f t="shared" si="8"/>
        <v>0</v>
      </c>
      <c r="O2886" s="84">
        <f t="shared" si="9"/>
        <v>0</v>
      </c>
      <c r="P2886" s="84">
        <f t="shared" si="10"/>
        <v>0</v>
      </c>
      <c r="Q2886" s="84">
        <f t="shared" si="11"/>
        <v>0</v>
      </c>
      <c r="R2886" s="85">
        <f t="shared" si="12"/>
        <v>0</v>
      </c>
      <c r="S2886" s="87" t="str">
        <f t="shared" si="13"/>
        <v>-</v>
      </c>
      <c r="T2886" s="88"/>
      <c r="U2886" s="39"/>
      <c r="V2886" s="40"/>
      <c r="W2886" s="39"/>
      <c r="X2886" s="39"/>
      <c r="Y2886" s="39"/>
      <c r="Z2886" s="39"/>
      <c r="AA2886" s="39"/>
      <c r="AB2886" s="39"/>
      <c r="AC2886" s="39"/>
      <c r="AD2886" s="39"/>
      <c r="AE2886" s="39"/>
      <c r="AF2886" s="39"/>
      <c r="AG2886" s="39"/>
      <c r="AH2886" s="39"/>
    </row>
    <row r="2887" ht="19.5" customHeight="1">
      <c r="A2887" s="111"/>
      <c r="B2887" s="119"/>
      <c r="C2887" s="63"/>
      <c r="D2887" s="69"/>
      <c r="E2887" s="66" t="str">
        <f t="shared" si="2"/>
        <v>-</v>
      </c>
      <c r="F2887" s="65"/>
      <c r="G2887" s="65"/>
      <c r="H2887" s="82"/>
      <c r="I2887" s="83">
        <f t="shared" si="3"/>
        <v>0</v>
      </c>
      <c r="J2887" s="84">
        <f t="shared" si="4"/>
        <v>0</v>
      </c>
      <c r="K2887" s="84">
        <f t="shared" si="5"/>
        <v>0</v>
      </c>
      <c r="L2887" s="84">
        <f t="shared" si="6"/>
        <v>0</v>
      </c>
      <c r="M2887" s="85">
        <f t="shared" si="7"/>
        <v>0</v>
      </c>
      <c r="N2887" s="86">
        <f t="shared" si="8"/>
        <v>0</v>
      </c>
      <c r="O2887" s="84">
        <f t="shared" si="9"/>
        <v>0</v>
      </c>
      <c r="P2887" s="84">
        <f t="shared" si="10"/>
        <v>0</v>
      </c>
      <c r="Q2887" s="84">
        <f t="shared" si="11"/>
        <v>0</v>
      </c>
      <c r="R2887" s="85">
        <f t="shared" si="12"/>
        <v>0</v>
      </c>
      <c r="S2887" s="87" t="str">
        <f t="shared" si="13"/>
        <v>-</v>
      </c>
      <c r="T2887" s="88"/>
      <c r="U2887" s="39"/>
      <c r="V2887" s="40"/>
      <c r="W2887" s="39"/>
      <c r="X2887" s="39"/>
      <c r="Y2887" s="39"/>
      <c r="Z2887" s="39"/>
      <c r="AA2887" s="39"/>
      <c r="AB2887" s="39"/>
      <c r="AC2887" s="39"/>
      <c r="AD2887" s="39"/>
      <c r="AE2887" s="39"/>
      <c r="AF2887" s="39"/>
      <c r="AG2887" s="39"/>
      <c r="AH2887" s="39"/>
    </row>
    <row r="2888" ht="19.5" customHeight="1">
      <c r="A2888" s="111"/>
      <c r="B2888" s="119"/>
      <c r="C2888" s="63"/>
      <c r="D2888" s="69"/>
      <c r="E2888" s="66" t="str">
        <f t="shared" si="2"/>
        <v>-</v>
      </c>
      <c r="F2888" s="65"/>
      <c r="G2888" s="65"/>
      <c r="H2888" s="82"/>
      <c r="I2888" s="83">
        <f t="shared" si="3"/>
        <v>0</v>
      </c>
      <c r="J2888" s="84">
        <f t="shared" si="4"/>
        <v>0</v>
      </c>
      <c r="K2888" s="84">
        <f t="shared" si="5"/>
        <v>0</v>
      </c>
      <c r="L2888" s="84">
        <f t="shared" si="6"/>
        <v>0</v>
      </c>
      <c r="M2888" s="85">
        <f t="shared" si="7"/>
        <v>0</v>
      </c>
      <c r="N2888" s="86">
        <f t="shared" si="8"/>
        <v>0</v>
      </c>
      <c r="O2888" s="84">
        <f t="shared" si="9"/>
        <v>0</v>
      </c>
      <c r="P2888" s="84">
        <f t="shared" si="10"/>
        <v>0</v>
      </c>
      <c r="Q2888" s="84">
        <f t="shared" si="11"/>
        <v>0</v>
      </c>
      <c r="R2888" s="85">
        <f t="shared" si="12"/>
        <v>0</v>
      </c>
      <c r="S2888" s="87" t="str">
        <f t="shared" si="13"/>
        <v>-</v>
      </c>
      <c r="T2888" s="88"/>
      <c r="U2888" s="39"/>
      <c r="V2888" s="40"/>
      <c r="W2888" s="39"/>
      <c r="X2888" s="39"/>
      <c r="Y2888" s="39"/>
      <c r="Z2888" s="39"/>
      <c r="AA2888" s="39"/>
      <c r="AB2888" s="39"/>
      <c r="AC2888" s="39"/>
      <c r="AD2888" s="39"/>
      <c r="AE2888" s="39"/>
      <c r="AF2888" s="39"/>
      <c r="AG2888" s="39"/>
      <c r="AH2888" s="39"/>
    </row>
    <row r="2889" ht="19.5" customHeight="1">
      <c r="A2889" s="111"/>
      <c r="B2889" s="119"/>
      <c r="C2889" s="63"/>
      <c r="D2889" s="69"/>
      <c r="E2889" s="66" t="str">
        <f t="shared" si="2"/>
        <v>-</v>
      </c>
      <c r="F2889" s="65"/>
      <c r="G2889" s="65"/>
      <c r="H2889" s="82"/>
      <c r="I2889" s="83">
        <f t="shared" si="3"/>
        <v>0</v>
      </c>
      <c r="J2889" s="84">
        <f t="shared" si="4"/>
        <v>0</v>
      </c>
      <c r="K2889" s="84">
        <f t="shared" si="5"/>
        <v>0</v>
      </c>
      <c r="L2889" s="84">
        <f t="shared" si="6"/>
        <v>0</v>
      </c>
      <c r="M2889" s="85">
        <f t="shared" si="7"/>
        <v>0</v>
      </c>
      <c r="N2889" s="86">
        <f t="shared" si="8"/>
        <v>0</v>
      </c>
      <c r="O2889" s="84">
        <f t="shared" si="9"/>
        <v>0</v>
      </c>
      <c r="P2889" s="84">
        <f t="shared" si="10"/>
        <v>0</v>
      </c>
      <c r="Q2889" s="84">
        <f t="shared" si="11"/>
        <v>0</v>
      </c>
      <c r="R2889" s="85">
        <f t="shared" si="12"/>
        <v>0</v>
      </c>
      <c r="S2889" s="87" t="str">
        <f t="shared" si="13"/>
        <v>-</v>
      </c>
      <c r="T2889" s="88"/>
      <c r="U2889" s="39"/>
      <c r="V2889" s="40"/>
      <c r="W2889" s="39"/>
      <c r="X2889" s="39"/>
      <c r="Y2889" s="39"/>
      <c r="Z2889" s="39"/>
      <c r="AA2889" s="39"/>
      <c r="AB2889" s="39"/>
      <c r="AC2889" s="39"/>
      <c r="AD2889" s="39"/>
      <c r="AE2889" s="39"/>
      <c r="AF2889" s="39"/>
      <c r="AG2889" s="39"/>
      <c r="AH2889" s="39"/>
    </row>
    <row r="2890" ht="19.5" customHeight="1">
      <c r="A2890" s="111"/>
      <c r="B2890" s="119"/>
      <c r="C2890" s="63"/>
      <c r="D2890" s="69"/>
      <c r="E2890" s="66" t="str">
        <f t="shared" si="2"/>
        <v>-</v>
      </c>
      <c r="F2890" s="65"/>
      <c r="G2890" s="65"/>
      <c r="H2890" s="82"/>
      <c r="I2890" s="83">
        <f t="shared" si="3"/>
        <v>0</v>
      </c>
      <c r="J2890" s="84">
        <f t="shared" si="4"/>
        <v>0</v>
      </c>
      <c r="K2890" s="84">
        <f t="shared" si="5"/>
        <v>0</v>
      </c>
      <c r="L2890" s="84">
        <f t="shared" si="6"/>
        <v>0</v>
      </c>
      <c r="M2890" s="85">
        <f t="shared" si="7"/>
        <v>0</v>
      </c>
      <c r="N2890" s="86">
        <f t="shared" si="8"/>
        <v>0</v>
      </c>
      <c r="O2890" s="84">
        <f t="shared" si="9"/>
        <v>0</v>
      </c>
      <c r="P2890" s="84">
        <f t="shared" si="10"/>
        <v>0</v>
      </c>
      <c r="Q2890" s="84">
        <f t="shared" si="11"/>
        <v>0</v>
      </c>
      <c r="R2890" s="85">
        <f t="shared" si="12"/>
        <v>0</v>
      </c>
      <c r="S2890" s="87" t="str">
        <f t="shared" si="13"/>
        <v>-</v>
      </c>
      <c r="T2890" s="88"/>
      <c r="U2890" s="39"/>
      <c r="V2890" s="40"/>
      <c r="W2890" s="39"/>
      <c r="X2890" s="39"/>
      <c r="Y2890" s="39"/>
      <c r="Z2890" s="39"/>
      <c r="AA2890" s="39"/>
      <c r="AB2890" s="39"/>
      <c r="AC2890" s="39"/>
      <c r="AD2890" s="39"/>
      <c r="AE2890" s="39"/>
      <c r="AF2890" s="39"/>
      <c r="AG2890" s="39"/>
      <c r="AH2890" s="39"/>
    </row>
    <row r="2891" ht="19.5" customHeight="1">
      <c r="A2891" s="111"/>
      <c r="B2891" s="119"/>
      <c r="C2891" s="63"/>
      <c r="D2891" s="69"/>
      <c r="E2891" s="66" t="str">
        <f t="shared" si="2"/>
        <v>-</v>
      </c>
      <c r="F2891" s="65"/>
      <c r="G2891" s="65"/>
      <c r="H2891" s="82"/>
      <c r="I2891" s="83">
        <f t="shared" si="3"/>
        <v>0</v>
      </c>
      <c r="J2891" s="84">
        <f t="shared" si="4"/>
        <v>0</v>
      </c>
      <c r="K2891" s="84">
        <f t="shared" si="5"/>
        <v>0</v>
      </c>
      <c r="L2891" s="84">
        <f t="shared" si="6"/>
        <v>0</v>
      </c>
      <c r="M2891" s="85">
        <f t="shared" si="7"/>
        <v>0</v>
      </c>
      <c r="N2891" s="86">
        <f t="shared" si="8"/>
        <v>0</v>
      </c>
      <c r="O2891" s="84">
        <f t="shared" si="9"/>
        <v>0</v>
      </c>
      <c r="P2891" s="84">
        <f t="shared" si="10"/>
        <v>0</v>
      </c>
      <c r="Q2891" s="84">
        <f t="shared" si="11"/>
        <v>0</v>
      </c>
      <c r="R2891" s="85">
        <f t="shared" si="12"/>
        <v>0</v>
      </c>
      <c r="S2891" s="87" t="str">
        <f t="shared" si="13"/>
        <v>-</v>
      </c>
      <c r="T2891" s="88"/>
      <c r="U2891" s="39"/>
      <c r="V2891" s="40"/>
      <c r="W2891" s="39"/>
      <c r="X2891" s="39"/>
      <c r="Y2891" s="39"/>
      <c r="Z2891" s="39"/>
      <c r="AA2891" s="39"/>
      <c r="AB2891" s="39"/>
      <c r="AC2891" s="39"/>
      <c r="AD2891" s="39"/>
      <c r="AE2891" s="39"/>
      <c r="AF2891" s="39"/>
      <c r="AG2891" s="39"/>
      <c r="AH2891" s="39"/>
    </row>
    <row r="2892" ht="19.5" customHeight="1">
      <c r="A2892" s="111"/>
      <c r="B2892" s="119"/>
      <c r="C2892" s="63"/>
      <c r="D2892" s="69"/>
      <c r="E2892" s="66" t="str">
        <f t="shared" si="2"/>
        <v>-</v>
      </c>
      <c r="F2892" s="65"/>
      <c r="G2892" s="65"/>
      <c r="H2892" s="82"/>
      <c r="I2892" s="83">
        <f t="shared" si="3"/>
        <v>0</v>
      </c>
      <c r="J2892" s="84">
        <f t="shared" si="4"/>
        <v>0</v>
      </c>
      <c r="K2892" s="84">
        <f t="shared" si="5"/>
        <v>0</v>
      </c>
      <c r="L2892" s="84">
        <f t="shared" si="6"/>
        <v>0</v>
      </c>
      <c r="M2892" s="85">
        <f t="shared" si="7"/>
        <v>0</v>
      </c>
      <c r="N2892" s="86">
        <f t="shared" si="8"/>
        <v>0</v>
      </c>
      <c r="O2892" s="84">
        <f t="shared" si="9"/>
        <v>0</v>
      </c>
      <c r="P2892" s="84">
        <f t="shared" si="10"/>
        <v>0</v>
      </c>
      <c r="Q2892" s="84">
        <f t="shared" si="11"/>
        <v>0</v>
      </c>
      <c r="R2892" s="85">
        <f t="shared" si="12"/>
        <v>0</v>
      </c>
      <c r="S2892" s="87" t="str">
        <f t="shared" si="13"/>
        <v>-</v>
      </c>
      <c r="T2892" s="88"/>
      <c r="U2892" s="39"/>
      <c r="V2892" s="40"/>
      <c r="W2892" s="39"/>
      <c r="X2892" s="39"/>
      <c r="Y2892" s="39"/>
      <c r="Z2892" s="39"/>
      <c r="AA2892" s="39"/>
      <c r="AB2892" s="39"/>
      <c r="AC2892" s="39"/>
      <c r="AD2892" s="39"/>
      <c r="AE2892" s="39"/>
      <c r="AF2892" s="39"/>
      <c r="AG2892" s="39"/>
      <c r="AH2892" s="39"/>
    </row>
    <row r="2893" ht="19.5" customHeight="1">
      <c r="A2893" s="111"/>
      <c r="B2893" s="119"/>
      <c r="C2893" s="63"/>
      <c r="D2893" s="69"/>
      <c r="E2893" s="66" t="str">
        <f t="shared" si="2"/>
        <v>-</v>
      </c>
      <c r="F2893" s="65"/>
      <c r="G2893" s="65"/>
      <c r="H2893" s="82"/>
      <c r="I2893" s="83">
        <f t="shared" si="3"/>
        <v>0</v>
      </c>
      <c r="J2893" s="84">
        <f t="shared" si="4"/>
        <v>0</v>
      </c>
      <c r="K2893" s="84">
        <f t="shared" si="5"/>
        <v>0</v>
      </c>
      <c r="L2893" s="84">
        <f t="shared" si="6"/>
        <v>0</v>
      </c>
      <c r="M2893" s="85">
        <f t="shared" si="7"/>
        <v>0</v>
      </c>
      <c r="N2893" s="86">
        <f t="shared" si="8"/>
        <v>0</v>
      </c>
      <c r="O2893" s="84">
        <f t="shared" si="9"/>
        <v>0</v>
      </c>
      <c r="P2893" s="84">
        <f t="shared" si="10"/>
        <v>0</v>
      </c>
      <c r="Q2893" s="84">
        <f t="shared" si="11"/>
        <v>0</v>
      </c>
      <c r="R2893" s="85">
        <f t="shared" si="12"/>
        <v>0</v>
      </c>
      <c r="S2893" s="87" t="str">
        <f t="shared" si="13"/>
        <v>-</v>
      </c>
      <c r="T2893" s="88"/>
      <c r="U2893" s="39"/>
      <c r="V2893" s="40"/>
      <c r="W2893" s="39"/>
      <c r="X2893" s="39"/>
      <c r="Y2893" s="39"/>
      <c r="Z2893" s="39"/>
      <c r="AA2893" s="39"/>
      <c r="AB2893" s="39"/>
      <c r="AC2893" s="39"/>
      <c r="AD2893" s="39"/>
      <c r="AE2893" s="39"/>
      <c r="AF2893" s="39"/>
      <c r="AG2893" s="39"/>
      <c r="AH2893" s="39"/>
    </row>
    <row r="2894" ht="19.5" customHeight="1">
      <c r="A2894" s="111"/>
      <c r="B2894" s="119"/>
      <c r="C2894" s="63"/>
      <c r="D2894" s="69"/>
      <c r="E2894" s="66" t="str">
        <f t="shared" si="2"/>
        <v>-</v>
      </c>
      <c r="F2894" s="65"/>
      <c r="G2894" s="65"/>
      <c r="H2894" s="82"/>
      <c r="I2894" s="83">
        <f t="shared" si="3"/>
        <v>0</v>
      </c>
      <c r="J2894" s="84">
        <f t="shared" si="4"/>
        <v>0</v>
      </c>
      <c r="K2894" s="84">
        <f t="shared" si="5"/>
        <v>0</v>
      </c>
      <c r="L2894" s="84">
        <f t="shared" si="6"/>
        <v>0</v>
      </c>
      <c r="M2894" s="85">
        <f t="shared" si="7"/>
        <v>0</v>
      </c>
      <c r="N2894" s="86">
        <f t="shared" si="8"/>
        <v>0</v>
      </c>
      <c r="O2894" s="84">
        <f t="shared" si="9"/>
        <v>0</v>
      </c>
      <c r="P2894" s="84">
        <f t="shared" si="10"/>
        <v>0</v>
      </c>
      <c r="Q2894" s="84">
        <f t="shared" si="11"/>
        <v>0</v>
      </c>
      <c r="R2894" s="85">
        <f t="shared" si="12"/>
        <v>0</v>
      </c>
      <c r="S2894" s="87" t="str">
        <f t="shared" si="13"/>
        <v>-</v>
      </c>
      <c r="T2894" s="88"/>
      <c r="U2894" s="39"/>
      <c r="V2894" s="40"/>
      <c r="W2894" s="39"/>
      <c r="X2894" s="39"/>
      <c r="Y2894" s="39"/>
      <c r="Z2894" s="39"/>
      <c r="AA2894" s="39"/>
      <c r="AB2894" s="39"/>
      <c r="AC2894" s="39"/>
      <c r="AD2894" s="39"/>
      <c r="AE2894" s="39"/>
      <c r="AF2894" s="39"/>
      <c r="AG2894" s="39"/>
      <c r="AH2894" s="39"/>
    </row>
    <row r="2895" ht="19.5" customHeight="1">
      <c r="A2895" s="111"/>
      <c r="B2895" s="119"/>
      <c r="C2895" s="63"/>
      <c r="D2895" s="69"/>
      <c r="E2895" s="66" t="str">
        <f t="shared" si="2"/>
        <v>-</v>
      </c>
      <c r="F2895" s="65"/>
      <c r="G2895" s="65"/>
      <c r="H2895" s="82"/>
      <c r="I2895" s="83">
        <f t="shared" si="3"/>
        <v>0</v>
      </c>
      <c r="J2895" s="84">
        <f t="shared" si="4"/>
        <v>0</v>
      </c>
      <c r="K2895" s="84">
        <f t="shared" si="5"/>
        <v>0</v>
      </c>
      <c r="L2895" s="84">
        <f t="shared" si="6"/>
        <v>0</v>
      </c>
      <c r="M2895" s="85">
        <f t="shared" si="7"/>
        <v>0</v>
      </c>
      <c r="N2895" s="86">
        <f t="shared" si="8"/>
        <v>0</v>
      </c>
      <c r="O2895" s="84">
        <f t="shared" si="9"/>
        <v>0</v>
      </c>
      <c r="P2895" s="84">
        <f t="shared" si="10"/>
        <v>0</v>
      </c>
      <c r="Q2895" s="84">
        <f t="shared" si="11"/>
        <v>0</v>
      </c>
      <c r="R2895" s="85">
        <f t="shared" si="12"/>
        <v>0</v>
      </c>
      <c r="S2895" s="87" t="str">
        <f t="shared" si="13"/>
        <v>-</v>
      </c>
      <c r="T2895" s="88"/>
      <c r="U2895" s="39"/>
      <c r="V2895" s="40"/>
      <c r="W2895" s="39"/>
      <c r="X2895" s="39"/>
      <c r="Y2895" s="39"/>
      <c r="Z2895" s="39"/>
      <c r="AA2895" s="39"/>
      <c r="AB2895" s="39"/>
      <c r="AC2895" s="39"/>
      <c r="AD2895" s="39"/>
      <c r="AE2895" s="39"/>
      <c r="AF2895" s="39"/>
      <c r="AG2895" s="39"/>
      <c r="AH2895" s="39"/>
    </row>
    <row r="2896" ht="19.5" customHeight="1">
      <c r="A2896" s="111"/>
      <c r="B2896" s="119"/>
      <c r="C2896" s="63"/>
      <c r="D2896" s="69"/>
      <c r="E2896" s="66" t="str">
        <f t="shared" si="2"/>
        <v>-</v>
      </c>
      <c r="F2896" s="65"/>
      <c r="G2896" s="65"/>
      <c r="H2896" s="82"/>
      <c r="I2896" s="83">
        <f t="shared" si="3"/>
        <v>0</v>
      </c>
      <c r="J2896" s="84">
        <f t="shared" si="4"/>
        <v>0</v>
      </c>
      <c r="K2896" s="84">
        <f t="shared" si="5"/>
        <v>0</v>
      </c>
      <c r="L2896" s="84">
        <f t="shared" si="6"/>
        <v>0</v>
      </c>
      <c r="M2896" s="85">
        <f t="shared" si="7"/>
        <v>0</v>
      </c>
      <c r="N2896" s="86">
        <f t="shared" si="8"/>
        <v>0</v>
      </c>
      <c r="O2896" s="84">
        <f t="shared" si="9"/>
        <v>0</v>
      </c>
      <c r="P2896" s="84">
        <f t="shared" si="10"/>
        <v>0</v>
      </c>
      <c r="Q2896" s="84">
        <f t="shared" si="11"/>
        <v>0</v>
      </c>
      <c r="R2896" s="85">
        <f t="shared" si="12"/>
        <v>0</v>
      </c>
      <c r="S2896" s="87" t="str">
        <f t="shared" si="13"/>
        <v>-</v>
      </c>
      <c r="T2896" s="88"/>
      <c r="U2896" s="39"/>
      <c r="V2896" s="40"/>
      <c r="W2896" s="39"/>
      <c r="X2896" s="39"/>
      <c r="Y2896" s="39"/>
      <c r="Z2896" s="39"/>
      <c r="AA2896" s="39"/>
      <c r="AB2896" s="39"/>
      <c r="AC2896" s="39"/>
      <c r="AD2896" s="39"/>
      <c r="AE2896" s="39"/>
      <c r="AF2896" s="39"/>
      <c r="AG2896" s="39"/>
      <c r="AH2896" s="39"/>
    </row>
    <row r="2897" ht="19.5" customHeight="1">
      <c r="A2897" s="111"/>
      <c r="B2897" s="119"/>
      <c r="C2897" s="63"/>
      <c r="D2897" s="69"/>
      <c r="E2897" s="66" t="str">
        <f t="shared" si="2"/>
        <v>-</v>
      </c>
      <c r="F2897" s="65"/>
      <c r="G2897" s="65"/>
      <c r="H2897" s="82"/>
      <c r="I2897" s="83">
        <f t="shared" si="3"/>
        <v>0</v>
      </c>
      <c r="J2897" s="84">
        <f t="shared" si="4"/>
        <v>0</v>
      </c>
      <c r="K2897" s="84">
        <f t="shared" si="5"/>
        <v>0</v>
      </c>
      <c r="L2897" s="84">
        <f t="shared" si="6"/>
        <v>0</v>
      </c>
      <c r="M2897" s="85">
        <f t="shared" si="7"/>
        <v>0</v>
      </c>
      <c r="N2897" s="86">
        <f t="shared" si="8"/>
        <v>0</v>
      </c>
      <c r="O2897" s="84">
        <f t="shared" si="9"/>
        <v>0</v>
      </c>
      <c r="P2897" s="84">
        <f t="shared" si="10"/>
        <v>0</v>
      </c>
      <c r="Q2897" s="84">
        <f t="shared" si="11"/>
        <v>0</v>
      </c>
      <c r="R2897" s="85">
        <f t="shared" si="12"/>
        <v>0</v>
      </c>
      <c r="S2897" s="87" t="str">
        <f t="shared" si="13"/>
        <v>-</v>
      </c>
      <c r="T2897" s="88"/>
      <c r="U2897" s="39"/>
      <c r="V2897" s="40"/>
      <c r="W2897" s="39"/>
      <c r="X2897" s="39"/>
      <c r="Y2897" s="39"/>
      <c r="Z2897" s="39"/>
      <c r="AA2897" s="39"/>
      <c r="AB2897" s="39"/>
      <c r="AC2897" s="39"/>
      <c r="AD2897" s="39"/>
      <c r="AE2897" s="39"/>
      <c r="AF2897" s="39"/>
      <c r="AG2897" s="39"/>
      <c r="AH2897" s="39"/>
    </row>
    <row r="2898" ht="19.5" customHeight="1">
      <c r="A2898" s="111"/>
      <c r="B2898" s="119"/>
      <c r="C2898" s="63"/>
      <c r="D2898" s="69"/>
      <c r="E2898" s="66" t="str">
        <f t="shared" si="2"/>
        <v>-</v>
      </c>
      <c r="F2898" s="65"/>
      <c r="G2898" s="65"/>
      <c r="H2898" s="82"/>
      <c r="I2898" s="83">
        <f t="shared" si="3"/>
        <v>0</v>
      </c>
      <c r="J2898" s="84">
        <f t="shared" si="4"/>
        <v>0</v>
      </c>
      <c r="K2898" s="84">
        <f t="shared" si="5"/>
        <v>0</v>
      </c>
      <c r="L2898" s="84">
        <f t="shared" si="6"/>
        <v>0</v>
      </c>
      <c r="M2898" s="85">
        <f t="shared" si="7"/>
        <v>0</v>
      </c>
      <c r="N2898" s="86">
        <f t="shared" si="8"/>
        <v>0</v>
      </c>
      <c r="O2898" s="84">
        <f t="shared" si="9"/>
        <v>0</v>
      </c>
      <c r="P2898" s="84">
        <f t="shared" si="10"/>
        <v>0</v>
      </c>
      <c r="Q2898" s="84">
        <f t="shared" si="11"/>
        <v>0</v>
      </c>
      <c r="R2898" s="85">
        <f t="shared" si="12"/>
        <v>0</v>
      </c>
      <c r="S2898" s="87" t="str">
        <f t="shared" si="13"/>
        <v>-</v>
      </c>
      <c r="T2898" s="88"/>
      <c r="U2898" s="39"/>
      <c r="V2898" s="40"/>
      <c r="W2898" s="39"/>
      <c r="X2898" s="39"/>
      <c r="Y2898" s="39"/>
      <c r="Z2898" s="39"/>
      <c r="AA2898" s="39"/>
      <c r="AB2898" s="39"/>
      <c r="AC2898" s="39"/>
      <c r="AD2898" s="39"/>
      <c r="AE2898" s="39"/>
      <c r="AF2898" s="39"/>
      <c r="AG2898" s="39"/>
      <c r="AH2898" s="39"/>
    </row>
    <row r="2899" ht="19.5" customHeight="1">
      <c r="A2899" s="111"/>
      <c r="B2899" s="119"/>
      <c r="C2899" s="63"/>
      <c r="D2899" s="69"/>
      <c r="E2899" s="66" t="str">
        <f t="shared" si="2"/>
        <v>-</v>
      </c>
      <c r="F2899" s="65"/>
      <c r="G2899" s="65"/>
      <c r="H2899" s="82"/>
      <c r="I2899" s="83">
        <f t="shared" si="3"/>
        <v>0</v>
      </c>
      <c r="J2899" s="84">
        <f t="shared" si="4"/>
        <v>0</v>
      </c>
      <c r="K2899" s="84">
        <f t="shared" si="5"/>
        <v>0</v>
      </c>
      <c r="L2899" s="84">
        <f t="shared" si="6"/>
        <v>0</v>
      </c>
      <c r="M2899" s="85">
        <f t="shared" si="7"/>
        <v>0</v>
      </c>
      <c r="N2899" s="86">
        <f t="shared" si="8"/>
        <v>0</v>
      </c>
      <c r="O2899" s="84">
        <f t="shared" si="9"/>
        <v>0</v>
      </c>
      <c r="P2899" s="84">
        <f t="shared" si="10"/>
        <v>0</v>
      </c>
      <c r="Q2899" s="84">
        <f t="shared" si="11"/>
        <v>0</v>
      </c>
      <c r="R2899" s="85">
        <f t="shared" si="12"/>
        <v>0</v>
      </c>
      <c r="S2899" s="87" t="str">
        <f t="shared" si="13"/>
        <v>-</v>
      </c>
      <c r="T2899" s="88"/>
      <c r="U2899" s="39"/>
      <c r="V2899" s="40"/>
      <c r="W2899" s="39"/>
      <c r="X2899" s="39"/>
      <c r="Y2899" s="39"/>
      <c r="Z2899" s="39"/>
      <c r="AA2899" s="39"/>
      <c r="AB2899" s="39"/>
      <c r="AC2899" s="39"/>
      <c r="AD2899" s="39"/>
      <c r="AE2899" s="39"/>
      <c r="AF2899" s="39"/>
      <c r="AG2899" s="39"/>
      <c r="AH2899" s="39"/>
    </row>
    <row r="2900" ht="19.5" customHeight="1">
      <c r="A2900" s="111"/>
      <c r="B2900" s="119"/>
      <c r="C2900" s="63"/>
      <c r="D2900" s="69"/>
      <c r="E2900" s="66" t="str">
        <f t="shared" si="2"/>
        <v>-</v>
      </c>
      <c r="F2900" s="65"/>
      <c r="G2900" s="65"/>
      <c r="H2900" s="82"/>
      <c r="I2900" s="83">
        <f t="shared" si="3"/>
        <v>0</v>
      </c>
      <c r="J2900" s="84">
        <f t="shared" si="4"/>
        <v>0</v>
      </c>
      <c r="K2900" s="84">
        <f t="shared" si="5"/>
        <v>0</v>
      </c>
      <c r="L2900" s="84">
        <f t="shared" si="6"/>
        <v>0</v>
      </c>
      <c r="M2900" s="85">
        <f t="shared" si="7"/>
        <v>0</v>
      </c>
      <c r="N2900" s="86">
        <f t="shared" si="8"/>
        <v>0</v>
      </c>
      <c r="O2900" s="84">
        <f t="shared" si="9"/>
        <v>0</v>
      </c>
      <c r="P2900" s="84">
        <f t="shared" si="10"/>
        <v>0</v>
      </c>
      <c r="Q2900" s="84">
        <f t="shared" si="11"/>
        <v>0</v>
      </c>
      <c r="R2900" s="85">
        <f t="shared" si="12"/>
        <v>0</v>
      </c>
      <c r="S2900" s="87" t="str">
        <f t="shared" si="13"/>
        <v>-</v>
      </c>
      <c r="T2900" s="88"/>
      <c r="U2900" s="39"/>
      <c r="V2900" s="40"/>
      <c r="W2900" s="39"/>
      <c r="X2900" s="39"/>
      <c r="Y2900" s="39"/>
      <c r="Z2900" s="39"/>
      <c r="AA2900" s="39"/>
      <c r="AB2900" s="39"/>
      <c r="AC2900" s="39"/>
      <c r="AD2900" s="39"/>
      <c r="AE2900" s="39"/>
      <c r="AF2900" s="39"/>
      <c r="AG2900" s="39"/>
      <c r="AH2900" s="39"/>
    </row>
    <row r="2901" ht="19.5" customHeight="1">
      <c r="A2901" s="111"/>
      <c r="B2901" s="119"/>
      <c r="C2901" s="63"/>
      <c r="D2901" s="69"/>
      <c r="E2901" s="66" t="str">
        <f t="shared" si="2"/>
        <v>-</v>
      </c>
      <c r="F2901" s="65"/>
      <c r="G2901" s="65"/>
      <c r="H2901" s="82"/>
      <c r="I2901" s="83">
        <f t="shared" si="3"/>
        <v>0</v>
      </c>
      <c r="J2901" s="84">
        <f t="shared" si="4"/>
        <v>0</v>
      </c>
      <c r="K2901" s="84">
        <f t="shared" si="5"/>
        <v>0</v>
      </c>
      <c r="L2901" s="84">
        <f t="shared" si="6"/>
        <v>0</v>
      </c>
      <c r="M2901" s="85">
        <f t="shared" si="7"/>
        <v>0</v>
      </c>
      <c r="N2901" s="86">
        <f t="shared" si="8"/>
        <v>0</v>
      </c>
      <c r="O2901" s="84">
        <f t="shared" si="9"/>
        <v>0</v>
      </c>
      <c r="P2901" s="84">
        <f t="shared" si="10"/>
        <v>0</v>
      </c>
      <c r="Q2901" s="84">
        <f t="shared" si="11"/>
        <v>0</v>
      </c>
      <c r="R2901" s="85">
        <f t="shared" si="12"/>
        <v>0</v>
      </c>
      <c r="S2901" s="87" t="str">
        <f t="shared" si="13"/>
        <v>-</v>
      </c>
      <c r="T2901" s="88"/>
      <c r="U2901" s="39"/>
      <c r="V2901" s="40"/>
      <c r="W2901" s="39"/>
      <c r="X2901" s="39"/>
      <c r="Y2901" s="39"/>
      <c r="Z2901" s="39"/>
      <c r="AA2901" s="39"/>
      <c r="AB2901" s="39"/>
      <c r="AC2901" s="39"/>
      <c r="AD2901" s="39"/>
      <c r="AE2901" s="39"/>
      <c r="AF2901" s="39"/>
      <c r="AG2901" s="39"/>
      <c r="AH2901" s="39"/>
    </row>
    <row r="2902" ht="19.5" customHeight="1">
      <c r="A2902" s="111"/>
      <c r="B2902" s="119"/>
      <c r="C2902" s="63"/>
      <c r="D2902" s="69"/>
      <c r="E2902" s="66" t="str">
        <f t="shared" si="2"/>
        <v>-</v>
      </c>
      <c r="F2902" s="65"/>
      <c r="G2902" s="65"/>
      <c r="H2902" s="82"/>
      <c r="I2902" s="83">
        <f t="shared" si="3"/>
        <v>0</v>
      </c>
      <c r="J2902" s="84">
        <f t="shared" si="4"/>
        <v>0</v>
      </c>
      <c r="K2902" s="84">
        <f t="shared" si="5"/>
        <v>0</v>
      </c>
      <c r="L2902" s="84">
        <f t="shared" si="6"/>
        <v>0</v>
      </c>
      <c r="M2902" s="85">
        <f t="shared" si="7"/>
        <v>0</v>
      </c>
      <c r="N2902" s="86">
        <f t="shared" si="8"/>
        <v>0</v>
      </c>
      <c r="O2902" s="84">
        <f t="shared" si="9"/>
        <v>0</v>
      </c>
      <c r="P2902" s="84">
        <f t="shared" si="10"/>
        <v>0</v>
      </c>
      <c r="Q2902" s="84">
        <f t="shared" si="11"/>
        <v>0</v>
      </c>
      <c r="R2902" s="85">
        <f t="shared" si="12"/>
        <v>0</v>
      </c>
      <c r="S2902" s="87" t="str">
        <f t="shared" si="13"/>
        <v>-</v>
      </c>
      <c r="T2902" s="88"/>
      <c r="U2902" s="39"/>
      <c r="V2902" s="40"/>
      <c r="W2902" s="39"/>
      <c r="X2902" s="39"/>
      <c r="Y2902" s="39"/>
      <c r="Z2902" s="39"/>
      <c r="AA2902" s="39"/>
      <c r="AB2902" s="39"/>
      <c r="AC2902" s="39"/>
      <c r="AD2902" s="39"/>
      <c r="AE2902" s="39"/>
      <c r="AF2902" s="39"/>
      <c r="AG2902" s="39"/>
      <c r="AH2902" s="39"/>
    </row>
    <row r="2903" ht="19.5" customHeight="1">
      <c r="A2903" s="111"/>
      <c r="B2903" s="119"/>
      <c r="C2903" s="63"/>
      <c r="D2903" s="69"/>
      <c r="E2903" s="66" t="str">
        <f t="shared" si="2"/>
        <v>-</v>
      </c>
      <c r="F2903" s="65"/>
      <c r="G2903" s="65"/>
      <c r="H2903" s="82"/>
      <c r="I2903" s="83">
        <f t="shared" si="3"/>
        <v>0</v>
      </c>
      <c r="J2903" s="84">
        <f t="shared" si="4"/>
        <v>0</v>
      </c>
      <c r="K2903" s="84">
        <f t="shared" si="5"/>
        <v>0</v>
      </c>
      <c r="L2903" s="84">
        <f t="shared" si="6"/>
        <v>0</v>
      </c>
      <c r="M2903" s="85">
        <f t="shared" si="7"/>
        <v>0</v>
      </c>
      <c r="N2903" s="86">
        <f t="shared" si="8"/>
        <v>0</v>
      </c>
      <c r="O2903" s="84">
        <f t="shared" si="9"/>
        <v>0</v>
      </c>
      <c r="P2903" s="84">
        <f t="shared" si="10"/>
        <v>0</v>
      </c>
      <c r="Q2903" s="84">
        <f t="shared" si="11"/>
        <v>0</v>
      </c>
      <c r="R2903" s="85">
        <f t="shared" si="12"/>
        <v>0</v>
      </c>
      <c r="S2903" s="87" t="str">
        <f t="shared" si="13"/>
        <v>-</v>
      </c>
      <c r="T2903" s="88"/>
      <c r="U2903" s="39"/>
      <c r="V2903" s="40"/>
      <c r="W2903" s="39"/>
      <c r="X2903" s="39"/>
      <c r="Y2903" s="39"/>
      <c r="Z2903" s="39"/>
      <c r="AA2903" s="39"/>
      <c r="AB2903" s="39"/>
      <c r="AC2903" s="39"/>
      <c r="AD2903" s="39"/>
      <c r="AE2903" s="39"/>
      <c r="AF2903" s="39"/>
      <c r="AG2903" s="39"/>
      <c r="AH2903" s="39"/>
    </row>
    <row r="2904" ht="19.5" customHeight="1">
      <c r="A2904" s="111"/>
      <c r="B2904" s="119"/>
      <c r="C2904" s="63"/>
      <c r="D2904" s="69"/>
      <c r="E2904" s="66" t="str">
        <f t="shared" si="2"/>
        <v>-</v>
      </c>
      <c r="F2904" s="65"/>
      <c r="G2904" s="65"/>
      <c r="H2904" s="82"/>
      <c r="I2904" s="83">
        <f t="shared" si="3"/>
        <v>0</v>
      </c>
      <c r="J2904" s="84">
        <f t="shared" si="4"/>
        <v>0</v>
      </c>
      <c r="K2904" s="84">
        <f t="shared" si="5"/>
        <v>0</v>
      </c>
      <c r="L2904" s="84">
        <f t="shared" si="6"/>
        <v>0</v>
      </c>
      <c r="M2904" s="85">
        <f t="shared" si="7"/>
        <v>0</v>
      </c>
      <c r="N2904" s="86">
        <f t="shared" si="8"/>
        <v>0</v>
      </c>
      <c r="O2904" s="84">
        <f t="shared" si="9"/>
        <v>0</v>
      </c>
      <c r="P2904" s="84">
        <f t="shared" si="10"/>
        <v>0</v>
      </c>
      <c r="Q2904" s="84">
        <f t="shared" si="11"/>
        <v>0</v>
      </c>
      <c r="R2904" s="85">
        <f t="shared" si="12"/>
        <v>0</v>
      </c>
      <c r="S2904" s="87" t="str">
        <f t="shared" si="13"/>
        <v>-</v>
      </c>
      <c r="T2904" s="88"/>
      <c r="U2904" s="39"/>
      <c r="V2904" s="40"/>
      <c r="W2904" s="39"/>
      <c r="X2904" s="39"/>
      <c r="Y2904" s="39"/>
      <c r="Z2904" s="39"/>
      <c r="AA2904" s="39"/>
      <c r="AB2904" s="39"/>
      <c r="AC2904" s="39"/>
      <c r="AD2904" s="39"/>
      <c r="AE2904" s="39"/>
      <c r="AF2904" s="39"/>
      <c r="AG2904" s="39"/>
      <c r="AH2904" s="39"/>
    </row>
    <row r="2905" ht="19.5" customHeight="1">
      <c r="A2905" s="111"/>
      <c r="B2905" s="119"/>
      <c r="C2905" s="63"/>
      <c r="D2905" s="69"/>
      <c r="E2905" s="66" t="str">
        <f t="shared" si="2"/>
        <v>-</v>
      </c>
      <c r="F2905" s="65"/>
      <c r="G2905" s="65"/>
      <c r="H2905" s="82"/>
      <c r="I2905" s="83">
        <f t="shared" si="3"/>
        <v>0</v>
      </c>
      <c r="J2905" s="84">
        <f t="shared" si="4"/>
        <v>0</v>
      </c>
      <c r="K2905" s="84">
        <f t="shared" si="5"/>
        <v>0</v>
      </c>
      <c r="L2905" s="84">
        <f t="shared" si="6"/>
        <v>0</v>
      </c>
      <c r="M2905" s="85">
        <f t="shared" si="7"/>
        <v>0</v>
      </c>
      <c r="N2905" s="86">
        <f t="shared" si="8"/>
        <v>0</v>
      </c>
      <c r="O2905" s="84">
        <f t="shared" si="9"/>
        <v>0</v>
      </c>
      <c r="P2905" s="84">
        <f t="shared" si="10"/>
        <v>0</v>
      </c>
      <c r="Q2905" s="84">
        <f t="shared" si="11"/>
        <v>0</v>
      </c>
      <c r="R2905" s="85">
        <f t="shared" si="12"/>
        <v>0</v>
      </c>
      <c r="S2905" s="87" t="str">
        <f t="shared" si="13"/>
        <v>-</v>
      </c>
      <c r="T2905" s="88"/>
      <c r="U2905" s="39"/>
      <c r="V2905" s="40"/>
      <c r="W2905" s="39"/>
      <c r="X2905" s="39"/>
      <c r="Y2905" s="39"/>
      <c r="Z2905" s="39"/>
      <c r="AA2905" s="39"/>
      <c r="AB2905" s="39"/>
      <c r="AC2905" s="39"/>
      <c r="AD2905" s="39"/>
      <c r="AE2905" s="39"/>
      <c r="AF2905" s="39"/>
      <c r="AG2905" s="39"/>
      <c r="AH2905" s="39"/>
    </row>
    <row r="2906" ht="19.5" customHeight="1">
      <c r="A2906" s="111"/>
      <c r="B2906" s="119"/>
      <c r="C2906" s="63"/>
      <c r="D2906" s="69"/>
      <c r="E2906" s="66" t="str">
        <f t="shared" si="2"/>
        <v>-</v>
      </c>
      <c r="F2906" s="65"/>
      <c r="G2906" s="65"/>
      <c r="H2906" s="82"/>
      <c r="I2906" s="83">
        <f t="shared" si="3"/>
        <v>0</v>
      </c>
      <c r="J2906" s="84">
        <f t="shared" si="4"/>
        <v>0</v>
      </c>
      <c r="K2906" s="84">
        <f t="shared" si="5"/>
        <v>0</v>
      </c>
      <c r="L2906" s="84">
        <f t="shared" si="6"/>
        <v>0</v>
      </c>
      <c r="M2906" s="85">
        <f t="shared" si="7"/>
        <v>0</v>
      </c>
      <c r="N2906" s="86">
        <f t="shared" si="8"/>
        <v>0</v>
      </c>
      <c r="O2906" s="84">
        <f t="shared" si="9"/>
        <v>0</v>
      </c>
      <c r="P2906" s="84">
        <f t="shared" si="10"/>
        <v>0</v>
      </c>
      <c r="Q2906" s="84">
        <f t="shared" si="11"/>
        <v>0</v>
      </c>
      <c r="R2906" s="85">
        <f t="shared" si="12"/>
        <v>0</v>
      </c>
      <c r="S2906" s="87" t="str">
        <f t="shared" si="13"/>
        <v>-</v>
      </c>
      <c r="T2906" s="88"/>
      <c r="U2906" s="39"/>
      <c r="V2906" s="40"/>
      <c r="W2906" s="39"/>
      <c r="X2906" s="39"/>
      <c r="Y2906" s="39"/>
      <c r="Z2906" s="39"/>
      <c r="AA2906" s="39"/>
      <c r="AB2906" s="39"/>
      <c r="AC2906" s="39"/>
      <c r="AD2906" s="39"/>
      <c r="AE2906" s="39"/>
      <c r="AF2906" s="39"/>
      <c r="AG2906" s="39"/>
      <c r="AH2906" s="39"/>
    </row>
    <row r="2907" ht="19.5" customHeight="1">
      <c r="A2907" s="111"/>
      <c r="B2907" s="119"/>
      <c r="C2907" s="63"/>
      <c r="D2907" s="69"/>
      <c r="E2907" s="66" t="str">
        <f t="shared" si="2"/>
        <v>-</v>
      </c>
      <c r="F2907" s="65"/>
      <c r="G2907" s="65"/>
      <c r="H2907" s="82"/>
      <c r="I2907" s="83">
        <f t="shared" si="3"/>
        <v>0</v>
      </c>
      <c r="J2907" s="84">
        <f t="shared" si="4"/>
        <v>0</v>
      </c>
      <c r="K2907" s="84">
        <f t="shared" si="5"/>
        <v>0</v>
      </c>
      <c r="L2907" s="84">
        <f t="shared" si="6"/>
        <v>0</v>
      </c>
      <c r="M2907" s="85">
        <f t="shared" si="7"/>
        <v>0</v>
      </c>
      <c r="N2907" s="86">
        <f t="shared" si="8"/>
        <v>0</v>
      </c>
      <c r="O2907" s="84">
        <f t="shared" si="9"/>
        <v>0</v>
      </c>
      <c r="P2907" s="84">
        <f t="shared" si="10"/>
        <v>0</v>
      </c>
      <c r="Q2907" s="84">
        <f t="shared" si="11"/>
        <v>0</v>
      </c>
      <c r="R2907" s="85">
        <f t="shared" si="12"/>
        <v>0</v>
      </c>
      <c r="S2907" s="87" t="str">
        <f t="shared" si="13"/>
        <v>-</v>
      </c>
      <c r="T2907" s="88"/>
      <c r="U2907" s="39"/>
      <c r="V2907" s="40"/>
      <c r="W2907" s="39"/>
      <c r="X2907" s="39"/>
      <c r="Y2907" s="39"/>
      <c r="Z2907" s="39"/>
      <c r="AA2907" s="39"/>
      <c r="AB2907" s="39"/>
      <c r="AC2907" s="39"/>
      <c r="AD2907" s="39"/>
      <c r="AE2907" s="39"/>
      <c r="AF2907" s="39"/>
      <c r="AG2907" s="39"/>
      <c r="AH2907" s="39"/>
    </row>
    <row r="2908" ht="19.5" customHeight="1">
      <c r="A2908" s="111"/>
      <c r="B2908" s="119"/>
      <c r="C2908" s="63"/>
      <c r="D2908" s="69"/>
      <c r="E2908" s="66" t="str">
        <f t="shared" si="2"/>
        <v>-</v>
      </c>
      <c r="F2908" s="65"/>
      <c r="G2908" s="65"/>
      <c r="H2908" s="82"/>
      <c r="I2908" s="83">
        <f t="shared" si="3"/>
        <v>0</v>
      </c>
      <c r="J2908" s="84">
        <f t="shared" si="4"/>
        <v>0</v>
      </c>
      <c r="K2908" s="84">
        <f t="shared" si="5"/>
        <v>0</v>
      </c>
      <c r="L2908" s="84">
        <f t="shared" si="6"/>
        <v>0</v>
      </c>
      <c r="M2908" s="85">
        <f t="shared" si="7"/>
        <v>0</v>
      </c>
      <c r="N2908" s="86">
        <f t="shared" si="8"/>
        <v>0</v>
      </c>
      <c r="O2908" s="84">
        <f t="shared" si="9"/>
        <v>0</v>
      </c>
      <c r="P2908" s="84">
        <f t="shared" si="10"/>
        <v>0</v>
      </c>
      <c r="Q2908" s="84">
        <f t="shared" si="11"/>
        <v>0</v>
      </c>
      <c r="R2908" s="85">
        <f t="shared" si="12"/>
        <v>0</v>
      </c>
      <c r="S2908" s="87" t="str">
        <f t="shared" si="13"/>
        <v>-</v>
      </c>
      <c r="T2908" s="88"/>
      <c r="U2908" s="39"/>
      <c r="V2908" s="40"/>
      <c r="W2908" s="39"/>
      <c r="X2908" s="39"/>
      <c r="Y2908" s="39"/>
      <c r="Z2908" s="39"/>
      <c r="AA2908" s="39"/>
      <c r="AB2908" s="39"/>
      <c r="AC2908" s="39"/>
      <c r="AD2908" s="39"/>
      <c r="AE2908" s="39"/>
      <c r="AF2908" s="39"/>
      <c r="AG2908" s="39"/>
      <c r="AH2908" s="39"/>
    </row>
    <row r="2909" ht="19.5" customHeight="1">
      <c r="A2909" s="111"/>
      <c r="B2909" s="119"/>
      <c r="C2909" s="63"/>
      <c r="D2909" s="69"/>
      <c r="E2909" s="66" t="str">
        <f t="shared" si="2"/>
        <v>-</v>
      </c>
      <c r="F2909" s="65"/>
      <c r="G2909" s="65"/>
      <c r="H2909" s="82"/>
      <c r="I2909" s="83">
        <f t="shared" si="3"/>
        <v>0</v>
      </c>
      <c r="J2909" s="84">
        <f t="shared" si="4"/>
        <v>0</v>
      </c>
      <c r="K2909" s="84">
        <f t="shared" si="5"/>
        <v>0</v>
      </c>
      <c r="L2909" s="84">
        <f t="shared" si="6"/>
        <v>0</v>
      </c>
      <c r="M2909" s="85">
        <f t="shared" si="7"/>
        <v>0</v>
      </c>
      <c r="N2909" s="86">
        <f t="shared" si="8"/>
        <v>0</v>
      </c>
      <c r="O2909" s="84">
        <f t="shared" si="9"/>
        <v>0</v>
      </c>
      <c r="P2909" s="84">
        <f t="shared" si="10"/>
        <v>0</v>
      </c>
      <c r="Q2909" s="84">
        <f t="shared" si="11"/>
        <v>0</v>
      </c>
      <c r="R2909" s="85">
        <f t="shared" si="12"/>
        <v>0</v>
      </c>
      <c r="S2909" s="87" t="str">
        <f t="shared" si="13"/>
        <v>-</v>
      </c>
      <c r="T2909" s="88"/>
      <c r="U2909" s="39"/>
      <c r="V2909" s="40"/>
      <c r="W2909" s="39"/>
      <c r="X2909" s="39"/>
      <c r="Y2909" s="39"/>
      <c r="Z2909" s="39"/>
      <c r="AA2909" s="39"/>
      <c r="AB2909" s="39"/>
      <c r="AC2909" s="39"/>
      <c r="AD2909" s="39"/>
      <c r="AE2909" s="39"/>
      <c r="AF2909" s="39"/>
      <c r="AG2909" s="39"/>
      <c r="AH2909" s="39"/>
    </row>
    <row r="2910" ht="19.5" customHeight="1">
      <c r="A2910" s="111"/>
      <c r="B2910" s="119"/>
      <c r="C2910" s="63"/>
      <c r="D2910" s="69"/>
      <c r="E2910" s="66" t="str">
        <f t="shared" si="2"/>
        <v>-</v>
      </c>
      <c r="F2910" s="65"/>
      <c r="G2910" s="65"/>
      <c r="H2910" s="82"/>
      <c r="I2910" s="83">
        <f t="shared" si="3"/>
        <v>0</v>
      </c>
      <c r="J2910" s="84">
        <f t="shared" si="4"/>
        <v>0</v>
      </c>
      <c r="K2910" s="84">
        <f t="shared" si="5"/>
        <v>0</v>
      </c>
      <c r="L2910" s="84">
        <f t="shared" si="6"/>
        <v>0</v>
      </c>
      <c r="M2910" s="85">
        <f t="shared" si="7"/>
        <v>0</v>
      </c>
      <c r="N2910" s="86">
        <f t="shared" si="8"/>
        <v>0</v>
      </c>
      <c r="O2910" s="84">
        <f t="shared" si="9"/>
        <v>0</v>
      </c>
      <c r="P2910" s="84">
        <f t="shared" si="10"/>
        <v>0</v>
      </c>
      <c r="Q2910" s="84">
        <f t="shared" si="11"/>
        <v>0</v>
      </c>
      <c r="R2910" s="85">
        <f t="shared" si="12"/>
        <v>0</v>
      </c>
      <c r="S2910" s="87" t="str">
        <f t="shared" si="13"/>
        <v>-</v>
      </c>
      <c r="T2910" s="88"/>
      <c r="U2910" s="39"/>
      <c r="V2910" s="40"/>
      <c r="W2910" s="39"/>
      <c r="X2910" s="39"/>
      <c r="Y2910" s="39"/>
      <c r="Z2910" s="39"/>
      <c r="AA2910" s="39"/>
      <c r="AB2910" s="39"/>
      <c r="AC2910" s="39"/>
      <c r="AD2910" s="39"/>
      <c r="AE2910" s="39"/>
      <c r="AF2910" s="39"/>
      <c r="AG2910" s="39"/>
      <c r="AH2910" s="39"/>
    </row>
    <row r="2911" ht="19.5" customHeight="1">
      <c r="A2911" s="111"/>
      <c r="B2911" s="119"/>
      <c r="C2911" s="63"/>
      <c r="D2911" s="69"/>
      <c r="E2911" s="66" t="str">
        <f t="shared" si="2"/>
        <v>-</v>
      </c>
      <c r="F2911" s="65"/>
      <c r="G2911" s="65"/>
      <c r="H2911" s="82"/>
      <c r="I2911" s="83">
        <f t="shared" si="3"/>
        <v>0</v>
      </c>
      <c r="J2911" s="84">
        <f t="shared" si="4"/>
        <v>0</v>
      </c>
      <c r="K2911" s="84">
        <f t="shared" si="5"/>
        <v>0</v>
      </c>
      <c r="L2911" s="84">
        <f t="shared" si="6"/>
        <v>0</v>
      </c>
      <c r="M2911" s="85">
        <f t="shared" si="7"/>
        <v>0</v>
      </c>
      <c r="N2911" s="86">
        <f t="shared" si="8"/>
        <v>0</v>
      </c>
      <c r="O2911" s="84">
        <f t="shared" si="9"/>
        <v>0</v>
      </c>
      <c r="P2911" s="84">
        <f t="shared" si="10"/>
        <v>0</v>
      </c>
      <c r="Q2911" s="84">
        <f t="shared" si="11"/>
        <v>0</v>
      </c>
      <c r="R2911" s="85">
        <f t="shared" si="12"/>
        <v>0</v>
      </c>
      <c r="S2911" s="87" t="str">
        <f t="shared" si="13"/>
        <v>-</v>
      </c>
      <c r="T2911" s="88"/>
      <c r="U2911" s="39"/>
      <c r="V2911" s="40"/>
      <c r="W2911" s="39"/>
      <c r="X2911" s="39"/>
      <c r="Y2911" s="39"/>
      <c r="Z2911" s="39"/>
      <c r="AA2911" s="39"/>
      <c r="AB2911" s="39"/>
      <c r="AC2911" s="39"/>
      <c r="AD2911" s="39"/>
      <c r="AE2911" s="39"/>
      <c r="AF2911" s="39"/>
      <c r="AG2911" s="39"/>
      <c r="AH2911" s="39"/>
    </row>
    <row r="2912" ht="19.5" customHeight="1">
      <c r="A2912" s="111"/>
      <c r="B2912" s="119"/>
      <c r="C2912" s="63"/>
      <c r="D2912" s="69"/>
      <c r="E2912" s="66" t="str">
        <f t="shared" si="2"/>
        <v>-</v>
      </c>
      <c r="F2912" s="65"/>
      <c r="G2912" s="65"/>
      <c r="H2912" s="82"/>
      <c r="I2912" s="83">
        <f t="shared" si="3"/>
        <v>0</v>
      </c>
      <c r="J2912" s="84">
        <f t="shared" si="4"/>
        <v>0</v>
      </c>
      <c r="K2912" s="84">
        <f t="shared" si="5"/>
        <v>0</v>
      </c>
      <c r="L2912" s="84">
        <f t="shared" si="6"/>
        <v>0</v>
      </c>
      <c r="M2912" s="85">
        <f t="shared" si="7"/>
        <v>0</v>
      </c>
      <c r="N2912" s="86">
        <f t="shared" si="8"/>
        <v>0</v>
      </c>
      <c r="O2912" s="84">
        <f t="shared" si="9"/>
        <v>0</v>
      </c>
      <c r="P2912" s="84">
        <f t="shared" si="10"/>
        <v>0</v>
      </c>
      <c r="Q2912" s="84">
        <f t="shared" si="11"/>
        <v>0</v>
      </c>
      <c r="R2912" s="85">
        <f t="shared" si="12"/>
        <v>0</v>
      </c>
      <c r="S2912" s="87" t="str">
        <f t="shared" si="13"/>
        <v>-</v>
      </c>
      <c r="T2912" s="88"/>
      <c r="U2912" s="39"/>
      <c r="V2912" s="40"/>
      <c r="W2912" s="39"/>
      <c r="X2912" s="39"/>
      <c r="Y2912" s="39"/>
      <c r="Z2912" s="39"/>
      <c r="AA2912" s="39"/>
      <c r="AB2912" s="39"/>
      <c r="AC2912" s="39"/>
      <c r="AD2912" s="39"/>
      <c r="AE2912" s="39"/>
      <c r="AF2912" s="39"/>
      <c r="AG2912" s="39"/>
      <c r="AH2912" s="39"/>
    </row>
    <row r="2913" ht="19.5" customHeight="1">
      <c r="A2913" s="111"/>
      <c r="B2913" s="119"/>
      <c r="C2913" s="63"/>
      <c r="D2913" s="69"/>
      <c r="E2913" s="66" t="str">
        <f t="shared" si="2"/>
        <v>-</v>
      </c>
      <c r="F2913" s="65"/>
      <c r="G2913" s="65"/>
      <c r="H2913" s="82"/>
      <c r="I2913" s="83">
        <f t="shared" si="3"/>
        <v>0</v>
      </c>
      <c r="J2913" s="84">
        <f t="shared" si="4"/>
        <v>0</v>
      </c>
      <c r="K2913" s="84">
        <f t="shared" si="5"/>
        <v>0</v>
      </c>
      <c r="L2913" s="84">
        <f t="shared" si="6"/>
        <v>0</v>
      </c>
      <c r="M2913" s="85">
        <f t="shared" si="7"/>
        <v>0</v>
      </c>
      <c r="N2913" s="86">
        <f t="shared" si="8"/>
        <v>0</v>
      </c>
      <c r="O2913" s="84">
        <f t="shared" si="9"/>
        <v>0</v>
      </c>
      <c r="P2913" s="84">
        <f t="shared" si="10"/>
        <v>0</v>
      </c>
      <c r="Q2913" s="84">
        <f t="shared" si="11"/>
        <v>0</v>
      </c>
      <c r="R2913" s="85">
        <f t="shared" si="12"/>
        <v>0</v>
      </c>
      <c r="S2913" s="87" t="str">
        <f t="shared" si="13"/>
        <v>-</v>
      </c>
      <c r="T2913" s="88"/>
      <c r="U2913" s="39"/>
      <c r="V2913" s="40"/>
      <c r="W2913" s="39"/>
      <c r="X2913" s="39"/>
      <c r="Y2913" s="39"/>
      <c r="Z2913" s="39"/>
      <c r="AA2913" s="39"/>
      <c r="AB2913" s="39"/>
      <c r="AC2913" s="39"/>
      <c r="AD2913" s="39"/>
      <c r="AE2913" s="39"/>
      <c r="AF2913" s="39"/>
      <c r="AG2913" s="39"/>
      <c r="AH2913" s="39"/>
    </row>
    <row r="2914" ht="19.5" customHeight="1">
      <c r="A2914" s="111"/>
      <c r="B2914" s="119"/>
      <c r="C2914" s="63"/>
      <c r="D2914" s="69"/>
      <c r="E2914" s="66" t="str">
        <f t="shared" si="2"/>
        <v>-</v>
      </c>
      <c r="F2914" s="65"/>
      <c r="G2914" s="65"/>
      <c r="H2914" s="82"/>
      <c r="I2914" s="83">
        <f t="shared" si="3"/>
        <v>0</v>
      </c>
      <c r="J2914" s="84">
        <f t="shared" si="4"/>
        <v>0</v>
      </c>
      <c r="K2914" s="84">
        <f t="shared" si="5"/>
        <v>0</v>
      </c>
      <c r="L2914" s="84">
        <f t="shared" si="6"/>
        <v>0</v>
      </c>
      <c r="M2914" s="85">
        <f t="shared" si="7"/>
        <v>0</v>
      </c>
      <c r="N2914" s="86">
        <f t="shared" si="8"/>
        <v>0</v>
      </c>
      <c r="O2914" s="84">
        <f t="shared" si="9"/>
        <v>0</v>
      </c>
      <c r="P2914" s="84">
        <f t="shared" si="10"/>
        <v>0</v>
      </c>
      <c r="Q2914" s="84">
        <f t="shared" si="11"/>
        <v>0</v>
      </c>
      <c r="R2914" s="85">
        <f t="shared" si="12"/>
        <v>0</v>
      </c>
      <c r="S2914" s="87" t="str">
        <f t="shared" si="13"/>
        <v>-</v>
      </c>
      <c r="T2914" s="88"/>
      <c r="U2914" s="39"/>
      <c r="V2914" s="40"/>
      <c r="W2914" s="39"/>
      <c r="X2914" s="39"/>
      <c r="Y2914" s="39"/>
      <c r="Z2914" s="39"/>
      <c r="AA2914" s="39"/>
      <c r="AB2914" s="39"/>
      <c r="AC2914" s="39"/>
      <c r="AD2914" s="39"/>
      <c r="AE2914" s="39"/>
      <c r="AF2914" s="39"/>
      <c r="AG2914" s="39"/>
      <c r="AH2914" s="39"/>
    </row>
    <row r="2915" ht="19.5" customHeight="1">
      <c r="A2915" s="111"/>
      <c r="B2915" s="119"/>
      <c r="C2915" s="63"/>
      <c r="D2915" s="69"/>
      <c r="E2915" s="66" t="str">
        <f t="shared" si="2"/>
        <v>-</v>
      </c>
      <c r="F2915" s="65"/>
      <c r="G2915" s="65"/>
      <c r="H2915" s="82"/>
      <c r="I2915" s="83">
        <f t="shared" si="3"/>
        <v>0</v>
      </c>
      <c r="J2915" s="84">
        <f t="shared" si="4"/>
        <v>0</v>
      </c>
      <c r="K2915" s="84">
        <f t="shared" si="5"/>
        <v>0</v>
      </c>
      <c r="L2915" s="84">
        <f t="shared" si="6"/>
        <v>0</v>
      </c>
      <c r="M2915" s="85">
        <f t="shared" si="7"/>
        <v>0</v>
      </c>
      <c r="N2915" s="86">
        <f t="shared" si="8"/>
        <v>0</v>
      </c>
      <c r="O2915" s="84">
        <f t="shared" si="9"/>
        <v>0</v>
      </c>
      <c r="P2915" s="84">
        <f t="shared" si="10"/>
        <v>0</v>
      </c>
      <c r="Q2915" s="84">
        <f t="shared" si="11"/>
        <v>0</v>
      </c>
      <c r="R2915" s="85">
        <f t="shared" si="12"/>
        <v>0</v>
      </c>
      <c r="S2915" s="87" t="str">
        <f t="shared" si="13"/>
        <v>-</v>
      </c>
      <c r="T2915" s="88"/>
      <c r="U2915" s="39"/>
      <c r="V2915" s="40"/>
      <c r="W2915" s="39"/>
      <c r="X2915" s="39"/>
      <c r="Y2915" s="39"/>
      <c r="Z2915" s="39"/>
      <c r="AA2915" s="39"/>
      <c r="AB2915" s="39"/>
      <c r="AC2915" s="39"/>
      <c r="AD2915" s="39"/>
      <c r="AE2915" s="39"/>
      <c r="AF2915" s="39"/>
      <c r="AG2915" s="39"/>
      <c r="AH2915" s="39"/>
    </row>
    <row r="2916" ht="19.5" customHeight="1">
      <c r="A2916" s="111"/>
      <c r="B2916" s="119"/>
      <c r="C2916" s="63"/>
      <c r="D2916" s="69"/>
      <c r="E2916" s="66" t="str">
        <f t="shared" si="2"/>
        <v>-</v>
      </c>
      <c r="F2916" s="65"/>
      <c r="G2916" s="65"/>
      <c r="H2916" s="82"/>
      <c r="I2916" s="83">
        <f t="shared" si="3"/>
        <v>0</v>
      </c>
      <c r="J2916" s="84">
        <f t="shared" si="4"/>
        <v>0</v>
      </c>
      <c r="K2916" s="84">
        <f t="shared" si="5"/>
        <v>0</v>
      </c>
      <c r="L2916" s="84">
        <f t="shared" si="6"/>
        <v>0</v>
      </c>
      <c r="M2916" s="85">
        <f t="shared" si="7"/>
        <v>0</v>
      </c>
      <c r="N2916" s="86">
        <f t="shared" si="8"/>
        <v>0</v>
      </c>
      <c r="O2916" s="84">
        <f t="shared" si="9"/>
        <v>0</v>
      </c>
      <c r="P2916" s="84">
        <f t="shared" si="10"/>
        <v>0</v>
      </c>
      <c r="Q2916" s="84">
        <f t="shared" si="11"/>
        <v>0</v>
      </c>
      <c r="R2916" s="85">
        <f t="shared" si="12"/>
        <v>0</v>
      </c>
      <c r="S2916" s="87" t="str">
        <f t="shared" si="13"/>
        <v>-</v>
      </c>
      <c r="T2916" s="88"/>
      <c r="U2916" s="39"/>
      <c r="V2916" s="40"/>
      <c r="W2916" s="39"/>
      <c r="X2916" s="39"/>
      <c r="Y2916" s="39"/>
      <c r="Z2916" s="39"/>
      <c r="AA2916" s="39"/>
      <c r="AB2916" s="39"/>
      <c r="AC2916" s="39"/>
      <c r="AD2916" s="39"/>
      <c r="AE2916" s="39"/>
      <c r="AF2916" s="39"/>
      <c r="AG2916" s="39"/>
      <c r="AH2916" s="39"/>
    </row>
    <row r="2917" ht="19.5" customHeight="1">
      <c r="A2917" s="111"/>
      <c r="B2917" s="119"/>
      <c r="C2917" s="63"/>
      <c r="D2917" s="69"/>
      <c r="E2917" s="66" t="str">
        <f t="shared" si="2"/>
        <v>-</v>
      </c>
      <c r="F2917" s="65"/>
      <c r="G2917" s="65"/>
      <c r="H2917" s="82"/>
      <c r="I2917" s="83">
        <f t="shared" si="3"/>
        <v>0</v>
      </c>
      <c r="J2917" s="84">
        <f t="shared" si="4"/>
        <v>0</v>
      </c>
      <c r="K2917" s="84">
        <f t="shared" si="5"/>
        <v>0</v>
      </c>
      <c r="L2917" s="84">
        <f t="shared" si="6"/>
        <v>0</v>
      </c>
      <c r="M2917" s="85">
        <f t="shared" si="7"/>
        <v>0</v>
      </c>
      <c r="N2917" s="86">
        <f t="shared" si="8"/>
        <v>0</v>
      </c>
      <c r="O2917" s="84">
        <f t="shared" si="9"/>
        <v>0</v>
      </c>
      <c r="P2917" s="84">
        <f t="shared" si="10"/>
        <v>0</v>
      </c>
      <c r="Q2917" s="84">
        <f t="shared" si="11"/>
        <v>0</v>
      </c>
      <c r="R2917" s="85">
        <f t="shared" si="12"/>
        <v>0</v>
      </c>
      <c r="S2917" s="87" t="str">
        <f t="shared" si="13"/>
        <v>-</v>
      </c>
      <c r="T2917" s="88"/>
      <c r="U2917" s="39"/>
      <c r="V2917" s="40"/>
      <c r="W2917" s="39"/>
      <c r="X2917" s="39"/>
      <c r="Y2917" s="39"/>
      <c r="Z2917" s="39"/>
      <c r="AA2917" s="39"/>
      <c r="AB2917" s="39"/>
      <c r="AC2917" s="39"/>
      <c r="AD2917" s="39"/>
      <c r="AE2917" s="39"/>
      <c r="AF2917" s="39"/>
      <c r="AG2917" s="39"/>
      <c r="AH2917" s="39"/>
    </row>
    <row r="2918" ht="19.5" customHeight="1">
      <c r="A2918" s="111"/>
      <c r="B2918" s="119"/>
      <c r="C2918" s="63"/>
      <c r="D2918" s="69"/>
      <c r="E2918" s="66" t="str">
        <f t="shared" si="2"/>
        <v>-</v>
      </c>
      <c r="F2918" s="65"/>
      <c r="G2918" s="65"/>
      <c r="H2918" s="82"/>
      <c r="I2918" s="83">
        <f t="shared" si="3"/>
        <v>0</v>
      </c>
      <c r="J2918" s="84">
        <f t="shared" si="4"/>
        <v>0</v>
      </c>
      <c r="K2918" s="84">
        <f t="shared" si="5"/>
        <v>0</v>
      </c>
      <c r="L2918" s="84">
        <f t="shared" si="6"/>
        <v>0</v>
      </c>
      <c r="M2918" s="85">
        <f t="shared" si="7"/>
        <v>0</v>
      </c>
      <c r="N2918" s="86">
        <f t="shared" si="8"/>
        <v>0</v>
      </c>
      <c r="O2918" s="84">
        <f t="shared" si="9"/>
        <v>0</v>
      </c>
      <c r="P2918" s="84">
        <f t="shared" si="10"/>
        <v>0</v>
      </c>
      <c r="Q2918" s="84">
        <f t="shared" si="11"/>
        <v>0</v>
      </c>
      <c r="R2918" s="85">
        <f t="shared" si="12"/>
        <v>0</v>
      </c>
      <c r="S2918" s="87" t="str">
        <f t="shared" si="13"/>
        <v>-</v>
      </c>
      <c r="T2918" s="88"/>
      <c r="U2918" s="39"/>
      <c r="V2918" s="40"/>
      <c r="W2918" s="39"/>
      <c r="X2918" s="39"/>
      <c r="Y2918" s="39"/>
      <c r="Z2918" s="39"/>
      <c r="AA2918" s="39"/>
      <c r="AB2918" s="39"/>
      <c r="AC2918" s="39"/>
      <c r="AD2918" s="39"/>
      <c r="AE2918" s="39"/>
      <c r="AF2918" s="39"/>
      <c r="AG2918" s="39"/>
      <c r="AH2918" s="39"/>
    </row>
    <row r="2919" ht="19.5" customHeight="1">
      <c r="A2919" s="111"/>
      <c r="B2919" s="119"/>
      <c r="C2919" s="63"/>
      <c r="D2919" s="69"/>
      <c r="E2919" s="66" t="str">
        <f t="shared" si="2"/>
        <v>-</v>
      </c>
      <c r="F2919" s="65"/>
      <c r="G2919" s="65"/>
      <c r="H2919" s="82"/>
      <c r="I2919" s="83">
        <f t="shared" si="3"/>
        <v>0</v>
      </c>
      <c r="J2919" s="84">
        <f t="shared" si="4"/>
        <v>0</v>
      </c>
      <c r="K2919" s="84">
        <f t="shared" si="5"/>
        <v>0</v>
      </c>
      <c r="L2919" s="84">
        <f t="shared" si="6"/>
        <v>0</v>
      </c>
      <c r="M2919" s="85">
        <f t="shared" si="7"/>
        <v>0</v>
      </c>
      <c r="N2919" s="86">
        <f t="shared" si="8"/>
        <v>0</v>
      </c>
      <c r="O2919" s="84">
        <f t="shared" si="9"/>
        <v>0</v>
      </c>
      <c r="P2919" s="84">
        <f t="shared" si="10"/>
        <v>0</v>
      </c>
      <c r="Q2919" s="84">
        <f t="shared" si="11"/>
        <v>0</v>
      </c>
      <c r="R2919" s="85">
        <f t="shared" si="12"/>
        <v>0</v>
      </c>
      <c r="S2919" s="87" t="str">
        <f t="shared" si="13"/>
        <v>-</v>
      </c>
      <c r="T2919" s="88"/>
      <c r="U2919" s="39"/>
      <c r="V2919" s="40"/>
      <c r="W2919" s="39"/>
      <c r="X2919" s="39"/>
      <c r="Y2919" s="39"/>
      <c r="Z2919" s="39"/>
      <c r="AA2919" s="39"/>
      <c r="AB2919" s="39"/>
      <c r="AC2919" s="39"/>
      <c r="AD2919" s="39"/>
      <c r="AE2919" s="39"/>
      <c r="AF2919" s="39"/>
      <c r="AG2919" s="39"/>
      <c r="AH2919" s="39"/>
    </row>
    <row r="2920" ht="19.5" customHeight="1">
      <c r="A2920" s="111"/>
      <c r="B2920" s="119"/>
      <c r="C2920" s="63"/>
      <c r="D2920" s="69"/>
      <c r="E2920" s="66" t="str">
        <f t="shared" si="2"/>
        <v>-</v>
      </c>
      <c r="F2920" s="65"/>
      <c r="G2920" s="65"/>
      <c r="H2920" s="82"/>
      <c r="I2920" s="83">
        <f t="shared" si="3"/>
        <v>0</v>
      </c>
      <c r="J2920" s="84">
        <f t="shared" si="4"/>
        <v>0</v>
      </c>
      <c r="K2920" s="84">
        <f t="shared" si="5"/>
        <v>0</v>
      </c>
      <c r="L2920" s="84">
        <f t="shared" si="6"/>
        <v>0</v>
      </c>
      <c r="M2920" s="85">
        <f t="shared" si="7"/>
        <v>0</v>
      </c>
      <c r="N2920" s="86">
        <f t="shared" si="8"/>
        <v>0</v>
      </c>
      <c r="O2920" s="84">
        <f t="shared" si="9"/>
        <v>0</v>
      </c>
      <c r="P2920" s="84">
        <f t="shared" si="10"/>
        <v>0</v>
      </c>
      <c r="Q2920" s="84">
        <f t="shared" si="11"/>
        <v>0</v>
      </c>
      <c r="R2920" s="85">
        <f t="shared" si="12"/>
        <v>0</v>
      </c>
      <c r="S2920" s="87" t="str">
        <f t="shared" si="13"/>
        <v>-</v>
      </c>
      <c r="T2920" s="88"/>
      <c r="U2920" s="39"/>
      <c r="V2920" s="40"/>
      <c r="W2920" s="39"/>
      <c r="X2920" s="39"/>
      <c r="Y2920" s="39"/>
      <c r="Z2920" s="39"/>
      <c r="AA2920" s="39"/>
      <c r="AB2920" s="39"/>
      <c r="AC2920" s="39"/>
      <c r="AD2920" s="39"/>
      <c r="AE2920" s="39"/>
      <c r="AF2920" s="39"/>
      <c r="AG2920" s="39"/>
      <c r="AH2920" s="39"/>
    </row>
    <row r="2921" ht="19.5" customHeight="1">
      <c r="A2921" s="111"/>
      <c r="B2921" s="119"/>
      <c r="C2921" s="63"/>
      <c r="D2921" s="69"/>
      <c r="E2921" s="66" t="str">
        <f t="shared" si="2"/>
        <v>-</v>
      </c>
      <c r="F2921" s="65"/>
      <c r="G2921" s="65"/>
      <c r="H2921" s="82"/>
      <c r="I2921" s="83">
        <f t="shared" si="3"/>
        <v>0</v>
      </c>
      <c r="J2921" s="84">
        <f t="shared" si="4"/>
        <v>0</v>
      </c>
      <c r="K2921" s="84">
        <f t="shared" si="5"/>
        <v>0</v>
      </c>
      <c r="L2921" s="84">
        <f t="shared" si="6"/>
        <v>0</v>
      </c>
      <c r="M2921" s="85">
        <f t="shared" si="7"/>
        <v>0</v>
      </c>
      <c r="N2921" s="86">
        <f t="shared" si="8"/>
        <v>0</v>
      </c>
      <c r="O2921" s="84">
        <f t="shared" si="9"/>
        <v>0</v>
      </c>
      <c r="P2921" s="84">
        <f t="shared" si="10"/>
        <v>0</v>
      </c>
      <c r="Q2921" s="84">
        <f t="shared" si="11"/>
        <v>0</v>
      </c>
      <c r="R2921" s="85">
        <f t="shared" si="12"/>
        <v>0</v>
      </c>
      <c r="S2921" s="87" t="str">
        <f t="shared" si="13"/>
        <v>-</v>
      </c>
      <c r="T2921" s="88"/>
      <c r="U2921" s="39"/>
      <c r="V2921" s="40"/>
      <c r="W2921" s="39"/>
      <c r="X2921" s="39"/>
      <c r="Y2921" s="39"/>
      <c r="Z2921" s="39"/>
      <c r="AA2921" s="39"/>
      <c r="AB2921" s="39"/>
      <c r="AC2921" s="39"/>
      <c r="AD2921" s="39"/>
      <c r="AE2921" s="39"/>
      <c r="AF2921" s="39"/>
      <c r="AG2921" s="39"/>
      <c r="AH2921" s="39"/>
    </row>
    <row r="2922" ht="19.5" customHeight="1">
      <c r="A2922" s="111"/>
      <c r="B2922" s="119"/>
      <c r="C2922" s="63"/>
      <c r="D2922" s="69"/>
      <c r="E2922" s="66" t="str">
        <f t="shared" si="2"/>
        <v>-</v>
      </c>
      <c r="F2922" s="65"/>
      <c r="G2922" s="65"/>
      <c r="H2922" s="82"/>
      <c r="I2922" s="83">
        <f t="shared" si="3"/>
        <v>0</v>
      </c>
      <c r="J2922" s="84">
        <f t="shared" si="4"/>
        <v>0</v>
      </c>
      <c r="K2922" s="84">
        <f t="shared" si="5"/>
        <v>0</v>
      </c>
      <c r="L2922" s="84">
        <f t="shared" si="6"/>
        <v>0</v>
      </c>
      <c r="M2922" s="85">
        <f t="shared" si="7"/>
        <v>0</v>
      </c>
      <c r="N2922" s="86">
        <f t="shared" si="8"/>
        <v>0</v>
      </c>
      <c r="O2922" s="84">
        <f t="shared" si="9"/>
        <v>0</v>
      </c>
      <c r="P2922" s="84">
        <f t="shared" si="10"/>
        <v>0</v>
      </c>
      <c r="Q2922" s="84">
        <f t="shared" si="11"/>
        <v>0</v>
      </c>
      <c r="R2922" s="85">
        <f t="shared" si="12"/>
        <v>0</v>
      </c>
      <c r="S2922" s="87" t="str">
        <f t="shared" si="13"/>
        <v>-</v>
      </c>
      <c r="T2922" s="88"/>
      <c r="U2922" s="39"/>
      <c r="V2922" s="40"/>
      <c r="W2922" s="39"/>
      <c r="X2922" s="39"/>
      <c r="Y2922" s="39"/>
      <c r="Z2922" s="39"/>
      <c r="AA2922" s="39"/>
      <c r="AB2922" s="39"/>
      <c r="AC2922" s="39"/>
      <c r="AD2922" s="39"/>
      <c r="AE2922" s="39"/>
      <c r="AF2922" s="39"/>
      <c r="AG2922" s="39"/>
      <c r="AH2922" s="39"/>
    </row>
    <row r="2923" ht="19.5" customHeight="1">
      <c r="A2923" s="111"/>
      <c r="B2923" s="119"/>
      <c r="C2923" s="63"/>
      <c r="D2923" s="69"/>
      <c r="E2923" s="66" t="str">
        <f t="shared" si="2"/>
        <v>-</v>
      </c>
      <c r="F2923" s="65"/>
      <c r="G2923" s="65"/>
      <c r="H2923" s="82"/>
      <c r="I2923" s="83">
        <f t="shared" si="3"/>
        <v>0</v>
      </c>
      <c r="J2923" s="84">
        <f t="shared" si="4"/>
        <v>0</v>
      </c>
      <c r="K2923" s="84">
        <f t="shared" si="5"/>
        <v>0</v>
      </c>
      <c r="L2923" s="84">
        <f t="shared" si="6"/>
        <v>0</v>
      </c>
      <c r="M2923" s="85">
        <f t="shared" si="7"/>
        <v>0</v>
      </c>
      <c r="N2923" s="86">
        <f t="shared" si="8"/>
        <v>0</v>
      </c>
      <c r="O2923" s="84">
        <f t="shared" si="9"/>
        <v>0</v>
      </c>
      <c r="P2923" s="84">
        <f t="shared" si="10"/>
        <v>0</v>
      </c>
      <c r="Q2923" s="84">
        <f t="shared" si="11"/>
        <v>0</v>
      </c>
      <c r="R2923" s="85">
        <f t="shared" si="12"/>
        <v>0</v>
      </c>
      <c r="S2923" s="87" t="str">
        <f t="shared" si="13"/>
        <v>-</v>
      </c>
      <c r="T2923" s="88"/>
      <c r="U2923" s="39"/>
      <c r="V2923" s="40"/>
      <c r="W2923" s="39"/>
      <c r="X2923" s="39"/>
      <c r="Y2923" s="39"/>
      <c r="Z2923" s="39"/>
      <c r="AA2923" s="39"/>
      <c r="AB2923" s="39"/>
      <c r="AC2923" s="39"/>
      <c r="AD2923" s="39"/>
      <c r="AE2923" s="39"/>
      <c r="AF2923" s="39"/>
      <c r="AG2923" s="39"/>
      <c r="AH2923" s="39"/>
    </row>
    <row r="2924" ht="19.5" customHeight="1">
      <c r="A2924" s="111"/>
      <c r="B2924" s="119"/>
      <c r="C2924" s="63"/>
      <c r="D2924" s="69"/>
      <c r="E2924" s="66" t="str">
        <f t="shared" si="2"/>
        <v>-</v>
      </c>
      <c r="F2924" s="65"/>
      <c r="G2924" s="65"/>
      <c r="H2924" s="82"/>
      <c r="I2924" s="83">
        <f t="shared" si="3"/>
        <v>0</v>
      </c>
      <c r="J2924" s="84">
        <f t="shared" si="4"/>
        <v>0</v>
      </c>
      <c r="K2924" s="84">
        <f t="shared" si="5"/>
        <v>0</v>
      </c>
      <c r="L2924" s="84">
        <f t="shared" si="6"/>
        <v>0</v>
      </c>
      <c r="M2924" s="85">
        <f t="shared" si="7"/>
        <v>0</v>
      </c>
      <c r="N2924" s="86">
        <f t="shared" si="8"/>
        <v>0</v>
      </c>
      <c r="O2924" s="84">
        <f t="shared" si="9"/>
        <v>0</v>
      </c>
      <c r="P2924" s="84">
        <f t="shared" si="10"/>
        <v>0</v>
      </c>
      <c r="Q2924" s="84">
        <f t="shared" si="11"/>
        <v>0</v>
      </c>
      <c r="R2924" s="85">
        <f t="shared" si="12"/>
        <v>0</v>
      </c>
      <c r="S2924" s="87" t="str">
        <f t="shared" si="13"/>
        <v>-</v>
      </c>
      <c r="T2924" s="88"/>
      <c r="U2924" s="39"/>
      <c r="V2924" s="40"/>
      <c r="W2924" s="39"/>
      <c r="X2924" s="39"/>
      <c r="Y2924" s="39"/>
      <c r="Z2924" s="39"/>
      <c r="AA2924" s="39"/>
      <c r="AB2924" s="39"/>
      <c r="AC2924" s="39"/>
      <c r="AD2924" s="39"/>
      <c r="AE2924" s="39"/>
      <c r="AF2924" s="39"/>
      <c r="AG2924" s="39"/>
      <c r="AH2924" s="39"/>
    </row>
    <row r="2925" ht="19.5" customHeight="1">
      <c r="A2925" s="111"/>
      <c r="B2925" s="119"/>
      <c r="C2925" s="63"/>
      <c r="D2925" s="69"/>
      <c r="E2925" s="66" t="str">
        <f t="shared" si="2"/>
        <v>-</v>
      </c>
      <c r="F2925" s="65"/>
      <c r="G2925" s="65"/>
      <c r="H2925" s="82"/>
      <c r="I2925" s="83">
        <f t="shared" si="3"/>
        <v>0</v>
      </c>
      <c r="J2925" s="84">
        <f t="shared" si="4"/>
        <v>0</v>
      </c>
      <c r="K2925" s="84">
        <f t="shared" si="5"/>
        <v>0</v>
      </c>
      <c r="L2925" s="84">
        <f t="shared" si="6"/>
        <v>0</v>
      </c>
      <c r="M2925" s="85">
        <f t="shared" si="7"/>
        <v>0</v>
      </c>
      <c r="N2925" s="86">
        <f t="shared" si="8"/>
        <v>0</v>
      </c>
      <c r="O2925" s="84">
        <f t="shared" si="9"/>
        <v>0</v>
      </c>
      <c r="P2925" s="84">
        <f t="shared" si="10"/>
        <v>0</v>
      </c>
      <c r="Q2925" s="84">
        <f t="shared" si="11"/>
        <v>0</v>
      </c>
      <c r="R2925" s="85">
        <f t="shared" si="12"/>
        <v>0</v>
      </c>
      <c r="S2925" s="87" t="str">
        <f t="shared" si="13"/>
        <v>-</v>
      </c>
      <c r="T2925" s="88"/>
      <c r="U2925" s="39"/>
      <c r="V2925" s="40"/>
      <c r="W2925" s="39"/>
      <c r="X2925" s="39"/>
      <c r="Y2925" s="39"/>
      <c r="Z2925" s="39"/>
      <c r="AA2925" s="39"/>
      <c r="AB2925" s="39"/>
      <c r="AC2925" s="39"/>
      <c r="AD2925" s="39"/>
      <c r="AE2925" s="39"/>
      <c r="AF2925" s="39"/>
      <c r="AG2925" s="39"/>
      <c r="AH2925" s="39"/>
    </row>
    <row r="2926" ht="19.5" customHeight="1">
      <c r="A2926" s="111"/>
      <c r="B2926" s="119"/>
      <c r="C2926" s="63"/>
      <c r="D2926" s="69"/>
      <c r="E2926" s="66" t="str">
        <f t="shared" si="2"/>
        <v>-</v>
      </c>
      <c r="F2926" s="65"/>
      <c r="G2926" s="65"/>
      <c r="H2926" s="82"/>
      <c r="I2926" s="83">
        <f t="shared" si="3"/>
        <v>0</v>
      </c>
      <c r="J2926" s="84">
        <f t="shared" si="4"/>
        <v>0</v>
      </c>
      <c r="K2926" s="84">
        <f t="shared" si="5"/>
        <v>0</v>
      </c>
      <c r="L2926" s="84">
        <f t="shared" si="6"/>
        <v>0</v>
      </c>
      <c r="M2926" s="85">
        <f t="shared" si="7"/>
        <v>0</v>
      </c>
      <c r="N2926" s="86">
        <f t="shared" si="8"/>
        <v>0</v>
      </c>
      <c r="O2926" s="84">
        <f t="shared" si="9"/>
        <v>0</v>
      </c>
      <c r="P2926" s="84">
        <f t="shared" si="10"/>
        <v>0</v>
      </c>
      <c r="Q2926" s="84">
        <f t="shared" si="11"/>
        <v>0</v>
      </c>
      <c r="R2926" s="85">
        <f t="shared" si="12"/>
        <v>0</v>
      </c>
      <c r="S2926" s="87" t="str">
        <f t="shared" si="13"/>
        <v>-</v>
      </c>
      <c r="T2926" s="88"/>
      <c r="U2926" s="39"/>
      <c r="V2926" s="40"/>
      <c r="W2926" s="39"/>
      <c r="X2926" s="39"/>
      <c r="Y2926" s="39"/>
      <c r="Z2926" s="39"/>
      <c r="AA2926" s="39"/>
      <c r="AB2926" s="39"/>
      <c r="AC2926" s="39"/>
      <c r="AD2926" s="39"/>
      <c r="AE2926" s="39"/>
      <c r="AF2926" s="39"/>
      <c r="AG2926" s="39"/>
      <c r="AH2926" s="39"/>
    </row>
    <row r="2927" ht="19.5" customHeight="1">
      <c r="A2927" s="111"/>
      <c r="B2927" s="119"/>
      <c r="C2927" s="63"/>
      <c r="D2927" s="69"/>
      <c r="E2927" s="66" t="str">
        <f t="shared" si="2"/>
        <v>-</v>
      </c>
      <c r="F2927" s="65"/>
      <c r="G2927" s="65"/>
      <c r="H2927" s="82"/>
      <c r="I2927" s="83">
        <f t="shared" si="3"/>
        <v>0</v>
      </c>
      <c r="J2927" s="84">
        <f t="shared" si="4"/>
        <v>0</v>
      </c>
      <c r="K2927" s="84">
        <f t="shared" si="5"/>
        <v>0</v>
      </c>
      <c r="L2927" s="84">
        <f t="shared" si="6"/>
        <v>0</v>
      </c>
      <c r="M2927" s="85">
        <f t="shared" si="7"/>
        <v>0</v>
      </c>
      <c r="N2927" s="86">
        <f t="shared" si="8"/>
        <v>0</v>
      </c>
      <c r="O2927" s="84">
        <f t="shared" si="9"/>
        <v>0</v>
      </c>
      <c r="P2927" s="84">
        <f t="shared" si="10"/>
        <v>0</v>
      </c>
      <c r="Q2927" s="84">
        <f t="shared" si="11"/>
        <v>0</v>
      </c>
      <c r="R2927" s="85">
        <f t="shared" si="12"/>
        <v>0</v>
      </c>
      <c r="S2927" s="87" t="str">
        <f t="shared" si="13"/>
        <v>-</v>
      </c>
      <c r="T2927" s="88"/>
      <c r="U2927" s="39"/>
      <c r="V2927" s="40"/>
      <c r="W2927" s="39"/>
      <c r="X2927" s="39"/>
      <c r="Y2927" s="39"/>
      <c r="Z2927" s="39"/>
      <c r="AA2927" s="39"/>
      <c r="AB2927" s="39"/>
      <c r="AC2927" s="39"/>
      <c r="AD2927" s="39"/>
      <c r="AE2927" s="39"/>
      <c r="AF2927" s="39"/>
      <c r="AG2927" s="39"/>
      <c r="AH2927" s="39"/>
    </row>
    <row r="2928" ht="19.5" customHeight="1">
      <c r="A2928" s="111"/>
      <c r="B2928" s="119"/>
      <c r="C2928" s="63"/>
      <c r="D2928" s="69"/>
      <c r="E2928" s="66" t="str">
        <f t="shared" si="2"/>
        <v>-</v>
      </c>
      <c r="F2928" s="65"/>
      <c r="G2928" s="65"/>
      <c r="H2928" s="82"/>
      <c r="I2928" s="83">
        <f t="shared" si="3"/>
        <v>0</v>
      </c>
      <c r="J2928" s="84">
        <f t="shared" si="4"/>
        <v>0</v>
      </c>
      <c r="K2928" s="84">
        <f t="shared" si="5"/>
        <v>0</v>
      </c>
      <c r="L2928" s="84">
        <f t="shared" si="6"/>
        <v>0</v>
      </c>
      <c r="M2928" s="85">
        <f t="shared" si="7"/>
        <v>0</v>
      </c>
      <c r="N2928" s="86">
        <f t="shared" si="8"/>
        <v>0</v>
      </c>
      <c r="O2928" s="84">
        <f t="shared" si="9"/>
        <v>0</v>
      </c>
      <c r="P2928" s="84">
        <f t="shared" si="10"/>
        <v>0</v>
      </c>
      <c r="Q2928" s="84">
        <f t="shared" si="11"/>
        <v>0</v>
      </c>
      <c r="R2928" s="85">
        <f t="shared" si="12"/>
        <v>0</v>
      </c>
      <c r="S2928" s="87" t="str">
        <f t="shared" si="13"/>
        <v>-</v>
      </c>
      <c r="T2928" s="88"/>
      <c r="U2928" s="39"/>
      <c r="V2928" s="40"/>
      <c r="W2928" s="39"/>
      <c r="X2928" s="39"/>
      <c r="Y2928" s="39"/>
      <c r="Z2928" s="39"/>
      <c r="AA2928" s="39"/>
      <c r="AB2928" s="39"/>
      <c r="AC2928" s="39"/>
      <c r="AD2928" s="39"/>
      <c r="AE2928" s="39"/>
      <c r="AF2928" s="39"/>
      <c r="AG2928" s="39"/>
      <c r="AH2928" s="39"/>
    </row>
    <row r="2929" ht="19.5" customHeight="1">
      <c r="A2929" s="111"/>
      <c r="B2929" s="119"/>
      <c r="C2929" s="63"/>
      <c r="D2929" s="69"/>
      <c r="E2929" s="66" t="str">
        <f t="shared" si="2"/>
        <v>-</v>
      </c>
      <c r="F2929" s="65"/>
      <c r="G2929" s="65"/>
      <c r="H2929" s="82"/>
      <c r="I2929" s="83">
        <f t="shared" si="3"/>
        <v>0</v>
      </c>
      <c r="J2929" s="84">
        <f t="shared" si="4"/>
        <v>0</v>
      </c>
      <c r="K2929" s="84">
        <f t="shared" si="5"/>
        <v>0</v>
      </c>
      <c r="L2929" s="84">
        <f t="shared" si="6"/>
        <v>0</v>
      </c>
      <c r="M2929" s="85">
        <f t="shared" si="7"/>
        <v>0</v>
      </c>
      <c r="N2929" s="86">
        <f t="shared" si="8"/>
        <v>0</v>
      </c>
      <c r="O2929" s="84">
        <f t="shared" si="9"/>
        <v>0</v>
      </c>
      <c r="P2929" s="84">
        <f t="shared" si="10"/>
        <v>0</v>
      </c>
      <c r="Q2929" s="84">
        <f t="shared" si="11"/>
        <v>0</v>
      </c>
      <c r="R2929" s="85">
        <f t="shared" si="12"/>
        <v>0</v>
      </c>
      <c r="S2929" s="87" t="str">
        <f t="shared" si="13"/>
        <v>-</v>
      </c>
      <c r="T2929" s="88"/>
      <c r="U2929" s="39"/>
      <c r="V2929" s="40"/>
      <c r="W2929" s="39"/>
      <c r="X2929" s="39"/>
      <c r="Y2929" s="39"/>
      <c r="Z2929" s="39"/>
      <c r="AA2929" s="39"/>
      <c r="AB2929" s="39"/>
      <c r="AC2929" s="39"/>
      <c r="AD2929" s="39"/>
      <c r="AE2929" s="39"/>
      <c r="AF2929" s="39"/>
      <c r="AG2929" s="39"/>
      <c r="AH2929" s="39"/>
    </row>
    <row r="2930" ht="19.5" customHeight="1">
      <c r="A2930" s="111"/>
      <c r="B2930" s="119"/>
      <c r="C2930" s="63"/>
      <c r="D2930" s="69"/>
      <c r="E2930" s="66" t="str">
        <f t="shared" si="2"/>
        <v>-</v>
      </c>
      <c r="F2930" s="65"/>
      <c r="G2930" s="65"/>
      <c r="H2930" s="82"/>
      <c r="I2930" s="83">
        <f t="shared" si="3"/>
        <v>0</v>
      </c>
      <c r="J2930" s="84">
        <f t="shared" si="4"/>
        <v>0</v>
      </c>
      <c r="K2930" s="84">
        <f t="shared" si="5"/>
        <v>0</v>
      </c>
      <c r="L2930" s="84">
        <f t="shared" si="6"/>
        <v>0</v>
      </c>
      <c r="M2930" s="85">
        <f t="shared" si="7"/>
        <v>0</v>
      </c>
      <c r="N2930" s="86">
        <f t="shared" si="8"/>
        <v>0</v>
      </c>
      <c r="O2930" s="84">
        <f t="shared" si="9"/>
        <v>0</v>
      </c>
      <c r="P2930" s="84">
        <f t="shared" si="10"/>
        <v>0</v>
      </c>
      <c r="Q2930" s="84">
        <f t="shared" si="11"/>
        <v>0</v>
      </c>
      <c r="R2930" s="85">
        <f t="shared" si="12"/>
        <v>0</v>
      </c>
      <c r="S2930" s="87" t="str">
        <f t="shared" si="13"/>
        <v>-</v>
      </c>
      <c r="T2930" s="88"/>
      <c r="U2930" s="39"/>
      <c r="V2930" s="40"/>
      <c r="W2930" s="39"/>
      <c r="X2930" s="39"/>
      <c r="Y2930" s="39"/>
      <c r="Z2930" s="39"/>
      <c r="AA2930" s="39"/>
      <c r="AB2930" s="39"/>
      <c r="AC2930" s="39"/>
      <c r="AD2930" s="39"/>
      <c r="AE2930" s="39"/>
      <c r="AF2930" s="39"/>
      <c r="AG2930" s="39"/>
      <c r="AH2930" s="39"/>
    </row>
    <row r="2931" ht="19.5" customHeight="1">
      <c r="A2931" s="111"/>
      <c r="B2931" s="119"/>
      <c r="C2931" s="63"/>
      <c r="D2931" s="69"/>
      <c r="E2931" s="66" t="str">
        <f t="shared" si="2"/>
        <v>-</v>
      </c>
      <c r="F2931" s="65"/>
      <c r="G2931" s="65"/>
      <c r="H2931" s="82"/>
      <c r="I2931" s="83">
        <f t="shared" si="3"/>
        <v>0</v>
      </c>
      <c r="J2931" s="84">
        <f t="shared" si="4"/>
        <v>0</v>
      </c>
      <c r="K2931" s="84">
        <f t="shared" si="5"/>
        <v>0</v>
      </c>
      <c r="L2931" s="84">
        <f t="shared" si="6"/>
        <v>0</v>
      </c>
      <c r="M2931" s="85">
        <f t="shared" si="7"/>
        <v>0</v>
      </c>
      <c r="N2931" s="86">
        <f t="shared" si="8"/>
        <v>0</v>
      </c>
      <c r="O2931" s="84">
        <f t="shared" si="9"/>
        <v>0</v>
      </c>
      <c r="P2931" s="84">
        <f t="shared" si="10"/>
        <v>0</v>
      </c>
      <c r="Q2931" s="84">
        <f t="shared" si="11"/>
        <v>0</v>
      </c>
      <c r="R2931" s="85">
        <f t="shared" si="12"/>
        <v>0</v>
      </c>
      <c r="S2931" s="87" t="str">
        <f t="shared" si="13"/>
        <v>-</v>
      </c>
      <c r="T2931" s="88"/>
      <c r="U2931" s="39"/>
      <c r="V2931" s="40"/>
      <c r="W2931" s="39"/>
      <c r="X2931" s="39"/>
      <c r="Y2931" s="39"/>
      <c r="Z2931" s="39"/>
      <c r="AA2931" s="39"/>
      <c r="AB2931" s="39"/>
      <c r="AC2931" s="39"/>
      <c r="AD2931" s="39"/>
      <c r="AE2931" s="39"/>
      <c r="AF2931" s="39"/>
      <c r="AG2931" s="39"/>
      <c r="AH2931" s="39"/>
    </row>
    <row r="2932" ht="19.5" customHeight="1">
      <c r="A2932" s="111"/>
      <c r="B2932" s="119"/>
      <c r="C2932" s="63"/>
      <c r="D2932" s="69"/>
      <c r="E2932" s="66" t="str">
        <f t="shared" si="2"/>
        <v>-</v>
      </c>
      <c r="F2932" s="65"/>
      <c r="G2932" s="65"/>
      <c r="H2932" s="82"/>
      <c r="I2932" s="83">
        <f t="shared" si="3"/>
        <v>0</v>
      </c>
      <c r="J2932" s="84">
        <f t="shared" si="4"/>
        <v>0</v>
      </c>
      <c r="K2932" s="84">
        <f t="shared" si="5"/>
        <v>0</v>
      </c>
      <c r="L2932" s="84">
        <f t="shared" si="6"/>
        <v>0</v>
      </c>
      <c r="M2932" s="85">
        <f t="shared" si="7"/>
        <v>0</v>
      </c>
      <c r="N2932" s="86">
        <f t="shared" si="8"/>
        <v>0</v>
      </c>
      <c r="O2932" s="84">
        <f t="shared" si="9"/>
        <v>0</v>
      </c>
      <c r="P2932" s="84">
        <f t="shared" si="10"/>
        <v>0</v>
      </c>
      <c r="Q2932" s="84">
        <f t="shared" si="11"/>
        <v>0</v>
      </c>
      <c r="R2932" s="85">
        <f t="shared" si="12"/>
        <v>0</v>
      </c>
      <c r="S2932" s="87" t="str">
        <f t="shared" si="13"/>
        <v>-</v>
      </c>
      <c r="T2932" s="88"/>
      <c r="U2932" s="39"/>
      <c r="V2932" s="40"/>
      <c r="W2932" s="39"/>
      <c r="X2932" s="39"/>
      <c r="Y2932" s="39"/>
      <c r="Z2932" s="39"/>
      <c r="AA2932" s="39"/>
      <c r="AB2932" s="39"/>
      <c r="AC2932" s="39"/>
      <c r="AD2932" s="39"/>
      <c r="AE2932" s="39"/>
      <c r="AF2932" s="39"/>
      <c r="AG2932" s="39"/>
      <c r="AH2932" s="39"/>
    </row>
    <row r="2933" ht="19.5" customHeight="1">
      <c r="A2933" s="111"/>
      <c r="B2933" s="119"/>
      <c r="C2933" s="63"/>
      <c r="D2933" s="69"/>
      <c r="E2933" s="66" t="str">
        <f t="shared" si="2"/>
        <v>-</v>
      </c>
      <c r="F2933" s="65"/>
      <c r="G2933" s="65"/>
      <c r="H2933" s="82"/>
      <c r="I2933" s="83">
        <f t="shared" si="3"/>
        <v>0</v>
      </c>
      <c r="J2933" s="84">
        <f t="shared" si="4"/>
        <v>0</v>
      </c>
      <c r="K2933" s="84">
        <f t="shared" si="5"/>
        <v>0</v>
      </c>
      <c r="L2933" s="84">
        <f t="shared" si="6"/>
        <v>0</v>
      </c>
      <c r="M2933" s="85">
        <f t="shared" si="7"/>
        <v>0</v>
      </c>
      <c r="N2933" s="86">
        <f t="shared" si="8"/>
        <v>0</v>
      </c>
      <c r="O2933" s="84">
        <f t="shared" si="9"/>
        <v>0</v>
      </c>
      <c r="P2933" s="84">
        <f t="shared" si="10"/>
        <v>0</v>
      </c>
      <c r="Q2933" s="84">
        <f t="shared" si="11"/>
        <v>0</v>
      </c>
      <c r="R2933" s="85">
        <f t="shared" si="12"/>
        <v>0</v>
      </c>
      <c r="S2933" s="87" t="str">
        <f t="shared" si="13"/>
        <v>-</v>
      </c>
      <c r="T2933" s="88"/>
      <c r="U2933" s="39"/>
      <c r="V2933" s="40"/>
      <c r="W2933" s="39"/>
      <c r="X2933" s="39"/>
      <c r="Y2933" s="39"/>
      <c r="Z2933" s="39"/>
      <c r="AA2933" s="39"/>
      <c r="AB2933" s="39"/>
      <c r="AC2933" s="39"/>
      <c r="AD2933" s="39"/>
      <c r="AE2933" s="39"/>
      <c r="AF2933" s="39"/>
      <c r="AG2933" s="39"/>
      <c r="AH2933" s="39"/>
    </row>
    <row r="2934" ht="19.5" customHeight="1">
      <c r="A2934" s="111"/>
      <c r="B2934" s="119"/>
      <c r="C2934" s="63"/>
      <c r="D2934" s="69"/>
      <c r="E2934" s="66" t="str">
        <f t="shared" si="2"/>
        <v>-</v>
      </c>
      <c r="F2934" s="65"/>
      <c r="G2934" s="65"/>
      <c r="H2934" s="82"/>
      <c r="I2934" s="83">
        <f t="shared" si="3"/>
        <v>0</v>
      </c>
      <c r="J2934" s="84">
        <f t="shared" si="4"/>
        <v>0</v>
      </c>
      <c r="K2934" s="84">
        <f t="shared" si="5"/>
        <v>0</v>
      </c>
      <c r="L2934" s="84">
        <f t="shared" si="6"/>
        <v>0</v>
      </c>
      <c r="M2934" s="85">
        <f t="shared" si="7"/>
        <v>0</v>
      </c>
      <c r="N2934" s="86">
        <f t="shared" si="8"/>
        <v>0</v>
      </c>
      <c r="O2934" s="84">
        <f t="shared" si="9"/>
        <v>0</v>
      </c>
      <c r="P2934" s="84">
        <f t="shared" si="10"/>
        <v>0</v>
      </c>
      <c r="Q2934" s="84">
        <f t="shared" si="11"/>
        <v>0</v>
      </c>
      <c r="R2934" s="85">
        <f t="shared" si="12"/>
        <v>0</v>
      </c>
      <c r="S2934" s="87" t="str">
        <f t="shared" si="13"/>
        <v>-</v>
      </c>
      <c r="T2934" s="88"/>
      <c r="U2934" s="39"/>
      <c r="V2934" s="40"/>
      <c r="W2934" s="39"/>
      <c r="X2934" s="39"/>
      <c r="Y2934" s="39"/>
      <c r="Z2934" s="39"/>
      <c r="AA2934" s="39"/>
      <c r="AB2934" s="39"/>
      <c r="AC2934" s="39"/>
      <c r="AD2934" s="39"/>
      <c r="AE2934" s="39"/>
      <c r="AF2934" s="39"/>
      <c r="AG2934" s="39"/>
      <c r="AH2934" s="39"/>
    </row>
    <row r="2935" ht="19.5" customHeight="1">
      <c r="A2935" s="111"/>
      <c r="B2935" s="119"/>
      <c r="C2935" s="63"/>
      <c r="D2935" s="69"/>
      <c r="E2935" s="66" t="str">
        <f t="shared" si="2"/>
        <v>-</v>
      </c>
      <c r="F2935" s="65"/>
      <c r="G2935" s="65"/>
      <c r="H2935" s="82"/>
      <c r="I2935" s="83">
        <f t="shared" si="3"/>
        <v>0</v>
      </c>
      <c r="J2935" s="84">
        <f t="shared" si="4"/>
        <v>0</v>
      </c>
      <c r="K2935" s="84">
        <f t="shared" si="5"/>
        <v>0</v>
      </c>
      <c r="L2935" s="84">
        <f t="shared" si="6"/>
        <v>0</v>
      </c>
      <c r="M2935" s="85">
        <f t="shared" si="7"/>
        <v>0</v>
      </c>
      <c r="N2935" s="86">
        <f t="shared" si="8"/>
        <v>0</v>
      </c>
      <c r="O2935" s="84">
        <f t="shared" si="9"/>
        <v>0</v>
      </c>
      <c r="P2935" s="84">
        <f t="shared" si="10"/>
        <v>0</v>
      </c>
      <c r="Q2935" s="84">
        <f t="shared" si="11"/>
        <v>0</v>
      </c>
      <c r="R2935" s="85">
        <f t="shared" si="12"/>
        <v>0</v>
      </c>
      <c r="S2935" s="87" t="str">
        <f t="shared" si="13"/>
        <v>-</v>
      </c>
      <c r="T2935" s="88"/>
      <c r="U2935" s="39"/>
      <c r="V2935" s="40"/>
      <c r="W2935" s="39"/>
      <c r="X2935" s="39"/>
      <c r="Y2935" s="39"/>
      <c r="Z2935" s="39"/>
      <c r="AA2935" s="39"/>
      <c r="AB2935" s="39"/>
      <c r="AC2935" s="39"/>
      <c r="AD2935" s="39"/>
      <c r="AE2935" s="39"/>
      <c r="AF2935" s="39"/>
      <c r="AG2935" s="39"/>
      <c r="AH2935" s="39"/>
    </row>
    <row r="2936" ht="19.5" customHeight="1">
      <c r="A2936" s="111"/>
      <c r="B2936" s="119"/>
      <c r="C2936" s="63"/>
      <c r="D2936" s="69"/>
      <c r="E2936" s="66" t="str">
        <f t="shared" si="2"/>
        <v>-</v>
      </c>
      <c r="F2936" s="65"/>
      <c r="G2936" s="65"/>
      <c r="H2936" s="82"/>
      <c r="I2936" s="83">
        <f t="shared" si="3"/>
        <v>0</v>
      </c>
      <c r="J2936" s="84">
        <f t="shared" si="4"/>
        <v>0</v>
      </c>
      <c r="K2936" s="84">
        <f t="shared" si="5"/>
        <v>0</v>
      </c>
      <c r="L2936" s="84">
        <f t="shared" si="6"/>
        <v>0</v>
      </c>
      <c r="M2936" s="85">
        <f t="shared" si="7"/>
        <v>0</v>
      </c>
      <c r="N2936" s="86">
        <f t="shared" si="8"/>
        <v>0</v>
      </c>
      <c r="O2936" s="84">
        <f t="shared" si="9"/>
        <v>0</v>
      </c>
      <c r="P2936" s="84">
        <f t="shared" si="10"/>
        <v>0</v>
      </c>
      <c r="Q2936" s="84">
        <f t="shared" si="11"/>
        <v>0</v>
      </c>
      <c r="R2936" s="85">
        <f t="shared" si="12"/>
        <v>0</v>
      </c>
      <c r="S2936" s="87" t="str">
        <f t="shared" si="13"/>
        <v>-</v>
      </c>
      <c r="T2936" s="88"/>
      <c r="U2936" s="39"/>
      <c r="V2936" s="40"/>
      <c r="W2936" s="39"/>
      <c r="X2936" s="39"/>
      <c r="Y2936" s="39"/>
      <c r="Z2936" s="39"/>
      <c r="AA2936" s="39"/>
      <c r="AB2936" s="39"/>
      <c r="AC2936" s="39"/>
      <c r="AD2936" s="39"/>
      <c r="AE2936" s="39"/>
      <c r="AF2936" s="39"/>
      <c r="AG2936" s="39"/>
      <c r="AH2936" s="39"/>
    </row>
    <row r="2937" ht="19.5" customHeight="1">
      <c r="A2937" s="111"/>
      <c r="B2937" s="119"/>
      <c r="C2937" s="63"/>
      <c r="D2937" s="69"/>
      <c r="E2937" s="66" t="str">
        <f t="shared" si="2"/>
        <v>-</v>
      </c>
      <c r="F2937" s="65"/>
      <c r="G2937" s="65"/>
      <c r="H2937" s="82"/>
      <c r="I2937" s="83">
        <f t="shared" si="3"/>
        <v>0</v>
      </c>
      <c r="J2937" s="84">
        <f t="shared" si="4"/>
        <v>0</v>
      </c>
      <c r="K2937" s="84">
        <f t="shared" si="5"/>
        <v>0</v>
      </c>
      <c r="L2937" s="84">
        <f t="shared" si="6"/>
        <v>0</v>
      </c>
      <c r="M2937" s="85">
        <f t="shared" si="7"/>
        <v>0</v>
      </c>
      <c r="N2937" s="86">
        <f t="shared" si="8"/>
        <v>0</v>
      </c>
      <c r="O2937" s="84">
        <f t="shared" si="9"/>
        <v>0</v>
      </c>
      <c r="P2937" s="84">
        <f t="shared" si="10"/>
        <v>0</v>
      </c>
      <c r="Q2937" s="84">
        <f t="shared" si="11"/>
        <v>0</v>
      </c>
      <c r="R2937" s="85">
        <f t="shared" si="12"/>
        <v>0</v>
      </c>
      <c r="S2937" s="87" t="str">
        <f t="shared" si="13"/>
        <v>-</v>
      </c>
      <c r="T2937" s="88"/>
      <c r="U2937" s="39"/>
      <c r="V2937" s="40"/>
      <c r="W2937" s="39"/>
      <c r="X2937" s="39"/>
      <c r="Y2937" s="39"/>
      <c r="Z2937" s="39"/>
      <c r="AA2937" s="39"/>
      <c r="AB2937" s="39"/>
      <c r="AC2937" s="39"/>
      <c r="AD2937" s="39"/>
      <c r="AE2937" s="39"/>
      <c r="AF2937" s="39"/>
      <c r="AG2937" s="39"/>
      <c r="AH2937" s="39"/>
    </row>
    <row r="2938" ht="19.5" customHeight="1">
      <c r="A2938" s="111"/>
      <c r="B2938" s="119"/>
      <c r="C2938" s="63"/>
      <c r="D2938" s="69"/>
      <c r="E2938" s="66" t="str">
        <f t="shared" si="2"/>
        <v>-</v>
      </c>
      <c r="F2938" s="65"/>
      <c r="G2938" s="65"/>
      <c r="H2938" s="82"/>
      <c r="I2938" s="83">
        <f t="shared" si="3"/>
        <v>0</v>
      </c>
      <c r="J2938" s="84">
        <f t="shared" si="4"/>
        <v>0</v>
      </c>
      <c r="K2938" s="84">
        <f t="shared" si="5"/>
        <v>0</v>
      </c>
      <c r="L2938" s="84">
        <f t="shared" si="6"/>
        <v>0</v>
      </c>
      <c r="M2938" s="85">
        <f t="shared" si="7"/>
        <v>0</v>
      </c>
      <c r="N2938" s="86">
        <f t="shared" si="8"/>
        <v>0</v>
      </c>
      <c r="O2938" s="84">
        <f t="shared" si="9"/>
        <v>0</v>
      </c>
      <c r="P2938" s="84">
        <f t="shared" si="10"/>
        <v>0</v>
      </c>
      <c r="Q2938" s="84">
        <f t="shared" si="11"/>
        <v>0</v>
      </c>
      <c r="R2938" s="85">
        <f t="shared" si="12"/>
        <v>0</v>
      </c>
      <c r="S2938" s="87" t="str">
        <f t="shared" si="13"/>
        <v>-</v>
      </c>
      <c r="T2938" s="88"/>
      <c r="U2938" s="39"/>
      <c r="V2938" s="40"/>
      <c r="W2938" s="39"/>
      <c r="X2938" s="39"/>
      <c r="Y2938" s="39"/>
      <c r="Z2938" s="39"/>
      <c r="AA2938" s="39"/>
      <c r="AB2938" s="39"/>
      <c r="AC2938" s="39"/>
      <c r="AD2938" s="39"/>
      <c r="AE2938" s="39"/>
      <c r="AF2938" s="39"/>
      <c r="AG2938" s="39"/>
      <c r="AH2938" s="39"/>
    </row>
    <row r="2939" ht="19.5" customHeight="1">
      <c r="A2939" s="111"/>
      <c r="B2939" s="119"/>
      <c r="C2939" s="63"/>
      <c r="D2939" s="69"/>
      <c r="E2939" s="66" t="str">
        <f t="shared" si="2"/>
        <v>-</v>
      </c>
      <c r="F2939" s="65"/>
      <c r="G2939" s="65"/>
      <c r="H2939" s="82"/>
      <c r="I2939" s="83">
        <f t="shared" si="3"/>
        <v>0</v>
      </c>
      <c r="J2939" s="84">
        <f t="shared" si="4"/>
        <v>0</v>
      </c>
      <c r="K2939" s="84">
        <f t="shared" si="5"/>
        <v>0</v>
      </c>
      <c r="L2939" s="84">
        <f t="shared" si="6"/>
        <v>0</v>
      </c>
      <c r="M2939" s="85">
        <f t="shared" si="7"/>
        <v>0</v>
      </c>
      <c r="N2939" s="86">
        <f t="shared" si="8"/>
        <v>0</v>
      </c>
      <c r="O2939" s="84">
        <f t="shared" si="9"/>
        <v>0</v>
      </c>
      <c r="P2939" s="84">
        <f t="shared" si="10"/>
        <v>0</v>
      </c>
      <c r="Q2939" s="84">
        <f t="shared" si="11"/>
        <v>0</v>
      </c>
      <c r="R2939" s="85">
        <f t="shared" si="12"/>
        <v>0</v>
      </c>
      <c r="S2939" s="87" t="str">
        <f t="shared" si="13"/>
        <v>-</v>
      </c>
      <c r="T2939" s="88"/>
      <c r="U2939" s="39"/>
      <c r="V2939" s="40"/>
      <c r="W2939" s="39"/>
      <c r="X2939" s="39"/>
      <c r="Y2939" s="39"/>
      <c r="Z2939" s="39"/>
      <c r="AA2939" s="39"/>
      <c r="AB2939" s="39"/>
      <c r="AC2939" s="39"/>
      <c r="AD2939" s="39"/>
      <c r="AE2939" s="39"/>
      <c r="AF2939" s="39"/>
      <c r="AG2939" s="39"/>
      <c r="AH2939" s="39"/>
    </row>
    <row r="2940" ht="19.5" customHeight="1">
      <c r="A2940" s="111"/>
      <c r="B2940" s="119"/>
      <c r="C2940" s="63"/>
      <c r="D2940" s="69"/>
      <c r="E2940" s="66" t="str">
        <f t="shared" si="2"/>
        <v>-</v>
      </c>
      <c r="F2940" s="65"/>
      <c r="G2940" s="65"/>
      <c r="H2940" s="82"/>
      <c r="I2940" s="83">
        <f t="shared" si="3"/>
        <v>0</v>
      </c>
      <c r="J2940" s="84">
        <f t="shared" si="4"/>
        <v>0</v>
      </c>
      <c r="K2940" s="84">
        <f t="shared" si="5"/>
        <v>0</v>
      </c>
      <c r="L2940" s="84">
        <f t="shared" si="6"/>
        <v>0</v>
      </c>
      <c r="M2940" s="85">
        <f t="shared" si="7"/>
        <v>0</v>
      </c>
      <c r="N2940" s="86">
        <f t="shared" si="8"/>
        <v>0</v>
      </c>
      <c r="O2940" s="84">
        <f t="shared" si="9"/>
        <v>0</v>
      </c>
      <c r="P2940" s="84">
        <f t="shared" si="10"/>
        <v>0</v>
      </c>
      <c r="Q2940" s="84">
        <f t="shared" si="11"/>
        <v>0</v>
      </c>
      <c r="R2940" s="85">
        <f t="shared" si="12"/>
        <v>0</v>
      </c>
      <c r="S2940" s="87" t="str">
        <f t="shared" si="13"/>
        <v>-</v>
      </c>
      <c r="T2940" s="88"/>
      <c r="U2940" s="39"/>
      <c r="V2940" s="40"/>
      <c r="W2940" s="39"/>
      <c r="X2940" s="39"/>
      <c r="Y2940" s="39"/>
      <c r="Z2940" s="39"/>
      <c r="AA2940" s="39"/>
      <c r="AB2940" s="39"/>
      <c r="AC2940" s="39"/>
      <c r="AD2940" s="39"/>
      <c r="AE2940" s="39"/>
      <c r="AF2940" s="39"/>
      <c r="AG2940" s="39"/>
      <c r="AH2940" s="39"/>
    </row>
    <row r="2941" ht="19.5" customHeight="1">
      <c r="A2941" s="111"/>
      <c r="B2941" s="119"/>
      <c r="C2941" s="63"/>
      <c r="D2941" s="69"/>
      <c r="E2941" s="66" t="str">
        <f t="shared" si="2"/>
        <v>-</v>
      </c>
      <c r="F2941" s="65"/>
      <c r="G2941" s="65"/>
      <c r="H2941" s="82"/>
      <c r="I2941" s="83">
        <f t="shared" si="3"/>
        <v>0</v>
      </c>
      <c r="J2941" s="84">
        <f t="shared" si="4"/>
        <v>0</v>
      </c>
      <c r="K2941" s="84">
        <f t="shared" si="5"/>
        <v>0</v>
      </c>
      <c r="L2941" s="84">
        <f t="shared" si="6"/>
        <v>0</v>
      </c>
      <c r="M2941" s="85">
        <f t="shared" si="7"/>
        <v>0</v>
      </c>
      <c r="N2941" s="86">
        <f t="shared" si="8"/>
        <v>0</v>
      </c>
      <c r="O2941" s="84">
        <f t="shared" si="9"/>
        <v>0</v>
      </c>
      <c r="P2941" s="84">
        <f t="shared" si="10"/>
        <v>0</v>
      </c>
      <c r="Q2941" s="84">
        <f t="shared" si="11"/>
        <v>0</v>
      </c>
      <c r="R2941" s="85">
        <f t="shared" si="12"/>
        <v>0</v>
      </c>
      <c r="S2941" s="87" t="str">
        <f t="shared" si="13"/>
        <v>-</v>
      </c>
      <c r="T2941" s="88"/>
      <c r="U2941" s="39"/>
      <c r="V2941" s="40"/>
      <c r="W2941" s="39"/>
      <c r="X2941" s="39"/>
      <c r="Y2941" s="39"/>
      <c r="Z2941" s="39"/>
      <c r="AA2941" s="39"/>
      <c r="AB2941" s="39"/>
      <c r="AC2941" s="39"/>
      <c r="AD2941" s="39"/>
      <c r="AE2941" s="39"/>
      <c r="AF2941" s="39"/>
      <c r="AG2941" s="39"/>
      <c r="AH2941" s="39"/>
    </row>
    <row r="2942" ht="19.5" customHeight="1">
      <c r="A2942" s="111"/>
      <c r="B2942" s="119"/>
      <c r="C2942" s="63"/>
      <c r="D2942" s="69"/>
      <c r="E2942" s="66" t="str">
        <f t="shared" si="2"/>
        <v>-</v>
      </c>
      <c r="F2942" s="65"/>
      <c r="G2942" s="65"/>
      <c r="H2942" s="82"/>
      <c r="I2942" s="83">
        <f t="shared" si="3"/>
        <v>0</v>
      </c>
      <c r="J2942" s="84">
        <f t="shared" si="4"/>
        <v>0</v>
      </c>
      <c r="K2942" s="84">
        <f t="shared" si="5"/>
        <v>0</v>
      </c>
      <c r="L2942" s="84">
        <f t="shared" si="6"/>
        <v>0</v>
      </c>
      <c r="M2942" s="85">
        <f t="shared" si="7"/>
        <v>0</v>
      </c>
      <c r="N2942" s="86">
        <f t="shared" si="8"/>
        <v>0</v>
      </c>
      <c r="O2942" s="84">
        <f t="shared" si="9"/>
        <v>0</v>
      </c>
      <c r="P2942" s="84">
        <f t="shared" si="10"/>
        <v>0</v>
      </c>
      <c r="Q2942" s="84">
        <f t="shared" si="11"/>
        <v>0</v>
      </c>
      <c r="R2942" s="85">
        <f t="shared" si="12"/>
        <v>0</v>
      </c>
      <c r="S2942" s="87" t="str">
        <f t="shared" si="13"/>
        <v>-</v>
      </c>
      <c r="T2942" s="88"/>
      <c r="U2942" s="39"/>
      <c r="V2942" s="40"/>
      <c r="W2942" s="39"/>
      <c r="X2942" s="39"/>
      <c r="Y2942" s="39"/>
      <c r="Z2942" s="39"/>
      <c r="AA2942" s="39"/>
      <c r="AB2942" s="39"/>
      <c r="AC2942" s="39"/>
      <c r="AD2942" s="39"/>
      <c r="AE2942" s="39"/>
      <c r="AF2942" s="39"/>
      <c r="AG2942" s="39"/>
      <c r="AH2942" s="39"/>
    </row>
    <row r="2943" ht="19.5" customHeight="1">
      <c r="A2943" s="111"/>
      <c r="B2943" s="119"/>
      <c r="C2943" s="63"/>
      <c r="D2943" s="69"/>
      <c r="E2943" s="66" t="str">
        <f t="shared" si="2"/>
        <v>-</v>
      </c>
      <c r="F2943" s="65"/>
      <c r="G2943" s="65"/>
      <c r="H2943" s="82"/>
      <c r="I2943" s="83">
        <f t="shared" si="3"/>
        <v>0</v>
      </c>
      <c r="J2943" s="84">
        <f t="shared" si="4"/>
        <v>0</v>
      </c>
      <c r="K2943" s="84">
        <f t="shared" si="5"/>
        <v>0</v>
      </c>
      <c r="L2943" s="84">
        <f t="shared" si="6"/>
        <v>0</v>
      </c>
      <c r="M2943" s="85">
        <f t="shared" si="7"/>
        <v>0</v>
      </c>
      <c r="N2943" s="86">
        <f t="shared" si="8"/>
        <v>0</v>
      </c>
      <c r="O2943" s="84">
        <f t="shared" si="9"/>
        <v>0</v>
      </c>
      <c r="P2943" s="84">
        <f t="shared" si="10"/>
        <v>0</v>
      </c>
      <c r="Q2943" s="84">
        <f t="shared" si="11"/>
        <v>0</v>
      </c>
      <c r="R2943" s="85">
        <f t="shared" si="12"/>
        <v>0</v>
      </c>
      <c r="S2943" s="87" t="str">
        <f t="shared" si="13"/>
        <v>-</v>
      </c>
      <c r="T2943" s="88"/>
      <c r="U2943" s="39"/>
      <c r="V2943" s="40"/>
      <c r="W2943" s="39"/>
      <c r="X2943" s="39"/>
      <c r="Y2943" s="39"/>
      <c r="Z2943" s="39"/>
      <c r="AA2943" s="39"/>
      <c r="AB2943" s="39"/>
      <c r="AC2943" s="39"/>
      <c r="AD2943" s="39"/>
      <c r="AE2943" s="39"/>
      <c r="AF2943" s="39"/>
      <c r="AG2943" s="39"/>
      <c r="AH2943" s="39"/>
    </row>
    <row r="2944" ht="19.5" customHeight="1">
      <c r="A2944" s="111"/>
      <c r="B2944" s="119"/>
      <c r="C2944" s="63"/>
      <c r="D2944" s="69"/>
      <c r="E2944" s="66" t="str">
        <f t="shared" si="2"/>
        <v>-</v>
      </c>
      <c r="F2944" s="65"/>
      <c r="G2944" s="65"/>
      <c r="H2944" s="82"/>
      <c r="I2944" s="83">
        <f t="shared" si="3"/>
        <v>0</v>
      </c>
      <c r="J2944" s="84">
        <f t="shared" si="4"/>
        <v>0</v>
      </c>
      <c r="K2944" s="84">
        <f t="shared" si="5"/>
        <v>0</v>
      </c>
      <c r="L2944" s="84">
        <f t="shared" si="6"/>
        <v>0</v>
      </c>
      <c r="M2944" s="85">
        <f t="shared" si="7"/>
        <v>0</v>
      </c>
      <c r="N2944" s="86">
        <f t="shared" si="8"/>
        <v>0</v>
      </c>
      <c r="O2944" s="84">
        <f t="shared" si="9"/>
        <v>0</v>
      </c>
      <c r="P2944" s="84">
        <f t="shared" si="10"/>
        <v>0</v>
      </c>
      <c r="Q2944" s="84">
        <f t="shared" si="11"/>
        <v>0</v>
      </c>
      <c r="R2944" s="85">
        <f t="shared" si="12"/>
        <v>0</v>
      </c>
      <c r="S2944" s="87" t="str">
        <f t="shared" si="13"/>
        <v>-</v>
      </c>
      <c r="T2944" s="88"/>
      <c r="U2944" s="39"/>
      <c r="V2944" s="40"/>
      <c r="W2944" s="39"/>
      <c r="X2944" s="39"/>
      <c r="Y2944" s="39"/>
      <c r="Z2944" s="39"/>
      <c r="AA2944" s="39"/>
      <c r="AB2944" s="39"/>
      <c r="AC2944" s="39"/>
      <c r="AD2944" s="39"/>
      <c r="AE2944" s="39"/>
      <c r="AF2944" s="39"/>
      <c r="AG2944" s="39"/>
      <c r="AH2944" s="39"/>
    </row>
    <row r="2945" ht="19.5" customHeight="1">
      <c r="A2945" s="111"/>
      <c r="B2945" s="119"/>
      <c r="C2945" s="63"/>
      <c r="D2945" s="69"/>
      <c r="E2945" s="66" t="str">
        <f t="shared" si="2"/>
        <v>-</v>
      </c>
      <c r="F2945" s="65"/>
      <c r="G2945" s="65"/>
      <c r="H2945" s="82"/>
      <c r="I2945" s="83">
        <f t="shared" si="3"/>
        <v>0</v>
      </c>
      <c r="J2945" s="84">
        <f t="shared" si="4"/>
        <v>0</v>
      </c>
      <c r="K2945" s="84">
        <f t="shared" si="5"/>
        <v>0</v>
      </c>
      <c r="L2945" s="84">
        <f t="shared" si="6"/>
        <v>0</v>
      </c>
      <c r="M2945" s="85">
        <f t="shared" si="7"/>
        <v>0</v>
      </c>
      <c r="N2945" s="86">
        <f t="shared" si="8"/>
        <v>0</v>
      </c>
      <c r="O2945" s="84">
        <f t="shared" si="9"/>
        <v>0</v>
      </c>
      <c r="P2945" s="84">
        <f t="shared" si="10"/>
        <v>0</v>
      </c>
      <c r="Q2945" s="84">
        <f t="shared" si="11"/>
        <v>0</v>
      </c>
      <c r="R2945" s="85">
        <f t="shared" si="12"/>
        <v>0</v>
      </c>
      <c r="S2945" s="87" t="str">
        <f t="shared" si="13"/>
        <v>-</v>
      </c>
      <c r="T2945" s="88"/>
      <c r="U2945" s="39"/>
      <c r="V2945" s="40"/>
      <c r="W2945" s="39"/>
      <c r="X2945" s="39"/>
      <c r="Y2945" s="39"/>
      <c r="Z2945" s="39"/>
      <c r="AA2945" s="39"/>
      <c r="AB2945" s="39"/>
      <c r="AC2945" s="39"/>
      <c r="AD2945" s="39"/>
      <c r="AE2945" s="39"/>
      <c r="AF2945" s="39"/>
      <c r="AG2945" s="39"/>
      <c r="AH2945" s="39"/>
    </row>
    <row r="2946" ht="19.5" customHeight="1">
      <c r="A2946" s="111"/>
      <c r="B2946" s="119"/>
      <c r="C2946" s="63"/>
      <c r="D2946" s="69"/>
      <c r="E2946" s="66" t="str">
        <f t="shared" si="2"/>
        <v>-</v>
      </c>
      <c r="F2946" s="65"/>
      <c r="G2946" s="65"/>
      <c r="H2946" s="82"/>
      <c r="I2946" s="83">
        <f t="shared" si="3"/>
        <v>0</v>
      </c>
      <c r="J2946" s="84">
        <f t="shared" si="4"/>
        <v>0</v>
      </c>
      <c r="K2946" s="84">
        <f t="shared" si="5"/>
        <v>0</v>
      </c>
      <c r="L2946" s="84">
        <f t="shared" si="6"/>
        <v>0</v>
      </c>
      <c r="M2946" s="85">
        <f t="shared" si="7"/>
        <v>0</v>
      </c>
      <c r="N2946" s="86">
        <f t="shared" si="8"/>
        <v>0</v>
      </c>
      <c r="O2946" s="84">
        <f t="shared" si="9"/>
        <v>0</v>
      </c>
      <c r="P2946" s="84">
        <f t="shared" si="10"/>
        <v>0</v>
      </c>
      <c r="Q2946" s="84">
        <f t="shared" si="11"/>
        <v>0</v>
      </c>
      <c r="R2946" s="85">
        <f t="shared" si="12"/>
        <v>0</v>
      </c>
      <c r="S2946" s="87" t="str">
        <f t="shared" si="13"/>
        <v>-</v>
      </c>
      <c r="T2946" s="88"/>
      <c r="U2946" s="39"/>
      <c r="V2946" s="40"/>
      <c r="W2946" s="39"/>
      <c r="X2946" s="39"/>
      <c r="Y2946" s="39"/>
      <c r="Z2946" s="39"/>
      <c r="AA2946" s="39"/>
      <c r="AB2946" s="39"/>
      <c r="AC2946" s="39"/>
      <c r="AD2946" s="39"/>
      <c r="AE2946" s="39"/>
      <c r="AF2946" s="39"/>
      <c r="AG2946" s="39"/>
      <c r="AH2946" s="39"/>
    </row>
    <row r="2947" ht="19.5" customHeight="1">
      <c r="A2947" s="111"/>
      <c r="B2947" s="119"/>
      <c r="C2947" s="63"/>
      <c r="D2947" s="69"/>
      <c r="E2947" s="66" t="str">
        <f t="shared" si="2"/>
        <v>-</v>
      </c>
      <c r="F2947" s="65"/>
      <c r="G2947" s="65"/>
      <c r="H2947" s="82"/>
      <c r="I2947" s="83">
        <f t="shared" si="3"/>
        <v>0</v>
      </c>
      <c r="J2947" s="84">
        <f t="shared" si="4"/>
        <v>0</v>
      </c>
      <c r="K2947" s="84">
        <f t="shared" si="5"/>
        <v>0</v>
      </c>
      <c r="L2947" s="84">
        <f t="shared" si="6"/>
        <v>0</v>
      </c>
      <c r="M2947" s="85">
        <f t="shared" si="7"/>
        <v>0</v>
      </c>
      <c r="N2947" s="86">
        <f t="shared" si="8"/>
        <v>0</v>
      </c>
      <c r="O2947" s="84">
        <f t="shared" si="9"/>
        <v>0</v>
      </c>
      <c r="P2947" s="84">
        <f t="shared" si="10"/>
        <v>0</v>
      </c>
      <c r="Q2947" s="84">
        <f t="shared" si="11"/>
        <v>0</v>
      </c>
      <c r="R2947" s="85">
        <f t="shared" si="12"/>
        <v>0</v>
      </c>
      <c r="S2947" s="87" t="str">
        <f t="shared" si="13"/>
        <v>-</v>
      </c>
      <c r="T2947" s="88"/>
      <c r="U2947" s="39"/>
      <c r="V2947" s="40"/>
      <c r="W2947" s="39"/>
      <c r="X2947" s="39"/>
      <c r="Y2947" s="39"/>
      <c r="Z2947" s="39"/>
      <c r="AA2947" s="39"/>
      <c r="AB2947" s="39"/>
      <c r="AC2947" s="39"/>
      <c r="AD2947" s="39"/>
      <c r="AE2947" s="39"/>
      <c r="AF2947" s="39"/>
      <c r="AG2947" s="39"/>
      <c r="AH2947" s="39"/>
    </row>
    <row r="2948" ht="19.5" customHeight="1">
      <c r="A2948" s="111"/>
      <c r="B2948" s="119"/>
      <c r="C2948" s="63"/>
      <c r="D2948" s="69"/>
      <c r="E2948" s="66" t="str">
        <f t="shared" si="2"/>
        <v>-</v>
      </c>
      <c r="F2948" s="65"/>
      <c r="G2948" s="65"/>
      <c r="H2948" s="82"/>
      <c r="I2948" s="83">
        <f t="shared" si="3"/>
        <v>0</v>
      </c>
      <c r="J2948" s="84">
        <f t="shared" si="4"/>
        <v>0</v>
      </c>
      <c r="K2948" s="84">
        <f t="shared" si="5"/>
        <v>0</v>
      </c>
      <c r="L2948" s="84">
        <f t="shared" si="6"/>
        <v>0</v>
      </c>
      <c r="M2948" s="85">
        <f t="shared" si="7"/>
        <v>0</v>
      </c>
      <c r="N2948" s="86">
        <f t="shared" si="8"/>
        <v>0</v>
      </c>
      <c r="O2948" s="84">
        <f t="shared" si="9"/>
        <v>0</v>
      </c>
      <c r="P2948" s="84">
        <f t="shared" si="10"/>
        <v>0</v>
      </c>
      <c r="Q2948" s="84">
        <f t="shared" si="11"/>
        <v>0</v>
      </c>
      <c r="R2948" s="85">
        <f t="shared" si="12"/>
        <v>0</v>
      </c>
      <c r="S2948" s="87" t="str">
        <f t="shared" si="13"/>
        <v>-</v>
      </c>
      <c r="T2948" s="88"/>
      <c r="U2948" s="39"/>
      <c r="V2948" s="40"/>
      <c r="W2948" s="39"/>
      <c r="X2948" s="39"/>
      <c r="Y2948" s="39"/>
      <c r="Z2948" s="39"/>
      <c r="AA2948" s="39"/>
      <c r="AB2948" s="39"/>
      <c r="AC2948" s="39"/>
      <c r="AD2948" s="39"/>
      <c r="AE2948" s="39"/>
      <c r="AF2948" s="39"/>
      <c r="AG2948" s="39"/>
      <c r="AH2948" s="39"/>
    </row>
    <row r="2949" ht="19.5" customHeight="1">
      <c r="A2949" s="111"/>
      <c r="B2949" s="119"/>
      <c r="C2949" s="63"/>
      <c r="D2949" s="69"/>
      <c r="E2949" s="66" t="str">
        <f t="shared" si="2"/>
        <v>-</v>
      </c>
      <c r="F2949" s="65"/>
      <c r="G2949" s="65"/>
      <c r="H2949" s="82"/>
      <c r="I2949" s="83">
        <f t="shared" si="3"/>
        <v>0</v>
      </c>
      <c r="J2949" s="84">
        <f t="shared" si="4"/>
        <v>0</v>
      </c>
      <c r="K2949" s="84">
        <f t="shared" si="5"/>
        <v>0</v>
      </c>
      <c r="L2949" s="84">
        <f t="shared" si="6"/>
        <v>0</v>
      </c>
      <c r="M2949" s="85">
        <f t="shared" si="7"/>
        <v>0</v>
      </c>
      <c r="N2949" s="86">
        <f t="shared" si="8"/>
        <v>0</v>
      </c>
      <c r="O2949" s="84">
        <f t="shared" si="9"/>
        <v>0</v>
      </c>
      <c r="P2949" s="84">
        <f t="shared" si="10"/>
        <v>0</v>
      </c>
      <c r="Q2949" s="84">
        <f t="shared" si="11"/>
        <v>0</v>
      </c>
      <c r="R2949" s="85">
        <f t="shared" si="12"/>
        <v>0</v>
      </c>
      <c r="S2949" s="87" t="str">
        <f t="shared" si="13"/>
        <v>-</v>
      </c>
      <c r="T2949" s="88"/>
      <c r="U2949" s="39"/>
      <c r="V2949" s="40"/>
      <c r="W2949" s="39"/>
      <c r="X2949" s="39"/>
      <c r="Y2949" s="39"/>
      <c r="Z2949" s="39"/>
      <c r="AA2949" s="39"/>
      <c r="AB2949" s="39"/>
      <c r="AC2949" s="39"/>
      <c r="AD2949" s="39"/>
      <c r="AE2949" s="39"/>
      <c r="AF2949" s="39"/>
      <c r="AG2949" s="39"/>
      <c r="AH2949" s="39"/>
    </row>
    <row r="2950" ht="19.5" customHeight="1">
      <c r="A2950" s="111"/>
      <c r="B2950" s="119"/>
      <c r="C2950" s="63"/>
      <c r="D2950" s="69"/>
      <c r="E2950" s="66" t="str">
        <f t="shared" si="2"/>
        <v>-</v>
      </c>
      <c r="F2950" s="65"/>
      <c r="G2950" s="65"/>
      <c r="H2950" s="82"/>
      <c r="I2950" s="83">
        <f t="shared" si="3"/>
        <v>0</v>
      </c>
      <c r="J2950" s="84">
        <f t="shared" si="4"/>
        <v>0</v>
      </c>
      <c r="K2950" s="84">
        <f t="shared" si="5"/>
        <v>0</v>
      </c>
      <c r="L2950" s="84">
        <f t="shared" si="6"/>
        <v>0</v>
      </c>
      <c r="M2950" s="85">
        <f t="shared" si="7"/>
        <v>0</v>
      </c>
      <c r="N2950" s="86">
        <f t="shared" si="8"/>
        <v>0</v>
      </c>
      <c r="O2950" s="84">
        <f t="shared" si="9"/>
        <v>0</v>
      </c>
      <c r="P2950" s="84">
        <f t="shared" si="10"/>
        <v>0</v>
      </c>
      <c r="Q2950" s="84">
        <f t="shared" si="11"/>
        <v>0</v>
      </c>
      <c r="R2950" s="85">
        <f t="shared" si="12"/>
        <v>0</v>
      </c>
      <c r="S2950" s="87" t="str">
        <f t="shared" si="13"/>
        <v>-</v>
      </c>
      <c r="T2950" s="88"/>
      <c r="U2950" s="39"/>
      <c r="V2950" s="40"/>
      <c r="W2950" s="39"/>
      <c r="X2950" s="39"/>
      <c r="Y2950" s="39"/>
      <c r="Z2950" s="39"/>
      <c r="AA2950" s="39"/>
      <c r="AB2950" s="39"/>
      <c r="AC2950" s="39"/>
      <c r="AD2950" s="39"/>
      <c r="AE2950" s="39"/>
      <c r="AF2950" s="39"/>
      <c r="AG2950" s="39"/>
      <c r="AH2950" s="39"/>
    </row>
    <row r="2951" ht="19.5" customHeight="1">
      <c r="A2951" s="111"/>
      <c r="B2951" s="119"/>
      <c r="C2951" s="63"/>
      <c r="D2951" s="69"/>
      <c r="E2951" s="66" t="str">
        <f t="shared" si="2"/>
        <v>-</v>
      </c>
      <c r="F2951" s="65"/>
      <c r="G2951" s="65"/>
      <c r="H2951" s="82"/>
      <c r="I2951" s="83">
        <f t="shared" si="3"/>
        <v>0</v>
      </c>
      <c r="J2951" s="84">
        <f t="shared" si="4"/>
        <v>0</v>
      </c>
      <c r="K2951" s="84">
        <f t="shared" si="5"/>
        <v>0</v>
      </c>
      <c r="L2951" s="84">
        <f t="shared" si="6"/>
        <v>0</v>
      </c>
      <c r="M2951" s="85">
        <f t="shared" si="7"/>
        <v>0</v>
      </c>
      <c r="N2951" s="86">
        <f t="shared" si="8"/>
        <v>0</v>
      </c>
      <c r="O2951" s="84">
        <f t="shared" si="9"/>
        <v>0</v>
      </c>
      <c r="P2951" s="84">
        <f t="shared" si="10"/>
        <v>0</v>
      </c>
      <c r="Q2951" s="84">
        <f t="shared" si="11"/>
        <v>0</v>
      </c>
      <c r="R2951" s="85">
        <f t="shared" si="12"/>
        <v>0</v>
      </c>
      <c r="S2951" s="87" t="str">
        <f t="shared" si="13"/>
        <v>-</v>
      </c>
      <c r="T2951" s="88"/>
      <c r="U2951" s="39"/>
      <c r="V2951" s="40"/>
      <c r="W2951" s="39"/>
      <c r="X2951" s="39"/>
      <c r="Y2951" s="39"/>
      <c r="Z2951" s="39"/>
      <c r="AA2951" s="39"/>
      <c r="AB2951" s="39"/>
      <c r="AC2951" s="39"/>
      <c r="AD2951" s="39"/>
      <c r="AE2951" s="39"/>
      <c r="AF2951" s="39"/>
      <c r="AG2951" s="39"/>
      <c r="AH2951" s="39"/>
    </row>
    <row r="2952" ht="19.5" customHeight="1">
      <c r="A2952" s="111"/>
      <c r="B2952" s="119"/>
      <c r="C2952" s="63"/>
      <c r="D2952" s="69"/>
      <c r="E2952" s="66" t="str">
        <f t="shared" si="2"/>
        <v>-</v>
      </c>
      <c r="F2952" s="65"/>
      <c r="G2952" s="65"/>
      <c r="H2952" s="82"/>
      <c r="I2952" s="83">
        <f t="shared" si="3"/>
        <v>0</v>
      </c>
      <c r="J2952" s="84">
        <f t="shared" si="4"/>
        <v>0</v>
      </c>
      <c r="K2952" s="84">
        <f t="shared" si="5"/>
        <v>0</v>
      </c>
      <c r="L2952" s="84">
        <f t="shared" si="6"/>
        <v>0</v>
      </c>
      <c r="M2952" s="85">
        <f t="shared" si="7"/>
        <v>0</v>
      </c>
      <c r="N2952" s="86">
        <f t="shared" si="8"/>
        <v>0</v>
      </c>
      <c r="O2952" s="84">
        <f t="shared" si="9"/>
        <v>0</v>
      </c>
      <c r="P2952" s="84">
        <f t="shared" si="10"/>
        <v>0</v>
      </c>
      <c r="Q2952" s="84">
        <f t="shared" si="11"/>
        <v>0</v>
      </c>
      <c r="R2952" s="85">
        <f t="shared" si="12"/>
        <v>0</v>
      </c>
      <c r="S2952" s="87" t="str">
        <f t="shared" si="13"/>
        <v>-</v>
      </c>
      <c r="T2952" s="88"/>
      <c r="U2952" s="39"/>
      <c r="V2952" s="40"/>
      <c r="W2952" s="39"/>
      <c r="X2952" s="39"/>
      <c r="Y2952" s="39"/>
      <c r="Z2952" s="39"/>
      <c r="AA2952" s="39"/>
      <c r="AB2952" s="39"/>
      <c r="AC2952" s="39"/>
      <c r="AD2952" s="39"/>
      <c r="AE2952" s="39"/>
      <c r="AF2952" s="39"/>
      <c r="AG2952" s="39"/>
      <c r="AH2952" s="39"/>
    </row>
    <row r="2953" ht="19.5" customHeight="1">
      <c r="A2953" s="111"/>
      <c r="B2953" s="119"/>
      <c r="C2953" s="63"/>
      <c r="D2953" s="69"/>
      <c r="E2953" s="66" t="str">
        <f t="shared" si="2"/>
        <v>-</v>
      </c>
      <c r="F2953" s="65"/>
      <c r="G2953" s="65"/>
      <c r="H2953" s="82"/>
      <c r="I2953" s="83">
        <f t="shared" si="3"/>
        <v>0</v>
      </c>
      <c r="J2953" s="84">
        <f t="shared" si="4"/>
        <v>0</v>
      </c>
      <c r="K2953" s="84">
        <f t="shared" si="5"/>
        <v>0</v>
      </c>
      <c r="L2953" s="84">
        <f t="shared" si="6"/>
        <v>0</v>
      </c>
      <c r="M2953" s="85">
        <f t="shared" si="7"/>
        <v>0</v>
      </c>
      <c r="N2953" s="86">
        <f t="shared" si="8"/>
        <v>0</v>
      </c>
      <c r="O2953" s="84">
        <f t="shared" si="9"/>
        <v>0</v>
      </c>
      <c r="P2953" s="84">
        <f t="shared" si="10"/>
        <v>0</v>
      </c>
      <c r="Q2953" s="84">
        <f t="shared" si="11"/>
        <v>0</v>
      </c>
      <c r="R2953" s="85">
        <f t="shared" si="12"/>
        <v>0</v>
      </c>
      <c r="S2953" s="87" t="str">
        <f t="shared" si="13"/>
        <v>-</v>
      </c>
      <c r="T2953" s="88"/>
      <c r="U2953" s="39"/>
      <c r="V2953" s="40"/>
      <c r="W2953" s="39"/>
      <c r="X2953" s="39"/>
      <c r="Y2953" s="39"/>
      <c r="Z2953" s="39"/>
      <c r="AA2953" s="39"/>
      <c r="AB2953" s="39"/>
      <c r="AC2953" s="39"/>
      <c r="AD2953" s="39"/>
      <c r="AE2953" s="39"/>
      <c r="AF2953" s="39"/>
      <c r="AG2953" s="39"/>
      <c r="AH2953" s="39"/>
    </row>
    <row r="2954" ht="19.5" customHeight="1">
      <c r="A2954" s="111"/>
      <c r="B2954" s="119"/>
      <c r="C2954" s="63"/>
      <c r="D2954" s="69"/>
      <c r="E2954" s="66" t="str">
        <f t="shared" si="2"/>
        <v>-</v>
      </c>
      <c r="F2954" s="65"/>
      <c r="G2954" s="65"/>
      <c r="H2954" s="82"/>
      <c r="I2954" s="83">
        <f t="shared" si="3"/>
        <v>0</v>
      </c>
      <c r="J2954" s="84">
        <f t="shared" si="4"/>
        <v>0</v>
      </c>
      <c r="K2954" s="84">
        <f t="shared" si="5"/>
        <v>0</v>
      </c>
      <c r="L2954" s="84">
        <f t="shared" si="6"/>
        <v>0</v>
      </c>
      <c r="M2954" s="85">
        <f t="shared" si="7"/>
        <v>0</v>
      </c>
      <c r="N2954" s="86">
        <f t="shared" si="8"/>
        <v>0</v>
      </c>
      <c r="O2954" s="84">
        <f t="shared" si="9"/>
        <v>0</v>
      </c>
      <c r="P2954" s="84">
        <f t="shared" si="10"/>
        <v>0</v>
      </c>
      <c r="Q2954" s="84">
        <f t="shared" si="11"/>
        <v>0</v>
      </c>
      <c r="R2954" s="85">
        <f t="shared" si="12"/>
        <v>0</v>
      </c>
      <c r="S2954" s="87" t="str">
        <f t="shared" si="13"/>
        <v>-</v>
      </c>
      <c r="T2954" s="88"/>
      <c r="U2954" s="39"/>
      <c r="V2954" s="40"/>
      <c r="W2954" s="39"/>
      <c r="X2954" s="39"/>
      <c r="Y2954" s="39"/>
      <c r="Z2954" s="39"/>
      <c r="AA2954" s="39"/>
      <c r="AB2954" s="39"/>
      <c r="AC2954" s="39"/>
      <c r="AD2954" s="39"/>
      <c r="AE2954" s="39"/>
      <c r="AF2954" s="39"/>
      <c r="AG2954" s="39"/>
      <c r="AH2954" s="39"/>
    </row>
    <row r="2955" ht="19.5" customHeight="1">
      <c r="A2955" s="111"/>
      <c r="B2955" s="119"/>
      <c r="C2955" s="63"/>
      <c r="D2955" s="69"/>
      <c r="E2955" s="66" t="str">
        <f t="shared" si="2"/>
        <v>-</v>
      </c>
      <c r="F2955" s="65"/>
      <c r="G2955" s="65"/>
      <c r="H2955" s="82"/>
      <c r="I2955" s="83">
        <f t="shared" si="3"/>
        <v>0</v>
      </c>
      <c r="J2955" s="84">
        <f t="shared" si="4"/>
        <v>0</v>
      </c>
      <c r="K2955" s="84">
        <f t="shared" si="5"/>
        <v>0</v>
      </c>
      <c r="L2955" s="84">
        <f t="shared" si="6"/>
        <v>0</v>
      </c>
      <c r="M2955" s="85">
        <f t="shared" si="7"/>
        <v>0</v>
      </c>
      <c r="N2955" s="86">
        <f t="shared" si="8"/>
        <v>0</v>
      </c>
      <c r="O2955" s="84">
        <f t="shared" si="9"/>
        <v>0</v>
      </c>
      <c r="P2955" s="84">
        <f t="shared" si="10"/>
        <v>0</v>
      </c>
      <c r="Q2955" s="84">
        <f t="shared" si="11"/>
        <v>0</v>
      </c>
      <c r="R2955" s="85">
        <f t="shared" si="12"/>
        <v>0</v>
      </c>
      <c r="S2955" s="87" t="str">
        <f t="shared" si="13"/>
        <v>-</v>
      </c>
      <c r="T2955" s="88"/>
      <c r="U2955" s="39"/>
      <c r="V2955" s="40"/>
      <c r="W2955" s="39"/>
      <c r="X2955" s="39"/>
      <c r="Y2955" s="39"/>
      <c r="Z2955" s="39"/>
      <c r="AA2955" s="39"/>
      <c r="AB2955" s="39"/>
      <c r="AC2955" s="39"/>
      <c r="AD2955" s="39"/>
      <c r="AE2955" s="39"/>
      <c r="AF2955" s="39"/>
      <c r="AG2955" s="39"/>
      <c r="AH2955" s="39"/>
    </row>
    <row r="2956" ht="19.5" customHeight="1">
      <c r="A2956" s="111"/>
      <c r="B2956" s="119"/>
      <c r="C2956" s="63"/>
      <c r="D2956" s="69"/>
      <c r="E2956" s="66" t="str">
        <f t="shared" si="2"/>
        <v>-</v>
      </c>
      <c r="F2956" s="65"/>
      <c r="G2956" s="65"/>
      <c r="H2956" s="82"/>
      <c r="I2956" s="83">
        <f t="shared" si="3"/>
        <v>0</v>
      </c>
      <c r="J2956" s="84">
        <f t="shared" si="4"/>
        <v>0</v>
      </c>
      <c r="K2956" s="84">
        <f t="shared" si="5"/>
        <v>0</v>
      </c>
      <c r="L2956" s="84">
        <f t="shared" si="6"/>
        <v>0</v>
      </c>
      <c r="M2956" s="85">
        <f t="shared" si="7"/>
        <v>0</v>
      </c>
      <c r="N2956" s="86">
        <f t="shared" si="8"/>
        <v>0</v>
      </c>
      <c r="O2956" s="84">
        <f t="shared" si="9"/>
        <v>0</v>
      </c>
      <c r="P2956" s="84">
        <f t="shared" si="10"/>
        <v>0</v>
      </c>
      <c r="Q2956" s="84">
        <f t="shared" si="11"/>
        <v>0</v>
      </c>
      <c r="R2956" s="85">
        <f t="shared" si="12"/>
        <v>0</v>
      </c>
      <c r="S2956" s="87" t="str">
        <f t="shared" si="13"/>
        <v>-</v>
      </c>
      <c r="T2956" s="88"/>
      <c r="U2956" s="39"/>
      <c r="V2956" s="40"/>
      <c r="W2956" s="39"/>
      <c r="X2956" s="39"/>
      <c r="Y2956" s="39"/>
      <c r="Z2956" s="39"/>
      <c r="AA2956" s="39"/>
      <c r="AB2956" s="39"/>
      <c r="AC2956" s="39"/>
      <c r="AD2956" s="39"/>
      <c r="AE2956" s="39"/>
      <c r="AF2956" s="39"/>
      <c r="AG2956" s="39"/>
      <c r="AH2956" s="39"/>
    </row>
    <row r="2957" ht="19.5" customHeight="1">
      <c r="A2957" s="111"/>
      <c r="B2957" s="119"/>
      <c r="C2957" s="63"/>
      <c r="D2957" s="69"/>
      <c r="E2957" s="66" t="str">
        <f t="shared" si="2"/>
        <v>-</v>
      </c>
      <c r="F2957" s="65"/>
      <c r="G2957" s="65"/>
      <c r="H2957" s="82"/>
      <c r="I2957" s="83">
        <f t="shared" si="3"/>
        <v>0</v>
      </c>
      <c r="J2957" s="84">
        <f t="shared" si="4"/>
        <v>0</v>
      </c>
      <c r="K2957" s="84">
        <f t="shared" si="5"/>
        <v>0</v>
      </c>
      <c r="L2957" s="84">
        <f t="shared" si="6"/>
        <v>0</v>
      </c>
      <c r="M2957" s="85">
        <f t="shared" si="7"/>
        <v>0</v>
      </c>
      <c r="N2957" s="86">
        <f t="shared" si="8"/>
        <v>0</v>
      </c>
      <c r="O2957" s="84">
        <f t="shared" si="9"/>
        <v>0</v>
      </c>
      <c r="P2957" s="84">
        <f t="shared" si="10"/>
        <v>0</v>
      </c>
      <c r="Q2957" s="84">
        <f t="shared" si="11"/>
        <v>0</v>
      </c>
      <c r="R2957" s="85">
        <f t="shared" si="12"/>
        <v>0</v>
      </c>
      <c r="S2957" s="87" t="str">
        <f t="shared" si="13"/>
        <v>-</v>
      </c>
      <c r="T2957" s="88"/>
      <c r="U2957" s="39"/>
      <c r="V2957" s="40"/>
      <c r="W2957" s="39"/>
      <c r="X2957" s="39"/>
      <c r="Y2957" s="39"/>
      <c r="Z2957" s="39"/>
      <c r="AA2957" s="39"/>
      <c r="AB2957" s="39"/>
      <c r="AC2957" s="39"/>
      <c r="AD2957" s="39"/>
      <c r="AE2957" s="39"/>
      <c r="AF2957" s="39"/>
      <c r="AG2957" s="39"/>
      <c r="AH2957" s="39"/>
    </row>
    <row r="2958" ht="19.5" customHeight="1">
      <c r="A2958" s="111"/>
      <c r="B2958" s="119"/>
      <c r="C2958" s="63"/>
      <c r="D2958" s="69"/>
      <c r="E2958" s="66" t="str">
        <f t="shared" si="2"/>
        <v>-</v>
      </c>
      <c r="F2958" s="65"/>
      <c r="G2958" s="65"/>
      <c r="H2958" s="82"/>
      <c r="I2958" s="83">
        <f t="shared" si="3"/>
        <v>0</v>
      </c>
      <c r="J2958" s="84">
        <f t="shared" si="4"/>
        <v>0</v>
      </c>
      <c r="K2958" s="84">
        <f t="shared" si="5"/>
        <v>0</v>
      </c>
      <c r="L2958" s="84">
        <f t="shared" si="6"/>
        <v>0</v>
      </c>
      <c r="M2958" s="85">
        <f t="shared" si="7"/>
        <v>0</v>
      </c>
      <c r="N2958" s="86">
        <f t="shared" si="8"/>
        <v>0</v>
      </c>
      <c r="O2958" s="84">
        <f t="shared" si="9"/>
        <v>0</v>
      </c>
      <c r="P2958" s="84">
        <f t="shared" si="10"/>
        <v>0</v>
      </c>
      <c r="Q2958" s="84">
        <f t="shared" si="11"/>
        <v>0</v>
      </c>
      <c r="R2958" s="85">
        <f t="shared" si="12"/>
        <v>0</v>
      </c>
      <c r="S2958" s="87" t="str">
        <f t="shared" si="13"/>
        <v>-</v>
      </c>
      <c r="T2958" s="88"/>
      <c r="U2958" s="39"/>
      <c r="V2958" s="40"/>
      <c r="W2958" s="39"/>
      <c r="X2958" s="39"/>
      <c r="Y2958" s="39"/>
      <c r="Z2958" s="39"/>
      <c r="AA2958" s="39"/>
      <c r="AB2958" s="39"/>
      <c r="AC2958" s="39"/>
      <c r="AD2958" s="39"/>
      <c r="AE2958" s="39"/>
      <c r="AF2958" s="39"/>
      <c r="AG2958" s="39"/>
      <c r="AH2958" s="39"/>
    </row>
    <row r="2959" ht="19.5" customHeight="1">
      <c r="A2959" s="111"/>
      <c r="B2959" s="119"/>
      <c r="C2959" s="63"/>
      <c r="D2959" s="69"/>
      <c r="E2959" s="66" t="str">
        <f t="shared" si="2"/>
        <v>-</v>
      </c>
      <c r="F2959" s="65"/>
      <c r="G2959" s="65"/>
      <c r="H2959" s="82"/>
      <c r="I2959" s="83">
        <f t="shared" si="3"/>
        <v>0</v>
      </c>
      <c r="J2959" s="84">
        <f t="shared" si="4"/>
        <v>0</v>
      </c>
      <c r="K2959" s="84">
        <f t="shared" si="5"/>
        <v>0</v>
      </c>
      <c r="L2959" s="84">
        <f t="shared" si="6"/>
        <v>0</v>
      </c>
      <c r="M2959" s="85">
        <f t="shared" si="7"/>
        <v>0</v>
      </c>
      <c r="N2959" s="86">
        <f t="shared" si="8"/>
        <v>0</v>
      </c>
      <c r="O2959" s="84">
        <f t="shared" si="9"/>
        <v>0</v>
      </c>
      <c r="P2959" s="84">
        <f t="shared" si="10"/>
        <v>0</v>
      </c>
      <c r="Q2959" s="84">
        <f t="shared" si="11"/>
        <v>0</v>
      </c>
      <c r="R2959" s="85">
        <f t="shared" si="12"/>
        <v>0</v>
      </c>
      <c r="S2959" s="87" t="str">
        <f t="shared" si="13"/>
        <v>-</v>
      </c>
      <c r="T2959" s="88"/>
      <c r="U2959" s="39"/>
      <c r="V2959" s="40"/>
      <c r="W2959" s="39"/>
      <c r="X2959" s="39"/>
      <c r="Y2959" s="39"/>
      <c r="Z2959" s="39"/>
      <c r="AA2959" s="39"/>
      <c r="AB2959" s="39"/>
      <c r="AC2959" s="39"/>
      <c r="AD2959" s="39"/>
      <c r="AE2959" s="39"/>
      <c r="AF2959" s="39"/>
      <c r="AG2959" s="39"/>
      <c r="AH2959" s="39"/>
    </row>
    <row r="2960" ht="19.5" customHeight="1">
      <c r="A2960" s="111"/>
      <c r="B2960" s="119"/>
      <c r="C2960" s="63"/>
      <c r="D2960" s="69"/>
      <c r="E2960" s="66" t="str">
        <f t="shared" si="2"/>
        <v>-</v>
      </c>
      <c r="F2960" s="65"/>
      <c r="G2960" s="65"/>
      <c r="H2960" s="82"/>
      <c r="I2960" s="83">
        <f t="shared" si="3"/>
        <v>0</v>
      </c>
      <c r="J2960" s="84">
        <f t="shared" si="4"/>
        <v>0</v>
      </c>
      <c r="K2960" s="84">
        <f t="shared" si="5"/>
        <v>0</v>
      </c>
      <c r="L2960" s="84">
        <f t="shared" si="6"/>
        <v>0</v>
      </c>
      <c r="M2960" s="85">
        <f t="shared" si="7"/>
        <v>0</v>
      </c>
      <c r="N2960" s="86">
        <f t="shared" si="8"/>
        <v>0</v>
      </c>
      <c r="O2960" s="84">
        <f t="shared" si="9"/>
        <v>0</v>
      </c>
      <c r="P2960" s="84">
        <f t="shared" si="10"/>
        <v>0</v>
      </c>
      <c r="Q2960" s="84">
        <f t="shared" si="11"/>
        <v>0</v>
      </c>
      <c r="R2960" s="85">
        <f t="shared" si="12"/>
        <v>0</v>
      </c>
      <c r="S2960" s="87" t="str">
        <f t="shared" si="13"/>
        <v>-</v>
      </c>
      <c r="T2960" s="88"/>
      <c r="U2960" s="39"/>
      <c r="V2960" s="40"/>
      <c r="W2960" s="39"/>
      <c r="X2960" s="39"/>
      <c r="Y2960" s="39"/>
      <c r="Z2960" s="39"/>
      <c r="AA2960" s="39"/>
      <c r="AB2960" s="39"/>
      <c r="AC2960" s="39"/>
      <c r="AD2960" s="39"/>
      <c r="AE2960" s="39"/>
      <c r="AF2960" s="39"/>
      <c r="AG2960" s="39"/>
      <c r="AH2960" s="39"/>
    </row>
    <row r="2961" ht="19.5" customHeight="1">
      <c r="A2961" s="111"/>
      <c r="B2961" s="119"/>
      <c r="C2961" s="63"/>
      <c r="D2961" s="69"/>
      <c r="E2961" s="66" t="str">
        <f t="shared" si="2"/>
        <v>-</v>
      </c>
      <c r="F2961" s="65"/>
      <c r="G2961" s="65"/>
      <c r="H2961" s="82"/>
      <c r="I2961" s="83">
        <f t="shared" si="3"/>
        <v>0</v>
      </c>
      <c r="J2961" s="84">
        <f t="shared" si="4"/>
        <v>0</v>
      </c>
      <c r="K2961" s="84">
        <f t="shared" si="5"/>
        <v>0</v>
      </c>
      <c r="L2961" s="84">
        <f t="shared" si="6"/>
        <v>0</v>
      </c>
      <c r="M2961" s="85">
        <f t="shared" si="7"/>
        <v>0</v>
      </c>
      <c r="N2961" s="86">
        <f t="shared" si="8"/>
        <v>0</v>
      </c>
      <c r="O2961" s="84">
        <f t="shared" si="9"/>
        <v>0</v>
      </c>
      <c r="P2961" s="84">
        <f t="shared" si="10"/>
        <v>0</v>
      </c>
      <c r="Q2961" s="84">
        <f t="shared" si="11"/>
        <v>0</v>
      </c>
      <c r="R2961" s="85">
        <f t="shared" si="12"/>
        <v>0</v>
      </c>
      <c r="S2961" s="87" t="str">
        <f t="shared" si="13"/>
        <v>-</v>
      </c>
      <c r="T2961" s="88"/>
      <c r="U2961" s="39"/>
      <c r="V2961" s="40"/>
      <c r="W2961" s="39"/>
      <c r="X2961" s="39"/>
      <c r="Y2961" s="39"/>
      <c r="Z2961" s="39"/>
      <c r="AA2961" s="39"/>
      <c r="AB2961" s="39"/>
      <c r="AC2961" s="39"/>
      <c r="AD2961" s="39"/>
      <c r="AE2961" s="39"/>
      <c r="AF2961" s="39"/>
      <c r="AG2961" s="39"/>
      <c r="AH2961" s="39"/>
    </row>
    <row r="2962" ht="19.5" customHeight="1">
      <c r="A2962" s="111"/>
      <c r="B2962" s="119"/>
      <c r="C2962" s="63"/>
      <c r="D2962" s="69"/>
      <c r="E2962" s="66" t="str">
        <f t="shared" si="2"/>
        <v>-</v>
      </c>
      <c r="F2962" s="65"/>
      <c r="G2962" s="65"/>
      <c r="H2962" s="82"/>
      <c r="I2962" s="83">
        <f t="shared" si="3"/>
        <v>0</v>
      </c>
      <c r="J2962" s="84">
        <f t="shared" si="4"/>
        <v>0</v>
      </c>
      <c r="K2962" s="84">
        <f t="shared" si="5"/>
        <v>0</v>
      </c>
      <c r="L2962" s="84">
        <f t="shared" si="6"/>
        <v>0</v>
      </c>
      <c r="M2962" s="85">
        <f t="shared" si="7"/>
        <v>0</v>
      </c>
      <c r="N2962" s="86">
        <f t="shared" si="8"/>
        <v>0</v>
      </c>
      <c r="O2962" s="84">
        <f t="shared" si="9"/>
        <v>0</v>
      </c>
      <c r="P2962" s="84">
        <f t="shared" si="10"/>
        <v>0</v>
      </c>
      <c r="Q2962" s="84">
        <f t="shared" si="11"/>
        <v>0</v>
      </c>
      <c r="R2962" s="85">
        <f t="shared" si="12"/>
        <v>0</v>
      </c>
      <c r="S2962" s="87" t="str">
        <f t="shared" si="13"/>
        <v>-</v>
      </c>
      <c r="T2962" s="88"/>
      <c r="U2962" s="39"/>
      <c r="V2962" s="40"/>
      <c r="W2962" s="39"/>
      <c r="X2962" s="39"/>
      <c r="Y2962" s="39"/>
      <c r="Z2962" s="39"/>
      <c r="AA2962" s="39"/>
      <c r="AB2962" s="39"/>
      <c r="AC2962" s="39"/>
      <c r="AD2962" s="39"/>
      <c r="AE2962" s="39"/>
      <c r="AF2962" s="39"/>
      <c r="AG2962" s="39"/>
      <c r="AH2962" s="39"/>
    </row>
    <row r="2963" ht="19.5" customHeight="1">
      <c r="A2963" s="111"/>
      <c r="B2963" s="119"/>
      <c r="C2963" s="63"/>
      <c r="D2963" s="69"/>
      <c r="E2963" s="66" t="str">
        <f t="shared" si="2"/>
        <v>-</v>
      </c>
      <c r="F2963" s="65"/>
      <c r="G2963" s="65"/>
      <c r="H2963" s="82"/>
      <c r="I2963" s="83">
        <f t="shared" si="3"/>
        <v>0</v>
      </c>
      <c r="J2963" s="84">
        <f t="shared" si="4"/>
        <v>0</v>
      </c>
      <c r="K2963" s="84">
        <f t="shared" si="5"/>
        <v>0</v>
      </c>
      <c r="L2963" s="84">
        <f t="shared" si="6"/>
        <v>0</v>
      </c>
      <c r="M2963" s="85">
        <f t="shared" si="7"/>
        <v>0</v>
      </c>
      <c r="N2963" s="86">
        <f t="shared" si="8"/>
        <v>0</v>
      </c>
      <c r="O2963" s="84">
        <f t="shared" si="9"/>
        <v>0</v>
      </c>
      <c r="P2963" s="84">
        <f t="shared" si="10"/>
        <v>0</v>
      </c>
      <c r="Q2963" s="84">
        <f t="shared" si="11"/>
        <v>0</v>
      </c>
      <c r="R2963" s="85">
        <f t="shared" si="12"/>
        <v>0</v>
      </c>
      <c r="S2963" s="87" t="str">
        <f t="shared" si="13"/>
        <v>-</v>
      </c>
      <c r="T2963" s="88"/>
      <c r="U2963" s="39"/>
      <c r="V2963" s="40"/>
      <c r="W2963" s="39"/>
      <c r="X2963" s="39"/>
      <c r="Y2963" s="39"/>
      <c r="Z2963" s="39"/>
      <c r="AA2963" s="39"/>
      <c r="AB2963" s="39"/>
      <c r="AC2963" s="39"/>
      <c r="AD2963" s="39"/>
      <c r="AE2963" s="39"/>
      <c r="AF2963" s="39"/>
      <c r="AG2963" s="39"/>
      <c r="AH2963" s="39"/>
    </row>
    <row r="2964" ht="19.5" customHeight="1">
      <c r="A2964" s="111"/>
      <c r="B2964" s="119"/>
      <c r="C2964" s="63"/>
      <c r="D2964" s="69"/>
      <c r="E2964" s="66" t="str">
        <f t="shared" si="2"/>
        <v>-</v>
      </c>
      <c r="F2964" s="65"/>
      <c r="G2964" s="65"/>
      <c r="H2964" s="82"/>
      <c r="I2964" s="83">
        <f t="shared" si="3"/>
        <v>0</v>
      </c>
      <c r="J2964" s="84">
        <f t="shared" si="4"/>
        <v>0</v>
      </c>
      <c r="K2964" s="84">
        <f t="shared" si="5"/>
        <v>0</v>
      </c>
      <c r="L2964" s="84">
        <f t="shared" si="6"/>
        <v>0</v>
      </c>
      <c r="M2964" s="85">
        <f t="shared" si="7"/>
        <v>0</v>
      </c>
      <c r="N2964" s="86">
        <f t="shared" si="8"/>
        <v>0</v>
      </c>
      <c r="O2964" s="84">
        <f t="shared" si="9"/>
        <v>0</v>
      </c>
      <c r="P2964" s="84">
        <f t="shared" si="10"/>
        <v>0</v>
      </c>
      <c r="Q2964" s="84">
        <f t="shared" si="11"/>
        <v>0</v>
      </c>
      <c r="R2964" s="85">
        <f t="shared" si="12"/>
        <v>0</v>
      </c>
      <c r="S2964" s="87" t="str">
        <f t="shared" si="13"/>
        <v>-</v>
      </c>
      <c r="T2964" s="88"/>
      <c r="U2964" s="39"/>
      <c r="V2964" s="40"/>
      <c r="W2964" s="39"/>
      <c r="X2964" s="39"/>
      <c r="Y2964" s="39"/>
      <c r="Z2964" s="39"/>
      <c r="AA2964" s="39"/>
      <c r="AB2964" s="39"/>
      <c r="AC2964" s="39"/>
      <c r="AD2964" s="39"/>
      <c r="AE2964" s="39"/>
      <c r="AF2964" s="39"/>
      <c r="AG2964" s="39"/>
      <c r="AH2964" s="39"/>
    </row>
    <row r="2965" ht="19.5" customHeight="1">
      <c r="A2965" s="111"/>
      <c r="B2965" s="119"/>
      <c r="C2965" s="63"/>
      <c r="D2965" s="69"/>
      <c r="E2965" s="66" t="str">
        <f t="shared" si="2"/>
        <v>-</v>
      </c>
      <c r="F2965" s="65"/>
      <c r="G2965" s="65"/>
      <c r="H2965" s="82"/>
      <c r="I2965" s="83">
        <f t="shared" si="3"/>
        <v>0</v>
      </c>
      <c r="J2965" s="84">
        <f t="shared" si="4"/>
        <v>0</v>
      </c>
      <c r="K2965" s="84">
        <f t="shared" si="5"/>
        <v>0</v>
      </c>
      <c r="L2965" s="84">
        <f t="shared" si="6"/>
        <v>0</v>
      </c>
      <c r="M2965" s="85">
        <f t="shared" si="7"/>
        <v>0</v>
      </c>
      <c r="N2965" s="86">
        <f t="shared" si="8"/>
        <v>0</v>
      </c>
      <c r="O2965" s="84">
        <f t="shared" si="9"/>
        <v>0</v>
      </c>
      <c r="P2965" s="84">
        <f t="shared" si="10"/>
        <v>0</v>
      </c>
      <c r="Q2965" s="84">
        <f t="shared" si="11"/>
        <v>0</v>
      </c>
      <c r="R2965" s="85">
        <f t="shared" si="12"/>
        <v>0</v>
      </c>
      <c r="S2965" s="87" t="str">
        <f t="shared" si="13"/>
        <v>-</v>
      </c>
      <c r="T2965" s="88"/>
      <c r="U2965" s="39"/>
      <c r="V2965" s="40"/>
      <c r="W2965" s="39"/>
      <c r="X2965" s="39"/>
      <c r="Y2965" s="39"/>
      <c r="Z2965" s="39"/>
      <c r="AA2965" s="39"/>
      <c r="AB2965" s="39"/>
      <c r="AC2965" s="39"/>
      <c r="AD2965" s="39"/>
      <c r="AE2965" s="39"/>
      <c r="AF2965" s="39"/>
      <c r="AG2965" s="39"/>
      <c r="AH2965" s="39"/>
    </row>
    <row r="2966" ht="19.5" customHeight="1">
      <c r="A2966" s="111"/>
      <c r="B2966" s="119"/>
      <c r="C2966" s="63"/>
      <c r="D2966" s="69"/>
      <c r="E2966" s="66" t="str">
        <f t="shared" si="2"/>
        <v>-</v>
      </c>
      <c r="F2966" s="65"/>
      <c r="G2966" s="65"/>
      <c r="H2966" s="82"/>
      <c r="I2966" s="83">
        <f t="shared" si="3"/>
        <v>0</v>
      </c>
      <c r="J2966" s="84">
        <f t="shared" si="4"/>
        <v>0</v>
      </c>
      <c r="K2966" s="84">
        <f t="shared" si="5"/>
        <v>0</v>
      </c>
      <c r="L2966" s="84">
        <f t="shared" si="6"/>
        <v>0</v>
      </c>
      <c r="M2966" s="85">
        <f t="shared" si="7"/>
        <v>0</v>
      </c>
      <c r="N2966" s="86">
        <f t="shared" si="8"/>
        <v>0</v>
      </c>
      <c r="O2966" s="84">
        <f t="shared" si="9"/>
        <v>0</v>
      </c>
      <c r="P2966" s="84">
        <f t="shared" si="10"/>
        <v>0</v>
      </c>
      <c r="Q2966" s="84">
        <f t="shared" si="11"/>
        <v>0</v>
      </c>
      <c r="R2966" s="85">
        <f t="shared" si="12"/>
        <v>0</v>
      </c>
      <c r="S2966" s="87" t="str">
        <f t="shared" si="13"/>
        <v>-</v>
      </c>
      <c r="T2966" s="88"/>
      <c r="U2966" s="39"/>
      <c r="V2966" s="40"/>
      <c r="W2966" s="39"/>
      <c r="X2966" s="39"/>
      <c r="Y2966" s="39"/>
      <c r="Z2966" s="39"/>
      <c r="AA2966" s="39"/>
      <c r="AB2966" s="39"/>
      <c r="AC2966" s="39"/>
      <c r="AD2966" s="39"/>
      <c r="AE2966" s="39"/>
      <c r="AF2966" s="39"/>
      <c r="AG2966" s="39"/>
      <c r="AH2966" s="39"/>
    </row>
    <row r="2967" ht="19.5" customHeight="1">
      <c r="A2967" s="111"/>
      <c r="B2967" s="119"/>
      <c r="C2967" s="63"/>
      <c r="D2967" s="69"/>
      <c r="E2967" s="66" t="str">
        <f t="shared" si="2"/>
        <v>-</v>
      </c>
      <c r="F2967" s="65"/>
      <c r="G2967" s="65"/>
      <c r="H2967" s="82"/>
      <c r="I2967" s="83">
        <f t="shared" si="3"/>
        <v>0</v>
      </c>
      <c r="J2967" s="84">
        <f t="shared" si="4"/>
        <v>0</v>
      </c>
      <c r="K2967" s="84">
        <f t="shared" si="5"/>
        <v>0</v>
      </c>
      <c r="L2967" s="84">
        <f t="shared" si="6"/>
        <v>0</v>
      </c>
      <c r="M2967" s="85">
        <f t="shared" si="7"/>
        <v>0</v>
      </c>
      <c r="N2967" s="86">
        <f t="shared" si="8"/>
        <v>0</v>
      </c>
      <c r="O2967" s="84">
        <f t="shared" si="9"/>
        <v>0</v>
      </c>
      <c r="P2967" s="84">
        <f t="shared" si="10"/>
        <v>0</v>
      </c>
      <c r="Q2967" s="84">
        <f t="shared" si="11"/>
        <v>0</v>
      </c>
      <c r="R2967" s="85">
        <f t="shared" si="12"/>
        <v>0</v>
      </c>
      <c r="S2967" s="87" t="str">
        <f t="shared" si="13"/>
        <v>-</v>
      </c>
      <c r="T2967" s="88"/>
      <c r="U2967" s="39"/>
      <c r="V2967" s="40"/>
      <c r="W2967" s="39"/>
      <c r="X2967" s="39"/>
      <c r="Y2967" s="39"/>
      <c r="Z2967" s="39"/>
      <c r="AA2967" s="39"/>
      <c r="AB2967" s="39"/>
      <c r="AC2967" s="39"/>
      <c r="AD2967" s="39"/>
      <c r="AE2967" s="39"/>
      <c r="AF2967" s="39"/>
      <c r="AG2967" s="39"/>
      <c r="AH2967" s="39"/>
    </row>
    <row r="2968" ht="19.5" customHeight="1">
      <c r="A2968" s="111"/>
      <c r="B2968" s="119"/>
      <c r="C2968" s="63"/>
      <c r="D2968" s="69"/>
      <c r="E2968" s="66" t="str">
        <f t="shared" si="2"/>
        <v>-</v>
      </c>
      <c r="F2968" s="65"/>
      <c r="G2968" s="65"/>
      <c r="H2968" s="82"/>
      <c r="I2968" s="83">
        <f t="shared" si="3"/>
        <v>0</v>
      </c>
      <c r="J2968" s="84">
        <f t="shared" si="4"/>
        <v>0</v>
      </c>
      <c r="K2968" s="84">
        <f t="shared" si="5"/>
        <v>0</v>
      </c>
      <c r="L2968" s="84">
        <f t="shared" si="6"/>
        <v>0</v>
      </c>
      <c r="M2968" s="85">
        <f t="shared" si="7"/>
        <v>0</v>
      </c>
      <c r="N2968" s="86">
        <f t="shared" si="8"/>
        <v>0</v>
      </c>
      <c r="O2968" s="84">
        <f t="shared" si="9"/>
        <v>0</v>
      </c>
      <c r="P2968" s="84">
        <f t="shared" si="10"/>
        <v>0</v>
      </c>
      <c r="Q2968" s="84">
        <f t="shared" si="11"/>
        <v>0</v>
      </c>
      <c r="R2968" s="85">
        <f t="shared" si="12"/>
        <v>0</v>
      </c>
      <c r="S2968" s="87" t="str">
        <f t="shared" si="13"/>
        <v>-</v>
      </c>
      <c r="T2968" s="88"/>
      <c r="U2968" s="39"/>
      <c r="V2968" s="40"/>
      <c r="W2968" s="39"/>
      <c r="X2968" s="39"/>
      <c r="Y2968" s="39"/>
      <c r="Z2968" s="39"/>
      <c r="AA2968" s="39"/>
      <c r="AB2968" s="39"/>
      <c r="AC2968" s="39"/>
      <c r="AD2968" s="39"/>
      <c r="AE2968" s="39"/>
      <c r="AF2968" s="39"/>
      <c r="AG2968" s="39"/>
      <c r="AH2968" s="39"/>
    </row>
    <row r="2969" ht="19.5" customHeight="1">
      <c r="A2969" s="111"/>
      <c r="B2969" s="119"/>
      <c r="C2969" s="63"/>
      <c r="D2969" s="69"/>
      <c r="E2969" s="66" t="str">
        <f t="shared" si="2"/>
        <v>-</v>
      </c>
      <c r="F2969" s="65"/>
      <c r="G2969" s="65"/>
      <c r="H2969" s="82"/>
      <c r="I2969" s="83">
        <f t="shared" si="3"/>
        <v>0</v>
      </c>
      <c r="J2969" s="84">
        <f t="shared" si="4"/>
        <v>0</v>
      </c>
      <c r="K2969" s="84">
        <f t="shared" si="5"/>
        <v>0</v>
      </c>
      <c r="L2969" s="84">
        <f t="shared" si="6"/>
        <v>0</v>
      </c>
      <c r="M2969" s="85">
        <f t="shared" si="7"/>
        <v>0</v>
      </c>
      <c r="N2969" s="86">
        <f t="shared" si="8"/>
        <v>0</v>
      </c>
      <c r="O2969" s="84">
        <f t="shared" si="9"/>
        <v>0</v>
      </c>
      <c r="P2969" s="84">
        <f t="shared" si="10"/>
        <v>0</v>
      </c>
      <c r="Q2969" s="84">
        <f t="shared" si="11"/>
        <v>0</v>
      </c>
      <c r="R2969" s="85">
        <f t="shared" si="12"/>
        <v>0</v>
      </c>
      <c r="S2969" s="87" t="str">
        <f t="shared" si="13"/>
        <v>-</v>
      </c>
      <c r="T2969" s="88"/>
      <c r="U2969" s="39"/>
      <c r="V2969" s="40"/>
      <c r="W2969" s="39"/>
      <c r="X2969" s="39"/>
      <c r="Y2969" s="39"/>
      <c r="Z2969" s="39"/>
      <c r="AA2969" s="39"/>
      <c r="AB2969" s="39"/>
      <c r="AC2969" s="39"/>
      <c r="AD2969" s="39"/>
      <c r="AE2969" s="39"/>
      <c r="AF2969" s="39"/>
      <c r="AG2969" s="39"/>
      <c r="AH2969" s="39"/>
    </row>
    <row r="2970" ht="19.5" customHeight="1">
      <c r="A2970" s="111"/>
      <c r="B2970" s="119"/>
      <c r="C2970" s="63"/>
      <c r="D2970" s="69"/>
      <c r="E2970" s="66" t="str">
        <f t="shared" si="2"/>
        <v>-</v>
      </c>
      <c r="F2970" s="65"/>
      <c r="G2970" s="65"/>
      <c r="H2970" s="82"/>
      <c r="I2970" s="83">
        <f t="shared" si="3"/>
        <v>0</v>
      </c>
      <c r="J2970" s="84">
        <f t="shared" si="4"/>
        <v>0</v>
      </c>
      <c r="K2970" s="84">
        <f t="shared" si="5"/>
        <v>0</v>
      </c>
      <c r="L2970" s="84">
        <f t="shared" si="6"/>
        <v>0</v>
      </c>
      <c r="M2970" s="85">
        <f t="shared" si="7"/>
        <v>0</v>
      </c>
      <c r="N2970" s="86">
        <f t="shared" si="8"/>
        <v>0</v>
      </c>
      <c r="O2970" s="84">
        <f t="shared" si="9"/>
        <v>0</v>
      </c>
      <c r="P2970" s="84">
        <f t="shared" si="10"/>
        <v>0</v>
      </c>
      <c r="Q2970" s="84">
        <f t="shared" si="11"/>
        <v>0</v>
      </c>
      <c r="R2970" s="85">
        <f t="shared" si="12"/>
        <v>0</v>
      </c>
      <c r="S2970" s="87" t="str">
        <f t="shared" si="13"/>
        <v>-</v>
      </c>
      <c r="T2970" s="88"/>
      <c r="U2970" s="39"/>
      <c r="V2970" s="40"/>
      <c r="W2970" s="39"/>
      <c r="X2970" s="39"/>
      <c r="Y2970" s="39"/>
      <c r="Z2970" s="39"/>
      <c r="AA2970" s="39"/>
      <c r="AB2970" s="39"/>
      <c r="AC2970" s="39"/>
      <c r="AD2970" s="39"/>
      <c r="AE2970" s="39"/>
      <c r="AF2970" s="39"/>
      <c r="AG2970" s="39"/>
      <c r="AH2970" s="39"/>
    </row>
    <row r="2971" ht="19.5" customHeight="1">
      <c r="A2971" s="111"/>
      <c r="B2971" s="119"/>
      <c r="C2971" s="63"/>
      <c r="D2971" s="69"/>
      <c r="E2971" s="66" t="str">
        <f t="shared" si="2"/>
        <v>-</v>
      </c>
      <c r="F2971" s="65"/>
      <c r="G2971" s="65"/>
      <c r="H2971" s="82"/>
      <c r="I2971" s="83">
        <f t="shared" si="3"/>
        <v>0</v>
      </c>
      <c r="J2971" s="84">
        <f t="shared" si="4"/>
        <v>0</v>
      </c>
      <c r="K2971" s="84">
        <f t="shared" si="5"/>
        <v>0</v>
      </c>
      <c r="L2971" s="84">
        <f t="shared" si="6"/>
        <v>0</v>
      </c>
      <c r="M2971" s="85">
        <f t="shared" si="7"/>
        <v>0</v>
      </c>
      <c r="N2971" s="86">
        <f t="shared" si="8"/>
        <v>0</v>
      </c>
      <c r="O2971" s="84">
        <f t="shared" si="9"/>
        <v>0</v>
      </c>
      <c r="P2971" s="84">
        <f t="shared" si="10"/>
        <v>0</v>
      </c>
      <c r="Q2971" s="84">
        <f t="shared" si="11"/>
        <v>0</v>
      </c>
      <c r="R2971" s="85">
        <f t="shared" si="12"/>
        <v>0</v>
      </c>
      <c r="S2971" s="87" t="str">
        <f t="shared" si="13"/>
        <v>-</v>
      </c>
      <c r="T2971" s="88"/>
      <c r="U2971" s="39"/>
      <c r="V2971" s="40"/>
      <c r="W2971" s="39"/>
      <c r="X2971" s="39"/>
      <c r="Y2971" s="39"/>
      <c r="Z2971" s="39"/>
      <c r="AA2971" s="39"/>
      <c r="AB2971" s="39"/>
      <c r="AC2971" s="39"/>
      <c r="AD2971" s="39"/>
      <c r="AE2971" s="39"/>
      <c r="AF2971" s="39"/>
      <c r="AG2971" s="39"/>
      <c r="AH2971" s="39"/>
    </row>
    <row r="2972" ht="19.5" customHeight="1">
      <c r="A2972" s="111"/>
      <c r="B2972" s="119"/>
      <c r="C2972" s="63"/>
      <c r="D2972" s="69"/>
      <c r="E2972" s="66" t="str">
        <f t="shared" si="2"/>
        <v>-</v>
      </c>
      <c r="F2972" s="65"/>
      <c r="G2972" s="65"/>
      <c r="H2972" s="82"/>
      <c r="I2972" s="83">
        <f t="shared" si="3"/>
        <v>0</v>
      </c>
      <c r="J2972" s="84">
        <f t="shared" si="4"/>
        <v>0</v>
      </c>
      <c r="K2972" s="84">
        <f t="shared" si="5"/>
        <v>0</v>
      </c>
      <c r="L2972" s="84">
        <f t="shared" si="6"/>
        <v>0</v>
      </c>
      <c r="M2972" s="85">
        <f t="shared" si="7"/>
        <v>0</v>
      </c>
      <c r="N2972" s="86">
        <f t="shared" si="8"/>
        <v>0</v>
      </c>
      <c r="O2972" s="84">
        <f t="shared" si="9"/>
        <v>0</v>
      </c>
      <c r="P2972" s="84">
        <f t="shared" si="10"/>
        <v>0</v>
      </c>
      <c r="Q2972" s="84">
        <f t="shared" si="11"/>
        <v>0</v>
      </c>
      <c r="R2972" s="85">
        <f t="shared" si="12"/>
        <v>0</v>
      </c>
      <c r="S2972" s="87" t="str">
        <f t="shared" si="13"/>
        <v>-</v>
      </c>
      <c r="T2972" s="88"/>
      <c r="U2972" s="39"/>
      <c r="V2972" s="40"/>
      <c r="W2972" s="39"/>
      <c r="X2972" s="39"/>
      <c r="Y2972" s="39"/>
      <c r="Z2972" s="39"/>
      <c r="AA2972" s="39"/>
      <c r="AB2972" s="39"/>
      <c r="AC2972" s="39"/>
      <c r="AD2972" s="39"/>
      <c r="AE2972" s="39"/>
      <c r="AF2972" s="39"/>
      <c r="AG2972" s="39"/>
      <c r="AH2972" s="39"/>
    </row>
    <row r="2973" ht="19.5" customHeight="1">
      <c r="A2973" s="111"/>
      <c r="B2973" s="119"/>
      <c r="C2973" s="63"/>
      <c r="D2973" s="69"/>
      <c r="E2973" s="66" t="str">
        <f t="shared" si="2"/>
        <v>-</v>
      </c>
      <c r="F2973" s="65"/>
      <c r="G2973" s="65"/>
      <c r="H2973" s="82"/>
      <c r="I2973" s="83">
        <f t="shared" si="3"/>
        <v>0</v>
      </c>
      <c r="J2973" s="84">
        <f t="shared" si="4"/>
        <v>0</v>
      </c>
      <c r="K2973" s="84">
        <f t="shared" si="5"/>
        <v>0</v>
      </c>
      <c r="L2973" s="84">
        <f t="shared" si="6"/>
        <v>0</v>
      </c>
      <c r="M2973" s="85">
        <f t="shared" si="7"/>
        <v>0</v>
      </c>
      <c r="N2973" s="86">
        <f t="shared" si="8"/>
        <v>0</v>
      </c>
      <c r="O2973" s="84">
        <f t="shared" si="9"/>
        <v>0</v>
      </c>
      <c r="P2973" s="84">
        <f t="shared" si="10"/>
        <v>0</v>
      </c>
      <c r="Q2973" s="84">
        <f t="shared" si="11"/>
        <v>0</v>
      </c>
      <c r="R2973" s="85">
        <f t="shared" si="12"/>
        <v>0</v>
      </c>
      <c r="S2973" s="87" t="str">
        <f t="shared" si="13"/>
        <v>-</v>
      </c>
      <c r="T2973" s="88"/>
      <c r="U2973" s="39"/>
      <c r="V2973" s="40"/>
      <c r="W2973" s="39"/>
      <c r="X2973" s="39"/>
      <c r="Y2973" s="39"/>
      <c r="Z2973" s="39"/>
      <c r="AA2973" s="39"/>
      <c r="AB2973" s="39"/>
      <c r="AC2973" s="39"/>
      <c r="AD2973" s="39"/>
      <c r="AE2973" s="39"/>
      <c r="AF2973" s="39"/>
      <c r="AG2973" s="39"/>
      <c r="AH2973" s="39"/>
    </row>
    <row r="2974" ht="19.5" customHeight="1">
      <c r="A2974" s="111"/>
      <c r="B2974" s="119"/>
      <c r="C2974" s="63"/>
      <c r="D2974" s="69"/>
      <c r="E2974" s="66" t="str">
        <f t="shared" si="2"/>
        <v>-</v>
      </c>
      <c r="F2974" s="65"/>
      <c r="G2974" s="65"/>
      <c r="H2974" s="82"/>
      <c r="I2974" s="83">
        <f t="shared" si="3"/>
        <v>0</v>
      </c>
      <c r="J2974" s="84">
        <f t="shared" si="4"/>
        <v>0</v>
      </c>
      <c r="K2974" s="84">
        <f t="shared" si="5"/>
        <v>0</v>
      </c>
      <c r="L2974" s="84">
        <f t="shared" si="6"/>
        <v>0</v>
      </c>
      <c r="M2974" s="85">
        <f t="shared" si="7"/>
        <v>0</v>
      </c>
      <c r="N2974" s="86">
        <f t="shared" si="8"/>
        <v>0</v>
      </c>
      <c r="O2974" s="84">
        <f t="shared" si="9"/>
        <v>0</v>
      </c>
      <c r="P2974" s="84">
        <f t="shared" si="10"/>
        <v>0</v>
      </c>
      <c r="Q2974" s="84">
        <f t="shared" si="11"/>
        <v>0</v>
      </c>
      <c r="R2974" s="85">
        <f t="shared" si="12"/>
        <v>0</v>
      </c>
      <c r="S2974" s="87" t="str">
        <f t="shared" si="13"/>
        <v>-</v>
      </c>
      <c r="T2974" s="88"/>
      <c r="U2974" s="39"/>
      <c r="V2974" s="40"/>
      <c r="W2974" s="39"/>
      <c r="X2974" s="39"/>
      <c r="Y2974" s="39"/>
      <c r="Z2974" s="39"/>
      <c r="AA2974" s="39"/>
      <c r="AB2974" s="39"/>
      <c r="AC2974" s="39"/>
      <c r="AD2974" s="39"/>
      <c r="AE2974" s="39"/>
      <c r="AF2974" s="39"/>
      <c r="AG2974" s="39"/>
      <c r="AH2974" s="39"/>
    </row>
    <row r="2975" ht="19.5" customHeight="1">
      <c r="A2975" s="111"/>
      <c r="B2975" s="119"/>
      <c r="C2975" s="63"/>
      <c r="D2975" s="69"/>
      <c r="E2975" s="66" t="str">
        <f t="shared" si="2"/>
        <v>-</v>
      </c>
      <c r="F2975" s="65"/>
      <c r="G2975" s="65"/>
      <c r="H2975" s="82"/>
      <c r="I2975" s="83">
        <f t="shared" si="3"/>
        <v>0</v>
      </c>
      <c r="J2975" s="84">
        <f t="shared" si="4"/>
        <v>0</v>
      </c>
      <c r="K2975" s="84">
        <f t="shared" si="5"/>
        <v>0</v>
      </c>
      <c r="L2975" s="84">
        <f t="shared" si="6"/>
        <v>0</v>
      </c>
      <c r="M2975" s="85">
        <f t="shared" si="7"/>
        <v>0</v>
      </c>
      <c r="N2975" s="86">
        <f t="shared" si="8"/>
        <v>0</v>
      </c>
      <c r="O2975" s="84">
        <f t="shared" si="9"/>
        <v>0</v>
      </c>
      <c r="P2975" s="84">
        <f t="shared" si="10"/>
        <v>0</v>
      </c>
      <c r="Q2975" s="84">
        <f t="shared" si="11"/>
        <v>0</v>
      </c>
      <c r="R2975" s="85">
        <f t="shared" si="12"/>
        <v>0</v>
      </c>
      <c r="S2975" s="87" t="str">
        <f t="shared" si="13"/>
        <v>-</v>
      </c>
      <c r="T2975" s="88"/>
      <c r="U2975" s="39"/>
      <c r="V2975" s="40"/>
      <c r="W2975" s="39"/>
      <c r="X2975" s="39"/>
      <c r="Y2975" s="39"/>
      <c r="Z2975" s="39"/>
      <c r="AA2975" s="39"/>
      <c r="AB2975" s="39"/>
      <c r="AC2975" s="39"/>
      <c r="AD2975" s="39"/>
      <c r="AE2975" s="39"/>
      <c r="AF2975" s="39"/>
      <c r="AG2975" s="39"/>
      <c r="AH2975" s="39"/>
    </row>
    <row r="2976" ht="19.5" customHeight="1">
      <c r="A2976" s="111"/>
      <c r="B2976" s="119"/>
      <c r="C2976" s="63"/>
      <c r="D2976" s="69"/>
      <c r="E2976" s="66" t="str">
        <f t="shared" si="2"/>
        <v>-</v>
      </c>
      <c r="F2976" s="65"/>
      <c r="G2976" s="65"/>
      <c r="H2976" s="82"/>
      <c r="I2976" s="83">
        <f t="shared" si="3"/>
        <v>0</v>
      </c>
      <c r="J2976" s="84">
        <f t="shared" si="4"/>
        <v>0</v>
      </c>
      <c r="K2976" s="84">
        <f t="shared" si="5"/>
        <v>0</v>
      </c>
      <c r="L2976" s="84">
        <f t="shared" si="6"/>
        <v>0</v>
      </c>
      <c r="M2976" s="85">
        <f t="shared" si="7"/>
        <v>0</v>
      </c>
      <c r="N2976" s="86">
        <f t="shared" si="8"/>
        <v>0</v>
      </c>
      <c r="O2976" s="84">
        <f t="shared" si="9"/>
        <v>0</v>
      </c>
      <c r="P2976" s="84">
        <f t="shared" si="10"/>
        <v>0</v>
      </c>
      <c r="Q2976" s="84">
        <f t="shared" si="11"/>
        <v>0</v>
      </c>
      <c r="R2976" s="85">
        <f t="shared" si="12"/>
        <v>0</v>
      </c>
      <c r="S2976" s="87" t="str">
        <f t="shared" si="13"/>
        <v>-</v>
      </c>
      <c r="T2976" s="88"/>
      <c r="U2976" s="39"/>
      <c r="V2976" s="40"/>
      <c r="W2976" s="39"/>
      <c r="X2976" s="39"/>
      <c r="Y2976" s="39"/>
      <c r="Z2976" s="39"/>
      <c r="AA2976" s="39"/>
      <c r="AB2976" s="39"/>
      <c r="AC2976" s="39"/>
      <c r="AD2976" s="39"/>
      <c r="AE2976" s="39"/>
      <c r="AF2976" s="39"/>
      <c r="AG2976" s="39"/>
      <c r="AH2976" s="39"/>
    </row>
    <row r="2977" ht="19.5" customHeight="1">
      <c r="A2977" s="111"/>
      <c r="B2977" s="119"/>
      <c r="C2977" s="63"/>
      <c r="D2977" s="69"/>
      <c r="E2977" s="66" t="str">
        <f t="shared" si="2"/>
        <v>-</v>
      </c>
      <c r="F2977" s="65"/>
      <c r="G2977" s="65"/>
      <c r="H2977" s="82"/>
      <c r="I2977" s="83">
        <f t="shared" si="3"/>
        <v>0</v>
      </c>
      <c r="J2977" s="84">
        <f t="shared" si="4"/>
        <v>0</v>
      </c>
      <c r="K2977" s="84">
        <f t="shared" si="5"/>
        <v>0</v>
      </c>
      <c r="L2977" s="84">
        <f t="shared" si="6"/>
        <v>0</v>
      </c>
      <c r="M2977" s="85">
        <f t="shared" si="7"/>
        <v>0</v>
      </c>
      <c r="N2977" s="86">
        <f t="shared" si="8"/>
        <v>0</v>
      </c>
      <c r="O2977" s="84">
        <f t="shared" si="9"/>
        <v>0</v>
      </c>
      <c r="P2977" s="84">
        <f t="shared" si="10"/>
        <v>0</v>
      </c>
      <c r="Q2977" s="84">
        <f t="shared" si="11"/>
        <v>0</v>
      </c>
      <c r="R2977" s="85">
        <f t="shared" si="12"/>
        <v>0</v>
      </c>
      <c r="S2977" s="87" t="str">
        <f t="shared" si="13"/>
        <v>-</v>
      </c>
      <c r="T2977" s="88"/>
      <c r="U2977" s="39"/>
      <c r="V2977" s="40"/>
      <c r="W2977" s="39"/>
      <c r="X2977" s="39"/>
      <c r="Y2977" s="39"/>
      <c r="Z2977" s="39"/>
      <c r="AA2977" s="39"/>
      <c r="AB2977" s="39"/>
      <c r="AC2977" s="39"/>
      <c r="AD2977" s="39"/>
      <c r="AE2977" s="39"/>
      <c r="AF2977" s="39"/>
      <c r="AG2977" s="39"/>
      <c r="AH2977" s="39"/>
    </row>
    <row r="2978" ht="19.5" customHeight="1">
      <c r="A2978" s="111"/>
      <c r="B2978" s="119"/>
      <c r="C2978" s="63"/>
      <c r="D2978" s="69"/>
      <c r="E2978" s="66" t="str">
        <f t="shared" si="2"/>
        <v>-</v>
      </c>
      <c r="F2978" s="65"/>
      <c r="G2978" s="65"/>
      <c r="H2978" s="82"/>
      <c r="I2978" s="83">
        <f t="shared" si="3"/>
        <v>0</v>
      </c>
      <c r="J2978" s="84">
        <f t="shared" si="4"/>
        <v>0</v>
      </c>
      <c r="K2978" s="84">
        <f t="shared" si="5"/>
        <v>0</v>
      </c>
      <c r="L2978" s="84">
        <f t="shared" si="6"/>
        <v>0</v>
      </c>
      <c r="M2978" s="85">
        <f t="shared" si="7"/>
        <v>0</v>
      </c>
      <c r="N2978" s="86">
        <f t="shared" si="8"/>
        <v>0</v>
      </c>
      <c r="O2978" s="84">
        <f t="shared" si="9"/>
        <v>0</v>
      </c>
      <c r="P2978" s="84">
        <f t="shared" si="10"/>
        <v>0</v>
      </c>
      <c r="Q2978" s="84">
        <f t="shared" si="11"/>
        <v>0</v>
      </c>
      <c r="R2978" s="85">
        <f t="shared" si="12"/>
        <v>0</v>
      </c>
      <c r="S2978" s="87" t="str">
        <f t="shared" si="13"/>
        <v>-</v>
      </c>
      <c r="T2978" s="88"/>
      <c r="U2978" s="39"/>
      <c r="V2978" s="40"/>
      <c r="W2978" s="39"/>
      <c r="X2978" s="39"/>
      <c r="Y2978" s="39"/>
      <c r="Z2978" s="39"/>
      <c r="AA2978" s="39"/>
      <c r="AB2978" s="39"/>
      <c r="AC2978" s="39"/>
      <c r="AD2978" s="39"/>
      <c r="AE2978" s="39"/>
      <c r="AF2978" s="39"/>
      <c r="AG2978" s="39"/>
      <c r="AH2978" s="39"/>
    </row>
    <row r="2979" ht="19.5" customHeight="1">
      <c r="A2979" s="111"/>
      <c r="B2979" s="119"/>
      <c r="C2979" s="63"/>
      <c r="D2979" s="69"/>
      <c r="E2979" s="66" t="str">
        <f t="shared" si="2"/>
        <v>-</v>
      </c>
      <c r="F2979" s="65"/>
      <c r="G2979" s="65"/>
      <c r="H2979" s="82"/>
      <c r="I2979" s="83">
        <f t="shared" si="3"/>
        <v>0</v>
      </c>
      <c r="J2979" s="84">
        <f t="shared" si="4"/>
        <v>0</v>
      </c>
      <c r="K2979" s="84">
        <f t="shared" si="5"/>
        <v>0</v>
      </c>
      <c r="L2979" s="84">
        <f t="shared" si="6"/>
        <v>0</v>
      </c>
      <c r="M2979" s="85">
        <f t="shared" si="7"/>
        <v>0</v>
      </c>
      <c r="N2979" s="86">
        <f t="shared" si="8"/>
        <v>0</v>
      </c>
      <c r="O2979" s="84">
        <f t="shared" si="9"/>
        <v>0</v>
      </c>
      <c r="P2979" s="84">
        <f t="shared" si="10"/>
        <v>0</v>
      </c>
      <c r="Q2979" s="84">
        <f t="shared" si="11"/>
        <v>0</v>
      </c>
      <c r="R2979" s="85">
        <f t="shared" si="12"/>
        <v>0</v>
      </c>
      <c r="S2979" s="87" t="str">
        <f t="shared" si="13"/>
        <v>-</v>
      </c>
      <c r="T2979" s="88"/>
      <c r="U2979" s="39"/>
      <c r="V2979" s="40"/>
      <c r="W2979" s="39"/>
      <c r="X2979" s="39"/>
      <c r="Y2979" s="39"/>
      <c r="Z2979" s="39"/>
      <c r="AA2979" s="39"/>
      <c r="AB2979" s="39"/>
      <c r="AC2979" s="39"/>
      <c r="AD2979" s="39"/>
      <c r="AE2979" s="39"/>
      <c r="AF2979" s="39"/>
      <c r="AG2979" s="39"/>
      <c r="AH2979" s="39"/>
    </row>
    <row r="2980" ht="19.5" customHeight="1">
      <c r="A2980" s="111"/>
      <c r="B2980" s="119"/>
      <c r="C2980" s="63"/>
      <c r="D2980" s="69"/>
      <c r="E2980" s="66" t="str">
        <f t="shared" si="2"/>
        <v>-</v>
      </c>
      <c r="F2980" s="65"/>
      <c r="G2980" s="65"/>
      <c r="H2980" s="82"/>
      <c r="I2980" s="83">
        <f t="shared" si="3"/>
        <v>0</v>
      </c>
      <c r="J2980" s="84">
        <f t="shared" si="4"/>
        <v>0</v>
      </c>
      <c r="K2980" s="84">
        <f t="shared" si="5"/>
        <v>0</v>
      </c>
      <c r="L2980" s="84">
        <f t="shared" si="6"/>
        <v>0</v>
      </c>
      <c r="M2980" s="85">
        <f t="shared" si="7"/>
        <v>0</v>
      </c>
      <c r="N2980" s="86">
        <f t="shared" si="8"/>
        <v>0</v>
      </c>
      <c r="O2980" s="84">
        <f t="shared" si="9"/>
        <v>0</v>
      </c>
      <c r="P2980" s="84">
        <f t="shared" si="10"/>
        <v>0</v>
      </c>
      <c r="Q2980" s="84">
        <f t="shared" si="11"/>
        <v>0</v>
      </c>
      <c r="R2980" s="85">
        <f t="shared" si="12"/>
        <v>0</v>
      </c>
      <c r="S2980" s="87" t="str">
        <f t="shared" si="13"/>
        <v>-</v>
      </c>
      <c r="T2980" s="88"/>
      <c r="U2980" s="39"/>
      <c r="V2980" s="40"/>
      <c r="W2980" s="39"/>
      <c r="X2980" s="39"/>
      <c r="Y2980" s="39"/>
      <c r="Z2980" s="39"/>
      <c r="AA2980" s="39"/>
      <c r="AB2980" s="39"/>
      <c r="AC2980" s="39"/>
      <c r="AD2980" s="39"/>
      <c r="AE2980" s="39"/>
      <c r="AF2980" s="39"/>
      <c r="AG2980" s="39"/>
      <c r="AH2980" s="39"/>
    </row>
    <row r="2981" ht="19.5" customHeight="1">
      <c r="A2981" s="111"/>
      <c r="B2981" s="119"/>
      <c r="C2981" s="63"/>
      <c r="D2981" s="69"/>
      <c r="E2981" s="66" t="str">
        <f t="shared" si="2"/>
        <v>-</v>
      </c>
      <c r="F2981" s="65"/>
      <c r="G2981" s="65"/>
      <c r="H2981" s="82"/>
      <c r="I2981" s="83">
        <f t="shared" si="3"/>
        <v>0</v>
      </c>
      <c r="J2981" s="84">
        <f t="shared" si="4"/>
        <v>0</v>
      </c>
      <c r="K2981" s="84">
        <f t="shared" si="5"/>
        <v>0</v>
      </c>
      <c r="L2981" s="84">
        <f t="shared" si="6"/>
        <v>0</v>
      </c>
      <c r="M2981" s="85">
        <f t="shared" si="7"/>
        <v>0</v>
      </c>
      <c r="N2981" s="86">
        <f t="shared" si="8"/>
        <v>0</v>
      </c>
      <c r="O2981" s="84">
        <f t="shared" si="9"/>
        <v>0</v>
      </c>
      <c r="P2981" s="84">
        <f t="shared" si="10"/>
        <v>0</v>
      </c>
      <c r="Q2981" s="84">
        <f t="shared" si="11"/>
        <v>0</v>
      </c>
      <c r="R2981" s="85">
        <f t="shared" si="12"/>
        <v>0</v>
      </c>
      <c r="S2981" s="87" t="str">
        <f t="shared" si="13"/>
        <v>-</v>
      </c>
      <c r="T2981" s="88"/>
      <c r="U2981" s="39"/>
      <c r="V2981" s="40"/>
      <c r="W2981" s="39"/>
      <c r="X2981" s="39"/>
      <c r="Y2981" s="39"/>
      <c r="Z2981" s="39"/>
      <c r="AA2981" s="39"/>
      <c r="AB2981" s="39"/>
      <c r="AC2981" s="39"/>
      <c r="AD2981" s="39"/>
      <c r="AE2981" s="39"/>
      <c r="AF2981" s="39"/>
      <c r="AG2981" s="39"/>
      <c r="AH2981" s="39"/>
    </row>
    <row r="2982" ht="19.5" customHeight="1">
      <c r="A2982" s="111"/>
      <c r="B2982" s="119"/>
      <c r="C2982" s="63"/>
      <c r="D2982" s="69"/>
      <c r="E2982" s="66" t="str">
        <f t="shared" si="2"/>
        <v>-</v>
      </c>
      <c r="F2982" s="65"/>
      <c r="G2982" s="65"/>
      <c r="H2982" s="82"/>
      <c r="I2982" s="83">
        <f t="shared" si="3"/>
        <v>0</v>
      </c>
      <c r="J2982" s="84">
        <f t="shared" si="4"/>
        <v>0</v>
      </c>
      <c r="K2982" s="84">
        <f t="shared" si="5"/>
        <v>0</v>
      </c>
      <c r="L2982" s="84">
        <f t="shared" si="6"/>
        <v>0</v>
      </c>
      <c r="M2982" s="85">
        <f t="shared" si="7"/>
        <v>0</v>
      </c>
      <c r="N2982" s="86">
        <f t="shared" si="8"/>
        <v>0</v>
      </c>
      <c r="O2982" s="84">
        <f t="shared" si="9"/>
        <v>0</v>
      </c>
      <c r="P2982" s="84">
        <f t="shared" si="10"/>
        <v>0</v>
      </c>
      <c r="Q2982" s="84">
        <f t="shared" si="11"/>
        <v>0</v>
      </c>
      <c r="R2982" s="85">
        <f t="shared" si="12"/>
        <v>0</v>
      </c>
      <c r="S2982" s="87" t="str">
        <f t="shared" si="13"/>
        <v>-</v>
      </c>
      <c r="T2982" s="88"/>
      <c r="U2982" s="39"/>
      <c r="V2982" s="40"/>
      <c r="W2982" s="39"/>
      <c r="X2982" s="39"/>
      <c r="Y2982" s="39"/>
      <c r="Z2982" s="39"/>
      <c r="AA2982" s="39"/>
      <c r="AB2982" s="39"/>
      <c r="AC2982" s="39"/>
      <c r="AD2982" s="39"/>
      <c r="AE2982" s="39"/>
      <c r="AF2982" s="39"/>
      <c r="AG2982" s="39"/>
      <c r="AH2982" s="39"/>
    </row>
    <row r="2983" ht="19.5" customHeight="1">
      <c r="A2983" s="111"/>
      <c r="B2983" s="119"/>
      <c r="C2983" s="63"/>
      <c r="D2983" s="69"/>
      <c r="E2983" s="66" t="str">
        <f t="shared" si="2"/>
        <v>-</v>
      </c>
      <c r="F2983" s="65"/>
      <c r="G2983" s="65"/>
      <c r="H2983" s="82"/>
      <c r="I2983" s="83">
        <f t="shared" si="3"/>
        <v>0</v>
      </c>
      <c r="J2983" s="84">
        <f t="shared" si="4"/>
        <v>0</v>
      </c>
      <c r="K2983" s="84">
        <f t="shared" si="5"/>
        <v>0</v>
      </c>
      <c r="L2983" s="84">
        <f t="shared" si="6"/>
        <v>0</v>
      </c>
      <c r="M2983" s="85">
        <f t="shared" si="7"/>
        <v>0</v>
      </c>
      <c r="N2983" s="86">
        <f t="shared" si="8"/>
        <v>0</v>
      </c>
      <c r="O2983" s="84">
        <f t="shared" si="9"/>
        <v>0</v>
      </c>
      <c r="P2983" s="84">
        <f t="shared" si="10"/>
        <v>0</v>
      </c>
      <c r="Q2983" s="84">
        <f t="shared" si="11"/>
        <v>0</v>
      </c>
      <c r="R2983" s="85">
        <f t="shared" si="12"/>
        <v>0</v>
      </c>
      <c r="S2983" s="87" t="str">
        <f t="shared" si="13"/>
        <v>-</v>
      </c>
      <c r="T2983" s="88"/>
      <c r="U2983" s="39"/>
      <c r="V2983" s="40"/>
      <c r="W2983" s="39"/>
      <c r="X2983" s="39"/>
      <c r="Y2983" s="39"/>
      <c r="Z2983" s="39"/>
      <c r="AA2983" s="39"/>
      <c r="AB2983" s="39"/>
      <c r="AC2983" s="39"/>
      <c r="AD2983" s="39"/>
      <c r="AE2983" s="39"/>
      <c r="AF2983" s="39"/>
      <c r="AG2983" s="39"/>
      <c r="AH2983" s="39"/>
    </row>
    <row r="2984" ht="19.5" customHeight="1">
      <c r="A2984" s="111"/>
      <c r="B2984" s="119"/>
      <c r="C2984" s="63"/>
      <c r="D2984" s="69"/>
      <c r="E2984" s="66" t="str">
        <f t="shared" si="2"/>
        <v>-</v>
      </c>
      <c r="F2984" s="65"/>
      <c r="G2984" s="65"/>
      <c r="H2984" s="82"/>
      <c r="I2984" s="83">
        <f t="shared" si="3"/>
        <v>0</v>
      </c>
      <c r="J2984" s="84">
        <f t="shared" si="4"/>
        <v>0</v>
      </c>
      <c r="K2984" s="84">
        <f t="shared" si="5"/>
        <v>0</v>
      </c>
      <c r="L2984" s="84">
        <f t="shared" si="6"/>
        <v>0</v>
      </c>
      <c r="M2984" s="85">
        <f t="shared" si="7"/>
        <v>0</v>
      </c>
      <c r="N2984" s="86">
        <f t="shared" si="8"/>
        <v>0</v>
      </c>
      <c r="O2984" s="84">
        <f t="shared" si="9"/>
        <v>0</v>
      </c>
      <c r="P2984" s="84">
        <f t="shared" si="10"/>
        <v>0</v>
      </c>
      <c r="Q2984" s="84">
        <f t="shared" si="11"/>
        <v>0</v>
      </c>
      <c r="R2984" s="85">
        <f t="shared" si="12"/>
        <v>0</v>
      </c>
      <c r="S2984" s="87" t="str">
        <f t="shared" si="13"/>
        <v>-</v>
      </c>
      <c r="T2984" s="88"/>
      <c r="U2984" s="39"/>
      <c r="V2984" s="40"/>
      <c r="W2984" s="39"/>
      <c r="X2984" s="39"/>
      <c r="Y2984" s="39"/>
      <c r="Z2984" s="39"/>
      <c r="AA2984" s="39"/>
      <c r="AB2984" s="39"/>
      <c r="AC2984" s="39"/>
      <c r="AD2984" s="39"/>
      <c r="AE2984" s="39"/>
      <c r="AF2984" s="39"/>
      <c r="AG2984" s="39"/>
      <c r="AH2984" s="39"/>
    </row>
    <row r="2985" ht="19.5" customHeight="1">
      <c r="A2985" s="111"/>
      <c r="B2985" s="119"/>
      <c r="C2985" s="63"/>
      <c r="D2985" s="69"/>
      <c r="E2985" s="66" t="str">
        <f t="shared" si="2"/>
        <v>-</v>
      </c>
      <c r="F2985" s="65"/>
      <c r="G2985" s="65"/>
      <c r="H2985" s="82"/>
      <c r="I2985" s="83">
        <f t="shared" si="3"/>
        <v>0</v>
      </c>
      <c r="J2985" s="84">
        <f t="shared" si="4"/>
        <v>0</v>
      </c>
      <c r="K2985" s="84">
        <f t="shared" si="5"/>
        <v>0</v>
      </c>
      <c r="L2985" s="84">
        <f t="shared" si="6"/>
        <v>0</v>
      </c>
      <c r="M2985" s="85">
        <f t="shared" si="7"/>
        <v>0</v>
      </c>
      <c r="N2985" s="86">
        <f t="shared" si="8"/>
        <v>0</v>
      </c>
      <c r="O2985" s="84">
        <f t="shared" si="9"/>
        <v>0</v>
      </c>
      <c r="P2985" s="84">
        <f t="shared" si="10"/>
        <v>0</v>
      </c>
      <c r="Q2985" s="84">
        <f t="shared" si="11"/>
        <v>0</v>
      </c>
      <c r="R2985" s="85">
        <f t="shared" si="12"/>
        <v>0</v>
      </c>
      <c r="S2985" s="87" t="str">
        <f t="shared" si="13"/>
        <v>-</v>
      </c>
      <c r="T2985" s="88"/>
      <c r="U2985" s="39"/>
      <c r="V2985" s="40"/>
      <c r="W2985" s="39"/>
      <c r="X2985" s="39"/>
      <c r="Y2985" s="39"/>
      <c r="Z2985" s="39"/>
      <c r="AA2985" s="39"/>
      <c r="AB2985" s="39"/>
      <c r="AC2985" s="39"/>
      <c r="AD2985" s="39"/>
      <c r="AE2985" s="39"/>
      <c r="AF2985" s="39"/>
      <c r="AG2985" s="39"/>
      <c r="AH2985" s="39"/>
    </row>
    <row r="2986" ht="19.5" customHeight="1">
      <c r="A2986" s="111"/>
      <c r="B2986" s="119"/>
      <c r="C2986" s="63"/>
      <c r="D2986" s="69"/>
      <c r="E2986" s="66" t="str">
        <f t="shared" si="2"/>
        <v>-</v>
      </c>
      <c r="F2986" s="65"/>
      <c r="G2986" s="65"/>
      <c r="H2986" s="82"/>
      <c r="I2986" s="83">
        <f t="shared" si="3"/>
        <v>0</v>
      </c>
      <c r="J2986" s="84">
        <f t="shared" si="4"/>
        <v>0</v>
      </c>
      <c r="K2986" s="84">
        <f t="shared" si="5"/>
        <v>0</v>
      </c>
      <c r="L2986" s="84">
        <f t="shared" si="6"/>
        <v>0</v>
      </c>
      <c r="M2986" s="85">
        <f t="shared" si="7"/>
        <v>0</v>
      </c>
      <c r="N2986" s="86">
        <f t="shared" si="8"/>
        <v>0</v>
      </c>
      <c r="O2986" s="84">
        <f t="shared" si="9"/>
        <v>0</v>
      </c>
      <c r="P2986" s="84">
        <f t="shared" si="10"/>
        <v>0</v>
      </c>
      <c r="Q2986" s="84">
        <f t="shared" si="11"/>
        <v>0</v>
      </c>
      <c r="R2986" s="85">
        <f t="shared" si="12"/>
        <v>0</v>
      </c>
      <c r="S2986" s="87" t="str">
        <f t="shared" si="13"/>
        <v>-</v>
      </c>
      <c r="T2986" s="88"/>
      <c r="U2986" s="39"/>
      <c r="V2986" s="40"/>
      <c r="W2986" s="39"/>
      <c r="X2986" s="39"/>
      <c r="Y2986" s="39"/>
      <c r="Z2986" s="39"/>
      <c r="AA2986" s="39"/>
      <c r="AB2986" s="39"/>
      <c r="AC2986" s="39"/>
      <c r="AD2986" s="39"/>
      <c r="AE2986" s="39"/>
      <c r="AF2986" s="39"/>
      <c r="AG2986" s="39"/>
      <c r="AH2986" s="39"/>
    </row>
    <row r="2987" ht="19.5" customHeight="1">
      <c r="A2987" s="111"/>
      <c r="B2987" s="119"/>
      <c r="C2987" s="63"/>
      <c r="D2987" s="69"/>
      <c r="E2987" s="66" t="str">
        <f t="shared" si="2"/>
        <v>-</v>
      </c>
      <c r="F2987" s="65"/>
      <c r="G2987" s="65"/>
      <c r="H2987" s="82"/>
      <c r="I2987" s="83">
        <f t="shared" si="3"/>
        <v>0</v>
      </c>
      <c r="J2987" s="84">
        <f t="shared" si="4"/>
        <v>0</v>
      </c>
      <c r="K2987" s="84">
        <f t="shared" si="5"/>
        <v>0</v>
      </c>
      <c r="L2987" s="84">
        <f t="shared" si="6"/>
        <v>0</v>
      </c>
      <c r="M2987" s="85">
        <f t="shared" si="7"/>
        <v>0</v>
      </c>
      <c r="N2987" s="86">
        <f t="shared" si="8"/>
        <v>0</v>
      </c>
      <c r="O2987" s="84">
        <f t="shared" si="9"/>
        <v>0</v>
      </c>
      <c r="P2987" s="84">
        <f t="shared" si="10"/>
        <v>0</v>
      </c>
      <c r="Q2987" s="84">
        <f t="shared" si="11"/>
        <v>0</v>
      </c>
      <c r="R2987" s="85">
        <f t="shared" si="12"/>
        <v>0</v>
      </c>
      <c r="S2987" s="87" t="str">
        <f t="shared" si="13"/>
        <v>-</v>
      </c>
      <c r="T2987" s="88"/>
      <c r="U2987" s="39"/>
      <c r="V2987" s="40"/>
      <c r="W2987" s="39"/>
      <c r="X2987" s="39"/>
      <c r="Y2987" s="39"/>
      <c r="Z2987" s="39"/>
      <c r="AA2987" s="39"/>
      <c r="AB2987" s="39"/>
      <c r="AC2987" s="39"/>
      <c r="AD2987" s="39"/>
      <c r="AE2987" s="39"/>
      <c r="AF2987" s="39"/>
      <c r="AG2987" s="39"/>
      <c r="AH2987" s="39"/>
    </row>
    <row r="2988" ht="19.5" customHeight="1">
      <c r="A2988" s="111"/>
      <c r="B2988" s="119"/>
      <c r="C2988" s="63"/>
      <c r="D2988" s="69"/>
      <c r="E2988" s="66" t="str">
        <f t="shared" si="2"/>
        <v>-</v>
      </c>
      <c r="F2988" s="65"/>
      <c r="G2988" s="65"/>
      <c r="H2988" s="82"/>
      <c r="I2988" s="83">
        <f t="shared" si="3"/>
        <v>0</v>
      </c>
      <c r="J2988" s="84">
        <f t="shared" si="4"/>
        <v>0</v>
      </c>
      <c r="K2988" s="84">
        <f t="shared" si="5"/>
        <v>0</v>
      </c>
      <c r="L2988" s="84">
        <f t="shared" si="6"/>
        <v>0</v>
      </c>
      <c r="M2988" s="85">
        <f t="shared" si="7"/>
        <v>0</v>
      </c>
      <c r="N2988" s="86">
        <f t="shared" si="8"/>
        <v>0</v>
      </c>
      <c r="O2988" s="84">
        <f t="shared" si="9"/>
        <v>0</v>
      </c>
      <c r="P2988" s="84">
        <f t="shared" si="10"/>
        <v>0</v>
      </c>
      <c r="Q2988" s="84">
        <f t="shared" si="11"/>
        <v>0</v>
      </c>
      <c r="R2988" s="85">
        <f t="shared" si="12"/>
        <v>0</v>
      </c>
      <c r="S2988" s="87" t="str">
        <f t="shared" si="13"/>
        <v>-</v>
      </c>
      <c r="T2988" s="88"/>
      <c r="U2988" s="39"/>
      <c r="V2988" s="40"/>
      <c r="W2988" s="39"/>
      <c r="X2988" s="39"/>
      <c r="Y2988" s="39"/>
      <c r="Z2988" s="39"/>
      <c r="AA2988" s="39"/>
      <c r="AB2988" s="39"/>
      <c r="AC2988" s="39"/>
      <c r="AD2988" s="39"/>
      <c r="AE2988" s="39"/>
      <c r="AF2988" s="39"/>
      <c r="AG2988" s="39"/>
      <c r="AH2988" s="39"/>
    </row>
    <row r="2989" ht="19.5" customHeight="1">
      <c r="A2989" s="111"/>
      <c r="B2989" s="119"/>
      <c r="C2989" s="63"/>
      <c r="D2989" s="69"/>
      <c r="E2989" s="66" t="str">
        <f t="shared" si="2"/>
        <v>-</v>
      </c>
      <c r="F2989" s="65"/>
      <c r="G2989" s="65"/>
      <c r="H2989" s="82"/>
      <c r="I2989" s="83">
        <f t="shared" si="3"/>
        <v>0</v>
      </c>
      <c r="J2989" s="84">
        <f t="shared" si="4"/>
        <v>0</v>
      </c>
      <c r="K2989" s="84">
        <f t="shared" si="5"/>
        <v>0</v>
      </c>
      <c r="L2989" s="84">
        <f t="shared" si="6"/>
        <v>0</v>
      </c>
      <c r="M2989" s="85">
        <f t="shared" si="7"/>
        <v>0</v>
      </c>
      <c r="N2989" s="86">
        <f t="shared" si="8"/>
        <v>0</v>
      </c>
      <c r="O2989" s="84">
        <f t="shared" si="9"/>
        <v>0</v>
      </c>
      <c r="P2989" s="84">
        <f t="shared" si="10"/>
        <v>0</v>
      </c>
      <c r="Q2989" s="84">
        <f t="shared" si="11"/>
        <v>0</v>
      </c>
      <c r="R2989" s="85">
        <f t="shared" si="12"/>
        <v>0</v>
      </c>
      <c r="S2989" s="87" t="str">
        <f t="shared" si="13"/>
        <v>-</v>
      </c>
      <c r="T2989" s="88"/>
      <c r="U2989" s="39"/>
      <c r="V2989" s="40"/>
      <c r="W2989" s="39"/>
      <c r="X2989" s="39"/>
      <c r="Y2989" s="39"/>
      <c r="Z2989" s="39"/>
      <c r="AA2989" s="39"/>
      <c r="AB2989" s="39"/>
      <c r="AC2989" s="39"/>
      <c r="AD2989" s="39"/>
      <c r="AE2989" s="39"/>
      <c r="AF2989" s="39"/>
      <c r="AG2989" s="39"/>
      <c r="AH2989" s="39"/>
    </row>
    <row r="2990" ht="19.5" customHeight="1">
      <c r="A2990" s="111"/>
      <c r="B2990" s="119"/>
      <c r="C2990" s="63"/>
      <c r="D2990" s="69"/>
      <c r="E2990" s="66" t="str">
        <f t="shared" si="2"/>
        <v>-</v>
      </c>
      <c r="F2990" s="65"/>
      <c r="G2990" s="65"/>
      <c r="H2990" s="82"/>
      <c r="I2990" s="83">
        <f t="shared" si="3"/>
        <v>0</v>
      </c>
      <c r="J2990" s="84">
        <f t="shared" si="4"/>
        <v>0</v>
      </c>
      <c r="K2990" s="84">
        <f t="shared" si="5"/>
        <v>0</v>
      </c>
      <c r="L2990" s="84">
        <f t="shared" si="6"/>
        <v>0</v>
      </c>
      <c r="M2990" s="85">
        <f t="shared" si="7"/>
        <v>0</v>
      </c>
      <c r="N2990" s="86">
        <f t="shared" si="8"/>
        <v>0</v>
      </c>
      <c r="O2990" s="84">
        <f t="shared" si="9"/>
        <v>0</v>
      </c>
      <c r="P2990" s="84">
        <f t="shared" si="10"/>
        <v>0</v>
      </c>
      <c r="Q2990" s="84">
        <f t="shared" si="11"/>
        <v>0</v>
      </c>
      <c r="R2990" s="85">
        <f t="shared" si="12"/>
        <v>0</v>
      </c>
      <c r="S2990" s="87" t="str">
        <f t="shared" si="13"/>
        <v>-</v>
      </c>
      <c r="T2990" s="88"/>
      <c r="U2990" s="39"/>
      <c r="V2990" s="40"/>
      <c r="W2990" s="39"/>
      <c r="X2990" s="39"/>
      <c r="Y2990" s="39"/>
      <c r="Z2990" s="39"/>
      <c r="AA2990" s="39"/>
      <c r="AB2990" s="39"/>
      <c r="AC2990" s="39"/>
      <c r="AD2990" s="39"/>
      <c r="AE2990" s="39"/>
      <c r="AF2990" s="39"/>
      <c r="AG2990" s="39"/>
      <c r="AH2990" s="39"/>
    </row>
    <row r="2991" ht="19.5" customHeight="1">
      <c r="A2991" s="111"/>
      <c r="B2991" s="119"/>
      <c r="C2991" s="63"/>
      <c r="D2991" s="69"/>
      <c r="E2991" s="66" t="str">
        <f t="shared" si="2"/>
        <v>-</v>
      </c>
      <c r="F2991" s="65"/>
      <c r="G2991" s="65"/>
      <c r="H2991" s="82"/>
      <c r="I2991" s="83">
        <f t="shared" si="3"/>
        <v>0</v>
      </c>
      <c r="J2991" s="84">
        <f t="shared" si="4"/>
        <v>0</v>
      </c>
      <c r="K2991" s="84">
        <f t="shared" si="5"/>
        <v>0</v>
      </c>
      <c r="L2991" s="84">
        <f t="shared" si="6"/>
        <v>0</v>
      </c>
      <c r="M2991" s="85">
        <f t="shared" si="7"/>
        <v>0</v>
      </c>
      <c r="N2991" s="86">
        <f t="shared" si="8"/>
        <v>0</v>
      </c>
      <c r="O2991" s="84">
        <f t="shared" si="9"/>
        <v>0</v>
      </c>
      <c r="P2991" s="84">
        <f t="shared" si="10"/>
        <v>0</v>
      </c>
      <c r="Q2991" s="84">
        <f t="shared" si="11"/>
        <v>0</v>
      </c>
      <c r="R2991" s="85">
        <f t="shared" si="12"/>
        <v>0</v>
      </c>
      <c r="S2991" s="87" t="str">
        <f t="shared" si="13"/>
        <v>-</v>
      </c>
      <c r="T2991" s="88"/>
      <c r="U2991" s="39"/>
      <c r="V2991" s="40"/>
      <c r="W2991" s="39"/>
      <c r="X2991" s="39"/>
      <c r="Y2991" s="39"/>
      <c r="Z2991" s="39"/>
      <c r="AA2991" s="39"/>
      <c r="AB2991" s="39"/>
      <c r="AC2991" s="39"/>
      <c r="AD2991" s="39"/>
      <c r="AE2991" s="39"/>
      <c r="AF2991" s="39"/>
      <c r="AG2991" s="39"/>
      <c r="AH2991" s="39"/>
    </row>
    <row r="2992" ht="19.5" customHeight="1">
      <c r="A2992" s="111"/>
      <c r="B2992" s="119"/>
      <c r="C2992" s="63"/>
      <c r="D2992" s="69"/>
      <c r="E2992" s="66" t="str">
        <f t="shared" si="2"/>
        <v>-</v>
      </c>
      <c r="F2992" s="65"/>
      <c r="G2992" s="65"/>
      <c r="H2992" s="82"/>
      <c r="I2992" s="83">
        <f t="shared" si="3"/>
        <v>0</v>
      </c>
      <c r="J2992" s="84">
        <f t="shared" si="4"/>
        <v>0</v>
      </c>
      <c r="K2992" s="84">
        <f t="shared" si="5"/>
        <v>0</v>
      </c>
      <c r="L2992" s="84">
        <f t="shared" si="6"/>
        <v>0</v>
      </c>
      <c r="M2992" s="85">
        <f t="shared" si="7"/>
        <v>0</v>
      </c>
      <c r="N2992" s="86">
        <f t="shared" si="8"/>
        <v>0</v>
      </c>
      <c r="O2992" s="84">
        <f t="shared" si="9"/>
        <v>0</v>
      </c>
      <c r="P2992" s="84">
        <f t="shared" si="10"/>
        <v>0</v>
      </c>
      <c r="Q2992" s="84">
        <f t="shared" si="11"/>
        <v>0</v>
      </c>
      <c r="R2992" s="85">
        <f t="shared" si="12"/>
        <v>0</v>
      </c>
      <c r="S2992" s="87" t="str">
        <f t="shared" si="13"/>
        <v>-</v>
      </c>
      <c r="T2992" s="88"/>
      <c r="U2992" s="39"/>
      <c r="V2992" s="40"/>
      <c r="W2992" s="39"/>
      <c r="X2992" s="39"/>
      <c r="Y2992" s="39"/>
      <c r="Z2992" s="39"/>
      <c r="AA2992" s="39"/>
      <c r="AB2992" s="39"/>
      <c r="AC2992" s="39"/>
      <c r="AD2992" s="39"/>
      <c r="AE2992" s="39"/>
      <c r="AF2992" s="39"/>
      <c r="AG2992" s="39"/>
      <c r="AH2992" s="39"/>
    </row>
    <row r="2993" ht="19.5" customHeight="1">
      <c r="A2993" s="111"/>
      <c r="B2993" s="119"/>
      <c r="C2993" s="63"/>
      <c r="D2993" s="69"/>
      <c r="E2993" s="66" t="str">
        <f t="shared" si="2"/>
        <v>-</v>
      </c>
      <c r="F2993" s="65"/>
      <c r="G2993" s="65"/>
      <c r="H2993" s="82"/>
      <c r="I2993" s="83">
        <f t="shared" si="3"/>
        <v>0</v>
      </c>
      <c r="J2993" s="84">
        <f t="shared" si="4"/>
        <v>0</v>
      </c>
      <c r="K2993" s="84">
        <f t="shared" si="5"/>
        <v>0</v>
      </c>
      <c r="L2993" s="84">
        <f t="shared" si="6"/>
        <v>0</v>
      </c>
      <c r="M2993" s="85">
        <f t="shared" si="7"/>
        <v>0</v>
      </c>
      <c r="N2993" s="86">
        <f t="shared" si="8"/>
        <v>0</v>
      </c>
      <c r="O2993" s="84">
        <f t="shared" si="9"/>
        <v>0</v>
      </c>
      <c r="P2993" s="84">
        <f t="shared" si="10"/>
        <v>0</v>
      </c>
      <c r="Q2993" s="84">
        <f t="shared" si="11"/>
        <v>0</v>
      </c>
      <c r="R2993" s="85">
        <f t="shared" si="12"/>
        <v>0</v>
      </c>
      <c r="S2993" s="87" t="str">
        <f t="shared" si="13"/>
        <v>-</v>
      </c>
      <c r="T2993" s="88"/>
      <c r="U2993" s="39"/>
      <c r="V2993" s="40"/>
      <c r="W2993" s="39"/>
      <c r="X2993" s="39"/>
      <c r="Y2993" s="39"/>
      <c r="Z2993" s="39"/>
      <c r="AA2993" s="39"/>
      <c r="AB2993" s="39"/>
      <c r="AC2993" s="39"/>
      <c r="AD2993" s="39"/>
      <c r="AE2993" s="39"/>
      <c r="AF2993" s="39"/>
      <c r="AG2993" s="39"/>
      <c r="AH2993" s="39"/>
    </row>
    <row r="2994" ht="19.5" customHeight="1">
      <c r="A2994" s="111"/>
      <c r="B2994" s="119"/>
      <c r="C2994" s="63"/>
      <c r="D2994" s="69"/>
      <c r="E2994" s="66" t="str">
        <f t="shared" si="2"/>
        <v>-</v>
      </c>
      <c r="F2994" s="65"/>
      <c r="G2994" s="65"/>
      <c r="H2994" s="82"/>
      <c r="I2994" s="83">
        <f t="shared" si="3"/>
        <v>0</v>
      </c>
      <c r="J2994" s="84">
        <f t="shared" si="4"/>
        <v>0</v>
      </c>
      <c r="K2994" s="84">
        <f t="shared" si="5"/>
        <v>0</v>
      </c>
      <c r="L2994" s="84">
        <f t="shared" si="6"/>
        <v>0</v>
      </c>
      <c r="M2994" s="85">
        <f t="shared" si="7"/>
        <v>0</v>
      </c>
      <c r="N2994" s="86">
        <f t="shared" si="8"/>
        <v>0</v>
      </c>
      <c r="O2994" s="84">
        <f t="shared" si="9"/>
        <v>0</v>
      </c>
      <c r="P2994" s="84">
        <f t="shared" si="10"/>
        <v>0</v>
      </c>
      <c r="Q2994" s="84">
        <f t="shared" si="11"/>
        <v>0</v>
      </c>
      <c r="R2994" s="85">
        <f t="shared" si="12"/>
        <v>0</v>
      </c>
      <c r="S2994" s="87" t="str">
        <f t="shared" si="13"/>
        <v>-</v>
      </c>
      <c r="T2994" s="88"/>
      <c r="U2994" s="39"/>
      <c r="V2994" s="40"/>
      <c r="W2994" s="39"/>
      <c r="X2994" s="39"/>
      <c r="Y2994" s="39"/>
      <c r="Z2994" s="39"/>
      <c r="AA2994" s="39"/>
      <c r="AB2994" s="39"/>
      <c r="AC2994" s="39"/>
      <c r="AD2994" s="39"/>
      <c r="AE2994" s="39"/>
      <c r="AF2994" s="39"/>
      <c r="AG2994" s="39"/>
      <c r="AH2994" s="39"/>
    </row>
    <row r="2995" ht="19.5" customHeight="1">
      <c r="A2995" s="111"/>
      <c r="B2995" s="119"/>
      <c r="C2995" s="63"/>
      <c r="D2995" s="69"/>
      <c r="E2995" s="66" t="str">
        <f t="shared" si="2"/>
        <v>-</v>
      </c>
      <c r="F2995" s="65"/>
      <c r="G2995" s="65"/>
      <c r="H2995" s="82"/>
      <c r="I2995" s="83">
        <f t="shared" si="3"/>
        <v>0</v>
      </c>
      <c r="J2995" s="84">
        <f t="shared" si="4"/>
        <v>0</v>
      </c>
      <c r="K2995" s="84">
        <f t="shared" si="5"/>
        <v>0</v>
      </c>
      <c r="L2995" s="84">
        <f t="shared" si="6"/>
        <v>0</v>
      </c>
      <c r="M2995" s="85">
        <f t="shared" si="7"/>
        <v>0</v>
      </c>
      <c r="N2995" s="86">
        <f t="shared" si="8"/>
        <v>0</v>
      </c>
      <c r="O2995" s="84">
        <f t="shared" si="9"/>
        <v>0</v>
      </c>
      <c r="P2995" s="84">
        <f t="shared" si="10"/>
        <v>0</v>
      </c>
      <c r="Q2995" s="84">
        <f t="shared" si="11"/>
        <v>0</v>
      </c>
      <c r="R2995" s="85">
        <f t="shared" si="12"/>
        <v>0</v>
      </c>
      <c r="S2995" s="87" t="str">
        <f t="shared" si="13"/>
        <v>-</v>
      </c>
      <c r="T2995" s="88"/>
      <c r="U2995" s="39"/>
      <c r="V2995" s="40"/>
      <c r="W2995" s="39"/>
      <c r="X2995" s="39"/>
      <c r="Y2995" s="39"/>
      <c r="Z2995" s="39"/>
      <c r="AA2995" s="39"/>
      <c r="AB2995" s="39"/>
      <c r="AC2995" s="39"/>
      <c r="AD2995" s="39"/>
      <c r="AE2995" s="39"/>
      <c r="AF2995" s="39"/>
      <c r="AG2995" s="39"/>
      <c r="AH2995" s="39"/>
    </row>
    <row r="2996" ht="19.5" customHeight="1">
      <c r="A2996" s="111"/>
      <c r="B2996" s="119"/>
      <c r="C2996" s="63"/>
      <c r="D2996" s="69"/>
      <c r="E2996" s="66" t="str">
        <f t="shared" si="2"/>
        <v>-</v>
      </c>
      <c r="F2996" s="65"/>
      <c r="G2996" s="65"/>
      <c r="H2996" s="82"/>
      <c r="I2996" s="83">
        <f t="shared" si="3"/>
        <v>0</v>
      </c>
      <c r="J2996" s="84">
        <f t="shared" si="4"/>
        <v>0</v>
      </c>
      <c r="K2996" s="84">
        <f t="shared" si="5"/>
        <v>0</v>
      </c>
      <c r="L2996" s="84">
        <f t="shared" si="6"/>
        <v>0</v>
      </c>
      <c r="M2996" s="85">
        <f t="shared" si="7"/>
        <v>0</v>
      </c>
      <c r="N2996" s="86">
        <f t="shared" si="8"/>
        <v>0</v>
      </c>
      <c r="O2996" s="84">
        <f t="shared" si="9"/>
        <v>0</v>
      </c>
      <c r="P2996" s="84">
        <f t="shared" si="10"/>
        <v>0</v>
      </c>
      <c r="Q2996" s="84">
        <f t="shared" si="11"/>
        <v>0</v>
      </c>
      <c r="R2996" s="85">
        <f t="shared" si="12"/>
        <v>0</v>
      </c>
      <c r="S2996" s="87" t="str">
        <f t="shared" si="13"/>
        <v>-</v>
      </c>
      <c r="T2996" s="88"/>
      <c r="U2996" s="39"/>
      <c r="V2996" s="40"/>
      <c r="W2996" s="39"/>
      <c r="X2996" s="39"/>
      <c r="Y2996" s="39"/>
      <c r="Z2996" s="39"/>
      <c r="AA2996" s="39"/>
      <c r="AB2996" s="39"/>
      <c r="AC2996" s="39"/>
      <c r="AD2996" s="39"/>
      <c r="AE2996" s="39"/>
      <c r="AF2996" s="39"/>
      <c r="AG2996" s="39"/>
      <c r="AH2996" s="39"/>
    </row>
    <row r="2997" ht="19.5" customHeight="1">
      <c r="A2997" s="111"/>
      <c r="B2997" s="119"/>
      <c r="C2997" s="63"/>
      <c r="D2997" s="69"/>
      <c r="E2997" s="66" t="str">
        <f t="shared" si="2"/>
        <v>-</v>
      </c>
      <c r="F2997" s="65"/>
      <c r="G2997" s="65"/>
      <c r="H2997" s="82"/>
      <c r="I2997" s="83">
        <f t="shared" si="3"/>
        <v>0</v>
      </c>
      <c r="J2997" s="84">
        <f t="shared" si="4"/>
        <v>0</v>
      </c>
      <c r="K2997" s="84">
        <f t="shared" si="5"/>
        <v>0</v>
      </c>
      <c r="L2997" s="84">
        <f t="shared" si="6"/>
        <v>0</v>
      </c>
      <c r="M2997" s="85">
        <f t="shared" si="7"/>
        <v>0</v>
      </c>
      <c r="N2997" s="86">
        <f t="shared" si="8"/>
        <v>0</v>
      </c>
      <c r="O2997" s="84">
        <f t="shared" si="9"/>
        <v>0</v>
      </c>
      <c r="P2997" s="84">
        <f t="shared" si="10"/>
        <v>0</v>
      </c>
      <c r="Q2997" s="84">
        <f t="shared" si="11"/>
        <v>0</v>
      </c>
      <c r="R2997" s="85">
        <f t="shared" si="12"/>
        <v>0</v>
      </c>
      <c r="S2997" s="87" t="str">
        <f t="shared" si="13"/>
        <v>-</v>
      </c>
      <c r="T2997" s="88"/>
      <c r="U2997" s="39"/>
      <c r="V2997" s="40"/>
      <c r="W2997" s="39"/>
      <c r="X2997" s="39"/>
      <c r="Y2997" s="39"/>
      <c r="Z2997" s="39"/>
      <c r="AA2997" s="39"/>
      <c r="AB2997" s="39"/>
      <c r="AC2997" s="39"/>
      <c r="AD2997" s="39"/>
      <c r="AE2997" s="39"/>
      <c r="AF2997" s="39"/>
      <c r="AG2997" s="39"/>
      <c r="AH2997" s="39"/>
    </row>
    <row r="2998" ht="19.5" customHeight="1">
      <c r="A2998" s="111"/>
      <c r="B2998" s="119"/>
      <c r="C2998" s="63"/>
      <c r="D2998" s="69"/>
      <c r="E2998" s="66" t="str">
        <f t="shared" si="2"/>
        <v>-</v>
      </c>
      <c r="F2998" s="65"/>
      <c r="G2998" s="65"/>
      <c r="H2998" s="82"/>
      <c r="I2998" s="83">
        <f t="shared" si="3"/>
        <v>0</v>
      </c>
      <c r="J2998" s="84">
        <f t="shared" si="4"/>
        <v>0</v>
      </c>
      <c r="K2998" s="84">
        <f t="shared" si="5"/>
        <v>0</v>
      </c>
      <c r="L2998" s="84">
        <f t="shared" si="6"/>
        <v>0</v>
      </c>
      <c r="M2998" s="85">
        <f t="shared" si="7"/>
        <v>0</v>
      </c>
      <c r="N2998" s="86">
        <f t="shared" si="8"/>
        <v>0</v>
      </c>
      <c r="O2998" s="84">
        <f t="shared" si="9"/>
        <v>0</v>
      </c>
      <c r="P2998" s="84">
        <f t="shared" si="10"/>
        <v>0</v>
      </c>
      <c r="Q2998" s="84">
        <f t="shared" si="11"/>
        <v>0</v>
      </c>
      <c r="R2998" s="85">
        <f t="shared" si="12"/>
        <v>0</v>
      </c>
      <c r="S2998" s="87" t="str">
        <f t="shared" si="13"/>
        <v>-</v>
      </c>
      <c r="T2998" s="88"/>
      <c r="U2998" s="39"/>
      <c r="V2998" s="40"/>
      <c r="W2998" s="39"/>
      <c r="X2998" s="39"/>
      <c r="Y2998" s="39"/>
      <c r="Z2998" s="39"/>
      <c r="AA2998" s="39"/>
      <c r="AB2998" s="39"/>
      <c r="AC2998" s="39"/>
      <c r="AD2998" s="39"/>
      <c r="AE2998" s="39"/>
      <c r="AF2998" s="39"/>
      <c r="AG2998" s="39"/>
      <c r="AH2998" s="39"/>
    </row>
    <row r="2999" ht="19.5" customHeight="1">
      <c r="A2999" s="111"/>
      <c r="B2999" s="119"/>
      <c r="C2999" s="63"/>
      <c r="D2999" s="69"/>
      <c r="E2999" s="66" t="str">
        <f t="shared" si="2"/>
        <v>-</v>
      </c>
      <c r="F2999" s="65"/>
      <c r="G2999" s="65"/>
      <c r="H2999" s="82"/>
      <c r="I2999" s="83">
        <f t="shared" si="3"/>
        <v>0</v>
      </c>
      <c r="J2999" s="84">
        <f t="shared" si="4"/>
        <v>0</v>
      </c>
      <c r="K2999" s="84">
        <f t="shared" si="5"/>
        <v>0</v>
      </c>
      <c r="L2999" s="84">
        <f t="shared" si="6"/>
        <v>0</v>
      </c>
      <c r="M2999" s="85">
        <f t="shared" si="7"/>
        <v>0</v>
      </c>
      <c r="N2999" s="86">
        <f t="shared" si="8"/>
        <v>0</v>
      </c>
      <c r="O2999" s="84">
        <f t="shared" si="9"/>
        <v>0</v>
      </c>
      <c r="P2999" s="84">
        <f t="shared" si="10"/>
        <v>0</v>
      </c>
      <c r="Q2999" s="84">
        <f t="shared" si="11"/>
        <v>0</v>
      </c>
      <c r="R2999" s="85">
        <f t="shared" si="12"/>
        <v>0</v>
      </c>
      <c r="S2999" s="87" t="str">
        <f t="shared" si="13"/>
        <v>-</v>
      </c>
      <c r="T2999" s="88"/>
      <c r="U2999" s="39"/>
      <c r="V2999" s="40"/>
      <c r="W2999" s="39"/>
      <c r="X2999" s="39"/>
      <c r="Y2999" s="39"/>
      <c r="Z2999" s="39"/>
      <c r="AA2999" s="39"/>
      <c r="AB2999" s="39"/>
      <c r="AC2999" s="39"/>
      <c r="AD2999" s="39"/>
      <c r="AE2999" s="39"/>
      <c r="AF2999" s="39"/>
      <c r="AG2999" s="39"/>
      <c r="AH2999" s="39"/>
    </row>
    <row r="3000" ht="19.5" customHeight="1">
      <c r="A3000" s="135"/>
      <c r="B3000" s="136"/>
      <c r="C3000" s="137"/>
      <c r="D3000" s="138"/>
      <c r="E3000" s="139"/>
      <c r="F3000" s="65"/>
      <c r="G3000" s="65"/>
      <c r="H3000" s="188"/>
      <c r="I3000" s="189"/>
      <c r="J3000" s="190"/>
      <c r="K3000" s="190"/>
      <c r="L3000" s="190"/>
      <c r="M3000" s="191"/>
      <c r="N3000" s="192"/>
      <c r="O3000" s="193"/>
      <c r="P3000" s="193"/>
      <c r="Q3000" s="193"/>
      <c r="R3000" s="194"/>
      <c r="S3000" s="195"/>
      <c r="T3000" s="88"/>
      <c r="U3000" s="39"/>
      <c r="V3000" s="40"/>
      <c r="W3000" s="39"/>
      <c r="X3000" s="39"/>
      <c r="Y3000" s="39"/>
      <c r="Z3000" s="39"/>
      <c r="AA3000" s="39"/>
      <c r="AB3000" s="39"/>
      <c r="AC3000" s="39"/>
      <c r="AD3000" s="39"/>
      <c r="AE3000" s="39"/>
      <c r="AF3000" s="39"/>
      <c r="AG3000" s="39"/>
      <c r="AH3000" s="39"/>
    </row>
    <row r="3001" ht="19.5" customHeight="1">
      <c r="A3001" s="141"/>
      <c r="B3001" s="142"/>
      <c r="C3001" s="143" t="s">
        <v>248</v>
      </c>
      <c r="D3001" s="143"/>
      <c r="E3001" s="143"/>
      <c r="F3001" s="143"/>
      <c r="G3001" s="143"/>
      <c r="H3001" s="196">
        <f t="shared" ref="H3001:R3001" si="14">SUBTOTAL(9,H6:H3000)</f>
        <v>916</v>
      </c>
      <c r="I3001" s="197">
        <f t="shared" si="14"/>
        <v>120</v>
      </c>
      <c r="J3001" s="198">
        <f t="shared" si="14"/>
        <v>71</v>
      </c>
      <c r="K3001" s="198">
        <f t="shared" si="14"/>
        <v>53</v>
      </c>
      <c r="L3001" s="198">
        <f t="shared" si="14"/>
        <v>114</v>
      </c>
      <c r="M3001" s="199">
        <f t="shared" si="14"/>
        <v>25</v>
      </c>
      <c r="N3001" s="200">
        <f t="shared" si="14"/>
        <v>153</v>
      </c>
      <c r="O3001" s="198">
        <f t="shared" si="14"/>
        <v>101</v>
      </c>
      <c r="P3001" s="198">
        <f t="shared" si="14"/>
        <v>23</v>
      </c>
      <c r="Q3001" s="198">
        <f t="shared" si="14"/>
        <v>114</v>
      </c>
      <c r="R3001" s="199">
        <f t="shared" si="14"/>
        <v>142</v>
      </c>
      <c r="S3001" s="146"/>
      <c r="T3001" s="146"/>
      <c r="U3001" s="39"/>
      <c r="V3001" s="40"/>
      <c r="W3001" s="39"/>
      <c r="X3001" s="39"/>
      <c r="Y3001" s="39"/>
      <c r="Z3001" s="39"/>
      <c r="AA3001" s="39"/>
      <c r="AB3001" s="39"/>
      <c r="AC3001" s="39"/>
      <c r="AD3001" s="39"/>
      <c r="AE3001" s="39"/>
      <c r="AF3001" s="39"/>
      <c r="AG3001" s="39"/>
      <c r="AH3001" s="39"/>
    </row>
    <row r="3002" ht="20.25" customHeight="1">
      <c r="A3002" s="147"/>
      <c r="B3002" s="147"/>
      <c r="C3002" s="148"/>
      <c r="D3002" s="148"/>
      <c r="E3002" s="148"/>
      <c r="F3002" s="148"/>
      <c r="G3002" s="148"/>
      <c r="H3002" s="201"/>
      <c r="I3002" s="148"/>
      <c r="J3002" s="148"/>
      <c r="K3002" s="148"/>
      <c r="L3002" s="148"/>
      <c r="M3002" s="148"/>
      <c r="N3002" s="148"/>
      <c r="O3002" s="148"/>
      <c r="P3002" s="148"/>
      <c r="Q3002" s="148"/>
      <c r="R3002" s="148"/>
      <c r="S3002" s="148"/>
      <c r="T3002" s="18"/>
      <c r="U3002" s="39"/>
      <c r="V3002" s="40"/>
      <c r="W3002" s="39"/>
      <c r="X3002" s="39"/>
      <c r="Y3002" s="39"/>
      <c r="Z3002" s="39"/>
      <c r="AA3002" s="39"/>
      <c r="AB3002" s="39"/>
      <c r="AC3002" s="39"/>
      <c r="AD3002" s="39"/>
      <c r="AE3002" s="39"/>
      <c r="AF3002" s="39"/>
      <c r="AG3002" s="39"/>
      <c r="AH3002" s="39"/>
    </row>
    <row r="3003" ht="19.5" customHeight="1">
      <c r="A3003" s="147"/>
      <c r="B3003" s="147"/>
      <c r="C3003" s="148"/>
      <c r="D3003" s="148"/>
      <c r="E3003" s="148"/>
      <c r="F3003" s="148"/>
      <c r="G3003" s="148"/>
      <c r="H3003" s="201"/>
      <c r="I3003" s="148"/>
      <c r="J3003" s="148"/>
      <c r="K3003" s="148"/>
      <c r="L3003" s="148"/>
      <c r="M3003" s="148"/>
      <c r="N3003" s="148"/>
      <c r="O3003" s="148"/>
      <c r="P3003" s="148"/>
      <c r="Q3003" s="148"/>
      <c r="R3003" s="148"/>
      <c r="S3003" s="148"/>
      <c r="T3003" s="18"/>
      <c r="U3003" s="39"/>
      <c r="V3003" s="40"/>
      <c r="W3003" s="39"/>
      <c r="X3003" s="39"/>
      <c r="Y3003" s="39"/>
      <c r="Z3003" s="39"/>
      <c r="AA3003" s="39"/>
      <c r="AB3003" s="39"/>
      <c r="AC3003" s="39"/>
      <c r="AD3003" s="39"/>
      <c r="AE3003" s="39"/>
      <c r="AF3003" s="39"/>
      <c r="AG3003" s="39"/>
      <c r="AH3003" s="39"/>
    </row>
    <row r="3004" ht="19.5" customHeight="1">
      <c r="A3004" s="147"/>
      <c r="B3004" s="147"/>
      <c r="C3004" s="148"/>
      <c r="D3004" s="148"/>
      <c r="E3004" s="148"/>
      <c r="F3004" s="148"/>
      <c r="G3004" s="148"/>
      <c r="H3004" s="201"/>
      <c r="I3004" s="148"/>
      <c r="J3004" s="148"/>
      <c r="K3004" s="148"/>
      <c r="L3004" s="148"/>
      <c r="M3004" s="148"/>
      <c r="N3004" s="148"/>
      <c r="O3004" s="148"/>
      <c r="P3004" s="148"/>
      <c r="Q3004" s="148"/>
      <c r="R3004" s="148"/>
      <c r="S3004" s="148"/>
      <c r="T3004" s="18"/>
      <c r="U3004" s="39"/>
      <c r="V3004" s="40"/>
      <c r="W3004" s="39"/>
      <c r="X3004" s="39"/>
      <c r="Y3004" s="39"/>
      <c r="Z3004" s="39"/>
      <c r="AA3004" s="39"/>
      <c r="AB3004" s="39"/>
      <c r="AC3004" s="39"/>
      <c r="AD3004" s="39"/>
      <c r="AE3004" s="39"/>
      <c r="AF3004" s="39"/>
      <c r="AG3004" s="39"/>
      <c r="AH3004" s="39"/>
    </row>
    <row r="3005" ht="19.5" customHeight="1">
      <c r="A3005" s="147"/>
      <c r="B3005" s="147"/>
      <c r="C3005" s="148"/>
      <c r="D3005" s="148"/>
      <c r="E3005" s="148"/>
      <c r="F3005" s="148"/>
      <c r="G3005" s="148"/>
      <c r="H3005" s="201"/>
      <c r="I3005" s="148"/>
      <c r="J3005" s="148"/>
      <c r="K3005" s="148"/>
      <c r="L3005" s="148"/>
      <c r="M3005" s="148"/>
      <c r="N3005" s="148"/>
      <c r="O3005" s="148"/>
      <c r="P3005" s="148"/>
      <c r="Q3005" s="148"/>
      <c r="R3005" s="148"/>
      <c r="S3005" s="148"/>
      <c r="T3005" s="18"/>
      <c r="U3005" s="39"/>
      <c r="V3005" s="40"/>
      <c r="W3005" s="39"/>
      <c r="X3005" s="39"/>
      <c r="Y3005" s="39"/>
      <c r="Z3005" s="39"/>
      <c r="AA3005" s="39"/>
      <c r="AB3005" s="39"/>
      <c r="AC3005" s="39"/>
      <c r="AD3005" s="39"/>
      <c r="AE3005" s="39"/>
      <c r="AF3005" s="39"/>
      <c r="AG3005" s="39"/>
      <c r="AH3005" s="39"/>
    </row>
    <row r="3006" ht="19.5" customHeight="1">
      <c r="A3006" s="147"/>
      <c r="B3006" s="147"/>
      <c r="C3006" s="148"/>
      <c r="D3006" s="148"/>
      <c r="E3006" s="148"/>
      <c r="F3006" s="148"/>
      <c r="G3006" s="148"/>
      <c r="H3006" s="201"/>
      <c r="I3006" s="148"/>
      <c r="J3006" s="148"/>
      <c r="K3006" s="148"/>
      <c r="L3006" s="148"/>
      <c r="M3006" s="148"/>
      <c r="N3006" s="148"/>
      <c r="O3006" s="148"/>
      <c r="P3006" s="148"/>
      <c r="Q3006" s="148"/>
      <c r="R3006" s="148"/>
      <c r="S3006" s="148"/>
      <c r="T3006" s="18"/>
      <c r="U3006" s="39"/>
      <c r="V3006" s="40"/>
      <c r="W3006" s="39"/>
      <c r="X3006" s="39"/>
      <c r="Y3006" s="39"/>
      <c r="Z3006" s="39"/>
      <c r="AA3006" s="39"/>
      <c r="AB3006" s="39"/>
      <c r="AC3006" s="39"/>
      <c r="AD3006" s="39"/>
      <c r="AE3006" s="39"/>
      <c r="AF3006" s="39"/>
      <c r="AG3006" s="39"/>
      <c r="AH3006" s="39"/>
    </row>
    <row r="3007" ht="19.5" customHeight="1">
      <c r="A3007" s="147"/>
      <c r="B3007" s="147"/>
      <c r="C3007" s="148"/>
      <c r="D3007" s="148"/>
      <c r="E3007" s="148"/>
      <c r="F3007" s="148"/>
      <c r="G3007" s="148"/>
      <c r="H3007" s="201"/>
      <c r="I3007" s="148"/>
      <c r="J3007" s="148"/>
      <c r="K3007" s="148"/>
      <c r="L3007" s="148"/>
      <c r="M3007" s="148"/>
      <c r="N3007" s="148"/>
      <c r="O3007" s="148"/>
      <c r="P3007" s="148"/>
      <c r="Q3007" s="148"/>
      <c r="R3007" s="148"/>
      <c r="S3007" s="148"/>
      <c r="T3007" s="18"/>
      <c r="U3007" s="39"/>
      <c r="V3007" s="40"/>
      <c r="W3007" s="39"/>
      <c r="X3007" s="39"/>
      <c r="Y3007" s="39"/>
      <c r="Z3007" s="39"/>
      <c r="AA3007" s="39"/>
      <c r="AB3007" s="39"/>
      <c r="AC3007" s="39"/>
      <c r="AD3007" s="39"/>
      <c r="AE3007" s="39"/>
      <c r="AF3007" s="39"/>
      <c r="AG3007" s="39"/>
      <c r="AH3007" s="39"/>
    </row>
    <row r="3008" ht="19.5" customHeight="1">
      <c r="A3008" s="147"/>
      <c r="B3008" s="147"/>
      <c r="C3008" s="148"/>
      <c r="D3008" s="148"/>
      <c r="E3008" s="148"/>
      <c r="F3008" s="148"/>
      <c r="G3008" s="148"/>
      <c r="H3008" s="201"/>
      <c r="I3008" s="148"/>
      <c r="J3008" s="148"/>
      <c r="K3008" s="148"/>
      <c r="L3008" s="148"/>
      <c r="M3008" s="148"/>
      <c r="N3008" s="148"/>
      <c r="O3008" s="148"/>
      <c r="P3008" s="148"/>
      <c r="Q3008" s="148"/>
      <c r="R3008" s="148"/>
      <c r="S3008" s="148"/>
      <c r="T3008" s="18"/>
      <c r="U3008" s="39"/>
      <c r="V3008" s="40"/>
      <c r="W3008" s="39"/>
      <c r="X3008" s="39"/>
      <c r="Y3008" s="39"/>
      <c r="Z3008" s="39"/>
      <c r="AA3008" s="39"/>
      <c r="AB3008" s="39"/>
      <c r="AC3008" s="39"/>
      <c r="AD3008" s="39"/>
      <c r="AE3008" s="39"/>
      <c r="AF3008" s="39"/>
      <c r="AG3008" s="39"/>
      <c r="AH3008" s="39"/>
    </row>
    <row r="3009" ht="19.5" customHeight="1">
      <c r="A3009" s="147"/>
      <c r="B3009" s="147"/>
      <c r="C3009" s="148"/>
      <c r="D3009" s="148"/>
      <c r="E3009" s="148"/>
      <c r="F3009" s="148"/>
      <c r="G3009" s="148"/>
      <c r="H3009" s="201"/>
      <c r="I3009" s="148"/>
      <c r="J3009" s="148"/>
      <c r="K3009" s="148"/>
      <c r="L3009" s="148"/>
      <c r="M3009" s="148"/>
      <c r="N3009" s="148"/>
      <c r="O3009" s="148"/>
      <c r="P3009" s="148"/>
      <c r="Q3009" s="148"/>
      <c r="R3009" s="148"/>
      <c r="S3009" s="148"/>
      <c r="T3009" s="18"/>
      <c r="U3009" s="39"/>
      <c r="V3009" s="40"/>
      <c r="W3009" s="39"/>
      <c r="X3009" s="39"/>
      <c r="Y3009" s="39"/>
      <c r="Z3009" s="39"/>
      <c r="AA3009" s="39"/>
      <c r="AB3009" s="39"/>
      <c r="AC3009" s="39"/>
      <c r="AD3009" s="39"/>
      <c r="AE3009" s="39"/>
      <c r="AF3009" s="39"/>
      <c r="AG3009" s="39"/>
      <c r="AH3009" s="39"/>
    </row>
    <row r="3010" ht="19.5" customHeight="1">
      <c r="A3010" s="147"/>
      <c r="B3010" s="147"/>
      <c r="C3010" s="148"/>
      <c r="D3010" s="148"/>
      <c r="E3010" s="148"/>
      <c r="F3010" s="148"/>
      <c r="G3010" s="148"/>
      <c r="H3010" s="201"/>
      <c r="I3010" s="148"/>
      <c r="J3010" s="148"/>
      <c r="K3010" s="148"/>
      <c r="L3010" s="148"/>
      <c r="M3010" s="148"/>
      <c r="N3010" s="148"/>
      <c r="O3010" s="148"/>
      <c r="P3010" s="148"/>
      <c r="Q3010" s="148"/>
      <c r="R3010" s="148"/>
      <c r="S3010" s="148"/>
      <c r="T3010" s="18"/>
      <c r="U3010" s="39"/>
      <c r="V3010" s="40"/>
      <c r="W3010" s="39"/>
      <c r="X3010" s="39"/>
      <c r="Y3010" s="39"/>
      <c r="Z3010" s="39"/>
      <c r="AA3010" s="39"/>
      <c r="AB3010" s="39"/>
      <c r="AC3010" s="39"/>
      <c r="AD3010" s="39"/>
      <c r="AE3010" s="39"/>
      <c r="AF3010" s="39"/>
      <c r="AG3010" s="39"/>
      <c r="AH3010" s="39"/>
    </row>
    <row r="3011" ht="19.5" customHeight="1">
      <c r="A3011" s="147"/>
      <c r="B3011" s="147"/>
      <c r="C3011" s="148"/>
      <c r="D3011" s="148"/>
      <c r="E3011" s="148"/>
      <c r="F3011" s="148"/>
      <c r="G3011" s="148"/>
      <c r="H3011" s="201"/>
      <c r="I3011" s="148"/>
      <c r="J3011" s="148"/>
      <c r="K3011" s="148"/>
      <c r="L3011" s="148"/>
      <c r="M3011" s="148"/>
      <c r="N3011" s="148"/>
      <c r="O3011" s="148"/>
      <c r="P3011" s="148"/>
      <c r="Q3011" s="148"/>
      <c r="R3011" s="148"/>
      <c r="S3011" s="148"/>
      <c r="T3011" s="18"/>
      <c r="U3011" s="39"/>
      <c r="V3011" s="40"/>
      <c r="W3011" s="39"/>
      <c r="X3011" s="39"/>
      <c r="Y3011" s="39"/>
      <c r="Z3011" s="39"/>
      <c r="AA3011" s="39"/>
      <c r="AB3011" s="39"/>
      <c r="AC3011" s="39"/>
      <c r="AD3011" s="39"/>
      <c r="AE3011" s="39"/>
      <c r="AF3011" s="39"/>
      <c r="AG3011" s="39"/>
      <c r="AH3011" s="39"/>
    </row>
  </sheetData>
  <autoFilter ref="$A$5:$T$3000"/>
  <mergeCells count="10">
    <mergeCell ref="N3:R3"/>
    <mergeCell ref="S3:S4"/>
    <mergeCell ref="T3:T4"/>
    <mergeCell ref="A1:R1"/>
    <mergeCell ref="A3:B3"/>
    <mergeCell ref="C3:C4"/>
    <mergeCell ref="F3:F4"/>
    <mergeCell ref="G3:G4"/>
    <mergeCell ref="H3:H4"/>
    <mergeCell ref="I3:M3"/>
  </mergeCells>
  <conditionalFormatting sqref="C3000">
    <cfRule type="expression" dxfId="1" priority="1">
      <formula>AND(J3000&gt;0,#REF!&lt;&gt;"ck")</formula>
    </cfRule>
  </conditionalFormatting>
  <conditionalFormatting sqref="C3000">
    <cfRule type="expression" dxfId="2" priority="2">
      <formula>#REF!="ck"</formula>
    </cfRule>
  </conditionalFormatting>
  <conditionalFormatting sqref="B3003:S3004">
    <cfRule type="expression" dxfId="0" priority="3">
      <formula>LEN(B3002)=3</formula>
    </cfRule>
  </conditionalFormatting>
  <conditionalFormatting sqref="B3006:S3011">
    <cfRule type="expression" dxfId="0" priority="4">
      <formula>LEN(B3004)=3</formula>
    </cfRule>
  </conditionalFormatting>
  <conditionalFormatting sqref="A3:B3 B4:B5 C5:T5 I3 N3 S3">
    <cfRule type="expression" dxfId="0" priority="5">
      <formula>LEN(#REF!)=3</formula>
    </cfRule>
  </conditionalFormatting>
  <conditionalFormatting sqref="B3001:R3002 B3005:S3005 S3002">
    <cfRule type="expression" dxfId="0" priority="6">
      <formula>LEN(#REF!)=3</formula>
    </cfRule>
  </conditionalFormatting>
  <dataValidations>
    <dataValidation type="list" allowBlank="1" showInputMessage="1" showErrorMessage="1" prompt=" - " sqref="D6:D3000">
      <formula1>msp</formula1>
    </dataValidation>
    <dataValidation type="list" allowBlank="1" showInputMessage="1" showErrorMessage="1" prompt=" - " sqref="G6:G3000">
      <formula1>$U$6:$U$15</formula1>
    </dataValidation>
    <dataValidation type="list" allowBlank="1" showInputMessage="1" showErrorMessage="1" prompt=" - " sqref="B6:B3000">
      <formula1>namlist</formula1>
    </dataValidation>
    <dataValidation type="list" allowBlank="1" showInputMessage="1" showErrorMessage="1" prompt=" - " sqref="F6:F3000">
      <formula1>tenkho</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pageSetUpPr/>
  </sheetPr>
  <sheetViews>
    <sheetView workbookViewId="0">
      <pane xSplit="7.0" ySplit="5.0" topLeftCell="H6" activePane="bottomRight" state="frozen"/>
      <selection activeCell="H1" sqref="H1" pane="topRight"/>
      <selection activeCell="A6" sqref="A6" pane="bottomLeft"/>
      <selection activeCell="H6" sqref="H6" pane="bottomRight"/>
    </sheetView>
  </sheetViews>
  <sheetFormatPr customHeight="1" defaultColWidth="12.63" defaultRowHeight="15.0"/>
  <cols>
    <col customWidth="1" min="1" max="2" width="10.75"/>
    <col customWidth="1" min="3" max="3" width="40.75"/>
    <col customWidth="1" min="4" max="4" width="10.75"/>
    <col customWidth="1" min="5" max="5" width="15.75"/>
    <col customWidth="1" min="6" max="9" width="10.75"/>
    <col customWidth="1" min="10" max="10" width="34.88"/>
    <col customWidth="1" min="11" max="26" width="8.0"/>
  </cols>
  <sheetData>
    <row r="1" ht="27.75" customHeight="1">
      <c r="A1" s="4" t="str">
        <f>"NHẬT KÝ NHẬP XUẤT HÀNG HƯ "&amp;nam</f>
        <v>NHẬT KÝ NHẬP XUẤT HÀNG HƯ 2020</v>
      </c>
      <c r="K1" s="6"/>
      <c r="L1" s="6"/>
      <c r="M1" s="6"/>
      <c r="N1" s="6"/>
      <c r="O1" s="6"/>
      <c r="P1" s="6"/>
      <c r="Q1" s="6"/>
      <c r="R1" s="6"/>
      <c r="S1" s="6"/>
      <c r="T1" s="6"/>
      <c r="U1" s="6"/>
      <c r="V1" s="6"/>
      <c r="W1" s="6"/>
      <c r="X1" s="6"/>
      <c r="Y1" s="6"/>
      <c r="Z1" s="6"/>
    </row>
    <row r="2" ht="18.75" customHeight="1">
      <c r="A2" s="9"/>
      <c r="B2" s="11"/>
      <c r="C2" s="12"/>
      <c r="D2" s="12"/>
      <c r="E2" s="15" t="b">
        <f>NXT!C3</f>
        <v>0</v>
      </c>
      <c r="F2" s="2"/>
      <c r="G2" s="17">
        <f t="shared" ref="G2:H2" si="1">G1002</f>
        <v>28</v>
      </c>
      <c r="H2" s="17">
        <f t="shared" si="1"/>
        <v>158</v>
      </c>
      <c r="I2" s="17"/>
      <c r="J2" s="17"/>
      <c r="K2" s="18"/>
      <c r="L2" s="18"/>
      <c r="M2" s="18"/>
      <c r="N2" s="18"/>
      <c r="O2" s="18"/>
      <c r="P2" s="18"/>
      <c r="Q2" s="18"/>
      <c r="R2" s="18"/>
      <c r="S2" s="18"/>
      <c r="T2" s="18"/>
      <c r="U2" s="18"/>
      <c r="V2" s="18"/>
      <c r="W2" s="18"/>
      <c r="X2" s="18"/>
      <c r="Y2" s="18"/>
      <c r="Z2" s="18"/>
    </row>
    <row r="3" ht="19.5" customHeight="1">
      <c r="A3" s="19" t="s">
        <v>6</v>
      </c>
      <c r="B3" s="20"/>
      <c r="C3" s="22" t="s">
        <v>8</v>
      </c>
      <c r="D3" s="24" t="s">
        <v>10</v>
      </c>
      <c r="E3" s="24" t="s">
        <v>11</v>
      </c>
      <c r="F3" s="26" t="s">
        <v>12</v>
      </c>
      <c r="G3" s="29" t="s">
        <v>14</v>
      </c>
      <c r="H3" s="29" t="s">
        <v>15</v>
      </c>
      <c r="I3" s="32" t="s">
        <v>17</v>
      </c>
      <c r="J3" s="33" t="s">
        <v>19</v>
      </c>
      <c r="K3" s="34"/>
      <c r="L3" s="34"/>
      <c r="M3" s="34"/>
      <c r="N3" s="34"/>
      <c r="O3" s="34"/>
      <c r="P3" s="34"/>
      <c r="Q3" s="34"/>
      <c r="R3" s="34"/>
      <c r="S3" s="34"/>
      <c r="T3" s="34"/>
      <c r="U3" s="34"/>
      <c r="V3" s="34"/>
      <c r="W3" s="34"/>
      <c r="X3" s="34"/>
      <c r="Y3" s="34"/>
      <c r="Z3" s="34"/>
    </row>
    <row r="4" ht="19.5" customHeight="1">
      <c r="A4" s="38" t="s">
        <v>23</v>
      </c>
      <c r="B4" s="41" t="s">
        <v>24</v>
      </c>
      <c r="C4" s="42"/>
      <c r="D4" s="43" t="str">
        <f>IF(AND($E$5&lt;&gt;"",NOT(ISERR(timmsphh?))),timmsphh?,"END")</f>
        <v>END</v>
      </c>
      <c r="E4" s="43" t="str">
        <f>IF($D$4&lt;&gt;"END",VLOOKUP($D$4,ttsp,3,0),"END")</f>
        <v>END</v>
      </c>
      <c r="F4" s="42"/>
      <c r="G4" s="44"/>
      <c r="H4" s="44"/>
      <c r="I4" s="45"/>
      <c r="J4" s="46"/>
      <c r="K4" s="34"/>
      <c r="L4" s="34"/>
      <c r="M4" s="34"/>
      <c r="N4" s="34"/>
      <c r="O4" s="34"/>
      <c r="P4" s="34"/>
      <c r="Q4" s="34"/>
      <c r="R4" s="34"/>
      <c r="S4" s="34"/>
      <c r="T4" s="34"/>
      <c r="U4" s="34"/>
      <c r="V4" s="34"/>
      <c r="W4" s="34"/>
      <c r="X4" s="34"/>
      <c r="Y4" s="34"/>
      <c r="Z4" s="34"/>
    </row>
    <row r="5" ht="19.5" customHeight="1">
      <c r="A5" s="53">
        <v>1.0</v>
      </c>
      <c r="B5" s="54">
        <v>2.0</v>
      </c>
      <c r="C5" s="54">
        <v>3.0</v>
      </c>
      <c r="D5" s="55">
        <v>1.0</v>
      </c>
      <c r="E5" s="55" t="s">
        <v>41</v>
      </c>
      <c r="F5" s="54">
        <v>6.0</v>
      </c>
      <c r="G5" s="55">
        <v>7.0</v>
      </c>
      <c r="H5" s="55">
        <v>8.0</v>
      </c>
      <c r="I5" s="56">
        <v>9.0</v>
      </c>
      <c r="J5" s="57">
        <v>10.0</v>
      </c>
      <c r="K5" s="58"/>
      <c r="L5" s="58"/>
      <c r="M5" s="58"/>
      <c r="N5" s="58"/>
      <c r="O5" s="58"/>
      <c r="P5" s="58"/>
      <c r="Q5" s="58"/>
      <c r="R5" s="58"/>
      <c r="S5" s="58"/>
      <c r="T5" s="58"/>
      <c r="U5" s="58"/>
      <c r="V5" s="58"/>
      <c r="W5" s="58"/>
      <c r="X5" s="58"/>
      <c r="Y5" s="58"/>
      <c r="Z5" s="58"/>
    </row>
    <row r="6" ht="19.5" customHeight="1">
      <c r="A6" s="60"/>
      <c r="B6" s="61">
        <v>39448.0</v>
      </c>
      <c r="C6" s="63" t="s">
        <v>45</v>
      </c>
      <c r="D6" s="65" t="s">
        <v>48</v>
      </c>
      <c r="E6" s="66" t="str">
        <f t="shared" ref="E6:E1000" si="2">modelhh?</f>
        <v>RC1.8</v>
      </c>
      <c r="F6" s="65" t="s">
        <v>52</v>
      </c>
      <c r="G6" s="65">
        <v>1.0</v>
      </c>
      <c r="H6" s="65"/>
      <c r="I6" s="69">
        <f t="shared" ref="I6:I1000" si="3">IF(B6&lt;&gt;"",MONTH(B6),"-")</f>
        <v>1</v>
      </c>
      <c r="J6" s="70"/>
      <c r="K6" s="71"/>
      <c r="L6" s="71"/>
      <c r="M6" s="71"/>
      <c r="N6" s="71"/>
      <c r="O6" s="71"/>
      <c r="P6" s="71"/>
      <c r="Q6" s="71"/>
      <c r="R6" s="71"/>
      <c r="S6" s="71"/>
      <c r="T6" s="71"/>
      <c r="U6" s="71"/>
      <c r="V6" s="71"/>
      <c r="W6" s="71"/>
      <c r="X6" s="71"/>
      <c r="Y6" s="71"/>
      <c r="Z6" s="71"/>
    </row>
    <row r="7" ht="19.5" customHeight="1">
      <c r="A7" s="60"/>
      <c r="B7" s="61">
        <v>39479.0</v>
      </c>
      <c r="C7" s="63" t="s">
        <v>56</v>
      </c>
      <c r="D7" s="65" t="s">
        <v>58</v>
      </c>
      <c r="E7" s="66" t="str">
        <f t="shared" si="2"/>
        <v>IR1200</v>
      </c>
      <c r="F7" s="65" t="s">
        <v>59</v>
      </c>
      <c r="G7" s="65">
        <v>2.0</v>
      </c>
      <c r="H7" s="65"/>
      <c r="I7" s="69">
        <f t="shared" si="3"/>
        <v>2</v>
      </c>
      <c r="J7" s="70"/>
      <c r="K7" s="18"/>
      <c r="L7" s="18"/>
      <c r="M7" s="18"/>
      <c r="N7" s="18"/>
      <c r="O7" s="18"/>
      <c r="P7" s="18"/>
      <c r="Q7" s="18"/>
      <c r="R7" s="18"/>
      <c r="S7" s="18"/>
      <c r="T7" s="18"/>
      <c r="U7" s="18"/>
      <c r="V7" s="18"/>
      <c r="W7" s="18"/>
      <c r="X7" s="18"/>
      <c r="Y7" s="18"/>
      <c r="Z7" s="18"/>
    </row>
    <row r="8" ht="19.5" customHeight="1">
      <c r="A8" s="60"/>
      <c r="B8" s="61">
        <v>39508.0</v>
      </c>
      <c r="C8" s="63" t="s">
        <v>62</v>
      </c>
      <c r="D8" s="65" t="s">
        <v>63</v>
      </c>
      <c r="E8" s="66" t="str">
        <f t="shared" si="2"/>
        <v>RC2.0</v>
      </c>
      <c r="F8" s="65" t="s">
        <v>64</v>
      </c>
      <c r="G8" s="65"/>
      <c r="H8" s="65">
        <v>3.0</v>
      </c>
      <c r="I8" s="69">
        <f t="shared" si="3"/>
        <v>3</v>
      </c>
      <c r="J8" s="70"/>
      <c r="K8" s="18"/>
      <c r="L8" s="18"/>
      <c r="M8" s="18"/>
      <c r="N8" s="18"/>
      <c r="O8" s="18"/>
      <c r="P8" s="18"/>
      <c r="Q8" s="18"/>
      <c r="R8" s="18"/>
      <c r="S8" s="18"/>
      <c r="T8" s="18"/>
      <c r="U8" s="18"/>
      <c r="V8" s="18"/>
      <c r="W8" s="18"/>
      <c r="X8" s="18"/>
      <c r="Y8" s="18"/>
      <c r="Z8" s="18"/>
    </row>
    <row r="9" ht="19.5" customHeight="1">
      <c r="A9" s="60"/>
      <c r="B9" s="61">
        <v>39540.0</v>
      </c>
      <c r="C9" s="63" t="s">
        <v>67</v>
      </c>
      <c r="D9" s="65" t="s">
        <v>68</v>
      </c>
      <c r="E9" s="66" t="str">
        <f t="shared" si="2"/>
        <v>WM2008A</v>
      </c>
      <c r="F9" s="65" t="s">
        <v>70</v>
      </c>
      <c r="G9" s="65"/>
      <c r="H9" s="65">
        <v>4.0</v>
      </c>
      <c r="I9" s="69">
        <f t="shared" si="3"/>
        <v>4</v>
      </c>
      <c r="J9" s="70"/>
      <c r="K9" s="18"/>
      <c r="L9" s="18"/>
      <c r="M9" s="18"/>
      <c r="N9" s="18"/>
      <c r="O9" s="18"/>
      <c r="P9" s="18"/>
      <c r="Q9" s="18"/>
      <c r="R9" s="18"/>
      <c r="S9" s="18"/>
      <c r="T9" s="18"/>
      <c r="U9" s="18"/>
      <c r="V9" s="18"/>
      <c r="W9" s="18"/>
      <c r="X9" s="18"/>
      <c r="Y9" s="18"/>
      <c r="Z9" s="18"/>
    </row>
    <row r="10" ht="19.5" customHeight="1">
      <c r="A10" s="60"/>
      <c r="B10" s="61">
        <v>39572.0</v>
      </c>
      <c r="C10" s="63" t="s">
        <v>74</v>
      </c>
      <c r="D10" s="65" t="s">
        <v>75</v>
      </c>
      <c r="E10" s="66" t="str">
        <f t="shared" si="2"/>
        <v>IR1500</v>
      </c>
      <c r="F10" s="65" t="s">
        <v>77</v>
      </c>
      <c r="G10" s="65"/>
      <c r="H10" s="65">
        <v>5.0</v>
      </c>
      <c r="I10" s="69">
        <f t="shared" si="3"/>
        <v>5</v>
      </c>
      <c r="J10" s="70"/>
      <c r="K10" s="71"/>
      <c r="L10" s="71"/>
      <c r="M10" s="71"/>
      <c r="N10" s="71"/>
      <c r="O10" s="71"/>
      <c r="P10" s="71"/>
      <c r="Q10" s="71"/>
      <c r="R10" s="71"/>
      <c r="S10" s="71"/>
      <c r="T10" s="71"/>
      <c r="U10" s="71"/>
      <c r="V10" s="71"/>
      <c r="W10" s="71"/>
      <c r="X10" s="71"/>
      <c r="Y10" s="71"/>
      <c r="Z10" s="71"/>
    </row>
    <row r="11" ht="19.5" customHeight="1">
      <c r="A11" s="60"/>
      <c r="B11" s="61">
        <v>39604.0</v>
      </c>
      <c r="C11" s="63"/>
      <c r="D11" s="65" t="s">
        <v>58</v>
      </c>
      <c r="E11" s="66" t="str">
        <f t="shared" si="2"/>
        <v>IR1200</v>
      </c>
      <c r="F11" s="65" t="s">
        <v>80</v>
      </c>
      <c r="G11" s="65">
        <v>6.0</v>
      </c>
      <c r="H11" s="65"/>
      <c r="I11" s="69">
        <f t="shared" si="3"/>
        <v>6</v>
      </c>
      <c r="J11" s="70"/>
      <c r="K11" s="18"/>
      <c r="L11" s="18"/>
      <c r="M11" s="18"/>
      <c r="N11" s="18"/>
      <c r="O11" s="18"/>
      <c r="P11" s="18"/>
      <c r="Q11" s="18"/>
      <c r="R11" s="18"/>
      <c r="S11" s="18"/>
      <c r="T11" s="18"/>
      <c r="U11" s="18"/>
      <c r="V11" s="18"/>
      <c r="W11" s="18"/>
      <c r="X11" s="18"/>
      <c r="Y11" s="18"/>
      <c r="Z11" s="18"/>
    </row>
    <row r="12" ht="19.5" customHeight="1">
      <c r="A12" s="60"/>
      <c r="B12" s="61">
        <v>39636.0</v>
      </c>
      <c r="C12" s="63"/>
      <c r="D12" s="65" t="s">
        <v>82</v>
      </c>
      <c r="E12" s="66" t="str">
        <f t="shared" si="2"/>
        <v>21JFG1SA</v>
      </c>
      <c r="F12" s="65" t="s">
        <v>83</v>
      </c>
      <c r="G12" s="65"/>
      <c r="H12" s="65">
        <v>7.0</v>
      </c>
      <c r="I12" s="69">
        <f t="shared" si="3"/>
        <v>7</v>
      </c>
      <c r="J12" s="70"/>
      <c r="K12" s="18"/>
      <c r="L12" s="18"/>
      <c r="M12" s="18"/>
      <c r="N12" s="18"/>
      <c r="O12" s="18"/>
      <c r="P12" s="18"/>
      <c r="Q12" s="18"/>
      <c r="R12" s="18"/>
      <c r="S12" s="18"/>
      <c r="T12" s="18"/>
      <c r="U12" s="18"/>
      <c r="V12" s="18"/>
      <c r="W12" s="18"/>
      <c r="X12" s="18"/>
      <c r="Y12" s="18"/>
      <c r="Z12" s="18"/>
    </row>
    <row r="13" ht="19.5" customHeight="1">
      <c r="A13" s="60"/>
      <c r="B13" s="61">
        <v>39668.0</v>
      </c>
      <c r="C13" s="63"/>
      <c r="D13" s="65" t="s">
        <v>86</v>
      </c>
      <c r="E13" s="66" t="str">
        <f t="shared" si="2"/>
        <v>21LF2SA</v>
      </c>
      <c r="F13" s="65" t="s">
        <v>87</v>
      </c>
      <c r="G13" s="65"/>
      <c r="H13" s="65">
        <v>8.0</v>
      </c>
      <c r="I13" s="69">
        <f t="shared" si="3"/>
        <v>8</v>
      </c>
      <c r="J13" s="70"/>
      <c r="K13" s="18"/>
      <c r="L13" s="18"/>
      <c r="M13" s="18"/>
      <c r="N13" s="18"/>
      <c r="O13" s="18"/>
      <c r="P13" s="18"/>
      <c r="Q13" s="18"/>
      <c r="R13" s="18"/>
      <c r="S13" s="18"/>
      <c r="T13" s="18"/>
      <c r="U13" s="18"/>
      <c r="V13" s="18"/>
      <c r="W13" s="18"/>
      <c r="X13" s="18"/>
      <c r="Y13" s="18"/>
      <c r="Z13" s="18"/>
    </row>
    <row r="14" ht="19.5" customHeight="1">
      <c r="A14" s="60"/>
      <c r="B14" s="61">
        <v>39700.0</v>
      </c>
      <c r="C14" s="63"/>
      <c r="D14" s="65" t="s">
        <v>89</v>
      </c>
      <c r="E14" s="66" t="str">
        <f t="shared" si="2"/>
        <v>21LF2SV</v>
      </c>
      <c r="F14" s="65" t="s">
        <v>52</v>
      </c>
      <c r="G14" s="65">
        <v>9.0</v>
      </c>
      <c r="H14" s="65"/>
      <c r="I14" s="69">
        <f t="shared" si="3"/>
        <v>9</v>
      </c>
      <c r="J14" s="70"/>
      <c r="K14" s="71"/>
      <c r="L14" s="71"/>
      <c r="M14" s="71"/>
      <c r="N14" s="71"/>
      <c r="O14" s="71"/>
      <c r="P14" s="71"/>
      <c r="Q14" s="71"/>
      <c r="R14" s="71"/>
      <c r="S14" s="71"/>
      <c r="T14" s="71"/>
      <c r="U14" s="71"/>
      <c r="V14" s="71"/>
      <c r="W14" s="71"/>
      <c r="X14" s="71"/>
      <c r="Y14" s="71"/>
      <c r="Z14" s="71"/>
    </row>
    <row r="15" ht="19.5" customHeight="1">
      <c r="A15" s="60"/>
      <c r="B15" s="61">
        <v>39732.0</v>
      </c>
      <c r="C15" s="63"/>
      <c r="D15" s="65" t="s">
        <v>72</v>
      </c>
      <c r="E15" s="66" t="str">
        <f t="shared" si="2"/>
        <v>WM2008B</v>
      </c>
      <c r="F15" s="65" t="s">
        <v>59</v>
      </c>
      <c r="G15" s="65">
        <v>10.0</v>
      </c>
      <c r="H15" s="65"/>
      <c r="I15" s="69">
        <f t="shared" si="3"/>
        <v>10</v>
      </c>
      <c r="J15" s="70"/>
      <c r="K15" s="18"/>
      <c r="L15" s="18"/>
      <c r="M15" s="18"/>
      <c r="N15" s="18"/>
      <c r="O15" s="18"/>
      <c r="P15" s="18"/>
      <c r="Q15" s="18"/>
      <c r="R15" s="18"/>
      <c r="S15" s="18"/>
      <c r="T15" s="18"/>
      <c r="U15" s="18"/>
      <c r="V15" s="18"/>
      <c r="W15" s="18"/>
      <c r="X15" s="18"/>
      <c r="Y15" s="18"/>
      <c r="Z15" s="18"/>
    </row>
    <row r="16" ht="19.5" customHeight="1">
      <c r="A16" s="60"/>
      <c r="B16" s="61">
        <v>39764.0</v>
      </c>
      <c r="C16" s="63"/>
      <c r="D16" s="65" t="s">
        <v>48</v>
      </c>
      <c r="E16" s="66" t="str">
        <f t="shared" si="2"/>
        <v>RC1.8</v>
      </c>
      <c r="F16" s="65" t="s">
        <v>64</v>
      </c>
      <c r="G16" s="65"/>
      <c r="H16" s="65">
        <v>11.0</v>
      </c>
      <c r="I16" s="69">
        <f t="shared" si="3"/>
        <v>11</v>
      </c>
      <c r="J16" s="70"/>
      <c r="K16" s="18"/>
      <c r="L16" s="18"/>
      <c r="M16" s="18"/>
      <c r="N16" s="18"/>
      <c r="O16" s="18"/>
      <c r="P16" s="18"/>
      <c r="Q16" s="18"/>
      <c r="R16" s="18"/>
      <c r="S16" s="18"/>
      <c r="T16" s="18"/>
      <c r="U16" s="18"/>
      <c r="V16" s="18"/>
      <c r="W16" s="18"/>
      <c r="X16" s="18"/>
      <c r="Y16" s="18"/>
      <c r="Z16" s="18"/>
    </row>
    <row r="17" ht="19.5" customHeight="1">
      <c r="A17" s="60"/>
      <c r="B17" s="61">
        <v>39796.0</v>
      </c>
      <c r="C17" s="63"/>
      <c r="D17" s="65" t="s">
        <v>97</v>
      </c>
      <c r="E17" s="66" t="str">
        <f t="shared" si="2"/>
        <v>RC3.0</v>
      </c>
      <c r="F17" s="65" t="s">
        <v>70</v>
      </c>
      <c r="G17" s="65"/>
      <c r="H17" s="65">
        <v>120.0</v>
      </c>
      <c r="I17" s="69">
        <f t="shared" si="3"/>
        <v>12</v>
      </c>
      <c r="J17" s="70"/>
      <c r="K17" s="71"/>
      <c r="L17" s="71"/>
      <c r="M17" s="71"/>
      <c r="N17" s="71"/>
      <c r="O17" s="71"/>
      <c r="P17" s="71"/>
      <c r="Q17" s="71"/>
      <c r="R17" s="71"/>
      <c r="S17" s="71"/>
      <c r="T17" s="71"/>
      <c r="U17" s="71"/>
      <c r="V17" s="71"/>
      <c r="W17" s="71"/>
      <c r="X17" s="71"/>
      <c r="Y17" s="71"/>
      <c r="Z17" s="71"/>
    </row>
    <row r="18" ht="19.5" customHeight="1">
      <c r="A18" s="60"/>
      <c r="B18" s="61"/>
      <c r="C18" s="63"/>
      <c r="D18" s="65"/>
      <c r="E18" s="66" t="str">
        <f t="shared" si="2"/>
        <v>-</v>
      </c>
      <c r="F18" s="65"/>
      <c r="G18" s="65"/>
      <c r="H18" s="65"/>
      <c r="I18" s="69" t="str">
        <f t="shared" si="3"/>
        <v>-</v>
      </c>
      <c r="J18" s="70"/>
      <c r="K18" s="18"/>
      <c r="L18" s="18"/>
      <c r="M18" s="18"/>
      <c r="N18" s="18"/>
      <c r="O18" s="18"/>
      <c r="P18" s="18"/>
      <c r="Q18" s="18"/>
      <c r="R18" s="18"/>
      <c r="S18" s="18"/>
      <c r="T18" s="18"/>
      <c r="U18" s="18"/>
      <c r="V18" s="18"/>
      <c r="W18" s="18"/>
      <c r="X18" s="18"/>
      <c r="Y18" s="18"/>
      <c r="Z18" s="18"/>
    </row>
    <row r="19" ht="19.5" customHeight="1">
      <c r="A19" s="60"/>
      <c r="B19" s="61"/>
      <c r="C19" s="63"/>
      <c r="D19" s="65"/>
      <c r="E19" s="66" t="str">
        <f t="shared" si="2"/>
        <v>-</v>
      </c>
      <c r="F19" s="65"/>
      <c r="G19" s="65"/>
      <c r="H19" s="65"/>
      <c r="I19" s="69" t="str">
        <f t="shared" si="3"/>
        <v>-</v>
      </c>
      <c r="J19" s="70"/>
      <c r="K19" s="18"/>
      <c r="L19" s="18"/>
      <c r="M19" s="18"/>
      <c r="N19" s="18"/>
      <c r="O19" s="18"/>
      <c r="P19" s="18"/>
      <c r="Q19" s="18"/>
      <c r="R19" s="18"/>
      <c r="S19" s="18"/>
      <c r="T19" s="18"/>
      <c r="U19" s="18"/>
      <c r="V19" s="18"/>
      <c r="W19" s="18"/>
      <c r="X19" s="18"/>
      <c r="Y19" s="18"/>
      <c r="Z19" s="18"/>
    </row>
    <row r="20" ht="19.5" customHeight="1">
      <c r="A20" s="60"/>
      <c r="B20" s="61"/>
      <c r="C20" s="63"/>
      <c r="D20" s="65"/>
      <c r="E20" s="66" t="str">
        <f t="shared" si="2"/>
        <v>-</v>
      </c>
      <c r="F20" s="65"/>
      <c r="G20" s="65"/>
      <c r="H20" s="65"/>
      <c r="I20" s="69" t="str">
        <f t="shared" si="3"/>
        <v>-</v>
      </c>
      <c r="J20" s="70"/>
      <c r="K20" s="71"/>
      <c r="L20" s="71"/>
      <c r="M20" s="71"/>
      <c r="N20" s="71"/>
      <c r="O20" s="71"/>
      <c r="P20" s="71"/>
      <c r="Q20" s="71"/>
      <c r="R20" s="71"/>
      <c r="S20" s="71"/>
      <c r="T20" s="71"/>
      <c r="U20" s="71"/>
      <c r="V20" s="71"/>
      <c r="W20" s="71"/>
      <c r="X20" s="71"/>
      <c r="Y20" s="71"/>
      <c r="Z20" s="71"/>
    </row>
    <row r="21" ht="19.5" customHeight="1">
      <c r="A21" s="60"/>
      <c r="B21" s="61"/>
      <c r="C21" s="63"/>
      <c r="D21" s="65"/>
      <c r="E21" s="66" t="str">
        <f t="shared" si="2"/>
        <v>-</v>
      </c>
      <c r="F21" s="65"/>
      <c r="G21" s="65"/>
      <c r="H21" s="65"/>
      <c r="I21" s="69" t="str">
        <f t="shared" si="3"/>
        <v>-</v>
      </c>
      <c r="J21" s="70"/>
      <c r="K21" s="71"/>
      <c r="L21" s="71"/>
      <c r="M21" s="71"/>
      <c r="N21" s="71"/>
      <c r="O21" s="71"/>
      <c r="P21" s="71"/>
      <c r="Q21" s="71"/>
      <c r="R21" s="71"/>
      <c r="S21" s="71"/>
      <c r="T21" s="71"/>
      <c r="U21" s="71"/>
      <c r="V21" s="71"/>
      <c r="W21" s="71"/>
      <c r="X21" s="71"/>
      <c r="Y21" s="71"/>
      <c r="Z21" s="71"/>
    </row>
    <row r="22" ht="19.5" customHeight="1">
      <c r="A22" s="60"/>
      <c r="B22" s="61"/>
      <c r="C22" s="63"/>
      <c r="D22" s="65"/>
      <c r="E22" s="66" t="str">
        <f t="shared" si="2"/>
        <v>-</v>
      </c>
      <c r="F22" s="65"/>
      <c r="G22" s="65"/>
      <c r="H22" s="65"/>
      <c r="I22" s="69" t="str">
        <f t="shared" si="3"/>
        <v>-</v>
      </c>
      <c r="J22" s="70"/>
      <c r="K22" s="71"/>
      <c r="L22" s="71"/>
      <c r="M22" s="71"/>
      <c r="N22" s="71"/>
      <c r="O22" s="71"/>
      <c r="P22" s="71"/>
      <c r="Q22" s="71"/>
      <c r="R22" s="71"/>
      <c r="S22" s="71"/>
      <c r="T22" s="71"/>
      <c r="U22" s="71"/>
      <c r="V22" s="71"/>
      <c r="W22" s="71"/>
      <c r="X22" s="71"/>
      <c r="Y22" s="71"/>
      <c r="Z22" s="71"/>
    </row>
    <row r="23" ht="19.5" customHeight="1">
      <c r="A23" s="60"/>
      <c r="B23" s="61"/>
      <c r="C23" s="63"/>
      <c r="D23" s="65"/>
      <c r="E23" s="66" t="str">
        <f t="shared" si="2"/>
        <v>-</v>
      </c>
      <c r="F23" s="65"/>
      <c r="G23" s="65"/>
      <c r="H23" s="65"/>
      <c r="I23" s="69" t="str">
        <f t="shared" si="3"/>
        <v>-</v>
      </c>
      <c r="J23" s="70"/>
      <c r="K23" s="71"/>
      <c r="L23" s="71"/>
      <c r="M23" s="71"/>
      <c r="N23" s="71"/>
      <c r="O23" s="71"/>
      <c r="P23" s="71"/>
      <c r="Q23" s="71"/>
      <c r="R23" s="71"/>
      <c r="S23" s="71"/>
      <c r="T23" s="71"/>
      <c r="U23" s="71"/>
      <c r="V23" s="71"/>
      <c r="W23" s="71"/>
      <c r="X23" s="71"/>
      <c r="Y23" s="71"/>
      <c r="Z23" s="71"/>
    </row>
    <row r="24" ht="19.5" customHeight="1">
      <c r="A24" s="60"/>
      <c r="B24" s="61"/>
      <c r="C24" s="63"/>
      <c r="D24" s="65"/>
      <c r="E24" s="66" t="str">
        <f t="shared" si="2"/>
        <v>-</v>
      </c>
      <c r="F24" s="65"/>
      <c r="G24" s="65"/>
      <c r="H24" s="65"/>
      <c r="I24" s="69" t="str">
        <f t="shared" si="3"/>
        <v>-</v>
      </c>
      <c r="J24" s="70"/>
      <c r="K24" s="71"/>
      <c r="L24" s="71"/>
      <c r="M24" s="71"/>
      <c r="N24" s="71"/>
      <c r="O24" s="71"/>
      <c r="P24" s="71"/>
      <c r="Q24" s="71"/>
      <c r="R24" s="71"/>
      <c r="S24" s="71"/>
      <c r="T24" s="71"/>
      <c r="U24" s="71"/>
      <c r="V24" s="71"/>
      <c r="W24" s="71"/>
      <c r="X24" s="71"/>
      <c r="Y24" s="71"/>
      <c r="Z24" s="71"/>
    </row>
    <row r="25" ht="19.5" customHeight="1">
      <c r="A25" s="60"/>
      <c r="B25" s="61"/>
      <c r="C25" s="63"/>
      <c r="D25" s="65"/>
      <c r="E25" s="66" t="str">
        <f t="shared" si="2"/>
        <v>-</v>
      </c>
      <c r="F25" s="65"/>
      <c r="G25" s="65"/>
      <c r="H25" s="65"/>
      <c r="I25" s="69" t="str">
        <f t="shared" si="3"/>
        <v>-</v>
      </c>
      <c r="J25" s="70"/>
      <c r="K25" s="71"/>
      <c r="L25" s="71"/>
      <c r="M25" s="71"/>
      <c r="N25" s="71"/>
      <c r="O25" s="71"/>
      <c r="P25" s="71"/>
      <c r="Q25" s="71"/>
      <c r="R25" s="71"/>
      <c r="S25" s="71"/>
      <c r="T25" s="71"/>
      <c r="U25" s="71"/>
      <c r="V25" s="71"/>
      <c r="W25" s="71"/>
      <c r="X25" s="71"/>
      <c r="Y25" s="71"/>
      <c r="Z25" s="71"/>
    </row>
    <row r="26" ht="19.5" customHeight="1">
      <c r="A26" s="60"/>
      <c r="B26" s="61"/>
      <c r="C26" s="63"/>
      <c r="D26" s="65"/>
      <c r="E26" s="66" t="str">
        <f t="shared" si="2"/>
        <v>-</v>
      </c>
      <c r="F26" s="65"/>
      <c r="G26" s="65"/>
      <c r="H26" s="65"/>
      <c r="I26" s="69" t="str">
        <f t="shared" si="3"/>
        <v>-</v>
      </c>
      <c r="J26" s="70"/>
      <c r="K26" s="18"/>
      <c r="L26" s="18"/>
      <c r="M26" s="18"/>
      <c r="N26" s="18"/>
      <c r="O26" s="18"/>
      <c r="P26" s="18"/>
      <c r="Q26" s="18"/>
      <c r="R26" s="18"/>
      <c r="S26" s="18"/>
      <c r="T26" s="18"/>
      <c r="U26" s="18"/>
      <c r="V26" s="18"/>
      <c r="W26" s="18"/>
      <c r="X26" s="18"/>
      <c r="Y26" s="18"/>
      <c r="Z26" s="18"/>
    </row>
    <row r="27" ht="19.5" customHeight="1">
      <c r="A27" s="60"/>
      <c r="B27" s="61"/>
      <c r="C27" s="63"/>
      <c r="D27" s="65"/>
      <c r="E27" s="66" t="str">
        <f t="shared" si="2"/>
        <v>-</v>
      </c>
      <c r="F27" s="65"/>
      <c r="G27" s="65"/>
      <c r="H27" s="65"/>
      <c r="I27" s="69" t="str">
        <f t="shared" si="3"/>
        <v>-</v>
      </c>
      <c r="J27" s="70"/>
      <c r="K27" s="18"/>
      <c r="L27" s="18"/>
      <c r="M27" s="18"/>
      <c r="N27" s="18"/>
      <c r="O27" s="18"/>
      <c r="P27" s="18"/>
      <c r="Q27" s="18"/>
      <c r="R27" s="18"/>
      <c r="S27" s="18"/>
      <c r="T27" s="18"/>
      <c r="U27" s="18"/>
      <c r="V27" s="18"/>
      <c r="W27" s="18"/>
      <c r="X27" s="18"/>
      <c r="Y27" s="18"/>
      <c r="Z27" s="18"/>
    </row>
    <row r="28" ht="19.5" customHeight="1">
      <c r="A28" s="60"/>
      <c r="B28" s="61"/>
      <c r="C28" s="63"/>
      <c r="D28" s="65"/>
      <c r="E28" s="66" t="str">
        <f t="shared" si="2"/>
        <v>-</v>
      </c>
      <c r="F28" s="65"/>
      <c r="G28" s="65"/>
      <c r="H28" s="65"/>
      <c r="I28" s="69" t="str">
        <f t="shared" si="3"/>
        <v>-</v>
      </c>
      <c r="J28" s="70"/>
      <c r="K28" s="71"/>
      <c r="L28" s="71"/>
      <c r="M28" s="71"/>
      <c r="N28" s="71"/>
      <c r="O28" s="71"/>
      <c r="P28" s="71"/>
      <c r="Q28" s="71"/>
      <c r="R28" s="71"/>
      <c r="S28" s="71"/>
      <c r="T28" s="71"/>
      <c r="U28" s="71"/>
      <c r="V28" s="71"/>
      <c r="W28" s="71"/>
      <c r="X28" s="71"/>
      <c r="Y28" s="71"/>
      <c r="Z28" s="71"/>
    </row>
    <row r="29" ht="19.5" customHeight="1">
      <c r="A29" s="60"/>
      <c r="B29" s="61"/>
      <c r="C29" s="63"/>
      <c r="D29" s="65"/>
      <c r="E29" s="66" t="str">
        <f t="shared" si="2"/>
        <v>-</v>
      </c>
      <c r="F29" s="65"/>
      <c r="G29" s="65"/>
      <c r="H29" s="65"/>
      <c r="I29" s="69" t="str">
        <f t="shared" si="3"/>
        <v>-</v>
      </c>
      <c r="J29" s="70"/>
      <c r="K29" s="18"/>
      <c r="L29" s="18"/>
      <c r="M29" s="18"/>
      <c r="N29" s="18"/>
      <c r="O29" s="18"/>
      <c r="P29" s="18"/>
      <c r="Q29" s="18"/>
      <c r="R29" s="18"/>
      <c r="S29" s="18"/>
      <c r="T29" s="18"/>
      <c r="U29" s="18"/>
      <c r="V29" s="18"/>
      <c r="W29" s="18"/>
      <c r="X29" s="18"/>
      <c r="Y29" s="18"/>
      <c r="Z29" s="18"/>
    </row>
    <row r="30" ht="19.5" customHeight="1">
      <c r="A30" s="60"/>
      <c r="B30" s="61"/>
      <c r="C30" s="63"/>
      <c r="D30" s="65"/>
      <c r="E30" s="66" t="str">
        <f t="shared" si="2"/>
        <v>-</v>
      </c>
      <c r="F30" s="65"/>
      <c r="G30" s="65"/>
      <c r="H30" s="65"/>
      <c r="I30" s="69" t="str">
        <f t="shared" si="3"/>
        <v>-</v>
      </c>
      <c r="J30" s="70"/>
      <c r="K30" s="18"/>
      <c r="L30" s="18"/>
      <c r="M30" s="18"/>
      <c r="N30" s="18"/>
      <c r="O30" s="18"/>
      <c r="P30" s="18"/>
      <c r="Q30" s="18"/>
      <c r="R30" s="18"/>
      <c r="S30" s="18"/>
      <c r="T30" s="18"/>
      <c r="U30" s="18"/>
      <c r="V30" s="18"/>
      <c r="W30" s="18"/>
      <c r="X30" s="18"/>
      <c r="Y30" s="18"/>
      <c r="Z30" s="18"/>
    </row>
    <row r="31" ht="19.5" customHeight="1">
      <c r="A31" s="60"/>
      <c r="B31" s="61"/>
      <c r="C31" s="63"/>
      <c r="D31" s="69"/>
      <c r="E31" s="66" t="str">
        <f t="shared" si="2"/>
        <v>-</v>
      </c>
      <c r="F31" s="65"/>
      <c r="G31" s="65"/>
      <c r="H31" s="65"/>
      <c r="I31" s="69" t="str">
        <f t="shared" si="3"/>
        <v>-</v>
      </c>
      <c r="J31" s="70"/>
      <c r="K31" s="18"/>
      <c r="L31" s="18"/>
      <c r="M31" s="18"/>
      <c r="N31" s="18"/>
      <c r="O31" s="18"/>
      <c r="P31" s="18"/>
      <c r="Q31" s="18"/>
      <c r="R31" s="18"/>
      <c r="S31" s="18"/>
      <c r="T31" s="18"/>
      <c r="U31" s="18"/>
      <c r="V31" s="18"/>
      <c r="W31" s="18"/>
      <c r="X31" s="18"/>
      <c r="Y31" s="18"/>
      <c r="Z31" s="18"/>
    </row>
    <row r="32" ht="19.5" customHeight="1">
      <c r="A32" s="60"/>
      <c r="B32" s="61"/>
      <c r="C32" s="63"/>
      <c r="D32" s="65"/>
      <c r="E32" s="66" t="str">
        <f t="shared" si="2"/>
        <v>-</v>
      </c>
      <c r="F32" s="65"/>
      <c r="G32" s="65"/>
      <c r="H32" s="65"/>
      <c r="I32" s="69" t="str">
        <f t="shared" si="3"/>
        <v>-</v>
      </c>
      <c r="J32" s="70"/>
      <c r="K32" s="18"/>
      <c r="L32" s="18"/>
      <c r="M32" s="18"/>
      <c r="N32" s="18"/>
      <c r="O32" s="18"/>
      <c r="P32" s="18"/>
      <c r="Q32" s="18"/>
      <c r="R32" s="18"/>
      <c r="S32" s="18"/>
      <c r="T32" s="18"/>
      <c r="U32" s="18"/>
      <c r="V32" s="18"/>
      <c r="W32" s="18"/>
      <c r="X32" s="18"/>
      <c r="Y32" s="18"/>
      <c r="Z32" s="18"/>
    </row>
    <row r="33" ht="19.5" customHeight="1">
      <c r="A33" s="60"/>
      <c r="B33" s="61"/>
      <c r="C33" s="63"/>
      <c r="D33" s="65"/>
      <c r="E33" s="66" t="str">
        <f t="shared" si="2"/>
        <v>-</v>
      </c>
      <c r="F33" s="65"/>
      <c r="G33" s="65"/>
      <c r="H33" s="65"/>
      <c r="I33" s="69" t="str">
        <f t="shared" si="3"/>
        <v>-</v>
      </c>
      <c r="J33" s="70"/>
      <c r="K33" s="18"/>
      <c r="L33" s="18"/>
      <c r="M33" s="18"/>
      <c r="N33" s="18"/>
      <c r="O33" s="18"/>
      <c r="P33" s="18"/>
      <c r="Q33" s="18"/>
      <c r="R33" s="18"/>
      <c r="S33" s="18"/>
      <c r="T33" s="18"/>
      <c r="U33" s="18"/>
      <c r="V33" s="18"/>
      <c r="W33" s="18"/>
      <c r="X33" s="18"/>
      <c r="Y33" s="18"/>
      <c r="Z33" s="18"/>
    </row>
    <row r="34" ht="19.5" customHeight="1">
      <c r="A34" s="60"/>
      <c r="B34" s="61"/>
      <c r="C34" s="63"/>
      <c r="D34" s="65"/>
      <c r="E34" s="66" t="str">
        <f t="shared" si="2"/>
        <v>-</v>
      </c>
      <c r="F34" s="65"/>
      <c r="G34" s="65"/>
      <c r="H34" s="65"/>
      <c r="I34" s="69" t="str">
        <f t="shared" si="3"/>
        <v>-</v>
      </c>
      <c r="J34" s="70"/>
      <c r="K34" s="18"/>
      <c r="L34" s="18"/>
      <c r="M34" s="18"/>
      <c r="N34" s="18"/>
      <c r="O34" s="18"/>
      <c r="P34" s="18"/>
      <c r="Q34" s="18"/>
      <c r="R34" s="18"/>
      <c r="S34" s="18"/>
      <c r="T34" s="18"/>
      <c r="U34" s="18"/>
      <c r="V34" s="18"/>
      <c r="W34" s="18"/>
      <c r="X34" s="18"/>
      <c r="Y34" s="18"/>
      <c r="Z34" s="18"/>
    </row>
    <row r="35" ht="19.5" customHeight="1">
      <c r="A35" s="60"/>
      <c r="B35" s="61"/>
      <c r="C35" s="63"/>
      <c r="D35" s="65"/>
      <c r="E35" s="66" t="str">
        <f t="shared" si="2"/>
        <v>-</v>
      </c>
      <c r="F35" s="65"/>
      <c r="G35" s="65"/>
      <c r="H35" s="65"/>
      <c r="I35" s="69" t="str">
        <f t="shared" si="3"/>
        <v>-</v>
      </c>
      <c r="J35" s="70"/>
      <c r="K35" s="18"/>
      <c r="L35" s="18"/>
      <c r="M35" s="18"/>
      <c r="N35" s="18"/>
      <c r="O35" s="18"/>
      <c r="P35" s="18"/>
      <c r="Q35" s="18"/>
      <c r="R35" s="18"/>
      <c r="S35" s="18"/>
      <c r="T35" s="18"/>
      <c r="U35" s="18"/>
      <c r="V35" s="18"/>
      <c r="W35" s="18"/>
      <c r="X35" s="18"/>
      <c r="Y35" s="18"/>
      <c r="Z35" s="18"/>
    </row>
    <row r="36" ht="19.5" customHeight="1">
      <c r="A36" s="60"/>
      <c r="B36" s="61"/>
      <c r="C36" s="63"/>
      <c r="D36" s="65"/>
      <c r="E36" s="66" t="str">
        <f t="shared" si="2"/>
        <v>-</v>
      </c>
      <c r="F36" s="65"/>
      <c r="G36" s="65"/>
      <c r="H36" s="65"/>
      <c r="I36" s="69" t="str">
        <f t="shared" si="3"/>
        <v>-</v>
      </c>
      <c r="J36" s="70"/>
      <c r="K36" s="18"/>
      <c r="L36" s="18"/>
      <c r="M36" s="18"/>
      <c r="N36" s="18"/>
      <c r="O36" s="18"/>
      <c r="P36" s="18"/>
      <c r="Q36" s="18"/>
      <c r="R36" s="18"/>
      <c r="S36" s="18"/>
      <c r="T36" s="18"/>
      <c r="U36" s="18"/>
      <c r="V36" s="18"/>
      <c r="W36" s="18"/>
      <c r="X36" s="18"/>
      <c r="Y36" s="18"/>
      <c r="Z36" s="18"/>
    </row>
    <row r="37" ht="19.5" customHeight="1">
      <c r="A37" s="60"/>
      <c r="B37" s="61"/>
      <c r="C37" s="63"/>
      <c r="D37" s="65"/>
      <c r="E37" s="66" t="str">
        <f t="shared" si="2"/>
        <v>-</v>
      </c>
      <c r="F37" s="65"/>
      <c r="G37" s="65"/>
      <c r="H37" s="65"/>
      <c r="I37" s="69" t="str">
        <f t="shared" si="3"/>
        <v>-</v>
      </c>
      <c r="J37" s="70"/>
      <c r="K37" s="18"/>
      <c r="L37" s="18"/>
      <c r="M37" s="18"/>
      <c r="N37" s="18"/>
      <c r="O37" s="18"/>
      <c r="P37" s="18"/>
      <c r="Q37" s="18"/>
      <c r="R37" s="18"/>
      <c r="S37" s="18"/>
      <c r="T37" s="18"/>
      <c r="U37" s="18"/>
      <c r="V37" s="18"/>
      <c r="W37" s="18"/>
      <c r="X37" s="18"/>
      <c r="Y37" s="18"/>
      <c r="Z37" s="18"/>
    </row>
    <row r="38" ht="19.5" customHeight="1">
      <c r="A38" s="60"/>
      <c r="B38" s="61"/>
      <c r="C38" s="63"/>
      <c r="D38" s="65"/>
      <c r="E38" s="66" t="str">
        <f t="shared" si="2"/>
        <v>-</v>
      </c>
      <c r="F38" s="65"/>
      <c r="G38" s="65"/>
      <c r="H38" s="65"/>
      <c r="I38" s="69" t="str">
        <f t="shared" si="3"/>
        <v>-</v>
      </c>
      <c r="J38" s="70"/>
      <c r="K38" s="18"/>
      <c r="L38" s="18"/>
      <c r="M38" s="18"/>
      <c r="N38" s="18"/>
      <c r="O38" s="18"/>
      <c r="P38" s="18"/>
      <c r="Q38" s="18"/>
      <c r="R38" s="18"/>
      <c r="S38" s="18"/>
      <c r="T38" s="18"/>
      <c r="U38" s="18"/>
      <c r="V38" s="18"/>
      <c r="W38" s="18"/>
      <c r="X38" s="18"/>
      <c r="Y38" s="18"/>
      <c r="Z38" s="18"/>
    </row>
    <row r="39" ht="19.5" customHeight="1">
      <c r="A39" s="60"/>
      <c r="B39" s="61"/>
      <c r="C39" s="63"/>
      <c r="D39" s="65"/>
      <c r="E39" s="66" t="str">
        <f t="shared" si="2"/>
        <v>-</v>
      </c>
      <c r="F39" s="65"/>
      <c r="G39" s="65"/>
      <c r="H39" s="65"/>
      <c r="I39" s="69" t="str">
        <f t="shared" si="3"/>
        <v>-</v>
      </c>
      <c r="J39" s="70"/>
      <c r="K39" s="18"/>
      <c r="L39" s="18"/>
      <c r="M39" s="18"/>
      <c r="N39" s="18"/>
      <c r="O39" s="18"/>
      <c r="P39" s="18"/>
      <c r="Q39" s="18"/>
      <c r="R39" s="18"/>
      <c r="S39" s="18"/>
      <c r="T39" s="18"/>
      <c r="U39" s="18"/>
      <c r="V39" s="18"/>
      <c r="W39" s="18"/>
      <c r="X39" s="18"/>
      <c r="Y39" s="18"/>
      <c r="Z39" s="18"/>
    </row>
    <row r="40" ht="19.5" customHeight="1">
      <c r="A40" s="60"/>
      <c r="B40" s="61"/>
      <c r="C40" s="63"/>
      <c r="D40" s="65"/>
      <c r="E40" s="66" t="str">
        <f t="shared" si="2"/>
        <v>-</v>
      </c>
      <c r="F40" s="65"/>
      <c r="G40" s="65"/>
      <c r="H40" s="65"/>
      <c r="I40" s="69" t="str">
        <f t="shared" si="3"/>
        <v>-</v>
      </c>
      <c r="J40" s="70"/>
      <c r="K40" s="18"/>
      <c r="L40" s="18"/>
      <c r="M40" s="18"/>
      <c r="N40" s="18"/>
      <c r="O40" s="18"/>
      <c r="P40" s="18"/>
      <c r="Q40" s="18"/>
      <c r="R40" s="18"/>
      <c r="S40" s="18"/>
      <c r="T40" s="18"/>
      <c r="U40" s="18"/>
      <c r="V40" s="18"/>
      <c r="W40" s="18"/>
      <c r="X40" s="18"/>
      <c r="Y40" s="18"/>
      <c r="Z40" s="18"/>
    </row>
    <row r="41" ht="19.5" customHeight="1">
      <c r="A41" s="60"/>
      <c r="B41" s="61"/>
      <c r="C41" s="63"/>
      <c r="D41" s="65"/>
      <c r="E41" s="66" t="str">
        <f t="shared" si="2"/>
        <v>-</v>
      </c>
      <c r="F41" s="65"/>
      <c r="G41" s="65"/>
      <c r="H41" s="65"/>
      <c r="I41" s="69" t="str">
        <f t="shared" si="3"/>
        <v>-</v>
      </c>
      <c r="J41" s="70"/>
      <c r="K41" s="18"/>
      <c r="L41" s="18"/>
      <c r="M41" s="18"/>
      <c r="N41" s="18"/>
      <c r="O41" s="18"/>
      <c r="P41" s="18"/>
      <c r="Q41" s="18"/>
      <c r="R41" s="18"/>
      <c r="S41" s="18"/>
      <c r="T41" s="18"/>
      <c r="U41" s="18"/>
      <c r="V41" s="18"/>
      <c r="W41" s="18"/>
      <c r="X41" s="18"/>
      <c r="Y41" s="18"/>
      <c r="Z41" s="18"/>
    </row>
    <row r="42" ht="19.5" customHeight="1">
      <c r="A42" s="60"/>
      <c r="B42" s="61"/>
      <c r="C42" s="63"/>
      <c r="D42" s="69"/>
      <c r="E42" s="66" t="str">
        <f t="shared" si="2"/>
        <v>-</v>
      </c>
      <c r="F42" s="65"/>
      <c r="G42" s="65"/>
      <c r="H42" s="65"/>
      <c r="I42" s="69" t="str">
        <f t="shared" si="3"/>
        <v>-</v>
      </c>
      <c r="J42" s="70"/>
      <c r="K42" s="18"/>
      <c r="L42" s="18"/>
      <c r="M42" s="18"/>
      <c r="N42" s="18"/>
      <c r="O42" s="18"/>
      <c r="P42" s="18"/>
      <c r="Q42" s="18"/>
      <c r="R42" s="18"/>
      <c r="S42" s="18"/>
      <c r="T42" s="18"/>
      <c r="U42" s="18"/>
      <c r="V42" s="18"/>
      <c r="W42" s="18"/>
      <c r="X42" s="18"/>
      <c r="Y42" s="18"/>
      <c r="Z42" s="18"/>
    </row>
    <row r="43" ht="19.5" customHeight="1">
      <c r="A43" s="60"/>
      <c r="B43" s="61"/>
      <c r="C43" s="63"/>
      <c r="D43" s="65"/>
      <c r="E43" s="66" t="str">
        <f t="shared" si="2"/>
        <v>-</v>
      </c>
      <c r="F43" s="65"/>
      <c r="G43" s="65"/>
      <c r="H43" s="65"/>
      <c r="I43" s="69" t="str">
        <f t="shared" si="3"/>
        <v>-</v>
      </c>
      <c r="J43" s="70"/>
      <c r="K43" s="18"/>
      <c r="L43" s="18"/>
      <c r="M43" s="18"/>
      <c r="N43" s="18"/>
      <c r="O43" s="18"/>
      <c r="P43" s="18"/>
      <c r="Q43" s="18"/>
      <c r="R43" s="18"/>
      <c r="S43" s="18"/>
      <c r="T43" s="18"/>
      <c r="U43" s="18"/>
      <c r="V43" s="18"/>
      <c r="W43" s="18"/>
      <c r="X43" s="18"/>
      <c r="Y43" s="18"/>
      <c r="Z43" s="18"/>
    </row>
    <row r="44" ht="19.5" customHeight="1">
      <c r="A44" s="60"/>
      <c r="B44" s="61"/>
      <c r="C44" s="63"/>
      <c r="D44" s="65"/>
      <c r="E44" s="66" t="str">
        <f t="shared" si="2"/>
        <v>-</v>
      </c>
      <c r="F44" s="65"/>
      <c r="G44" s="65"/>
      <c r="H44" s="65"/>
      <c r="I44" s="69" t="str">
        <f t="shared" si="3"/>
        <v>-</v>
      </c>
      <c r="J44" s="70"/>
      <c r="K44" s="18"/>
      <c r="L44" s="18"/>
      <c r="M44" s="18"/>
      <c r="N44" s="18"/>
      <c r="O44" s="18"/>
      <c r="P44" s="18"/>
      <c r="Q44" s="18"/>
      <c r="R44" s="18"/>
      <c r="S44" s="18"/>
      <c r="T44" s="18"/>
      <c r="U44" s="18"/>
      <c r="V44" s="18"/>
      <c r="W44" s="18"/>
      <c r="X44" s="18"/>
      <c r="Y44" s="18"/>
      <c r="Z44" s="18"/>
    </row>
    <row r="45" ht="19.5" customHeight="1">
      <c r="A45" s="60"/>
      <c r="B45" s="61"/>
      <c r="C45" s="63"/>
      <c r="D45" s="65"/>
      <c r="E45" s="66" t="str">
        <f t="shared" si="2"/>
        <v>-</v>
      </c>
      <c r="F45" s="65"/>
      <c r="G45" s="65"/>
      <c r="H45" s="65"/>
      <c r="I45" s="69" t="str">
        <f t="shared" si="3"/>
        <v>-</v>
      </c>
      <c r="J45" s="70"/>
      <c r="K45" s="18"/>
      <c r="L45" s="18"/>
      <c r="M45" s="18"/>
      <c r="N45" s="18"/>
      <c r="O45" s="18"/>
      <c r="P45" s="18"/>
      <c r="Q45" s="18"/>
      <c r="R45" s="18"/>
      <c r="S45" s="18"/>
      <c r="T45" s="18"/>
      <c r="U45" s="18"/>
      <c r="V45" s="18"/>
      <c r="W45" s="18"/>
      <c r="X45" s="18"/>
      <c r="Y45" s="18"/>
      <c r="Z45" s="18"/>
    </row>
    <row r="46" ht="19.5" customHeight="1">
      <c r="A46" s="60"/>
      <c r="B46" s="119"/>
      <c r="C46" s="63"/>
      <c r="D46" s="65"/>
      <c r="E46" s="66" t="str">
        <f t="shared" si="2"/>
        <v>-</v>
      </c>
      <c r="F46" s="65"/>
      <c r="G46" s="65"/>
      <c r="H46" s="65"/>
      <c r="I46" s="69" t="str">
        <f t="shared" si="3"/>
        <v>-</v>
      </c>
      <c r="J46" s="70"/>
      <c r="K46" s="18"/>
      <c r="L46" s="18"/>
      <c r="M46" s="18"/>
      <c r="N46" s="18"/>
      <c r="O46" s="18"/>
      <c r="P46" s="18"/>
      <c r="Q46" s="18"/>
      <c r="R46" s="18"/>
      <c r="S46" s="18"/>
      <c r="T46" s="18"/>
      <c r="U46" s="18"/>
      <c r="V46" s="18"/>
      <c r="W46" s="18"/>
      <c r="X46" s="18"/>
      <c r="Y46" s="18"/>
      <c r="Z46" s="18"/>
    </row>
    <row r="47" ht="19.5" customHeight="1">
      <c r="A47" s="60"/>
      <c r="B47" s="119"/>
      <c r="C47" s="63"/>
      <c r="D47" s="65"/>
      <c r="E47" s="66" t="str">
        <f t="shared" si="2"/>
        <v>-</v>
      </c>
      <c r="F47" s="65"/>
      <c r="G47" s="65"/>
      <c r="H47" s="65"/>
      <c r="I47" s="69" t="str">
        <f t="shared" si="3"/>
        <v>-</v>
      </c>
      <c r="J47" s="70"/>
      <c r="K47" s="18"/>
      <c r="L47" s="18"/>
      <c r="M47" s="18"/>
      <c r="N47" s="18"/>
      <c r="O47" s="18"/>
      <c r="P47" s="18"/>
      <c r="Q47" s="18"/>
      <c r="R47" s="18"/>
      <c r="S47" s="18"/>
      <c r="T47" s="18"/>
      <c r="U47" s="18"/>
      <c r="V47" s="18"/>
      <c r="W47" s="18"/>
      <c r="X47" s="18"/>
      <c r="Y47" s="18"/>
      <c r="Z47" s="18"/>
    </row>
    <row r="48" ht="19.5" customHeight="1">
      <c r="A48" s="60"/>
      <c r="B48" s="119"/>
      <c r="C48" s="63"/>
      <c r="D48" s="65"/>
      <c r="E48" s="66" t="str">
        <f t="shared" si="2"/>
        <v>-</v>
      </c>
      <c r="F48" s="65"/>
      <c r="G48" s="65"/>
      <c r="H48" s="65"/>
      <c r="I48" s="69" t="str">
        <f t="shared" si="3"/>
        <v>-</v>
      </c>
      <c r="J48" s="70"/>
      <c r="K48" s="18"/>
      <c r="L48" s="18"/>
      <c r="M48" s="18"/>
      <c r="N48" s="18"/>
      <c r="O48" s="18"/>
      <c r="P48" s="18"/>
      <c r="Q48" s="18"/>
      <c r="R48" s="18"/>
      <c r="S48" s="18"/>
      <c r="T48" s="18"/>
      <c r="U48" s="18"/>
      <c r="V48" s="18"/>
      <c r="W48" s="18"/>
      <c r="X48" s="18"/>
      <c r="Y48" s="18"/>
      <c r="Z48" s="18"/>
    </row>
    <row r="49" ht="19.5" customHeight="1">
      <c r="A49" s="60"/>
      <c r="B49" s="119"/>
      <c r="C49" s="63"/>
      <c r="D49" s="65"/>
      <c r="E49" s="66" t="str">
        <f t="shared" si="2"/>
        <v>-</v>
      </c>
      <c r="F49" s="65"/>
      <c r="G49" s="65"/>
      <c r="H49" s="65"/>
      <c r="I49" s="69" t="str">
        <f t="shared" si="3"/>
        <v>-</v>
      </c>
      <c r="J49" s="70"/>
      <c r="K49" s="18"/>
      <c r="L49" s="18"/>
      <c r="M49" s="18"/>
      <c r="N49" s="18"/>
      <c r="O49" s="18"/>
      <c r="P49" s="18"/>
      <c r="Q49" s="18"/>
      <c r="R49" s="18"/>
      <c r="S49" s="18"/>
      <c r="T49" s="18"/>
      <c r="U49" s="18"/>
      <c r="V49" s="18"/>
      <c r="W49" s="18"/>
      <c r="X49" s="18"/>
      <c r="Y49" s="18"/>
      <c r="Z49" s="18"/>
    </row>
    <row r="50" ht="19.5" customHeight="1">
      <c r="A50" s="60"/>
      <c r="B50" s="119"/>
      <c r="C50" s="63"/>
      <c r="D50" s="65"/>
      <c r="E50" s="66" t="str">
        <f t="shared" si="2"/>
        <v>-</v>
      </c>
      <c r="F50" s="65"/>
      <c r="G50" s="65"/>
      <c r="H50" s="65"/>
      <c r="I50" s="69" t="str">
        <f t="shared" si="3"/>
        <v>-</v>
      </c>
      <c r="J50" s="70"/>
      <c r="K50" s="18"/>
      <c r="L50" s="18"/>
      <c r="M50" s="18"/>
      <c r="N50" s="18"/>
      <c r="O50" s="18"/>
      <c r="P50" s="18"/>
      <c r="Q50" s="18"/>
      <c r="R50" s="18"/>
      <c r="S50" s="18"/>
      <c r="T50" s="18"/>
      <c r="U50" s="18"/>
      <c r="V50" s="18"/>
      <c r="W50" s="18"/>
      <c r="X50" s="18"/>
      <c r="Y50" s="18"/>
      <c r="Z50" s="18"/>
    </row>
    <row r="51" ht="19.5" customHeight="1">
      <c r="A51" s="60"/>
      <c r="B51" s="119"/>
      <c r="C51" s="63"/>
      <c r="D51" s="65"/>
      <c r="E51" s="66" t="str">
        <f t="shared" si="2"/>
        <v>-</v>
      </c>
      <c r="F51" s="65"/>
      <c r="G51" s="65"/>
      <c r="H51" s="65"/>
      <c r="I51" s="69" t="str">
        <f t="shared" si="3"/>
        <v>-</v>
      </c>
      <c r="J51" s="70"/>
      <c r="K51" s="18"/>
      <c r="L51" s="18"/>
      <c r="M51" s="18"/>
      <c r="N51" s="18"/>
      <c r="O51" s="18"/>
      <c r="P51" s="18"/>
      <c r="Q51" s="18"/>
      <c r="R51" s="18"/>
      <c r="S51" s="18"/>
      <c r="T51" s="18"/>
      <c r="U51" s="18"/>
      <c r="V51" s="18"/>
      <c r="W51" s="18"/>
      <c r="X51" s="18"/>
      <c r="Y51" s="18"/>
      <c r="Z51" s="18"/>
    </row>
    <row r="52" ht="19.5" customHeight="1">
      <c r="A52" s="60"/>
      <c r="B52" s="119"/>
      <c r="C52" s="63"/>
      <c r="D52" s="69"/>
      <c r="E52" s="66" t="str">
        <f t="shared" si="2"/>
        <v>-</v>
      </c>
      <c r="F52" s="65"/>
      <c r="G52" s="65"/>
      <c r="H52" s="65"/>
      <c r="I52" s="69" t="str">
        <f t="shared" si="3"/>
        <v>-</v>
      </c>
      <c r="J52" s="70"/>
      <c r="K52" s="18"/>
      <c r="L52" s="18"/>
      <c r="M52" s="18"/>
      <c r="N52" s="18"/>
      <c r="O52" s="18"/>
      <c r="P52" s="18"/>
      <c r="Q52" s="18"/>
      <c r="R52" s="18"/>
      <c r="S52" s="18"/>
      <c r="T52" s="18"/>
      <c r="U52" s="18"/>
      <c r="V52" s="18"/>
      <c r="W52" s="18"/>
      <c r="X52" s="18"/>
      <c r="Y52" s="18"/>
      <c r="Z52" s="18"/>
    </row>
    <row r="53" ht="19.5" customHeight="1">
      <c r="A53" s="60"/>
      <c r="B53" s="119"/>
      <c r="C53" s="63"/>
      <c r="D53" s="65"/>
      <c r="E53" s="66" t="str">
        <f t="shared" si="2"/>
        <v>-</v>
      </c>
      <c r="F53" s="65"/>
      <c r="G53" s="65"/>
      <c r="H53" s="65"/>
      <c r="I53" s="69" t="str">
        <f t="shared" si="3"/>
        <v>-</v>
      </c>
      <c r="J53" s="70"/>
      <c r="K53" s="18"/>
      <c r="L53" s="18"/>
      <c r="M53" s="18"/>
      <c r="N53" s="18"/>
      <c r="O53" s="18"/>
      <c r="P53" s="18"/>
      <c r="Q53" s="18"/>
      <c r="R53" s="18"/>
      <c r="S53" s="18"/>
      <c r="T53" s="18"/>
      <c r="U53" s="18"/>
      <c r="V53" s="18"/>
      <c r="W53" s="18"/>
      <c r="X53" s="18"/>
      <c r="Y53" s="18"/>
      <c r="Z53" s="18"/>
    </row>
    <row r="54" ht="19.5" customHeight="1">
      <c r="A54" s="60"/>
      <c r="B54" s="119"/>
      <c r="C54" s="63"/>
      <c r="D54" s="65"/>
      <c r="E54" s="66" t="str">
        <f t="shared" si="2"/>
        <v>-</v>
      </c>
      <c r="F54" s="65"/>
      <c r="G54" s="65"/>
      <c r="H54" s="65"/>
      <c r="I54" s="69" t="str">
        <f t="shared" si="3"/>
        <v>-</v>
      </c>
      <c r="J54" s="70"/>
      <c r="K54" s="18"/>
      <c r="L54" s="18"/>
      <c r="M54" s="18"/>
      <c r="N54" s="18"/>
      <c r="O54" s="18"/>
      <c r="P54" s="18"/>
      <c r="Q54" s="18"/>
      <c r="R54" s="18"/>
      <c r="S54" s="18"/>
      <c r="T54" s="18"/>
      <c r="U54" s="18"/>
      <c r="V54" s="18"/>
      <c r="W54" s="18"/>
      <c r="X54" s="18"/>
      <c r="Y54" s="18"/>
      <c r="Z54" s="18"/>
    </row>
    <row r="55" ht="19.5" customHeight="1">
      <c r="A55" s="60"/>
      <c r="B55" s="119"/>
      <c r="C55" s="63"/>
      <c r="D55" s="65"/>
      <c r="E55" s="66" t="str">
        <f t="shared" si="2"/>
        <v>-</v>
      </c>
      <c r="F55" s="65"/>
      <c r="G55" s="65"/>
      <c r="H55" s="65"/>
      <c r="I55" s="69" t="str">
        <f t="shared" si="3"/>
        <v>-</v>
      </c>
      <c r="J55" s="70"/>
      <c r="K55" s="18"/>
      <c r="L55" s="18"/>
      <c r="M55" s="18"/>
      <c r="N55" s="18"/>
      <c r="O55" s="18"/>
      <c r="P55" s="18"/>
      <c r="Q55" s="18"/>
      <c r="R55" s="18"/>
      <c r="S55" s="18"/>
      <c r="T55" s="18"/>
      <c r="U55" s="18"/>
      <c r="V55" s="18"/>
      <c r="W55" s="18"/>
      <c r="X55" s="18"/>
      <c r="Y55" s="18"/>
      <c r="Z55" s="18"/>
    </row>
    <row r="56" ht="19.5" customHeight="1">
      <c r="A56" s="60"/>
      <c r="B56" s="119"/>
      <c r="C56" s="63"/>
      <c r="D56" s="65"/>
      <c r="E56" s="66" t="str">
        <f t="shared" si="2"/>
        <v>-</v>
      </c>
      <c r="F56" s="65"/>
      <c r="G56" s="65"/>
      <c r="H56" s="65"/>
      <c r="I56" s="69" t="str">
        <f t="shared" si="3"/>
        <v>-</v>
      </c>
      <c r="J56" s="70"/>
      <c r="K56" s="18"/>
      <c r="L56" s="18"/>
      <c r="M56" s="18"/>
      <c r="N56" s="18"/>
      <c r="O56" s="18"/>
      <c r="P56" s="18"/>
      <c r="Q56" s="18"/>
      <c r="R56" s="18"/>
      <c r="S56" s="18"/>
      <c r="T56" s="18"/>
      <c r="U56" s="18"/>
      <c r="V56" s="18"/>
      <c r="W56" s="18"/>
      <c r="X56" s="18"/>
      <c r="Y56" s="18"/>
      <c r="Z56" s="18"/>
    </row>
    <row r="57" ht="19.5" customHeight="1">
      <c r="A57" s="60"/>
      <c r="B57" s="119"/>
      <c r="C57" s="63"/>
      <c r="D57" s="65"/>
      <c r="E57" s="66" t="str">
        <f t="shared" si="2"/>
        <v>-</v>
      </c>
      <c r="F57" s="65"/>
      <c r="G57" s="65"/>
      <c r="H57" s="65"/>
      <c r="I57" s="69" t="str">
        <f t="shared" si="3"/>
        <v>-</v>
      </c>
      <c r="J57" s="70"/>
      <c r="K57" s="18"/>
      <c r="L57" s="18"/>
      <c r="M57" s="18"/>
      <c r="N57" s="18"/>
      <c r="O57" s="18"/>
      <c r="P57" s="18"/>
      <c r="Q57" s="18"/>
      <c r="R57" s="18"/>
      <c r="S57" s="18"/>
      <c r="T57" s="18"/>
      <c r="U57" s="18"/>
      <c r="V57" s="18"/>
      <c r="W57" s="18"/>
      <c r="X57" s="18"/>
      <c r="Y57" s="18"/>
      <c r="Z57" s="18"/>
    </row>
    <row r="58" ht="19.5" customHeight="1">
      <c r="A58" s="60"/>
      <c r="B58" s="119"/>
      <c r="C58" s="63"/>
      <c r="D58" s="65"/>
      <c r="E58" s="66" t="str">
        <f t="shared" si="2"/>
        <v>-</v>
      </c>
      <c r="F58" s="65"/>
      <c r="G58" s="65"/>
      <c r="H58" s="65"/>
      <c r="I58" s="69" t="str">
        <f t="shared" si="3"/>
        <v>-</v>
      </c>
      <c r="J58" s="70"/>
      <c r="K58" s="18"/>
      <c r="L58" s="18"/>
      <c r="M58" s="18"/>
      <c r="N58" s="18"/>
      <c r="O58" s="18"/>
      <c r="P58" s="18"/>
      <c r="Q58" s="18"/>
      <c r="R58" s="18"/>
      <c r="S58" s="18"/>
      <c r="T58" s="18"/>
      <c r="U58" s="18"/>
      <c r="V58" s="18"/>
      <c r="W58" s="18"/>
      <c r="X58" s="18"/>
      <c r="Y58" s="18"/>
      <c r="Z58" s="18"/>
    </row>
    <row r="59" ht="19.5" customHeight="1">
      <c r="A59" s="111"/>
      <c r="B59" s="119"/>
      <c r="C59" s="63"/>
      <c r="D59" s="69"/>
      <c r="E59" s="66" t="str">
        <f t="shared" si="2"/>
        <v>-</v>
      </c>
      <c r="F59" s="65"/>
      <c r="G59" s="65"/>
      <c r="H59" s="65"/>
      <c r="I59" s="69" t="str">
        <f t="shared" si="3"/>
        <v>-</v>
      </c>
      <c r="J59" s="70"/>
      <c r="K59" s="18"/>
      <c r="L59" s="18"/>
      <c r="M59" s="18"/>
      <c r="N59" s="18"/>
      <c r="O59" s="18"/>
      <c r="P59" s="18"/>
      <c r="Q59" s="18"/>
      <c r="R59" s="18"/>
      <c r="S59" s="18"/>
      <c r="T59" s="18"/>
      <c r="U59" s="18"/>
      <c r="V59" s="18"/>
      <c r="W59" s="18"/>
      <c r="X59" s="18"/>
      <c r="Y59" s="18"/>
      <c r="Z59" s="18"/>
    </row>
    <row r="60" ht="19.5" customHeight="1">
      <c r="A60" s="111"/>
      <c r="B60" s="119"/>
      <c r="C60" s="63"/>
      <c r="D60" s="69"/>
      <c r="E60" s="66" t="str">
        <f t="shared" si="2"/>
        <v>-</v>
      </c>
      <c r="F60" s="65"/>
      <c r="G60" s="65"/>
      <c r="H60" s="65"/>
      <c r="I60" s="69" t="str">
        <f t="shared" si="3"/>
        <v>-</v>
      </c>
      <c r="J60" s="70"/>
      <c r="K60" s="18"/>
      <c r="L60" s="18"/>
      <c r="M60" s="18"/>
      <c r="N60" s="18"/>
      <c r="O60" s="18"/>
      <c r="P60" s="18"/>
      <c r="Q60" s="18"/>
      <c r="R60" s="18"/>
      <c r="S60" s="18"/>
      <c r="T60" s="18"/>
      <c r="U60" s="18"/>
      <c r="V60" s="18"/>
      <c r="W60" s="18"/>
      <c r="X60" s="18"/>
      <c r="Y60" s="18"/>
      <c r="Z60" s="18"/>
    </row>
    <row r="61" ht="19.5" customHeight="1">
      <c r="A61" s="111"/>
      <c r="B61" s="119"/>
      <c r="C61" s="63"/>
      <c r="D61" s="69"/>
      <c r="E61" s="66" t="str">
        <f t="shared" si="2"/>
        <v>-</v>
      </c>
      <c r="F61" s="65"/>
      <c r="G61" s="65"/>
      <c r="H61" s="65"/>
      <c r="I61" s="69" t="str">
        <f t="shared" si="3"/>
        <v>-</v>
      </c>
      <c r="J61" s="70"/>
      <c r="K61" s="18"/>
      <c r="L61" s="18"/>
      <c r="M61" s="18"/>
      <c r="N61" s="18"/>
      <c r="O61" s="18"/>
      <c r="P61" s="18"/>
      <c r="Q61" s="18"/>
      <c r="R61" s="18"/>
      <c r="S61" s="18"/>
      <c r="T61" s="18"/>
      <c r="U61" s="18"/>
      <c r="V61" s="18"/>
      <c r="W61" s="18"/>
      <c r="X61" s="18"/>
      <c r="Y61" s="18"/>
      <c r="Z61" s="18"/>
    </row>
    <row r="62" ht="19.5" customHeight="1">
      <c r="A62" s="111"/>
      <c r="B62" s="119"/>
      <c r="C62" s="63"/>
      <c r="D62" s="69"/>
      <c r="E62" s="66" t="str">
        <f t="shared" si="2"/>
        <v>-</v>
      </c>
      <c r="F62" s="65"/>
      <c r="G62" s="65"/>
      <c r="H62" s="65"/>
      <c r="I62" s="69" t="str">
        <f t="shared" si="3"/>
        <v>-</v>
      </c>
      <c r="J62" s="70"/>
      <c r="K62" s="18"/>
      <c r="L62" s="18"/>
      <c r="M62" s="18"/>
      <c r="N62" s="18"/>
      <c r="O62" s="18"/>
      <c r="P62" s="18"/>
      <c r="Q62" s="18"/>
      <c r="R62" s="18"/>
      <c r="S62" s="18"/>
      <c r="T62" s="18"/>
      <c r="U62" s="18"/>
      <c r="V62" s="18"/>
      <c r="W62" s="18"/>
      <c r="X62" s="18"/>
      <c r="Y62" s="18"/>
      <c r="Z62" s="18"/>
    </row>
    <row r="63" ht="19.5" customHeight="1">
      <c r="A63" s="111"/>
      <c r="B63" s="119"/>
      <c r="C63" s="63"/>
      <c r="D63" s="69"/>
      <c r="E63" s="66" t="str">
        <f t="shared" si="2"/>
        <v>-</v>
      </c>
      <c r="F63" s="65"/>
      <c r="G63" s="65"/>
      <c r="H63" s="65"/>
      <c r="I63" s="69" t="str">
        <f t="shared" si="3"/>
        <v>-</v>
      </c>
      <c r="J63" s="70"/>
      <c r="K63" s="18"/>
      <c r="L63" s="18"/>
      <c r="M63" s="18"/>
      <c r="N63" s="18"/>
      <c r="O63" s="18"/>
      <c r="P63" s="18"/>
      <c r="Q63" s="18"/>
      <c r="R63" s="18"/>
      <c r="S63" s="18"/>
      <c r="T63" s="18"/>
      <c r="U63" s="18"/>
      <c r="V63" s="18"/>
      <c r="W63" s="18"/>
      <c r="X63" s="18"/>
      <c r="Y63" s="18"/>
      <c r="Z63" s="18"/>
    </row>
    <row r="64" ht="19.5" customHeight="1">
      <c r="A64" s="111"/>
      <c r="B64" s="119"/>
      <c r="C64" s="63"/>
      <c r="D64" s="69"/>
      <c r="E64" s="66" t="str">
        <f t="shared" si="2"/>
        <v>-</v>
      </c>
      <c r="F64" s="65"/>
      <c r="G64" s="65"/>
      <c r="H64" s="65"/>
      <c r="I64" s="69" t="str">
        <f t="shared" si="3"/>
        <v>-</v>
      </c>
      <c r="J64" s="70"/>
      <c r="K64" s="18"/>
      <c r="L64" s="18"/>
      <c r="M64" s="18"/>
      <c r="N64" s="18"/>
      <c r="O64" s="18"/>
      <c r="P64" s="18"/>
      <c r="Q64" s="18"/>
      <c r="R64" s="18"/>
      <c r="S64" s="18"/>
      <c r="T64" s="18"/>
      <c r="U64" s="18"/>
      <c r="V64" s="18"/>
      <c r="W64" s="18"/>
      <c r="X64" s="18"/>
      <c r="Y64" s="18"/>
      <c r="Z64" s="18"/>
    </row>
    <row r="65" ht="19.5" customHeight="1">
      <c r="A65" s="111"/>
      <c r="B65" s="119"/>
      <c r="C65" s="63"/>
      <c r="D65" s="69"/>
      <c r="E65" s="66" t="str">
        <f t="shared" si="2"/>
        <v>-</v>
      </c>
      <c r="F65" s="65"/>
      <c r="G65" s="65"/>
      <c r="H65" s="65"/>
      <c r="I65" s="69" t="str">
        <f t="shared" si="3"/>
        <v>-</v>
      </c>
      <c r="J65" s="70"/>
      <c r="K65" s="18"/>
      <c r="L65" s="18"/>
      <c r="M65" s="18"/>
      <c r="N65" s="18"/>
      <c r="O65" s="18"/>
      <c r="P65" s="18"/>
      <c r="Q65" s="18"/>
      <c r="R65" s="18"/>
      <c r="S65" s="18"/>
      <c r="T65" s="18"/>
      <c r="U65" s="18"/>
      <c r="V65" s="18"/>
      <c r="W65" s="18"/>
      <c r="X65" s="18"/>
      <c r="Y65" s="18"/>
      <c r="Z65" s="18"/>
    </row>
    <row r="66" ht="19.5" customHeight="1">
      <c r="A66" s="111"/>
      <c r="B66" s="119"/>
      <c r="C66" s="63"/>
      <c r="D66" s="69"/>
      <c r="E66" s="66" t="str">
        <f t="shared" si="2"/>
        <v>-</v>
      </c>
      <c r="F66" s="65"/>
      <c r="G66" s="65"/>
      <c r="H66" s="65"/>
      <c r="I66" s="69" t="str">
        <f t="shared" si="3"/>
        <v>-</v>
      </c>
      <c r="J66" s="70"/>
      <c r="K66" s="18"/>
      <c r="L66" s="18"/>
      <c r="M66" s="18"/>
      <c r="N66" s="18"/>
      <c r="O66" s="18"/>
      <c r="P66" s="18"/>
      <c r="Q66" s="18"/>
      <c r="R66" s="18"/>
      <c r="S66" s="18"/>
      <c r="T66" s="18"/>
      <c r="U66" s="18"/>
      <c r="V66" s="18"/>
      <c r="W66" s="18"/>
      <c r="X66" s="18"/>
      <c r="Y66" s="18"/>
      <c r="Z66" s="18"/>
    </row>
    <row r="67" ht="19.5" customHeight="1">
      <c r="A67" s="111"/>
      <c r="B67" s="119"/>
      <c r="C67" s="63"/>
      <c r="D67" s="69"/>
      <c r="E67" s="66" t="str">
        <f t="shared" si="2"/>
        <v>-</v>
      </c>
      <c r="F67" s="65"/>
      <c r="G67" s="65"/>
      <c r="H67" s="65"/>
      <c r="I67" s="69" t="str">
        <f t="shared" si="3"/>
        <v>-</v>
      </c>
      <c r="J67" s="70"/>
      <c r="K67" s="18"/>
      <c r="L67" s="18"/>
      <c r="M67" s="18"/>
      <c r="N67" s="18"/>
      <c r="O67" s="18"/>
      <c r="P67" s="18"/>
      <c r="Q67" s="18"/>
      <c r="R67" s="18"/>
      <c r="S67" s="18"/>
      <c r="T67" s="18"/>
      <c r="U67" s="18"/>
      <c r="V67" s="18"/>
      <c r="W67" s="18"/>
      <c r="X67" s="18"/>
      <c r="Y67" s="18"/>
      <c r="Z67" s="18"/>
    </row>
    <row r="68" ht="19.5" customHeight="1">
      <c r="A68" s="111"/>
      <c r="B68" s="119"/>
      <c r="C68" s="63"/>
      <c r="D68" s="69"/>
      <c r="E68" s="66" t="str">
        <f t="shared" si="2"/>
        <v>-</v>
      </c>
      <c r="F68" s="65"/>
      <c r="G68" s="65"/>
      <c r="H68" s="65"/>
      <c r="I68" s="69" t="str">
        <f t="shared" si="3"/>
        <v>-</v>
      </c>
      <c r="J68" s="70"/>
      <c r="K68" s="18"/>
      <c r="L68" s="18"/>
      <c r="M68" s="18"/>
      <c r="N68" s="18"/>
      <c r="O68" s="18"/>
      <c r="P68" s="18"/>
      <c r="Q68" s="18"/>
      <c r="R68" s="18"/>
      <c r="S68" s="18"/>
      <c r="T68" s="18"/>
      <c r="U68" s="18"/>
      <c r="V68" s="18"/>
      <c r="W68" s="18"/>
      <c r="X68" s="18"/>
      <c r="Y68" s="18"/>
      <c r="Z68" s="18"/>
    </row>
    <row r="69" ht="19.5" customHeight="1">
      <c r="A69" s="111"/>
      <c r="B69" s="119"/>
      <c r="C69" s="63"/>
      <c r="D69" s="69"/>
      <c r="E69" s="66" t="str">
        <f t="shared" si="2"/>
        <v>-</v>
      </c>
      <c r="F69" s="65"/>
      <c r="G69" s="65"/>
      <c r="H69" s="65"/>
      <c r="I69" s="69" t="str">
        <f t="shared" si="3"/>
        <v>-</v>
      </c>
      <c r="J69" s="70"/>
      <c r="K69" s="18"/>
      <c r="L69" s="18"/>
      <c r="M69" s="18"/>
      <c r="N69" s="18"/>
      <c r="O69" s="18"/>
      <c r="P69" s="18"/>
      <c r="Q69" s="18"/>
      <c r="R69" s="18"/>
      <c r="S69" s="18"/>
      <c r="T69" s="18"/>
      <c r="U69" s="18"/>
      <c r="V69" s="18"/>
      <c r="W69" s="18"/>
      <c r="X69" s="18"/>
      <c r="Y69" s="18"/>
      <c r="Z69" s="18"/>
    </row>
    <row r="70" ht="19.5" customHeight="1">
      <c r="A70" s="111"/>
      <c r="B70" s="119"/>
      <c r="C70" s="63"/>
      <c r="D70" s="69"/>
      <c r="E70" s="66" t="str">
        <f t="shared" si="2"/>
        <v>-</v>
      </c>
      <c r="F70" s="65"/>
      <c r="G70" s="65"/>
      <c r="H70" s="65"/>
      <c r="I70" s="69" t="str">
        <f t="shared" si="3"/>
        <v>-</v>
      </c>
      <c r="J70" s="70"/>
      <c r="K70" s="18"/>
      <c r="L70" s="18"/>
      <c r="M70" s="18"/>
      <c r="N70" s="18"/>
      <c r="O70" s="18"/>
      <c r="P70" s="18"/>
      <c r="Q70" s="18"/>
      <c r="R70" s="18"/>
      <c r="S70" s="18"/>
      <c r="T70" s="18"/>
      <c r="U70" s="18"/>
      <c r="V70" s="18"/>
      <c r="W70" s="18"/>
      <c r="X70" s="18"/>
      <c r="Y70" s="18"/>
      <c r="Z70" s="18"/>
    </row>
    <row r="71" ht="19.5" customHeight="1">
      <c r="A71" s="111"/>
      <c r="B71" s="119"/>
      <c r="C71" s="63"/>
      <c r="D71" s="69"/>
      <c r="E71" s="66" t="str">
        <f t="shared" si="2"/>
        <v>-</v>
      </c>
      <c r="F71" s="65"/>
      <c r="G71" s="65"/>
      <c r="H71" s="65"/>
      <c r="I71" s="69" t="str">
        <f t="shared" si="3"/>
        <v>-</v>
      </c>
      <c r="J71" s="70"/>
      <c r="K71" s="18"/>
      <c r="L71" s="18"/>
      <c r="M71" s="18"/>
      <c r="N71" s="18"/>
      <c r="O71" s="18"/>
      <c r="P71" s="18"/>
      <c r="Q71" s="18"/>
      <c r="R71" s="18"/>
      <c r="S71" s="18"/>
      <c r="T71" s="18"/>
      <c r="U71" s="18"/>
      <c r="V71" s="18"/>
      <c r="W71" s="18"/>
      <c r="X71" s="18"/>
      <c r="Y71" s="18"/>
      <c r="Z71" s="18"/>
    </row>
    <row r="72" ht="19.5" customHeight="1">
      <c r="A72" s="111"/>
      <c r="B72" s="119"/>
      <c r="C72" s="63"/>
      <c r="D72" s="69"/>
      <c r="E72" s="66" t="str">
        <f t="shared" si="2"/>
        <v>-</v>
      </c>
      <c r="F72" s="65"/>
      <c r="G72" s="65"/>
      <c r="H72" s="65"/>
      <c r="I72" s="69" t="str">
        <f t="shared" si="3"/>
        <v>-</v>
      </c>
      <c r="J72" s="70"/>
      <c r="K72" s="18"/>
      <c r="L72" s="18"/>
      <c r="M72" s="18"/>
      <c r="N72" s="18"/>
      <c r="O72" s="18"/>
      <c r="P72" s="18"/>
      <c r="Q72" s="18"/>
      <c r="R72" s="18"/>
      <c r="S72" s="18"/>
      <c r="T72" s="18"/>
      <c r="U72" s="18"/>
      <c r="V72" s="18"/>
      <c r="W72" s="18"/>
      <c r="X72" s="18"/>
      <c r="Y72" s="18"/>
      <c r="Z72" s="18"/>
    </row>
    <row r="73" ht="19.5" customHeight="1">
      <c r="A73" s="111"/>
      <c r="B73" s="119"/>
      <c r="C73" s="63"/>
      <c r="D73" s="69"/>
      <c r="E73" s="66" t="str">
        <f t="shared" si="2"/>
        <v>-</v>
      </c>
      <c r="F73" s="65"/>
      <c r="G73" s="65"/>
      <c r="H73" s="65"/>
      <c r="I73" s="69" t="str">
        <f t="shared" si="3"/>
        <v>-</v>
      </c>
      <c r="J73" s="70"/>
      <c r="K73" s="18"/>
      <c r="L73" s="18"/>
      <c r="M73" s="18"/>
      <c r="N73" s="18"/>
      <c r="O73" s="18"/>
      <c r="P73" s="18"/>
      <c r="Q73" s="18"/>
      <c r="R73" s="18"/>
      <c r="S73" s="18"/>
      <c r="T73" s="18"/>
      <c r="U73" s="18"/>
      <c r="V73" s="18"/>
      <c r="W73" s="18"/>
      <c r="X73" s="18"/>
      <c r="Y73" s="18"/>
      <c r="Z73" s="18"/>
    </row>
    <row r="74" ht="19.5" customHeight="1">
      <c r="A74" s="111"/>
      <c r="B74" s="119"/>
      <c r="C74" s="63"/>
      <c r="D74" s="69"/>
      <c r="E74" s="66" t="str">
        <f t="shared" si="2"/>
        <v>-</v>
      </c>
      <c r="F74" s="65"/>
      <c r="G74" s="65"/>
      <c r="H74" s="65"/>
      <c r="I74" s="69" t="str">
        <f t="shared" si="3"/>
        <v>-</v>
      </c>
      <c r="J74" s="70"/>
      <c r="K74" s="18"/>
      <c r="L74" s="18"/>
      <c r="M74" s="18"/>
      <c r="N74" s="18"/>
      <c r="O74" s="18"/>
      <c r="P74" s="18"/>
      <c r="Q74" s="18"/>
      <c r="R74" s="18"/>
      <c r="S74" s="18"/>
      <c r="T74" s="18"/>
      <c r="U74" s="18"/>
      <c r="V74" s="18"/>
      <c r="W74" s="18"/>
      <c r="X74" s="18"/>
      <c r="Y74" s="18"/>
      <c r="Z74" s="18"/>
    </row>
    <row r="75" ht="19.5" customHeight="1">
      <c r="A75" s="111"/>
      <c r="B75" s="119"/>
      <c r="C75" s="63"/>
      <c r="D75" s="69"/>
      <c r="E75" s="66" t="str">
        <f t="shared" si="2"/>
        <v>-</v>
      </c>
      <c r="F75" s="65"/>
      <c r="G75" s="65"/>
      <c r="H75" s="65"/>
      <c r="I75" s="69" t="str">
        <f t="shared" si="3"/>
        <v>-</v>
      </c>
      <c r="J75" s="70"/>
      <c r="K75" s="18"/>
      <c r="L75" s="18"/>
      <c r="M75" s="18"/>
      <c r="N75" s="18"/>
      <c r="O75" s="18"/>
      <c r="P75" s="18"/>
      <c r="Q75" s="18"/>
      <c r="R75" s="18"/>
      <c r="S75" s="18"/>
      <c r="T75" s="18"/>
      <c r="U75" s="18"/>
      <c r="V75" s="18"/>
      <c r="W75" s="18"/>
      <c r="X75" s="18"/>
      <c r="Y75" s="18"/>
      <c r="Z75" s="18"/>
    </row>
    <row r="76" ht="19.5" customHeight="1">
      <c r="A76" s="111"/>
      <c r="B76" s="119"/>
      <c r="C76" s="63"/>
      <c r="D76" s="69"/>
      <c r="E76" s="66" t="str">
        <f t="shared" si="2"/>
        <v>-</v>
      </c>
      <c r="F76" s="65"/>
      <c r="G76" s="65"/>
      <c r="H76" s="65"/>
      <c r="I76" s="69" t="str">
        <f t="shared" si="3"/>
        <v>-</v>
      </c>
      <c r="J76" s="70"/>
      <c r="K76" s="18"/>
      <c r="L76" s="18"/>
      <c r="M76" s="18"/>
      <c r="N76" s="18"/>
      <c r="O76" s="18"/>
      <c r="P76" s="18"/>
      <c r="Q76" s="18"/>
      <c r="R76" s="18"/>
      <c r="S76" s="18"/>
      <c r="T76" s="18"/>
      <c r="U76" s="18"/>
      <c r="V76" s="18"/>
      <c r="W76" s="18"/>
      <c r="X76" s="18"/>
      <c r="Y76" s="18"/>
      <c r="Z76" s="18"/>
    </row>
    <row r="77" ht="19.5" customHeight="1">
      <c r="A77" s="111"/>
      <c r="B77" s="119"/>
      <c r="C77" s="63"/>
      <c r="D77" s="69"/>
      <c r="E77" s="66" t="str">
        <f t="shared" si="2"/>
        <v>-</v>
      </c>
      <c r="F77" s="65"/>
      <c r="G77" s="65"/>
      <c r="H77" s="65"/>
      <c r="I77" s="69" t="str">
        <f t="shared" si="3"/>
        <v>-</v>
      </c>
      <c r="J77" s="70"/>
      <c r="K77" s="18"/>
      <c r="L77" s="18"/>
      <c r="M77" s="18"/>
      <c r="N77" s="18"/>
      <c r="O77" s="18"/>
      <c r="P77" s="18"/>
      <c r="Q77" s="18"/>
      <c r="R77" s="18"/>
      <c r="S77" s="18"/>
      <c r="T77" s="18"/>
      <c r="U77" s="18"/>
      <c r="V77" s="18"/>
      <c r="W77" s="18"/>
      <c r="X77" s="18"/>
      <c r="Y77" s="18"/>
      <c r="Z77" s="18"/>
    </row>
    <row r="78" ht="19.5" customHeight="1">
      <c r="A78" s="111"/>
      <c r="B78" s="119"/>
      <c r="C78" s="63"/>
      <c r="D78" s="69"/>
      <c r="E78" s="66" t="str">
        <f t="shared" si="2"/>
        <v>-</v>
      </c>
      <c r="F78" s="65"/>
      <c r="G78" s="65"/>
      <c r="H78" s="65"/>
      <c r="I78" s="69" t="str">
        <f t="shared" si="3"/>
        <v>-</v>
      </c>
      <c r="J78" s="70"/>
      <c r="K78" s="18"/>
      <c r="L78" s="18"/>
      <c r="M78" s="18"/>
      <c r="N78" s="18"/>
      <c r="O78" s="18"/>
      <c r="P78" s="18"/>
      <c r="Q78" s="18"/>
      <c r="R78" s="18"/>
      <c r="S78" s="18"/>
      <c r="T78" s="18"/>
      <c r="U78" s="18"/>
      <c r="V78" s="18"/>
      <c r="W78" s="18"/>
      <c r="X78" s="18"/>
      <c r="Y78" s="18"/>
      <c r="Z78" s="18"/>
    </row>
    <row r="79" ht="19.5" customHeight="1">
      <c r="A79" s="111"/>
      <c r="B79" s="119"/>
      <c r="C79" s="63"/>
      <c r="D79" s="69"/>
      <c r="E79" s="66" t="str">
        <f t="shared" si="2"/>
        <v>-</v>
      </c>
      <c r="F79" s="65"/>
      <c r="G79" s="65"/>
      <c r="H79" s="65"/>
      <c r="I79" s="69" t="str">
        <f t="shared" si="3"/>
        <v>-</v>
      </c>
      <c r="J79" s="70"/>
      <c r="K79" s="18"/>
      <c r="L79" s="18"/>
      <c r="M79" s="18"/>
      <c r="N79" s="18"/>
      <c r="O79" s="18"/>
      <c r="P79" s="18"/>
      <c r="Q79" s="18"/>
      <c r="R79" s="18"/>
      <c r="S79" s="18"/>
      <c r="T79" s="18"/>
      <c r="U79" s="18"/>
      <c r="V79" s="18"/>
      <c r="W79" s="18"/>
      <c r="X79" s="18"/>
      <c r="Y79" s="18"/>
      <c r="Z79" s="18"/>
    </row>
    <row r="80" ht="19.5" customHeight="1">
      <c r="A80" s="111"/>
      <c r="B80" s="119"/>
      <c r="C80" s="63"/>
      <c r="D80" s="69"/>
      <c r="E80" s="66" t="str">
        <f t="shared" si="2"/>
        <v>-</v>
      </c>
      <c r="F80" s="65"/>
      <c r="G80" s="65"/>
      <c r="H80" s="65"/>
      <c r="I80" s="69" t="str">
        <f t="shared" si="3"/>
        <v>-</v>
      </c>
      <c r="J80" s="70"/>
      <c r="K80" s="18"/>
      <c r="L80" s="18"/>
      <c r="M80" s="18"/>
      <c r="N80" s="18"/>
      <c r="O80" s="18"/>
      <c r="P80" s="18"/>
      <c r="Q80" s="18"/>
      <c r="R80" s="18"/>
      <c r="S80" s="18"/>
      <c r="T80" s="18"/>
      <c r="U80" s="18"/>
      <c r="V80" s="18"/>
      <c r="W80" s="18"/>
      <c r="X80" s="18"/>
      <c r="Y80" s="18"/>
      <c r="Z80" s="18"/>
    </row>
    <row r="81" ht="19.5" customHeight="1">
      <c r="A81" s="111"/>
      <c r="B81" s="119"/>
      <c r="C81" s="63"/>
      <c r="D81" s="69"/>
      <c r="E81" s="66" t="str">
        <f t="shared" si="2"/>
        <v>-</v>
      </c>
      <c r="F81" s="65"/>
      <c r="G81" s="65"/>
      <c r="H81" s="65"/>
      <c r="I81" s="69" t="str">
        <f t="shared" si="3"/>
        <v>-</v>
      </c>
      <c r="J81" s="70"/>
      <c r="K81" s="18"/>
      <c r="L81" s="18"/>
      <c r="M81" s="18"/>
      <c r="N81" s="18"/>
      <c r="O81" s="18"/>
      <c r="P81" s="18"/>
      <c r="Q81" s="18"/>
      <c r="R81" s="18"/>
      <c r="S81" s="18"/>
      <c r="T81" s="18"/>
      <c r="U81" s="18"/>
      <c r="V81" s="18"/>
      <c r="W81" s="18"/>
      <c r="X81" s="18"/>
      <c r="Y81" s="18"/>
      <c r="Z81" s="18"/>
    </row>
    <row r="82" ht="19.5" customHeight="1">
      <c r="A82" s="111"/>
      <c r="B82" s="119"/>
      <c r="C82" s="63"/>
      <c r="D82" s="69"/>
      <c r="E82" s="66" t="str">
        <f t="shared" si="2"/>
        <v>-</v>
      </c>
      <c r="F82" s="65"/>
      <c r="G82" s="65"/>
      <c r="H82" s="65"/>
      <c r="I82" s="69" t="str">
        <f t="shared" si="3"/>
        <v>-</v>
      </c>
      <c r="J82" s="70"/>
      <c r="K82" s="18"/>
      <c r="L82" s="18"/>
      <c r="M82" s="18"/>
      <c r="N82" s="18"/>
      <c r="O82" s="18"/>
      <c r="P82" s="18"/>
      <c r="Q82" s="18"/>
      <c r="R82" s="18"/>
      <c r="S82" s="18"/>
      <c r="T82" s="18"/>
      <c r="U82" s="18"/>
      <c r="V82" s="18"/>
      <c r="W82" s="18"/>
      <c r="X82" s="18"/>
      <c r="Y82" s="18"/>
      <c r="Z82" s="18"/>
    </row>
    <row r="83" ht="19.5" customHeight="1">
      <c r="A83" s="111"/>
      <c r="B83" s="119"/>
      <c r="C83" s="63"/>
      <c r="D83" s="69"/>
      <c r="E83" s="66" t="str">
        <f t="shared" si="2"/>
        <v>-</v>
      </c>
      <c r="F83" s="65"/>
      <c r="G83" s="65"/>
      <c r="H83" s="65"/>
      <c r="I83" s="69" t="str">
        <f t="shared" si="3"/>
        <v>-</v>
      </c>
      <c r="J83" s="70"/>
      <c r="K83" s="18"/>
      <c r="L83" s="18"/>
      <c r="M83" s="18"/>
      <c r="N83" s="18"/>
      <c r="O83" s="18"/>
      <c r="P83" s="18"/>
      <c r="Q83" s="18"/>
      <c r="R83" s="18"/>
      <c r="S83" s="18"/>
      <c r="T83" s="18"/>
      <c r="U83" s="18"/>
      <c r="V83" s="18"/>
      <c r="W83" s="18"/>
      <c r="X83" s="18"/>
      <c r="Y83" s="18"/>
      <c r="Z83" s="18"/>
    </row>
    <row r="84" ht="19.5" customHeight="1">
      <c r="A84" s="111"/>
      <c r="B84" s="119"/>
      <c r="C84" s="63"/>
      <c r="D84" s="69"/>
      <c r="E84" s="66" t="str">
        <f t="shared" si="2"/>
        <v>-</v>
      </c>
      <c r="F84" s="65"/>
      <c r="G84" s="65"/>
      <c r="H84" s="65"/>
      <c r="I84" s="69" t="str">
        <f t="shared" si="3"/>
        <v>-</v>
      </c>
      <c r="J84" s="70"/>
      <c r="K84" s="18"/>
      <c r="L84" s="18"/>
      <c r="M84" s="18"/>
      <c r="N84" s="18"/>
      <c r="O84" s="18"/>
      <c r="P84" s="18"/>
      <c r="Q84" s="18"/>
      <c r="R84" s="18"/>
      <c r="S84" s="18"/>
      <c r="T84" s="18"/>
      <c r="U84" s="18"/>
      <c r="V84" s="18"/>
      <c r="W84" s="18"/>
      <c r="X84" s="18"/>
      <c r="Y84" s="18"/>
      <c r="Z84" s="18"/>
    </row>
    <row r="85" ht="19.5" customHeight="1">
      <c r="A85" s="111"/>
      <c r="B85" s="119"/>
      <c r="C85" s="63"/>
      <c r="D85" s="69"/>
      <c r="E85" s="66" t="str">
        <f t="shared" si="2"/>
        <v>-</v>
      </c>
      <c r="F85" s="65"/>
      <c r="G85" s="65"/>
      <c r="H85" s="65"/>
      <c r="I85" s="69" t="str">
        <f t="shared" si="3"/>
        <v>-</v>
      </c>
      <c r="J85" s="70"/>
      <c r="K85" s="18"/>
      <c r="L85" s="18"/>
      <c r="M85" s="18"/>
      <c r="N85" s="18"/>
      <c r="O85" s="18"/>
      <c r="P85" s="18"/>
      <c r="Q85" s="18"/>
      <c r="R85" s="18"/>
      <c r="S85" s="18"/>
      <c r="T85" s="18"/>
      <c r="U85" s="18"/>
      <c r="V85" s="18"/>
      <c r="W85" s="18"/>
      <c r="X85" s="18"/>
      <c r="Y85" s="18"/>
      <c r="Z85" s="18"/>
    </row>
    <row r="86" ht="19.5" customHeight="1">
      <c r="A86" s="111"/>
      <c r="B86" s="119"/>
      <c r="C86" s="63"/>
      <c r="D86" s="69"/>
      <c r="E86" s="66" t="str">
        <f t="shared" si="2"/>
        <v>-</v>
      </c>
      <c r="F86" s="65"/>
      <c r="G86" s="65"/>
      <c r="H86" s="65"/>
      <c r="I86" s="69" t="str">
        <f t="shared" si="3"/>
        <v>-</v>
      </c>
      <c r="J86" s="70"/>
      <c r="K86" s="18"/>
      <c r="L86" s="18"/>
      <c r="M86" s="18"/>
      <c r="N86" s="18"/>
      <c r="O86" s="18"/>
      <c r="P86" s="18"/>
      <c r="Q86" s="18"/>
      <c r="R86" s="18"/>
      <c r="S86" s="18"/>
      <c r="T86" s="18"/>
      <c r="U86" s="18"/>
      <c r="V86" s="18"/>
      <c r="W86" s="18"/>
      <c r="X86" s="18"/>
      <c r="Y86" s="18"/>
      <c r="Z86" s="18"/>
    </row>
    <row r="87" ht="19.5" customHeight="1">
      <c r="A87" s="111"/>
      <c r="B87" s="119"/>
      <c r="C87" s="63"/>
      <c r="D87" s="69"/>
      <c r="E87" s="66" t="str">
        <f t="shared" si="2"/>
        <v>-</v>
      </c>
      <c r="F87" s="65"/>
      <c r="G87" s="65"/>
      <c r="H87" s="65"/>
      <c r="I87" s="69" t="str">
        <f t="shared" si="3"/>
        <v>-</v>
      </c>
      <c r="J87" s="70"/>
      <c r="K87" s="18"/>
      <c r="L87" s="18"/>
      <c r="M87" s="18"/>
      <c r="N87" s="18"/>
      <c r="O87" s="18"/>
      <c r="P87" s="18"/>
      <c r="Q87" s="18"/>
      <c r="R87" s="18"/>
      <c r="S87" s="18"/>
      <c r="T87" s="18"/>
      <c r="U87" s="18"/>
      <c r="V87" s="18"/>
      <c r="W87" s="18"/>
      <c r="X87" s="18"/>
      <c r="Y87" s="18"/>
      <c r="Z87" s="18"/>
    </row>
    <row r="88" ht="19.5" customHeight="1">
      <c r="A88" s="111"/>
      <c r="B88" s="119"/>
      <c r="C88" s="63"/>
      <c r="D88" s="69"/>
      <c r="E88" s="66" t="str">
        <f t="shared" si="2"/>
        <v>-</v>
      </c>
      <c r="F88" s="65"/>
      <c r="G88" s="65"/>
      <c r="H88" s="65"/>
      <c r="I88" s="69" t="str">
        <f t="shared" si="3"/>
        <v>-</v>
      </c>
      <c r="J88" s="70"/>
      <c r="K88" s="18"/>
      <c r="L88" s="18"/>
      <c r="M88" s="18"/>
      <c r="N88" s="18"/>
      <c r="O88" s="18"/>
      <c r="P88" s="18"/>
      <c r="Q88" s="18"/>
      <c r="R88" s="18"/>
      <c r="S88" s="18"/>
      <c r="T88" s="18"/>
      <c r="U88" s="18"/>
      <c r="V88" s="18"/>
      <c r="W88" s="18"/>
      <c r="X88" s="18"/>
      <c r="Y88" s="18"/>
      <c r="Z88" s="18"/>
    </row>
    <row r="89" ht="19.5" customHeight="1">
      <c r="A89" s="111"/>
      <c r="B89" s="119"/>
      <c r="C89" s="63"/>
      <c r="D89" s="69"/>
      <c r="E89" s="66" t="str">
        <f t="shared" si="2"/>
        <v>-</v>
      </c>
      <c r="F89" s="65"/>
      <c r="G89" s="65"/>
      <c r="H89" s="65"/>
      <c r="I89" s="69" t="str">
        <f t="shared" si="3"/>
        <v>-</v>
      </c>
      <c r="J89" s="70"/>
      <c r="K89" s="18"/>
      <c r="L89" s="18"/>
      <c r="M89" s="18"/>
      <c r="N89" s="18"/>
      <c r="O89" s="18"/>
      <c r="P89" s="18"/>
      <c r="Q89" s="18"/>
      <c r="R89" s="18"/>
      <c r="S89" s="18"/>
      <c r="T89" s="18"/>
      <c r="U89" s="18"/>
      <c r="V89" s="18"/>
      <c r="W89" s="18"/>
      <c r="X89" s="18"/>
      <c r="Y89" s="18"/>
      <c r="Z89" s="18"/>
    </row>
    <row r="90" ht="19.5" customHeight="1">
      <c r="A90" s="111"/>
      <c r="B90" s="119"/>
      <c r="C90" s="63"/>
      <c r="D90" s="69"/>
      <c r="E90" s="66" t="str">
        <f t="shared" si="2"/>
        <v>-</v>
      </c>
      <c r="F90" s="65"/>
      <c r="G90" s="65"/>
      <c r="H90" s="65"/>
      <c r="I90" s="69" t="str">
        <f t="shared" si="3"/>
        <v>-</v>
      </c>
      <c r="J90" s="70"/>
      <c r="K90" s="18"/>
      <c r="L90" s="18"/>
      <c r="M90" s="18"/>
      <c r="N90" s="18"/>
      <c r="O90" s="18"/>
      <c r="P90" s="18"/>
      <c r="Q90" s="18"/>
      <c r="R90" s="18"/>
      <c r="S90" s="18"/>
      <c r="T90" s="18"/>
      <c r="U90" s="18"/>
      <c r="V90" s="18"/>
      <c r="W90" s="18"/>
      <c r="X90" s="18"/>
      <c r="Y90" s="18"/>
      <c r="Z90" s="18"/>
    </row>
    <row r="91" ht="19.5" customHeight="1">
      <c r="A91" s="111"/>
      <c r="B91" s="119"/>
      <c r="C91" s="63"/>
      <c r="D91" s="69"/>
      <c r="E91" s="66" t="str">
        <f t="shared" si="2"/>
        <v>-</v>
      </c>
      <c r="F91" s="65"/>
      <c r="G91" s="65"/>
      <c r="H91" s="65"/>
      <c r="I91" s="69" t="str">
        <f t="shared" si="3"/>
        <v>-</v>
      </c>
      <c r="J91" s="70"/>
      <c r="K91" s="18"/>
      <c r="L91" s="18"/>
      <c r="M91" s="18"/>
      <c r="N91" s="18"/>
      <c r="O91" s="18"/>
      <c r="P91" s="18"/>
      <c r="Q91" s="18"/>
      <c r="R91" s="18"/>
      <c r="S91" s="18"/>
      <c r="T91" s="18"/>
      <c r="U91" s="18"/>
      <c r="V91" s="18"/>
      <c r="W91" s="18"/>
      <c r="X91" s="18"/>
      <c r="Y91" s="18"/>
      <c r="Z91" s="18"/>
    </row>
    <row r="92" ht="19.5" customHeight="1">
      <c r="A92" s="111"/>
      <c r="B92" s="119"/>
      <c r="C92" s="63"/>
      <c r="D92" s="69"/>
      <c r="E92" s="66" t="str">
        <f t="shared" si="2"/>
        <v>-</v>
      </c>
      <c r="F92" s="65"/>
      <c r="G92" s="65"/>
      <c r="H92" s="65"/>
      <c r="I92" s="69" t="str">
        <f t="shared" si="3"/>
        <v>-</v>
      </c>
      <c r="J92" s="70"/>
      <c r="K92" s="18"/>
      <c r="L92" s="18"/>
      <c r="M92" s="18"/>
      <c r="N92" s="18"/>
      <c r="O92" s="18"/>
      <c r="P92" s="18"/>
      <c r="Q92" s="18"/>
      <c r="R92" s="18"/>
      <c r="S92" s="18"/>
      <c r="T92" s="18"/>
      <c r="U92" s="18"/>
      <c r="V92" s="18"/>
      <c r="W92" s="18"/>
      <c r="X92" s="18"/>
      <c r="Y92" s="18"/>
      <c r="Z92" s="18"/>
    </row>
    <row r="93" ht="19.5" customHeight="1">
      <c r="A93" s="111"/>
      <c r="B93" s="119"/>
      <c r="C93" s="63"/>
      <c r="D93" s="69"/>
      <c r="E93" s="66" t="str">
        <f t="shared" si="2"/>
        <v>-</v>
      </c>
      <c r="F93" s="65"/>
      <c r="G93" s="65"/>
      <c r="H93" s="65"/>
      <c r="I93" s="69" t="str">
        <f t="shared" si="3"/>
        <v>-</v>
      </c>
      <c r="J93" s="70"/>
      <c r="K93" s="18"/>
      <c r="L93" s="18"/>
      <c r="M93" s="18"/>
      <c r="N93" s="18"/>
      <c r="O93" s="18"/>
      <c r="P93" s="18"/>
      <c r="Q93" s="18"/>
      <c r="R93" s="18"/>
      <c r="S93" s="18"/>
      <c r="T93" s="18"/>
      <c r="U93" s="18"/>
      <c r="V93" s="18"/>
      <c r="W93" s="18"/>
      <c r="X93" s="18"/>
      <c r="Y93" s="18"/>
      <c r="Z93" s="18"/>
    </row>
    <row r="94" ht="19.5" customHeight="1">
      <c r="A94" s="111"/>
      <c r="B94" s="119"/>
      <c r="C94" s="63"/>
      <c r="D94" s="69"/>
      <c r="E94" s="66" t="str">
        <f t="shared" si="2"/>
        <v>-</v>
      </c>
      <c r="F94" s="65"/>
      <c r="G94" s="65"/>
      <c r="H94" s="65"/>
      <c r="I94" s="69" t="str">
        <f t="shared" si="3"/>
        <v>-</v>
      </c>
      <c r="J94" s="70"/>
      <c r="K94" s="18"/>
      <c r="L94" s="18"/>
      <c r="M94" s="18"/>
      <c r="N94" s="18"/>
      <c r="O94" s="18"/>
      <c r="P94" s="18"/>
      <c r="Q94" s="18"/>
      <c r="R94" s="18"/>
      <c r="S94" s="18"/>
      <c r="T94" s="18"/>
      <c r="U94" s="18"/>
      <c r="V94" s="18"/>
      <c r="W94" s="18"/>
      <c r="X94" s="18"/>
      <c r="Y94" s="18"/>
      <c r="Z94" s="18"/>
    </row>
    <row r="95" ht="19.5" customHeight="1">
      <c r="A95" s="111"/>
      <c r="B95" s="119"/>
      <c r="C95" s="63"/>
      <c r="D95" s="69"/>
      <c r="E95" s="66" t="str">
        <f t="shared" si="2"/>
        <v>-</v>
      </c>
      <c r="F95" s="65"/>
      <c r="G95" s="65"/>
      <c r="H95" s="65"/>
      <c r="I95" s="69" t="str">
        <f t="shared" si="3"/>
        <v>-</v>
      </c>
      <c r="J95" s="70"/>
      <c r="K95" s="18"/>
      <c r="L95" s="18"/>
      <c r="M95" s="18"/>
      <c r="N95" s="18"/>
      <c r="O95" s="18"/>
      <c r="P95" s="18"/>
      <c r="Q95" s="18"/>
      <c r="R95" s="18"/>
      <c r="S95" s="18"/>
      <c r="T95" s="18"/>
      <c r="U95" s="18"/>
      <c r="V95" s="18"/>
      <c r="W95" s="18"/>
      <c r="X95" s="18"/>
      <c r="Y95" s="18"/>
      <c r="Z95" s="18"/>
    </row>
    <row r="96" ht="19.5" customHeight="1">
      <c r="A96" s="111"/>
      <c r="B96" s="119"/>
      <c r="C96" s="63"/>
      <c r="D96" s="69"/>
      <c r="E96" s="66" t="str">
        <f t="shared" si="2"/>
        <v>-</v>
      </c>
      <c r="F96" s="65"/>
      <c r="G96" s="65"/>
      <c r="H96" s="65"/>
      <c r="I96" s="69" t="str">
        <f t="shared" si="3"/>
        <v>-</v>
      </c>
      <c r="J96" s="70"/>
      <c r="K96" s="18"/>
      <c r="L96" s="18"/>
      <c r="M96" s="18"/>
      <c r="N96" s="18"/>
      <c r="O96" s="18"/>
      <c r="P96" s="18"/>
      <c r="Q96" s="18"/>
      <c r="R96" s="18"/>
      <c r="S96" s="18"/>
      <c r="T96" s="18"/>
      <c r="U96" s="18"/>
      <c r="V96" s="18"/>
      <c r="W96" s="18"/>
      <c r="X96" s="18"/>
      <c r="Y96" s="18"/>
      <c r="Z96" s="18"/>
    </row>
    <row r="97" ht="19.5" customHeight="1">
      <c r="A97" s="111"/>
      <c r="B97" s="119"/>
      <c r="C97" s="63"/>
      <c r="D97" s="69"/>
      <c r="E97" s="66" t="str">
        <f t="shared" si="2"/>
        <v>-</v>
      </c>
      <c r="F97" s="65"/>
      <c r="G97" s="65"/>
      <c r="H97" s="65"/>
      <c r="I97" s="69" t="str">
        <f t="shared" si="3"/>
        <v>-</v>
      </c>
      <c r="J97" s="70"/>
      <c r="K97" s="18"/>
      <c r="L97" s="18"/>
      <c r="M97" s="18"/>
      <c r="N97" s="18"/>
      <c r="O97" s="18"/>
      <c r="P97" s="18"/>
      <c r="Q97" s="18"/>
      <c r="R97" s="18"/>
      <c r="S97" s="18"/>
      <c r="T97" s="18"/>
      <c r="U97" s="18"/>
      <c r="V97" s="18"/>
      <c r="W97" s="18"/>
      <c r="X97" s="18"/>
      <c r="Y97" s="18"/>
      <c r="Z97" s="18"/>
    </row>
    <row r="98" ht="19.5" customHeight="1">
      <c r="A98" s="111"/>
      <c r="B98" s="119"/>
      <c r="C98" s="63"/>
      <c r="D98" s="69"/>
      <c r="E98" s="66" t="str">
        <f t="shared" si="2"/>
        <v>-</v>
      </c>
      <c r="F98" s="65"/>
      <c r="G98" s="65"/>
      <c r="H98" s="65"/>
      <c r="I98" s="69" t="str">
        <f t="shared" si="3"/>
        <v>-</v>
      </c>
      <c r="J98" s="70"/>
      <c r="K98" s="18"/>
      <c r="L98" s="18"/>
      <c r="M98" s="18"/>
      <c r="N98" s="18"/>
      <c r="O98" s="18"/>
      <c r="P98" s="18"/>
      <c r="Q98" s="18"/>
      <c r="R98" s="18"/>
      <c r="S98" s="18"/>
      <c r="T98" s="18"/>
      <c r="U98" s="18"/>
      <c r="V98" s="18"/>
      <c r="W98" s="18"/>
      <c r="X98" s="18"/>
      <c r="Y98" s="18"/>
      <c r="Z98" s="18"/>
    </row>
    <row r="99" ht="19.5" customHeight="1">
      <c r="A99" s="111"/>
      <c r="B99" s="119"/>
      <c r="C99" s="63"/>
      <c r="D99" s="69"/>
      <c r="E99" s="66" t="str">
        <f t="shared" si="2"/>
        <v>-</v>
      </c>
      <c r="F99" s="65"/>
      <c r="G99" s="65"/>
      <c r="H99" s="65"/>
      <c r="I99" s="69" t="str">
        <f t="shared" si="3"/>
        <v>-</v>
      </c>
      <c r="J99" s="70"/>
      <c r="K99" s="18"/>
      <c r="L99" s="18"/>
      <c r="M99" s="18"/>
      <c r="N99" s="18"/>
      <c r="O99" s="18"/>
      <c r="P99" s="18"/>
      <c r="Q99" s="18"/>
      <c r="R99" s="18"/>
      <c r="S99" s="18"/>
      <c r="T99" s="18"/>
      <c r="U99" s="18"/>
      <c r="V99" s="18"/>
      <c r="W99" s="18"/>
      <c r="X99" s="18"/>
      <c r="Y99" s="18"/>
      <c r="Z99" s="18"/>
    </row>
    <row r="100" ht="19.5" customHeight="1">
      <c r="A100" s="111"/>
      <c r="B100" s="119"/>
      <c r="C100" s="63"/>
      <c r="D100" s="69"/>
      <c r="E100" s="66" t="str">
        <f t="shared" si="2"/>
        <v>-</v>
      </c>
      <c r="F100" s="65"/>
      <c r="G100" s="65"/>
      <c r="H100" s="65"/>
      <c r="I100" s="69" t="str">
        <f t="shared" si="3"/>
        <v>-</v>
      </c>
      <c r="J100" s="70"/>
      <c r="K100" s="18"/>
      <c r="L100" s="18"/>
      <c r="M100" s="18"/>
      <c r="N100" s="18"/>
      <c r="O100" s="18"/>
      <c r="P100" s="18"/>
      <c r="Q100" s="18"/>
      <c r="R100" s="18"/>
      <c r="S100" s="18"/>
      <c r="T100" s="18"/>
      <c r="U100" s="18"/>
      <c r="V100" s="18"/>
      <c r="W100" s="18"/>
      <c r="X100" s="18"/>
      <c r="Y100" s="18"/>
      <c r="Z100" s="18"/>
    </row>
    <row r="101" ht="19.5" customHeight="1">
      <c r="A101" s="111"/>
      <c r="B101" s="119"/>
      <c r="C101" s="63"/>
      <c r="D101" s="69"/>
      <c r="E101" s="66" t="str">
        <f t="shared" si="2"/>
        <v>-</v>
      </c>
      <c r="F101" s="65"/>
      <c r="G101" s="65"/>
      <c r="H101" s="65"/>
      <c r="I101" s="69" t="str">
        <f t="shared" si="3"/>
        <v>-</v>
      </c>
      <c r="J101" s="70"/>
      <c r="K101" s="18"/>
      <c r="L101" s="18"/>
      <c r="M101" s="18"/>
      <c r="N101" s="18"/>
      <c r="O101" s="18"/>
      <c r="P101" s="18"/>
      <c r="Q101" s="18"/>
      <c r="R101" s="18"/>
      <c r="S101" s="18"/>
      <c r="T101" s="18"/>
      <c r="U101" s="18"/>
      <c r="V101" s="18"/>
      <c r="W101" s="18"/>
      <c r="X101" s="18"/>
      <c r="Y101" s="18"/>
      <c r="Z101" s="18"/>
    </row>
    <row r="102" ht="19.5" customHeight="1">
      <c r="A102" s="111"/>
      <c r="B102" s="119"/>
      <c r="C102" s="63"/>
      <c r="D102" s="69"/>
      <c r="E102" s="66" t="str">
        <f t="shared" si="2"/>
        <v>-</v>
      </c>
      <c r="F102" s="65"/>
      <c r="G102" s="65"/>
      <c r="H102" s="65"/>
      <c r="I102" s="69" t="str">
        <f t="shared" si="3"/>
        <v>-</v>
      </c>
      <c r="J102" s="70"/>
      <c r="K102" s="18"/>
      <c r="L102" s="18"/>
      <c r="M102" s="18"/>
      <c r="N102" s="18"/>
      <c r="O102" s="18"/>
      <c r="P102" s="18"/>
      <c r="Q102" s="18"/>
      <c r="R102" s="18"/>
      <c r="S102" s="18"/>
      <c r="T102" s="18"/>
      <c r="U102" s="18"/>
      <c r="V102" s="18"/>
      <c r="W102" s="18"/>
      <c r="X102" s="18"/>
      <c r="Y102" s="18"/>
      <c r="Z102" s="18"/>
    </row>
    <row r="103" ht="19.5" customHeight="1">
      <c r="A103" s="111"/>
      <c r="B103" s="119"/>
      <c r="C103" s="63"/>
      <c r="D103" s="69"/>
      <c r="E103" s="66" t="str">
        <f t="shared" si="2"/>
        <v>-</v>
      </c>
      <c r="F103" s="65"/>
      <c r="G103" s="65"/>
      <c r="H103" s="65"/>
      <c r="I103" s="69" t="str">
        <f t="shared" si="3"/>
        <v>-</v>
      </c>
      <c r="J103" s="70"/>
      <c r="K103" s="18"/>
      <c r="L103" s="18"/>
      <c r="M103" s="18"/>
      <c r="N103" s="18"/>
      <c r="O103" s="18"/>
      <c r="P103" s="18"/>
      <c r="Q103" s="18"/>
      <c r="R103" s="18"/>
      <c r="S103" s="18"/>
      <c r="T103" s="18"/>
      <c r="U103" s="18"/>
      <c r="V103" s="18"/>
      <c r="W103" s="18"/>
      <c r="X103" s="18"/>
      <c r="Y103" s="18"/>
      <c r="Z103" s="18"/>
    </row>
    <row r="104" ht="19.5" customHeight="1">
      <c r="A104" s="111"/>
      <c r="B104" s="119"/>
      <c r="C104" s="63"/>
      <c r="D104" s="69"/>
      <c r="E104" s="66" t="str">
        <f t="shared" si="2"/>
        <v>-</v>
      </c>
      <c r="F104" s="65"/>
      <c r="G104" s="65"/>
      <c r="H104" s="65"/>
      <c r="I104" s="69" t="str">
        <f t="shared" si="3"/>
        <v>-</v>
      </c>
      <c r="J104" s="70"/>
      <c r="K104" s="18"/>
      <c r="L104" s="18"/>
      <c r="M104" s="18"/>
      <c r="N104" s="18"/>
      <c r="O104" s="18"/>
      <c r="P104" s="18"/>
      <c r="Q104" s="18"/>
      <c r="R104" s="18"/>
      <c r="S104" s="18"/>
      <c r="T104" s="18"/>
      <c r="U104" s="18"/>
      <c r="V104" s="18"/>
      <c r="W104" s="18"/>
      <c r="X104" s="18"/>
      <c r="Y104" s="18"/>
      <c r="Z104" s="18"/>
    </row>
    <row r="105" ht="19.5" customHeight="1">
      <c r="A105" s="111"/>
      <c r="B105" s="119"/>
      <c r="C105" s="63"/>
      <c r="D105" s="69"/>
      <c r="E105" s="66" t="str">
        <f t="shared" si="2"/>
        <v>-</v>
      </c>
      <c r="F105" s="65"/>
      <c r="G105" s="65"/>
      <c r="H105" s="65"/>
      <c r="I105" s="69" t="str">
        <f t="shared" si="3"/>
        <v>-</v>
      </c>
      <c r="J105" s="70"/>
      <c r="K105" s="18"/>
      <c r="L105" s="18"/>
      <c r="M105" s="18"/>
      <c r="N105" s="18"/>
      <c r="O105" s="18"/>
      <c r="P105" s="18"/>
      <c r="Q105" s="18"/>
      <c r="R105" s="18"/>
      <c r="S105" s="18"/>
      <c r="T105" s="18"/>
      <c r="U105" s="18"/>
      <c r="V105" s="18"/>
      <c r="W105" s="18"/>
      <c r="X105" s="18"/>
      <c r="Y105" s="18"/>
      <c r="Z105" s="18"/>
    </row>
    <row r="106" ht="19.5" customHeight="1">
      <c r="A106" s="111"/>
      <c r="B106" s="119"/>
      <c r="C106" s="63"/>
      <c r="D106" s="69"/>
      <c r="E106" s="66" t="str">
        <f t="shared" si="2"/>
        <v>-</v>
      </c>
      <c r="F106" s="65"/>
      <c r="G106" s="65"/>
      <c r="H106" s="65"/>
      <c r="I106" s="69" t="str">
        <f t="shared" si="3"/>
        <v>-</v>
      </c>
      <c r="J106" s="70"/>
      <c r="K106" s="18"/>
      <c r="L106" s="18"/>
      <c r="M106" s="18"/>
      <c r="N106" s="18"/>
      <c r="O106" s="18"/>
      <c r="P106" s="18"/>
      <c r="Q106" s="18"/>
      <c r="R106" s="18"/>
      <c r="S106" s="18"/>
      <c r="T106" s="18"/>
      <c r="U106" s="18"/>
      <c r="V106" s="18"/>
      <c r="W106" s="18"/>
      <c r="X106" s="18"/>
      <c r="Y106" s="18"/>
      <c r="Z106" s="18"/>
    </row>
    <row r="107" ht="19.5" customHeight="1">
      <c r="A107" s="111"/>
      <c r="B107" s="119"/>
      <c r="C107" s="63"/>
      <c r="D107" s="69"/>
      <c r="E107" s="66" t="str">
        <f t="shared" si="2"/>
        <v>-</v>
      </c>
      <c r="F107" s="65"/>
      <c r="G107" s="65"/>
      <c r="H107" s="65"/>
      <c r="I107" s="69" t="str">
        <f t="shared" si="3"/>
        <v>-</v>
      </c>
      <c r="J107" s="70"/>
      <c r="K107" s="18"/>
      <c r="L107" s="18"/>
      <c r="M107" s="18"/>
      <c r="N107" s="18"/>
      <c r="O107" s="18"/>
      <c r="P107" s="18"/>
      <c r="Q107" s="18"/>
      <c r="R107" s="18"/>
      <c r="S107" s="18"/>
      <c r="T107" s="18"/>
      <c r="U107" s="18"/>
      <c r="V107" s="18"/>
      <c r="W107" s="18"/>
      <c r="X107" s="18"/>
      <c r="Y107" s="18"/>
      <c r="Z107" s="18"/>
    </row>
    <row r="108" ht="19.5" customHeight="1">
      <c r="A108" s="111"/>
      <c r="B108" s="119"/>
      <c r="C108" s="63"/>
      <c r="D108" s="69"/>
      <c r="E108" s="66" t="str">
        <f t="shared" si="2"/>
        <v>-</v>
      </c>
      <c r="F108" s="65"/>
      <c r="G108" s="65"/>
      <c r="H108" s="65"/>
      <c r="I108" s="69" t="str">
        <f t="shared" si="3"/>
        <v>-</v>
      </c>
      <c r="J108" s="70"/>
      <c r="K108" s="18"/>
      <c r="L108" s="18"/>
      <c r="M108" s="18"/>
      <c r="N108" s="18"/>
      <c r="O108" s="18"/>
      <c r="P108" s="18"/>
      <c r="Q108" s="18"/>
      <c r="R108" s="18"/>
      <c r="S108" s="18"/>
      <c r="T108" s="18"/>
      <c r="U108" s="18"/>
      <c r="V108" s="18"/>
      <c r="W108" s="18"/>
      <c r="X108" s="18"/>
      <c r="Y108" s="18"/>
      <c r="Z108" s="18"/>
    </row>
    <row r="109" ht="19.5" customHeight="1">
      <c r="A109" s="111"/>
      <c r="B109" s="119"/>
      <c r="C109" s="63"/>
      <c r="D109" s="69"/>
      <c r="E109" s="66" t="str">
        <f t="shared" si="2"/>
        <v>-</v>
      </c>
      <c r="F109" s="65"/>
      <c r="G109" s="65"/>
      <c r="H109" s="65"/>
      <c r="I109" s="69" t="str">
        <f t="shared" si="3"/>
        <v>-</v>
      </c>
      <c r="J109" s="70"/>
      <c r="K109" s="18"/>
      <c r="L109" s="18"/>
      <c r="M109" s="18"/>
      <c r="N109" s="18"/>
      <c r="O109" s="18"/>
      <c r="P109" s="18"/>
      <c r="Q109" s="18"/>
      <c r="R109" s="18"/>
      <c r="S109" s="18"/>
      <c r="T109" s="18"/>
      <c r="U109" s="18"/>
      <c r="V109" s="18"/>
      <c r="W109" s="18"/>
      <c r="X109" s="18"/>
      <c r="Y109" s="18"/>
      <c r="Z109" s="18"/>
    </row>
    <row r="110" ht="19.5" customHeight="1">
      <c r="A110" s="111"/>
      <c r="B110" s="119"/>
      <c r="C110" s="63"/>
      <c r="D110" s="69"/>
      <c r="E110" s="66" t="str">
        <f t="shared" si="2"/>
        <v>-</v>
      </c>
      <c r="F110" s="65"/>
      <c r="G110" s="65"/>
      <c r="H110" s="65"/>
      <c r="I110" s="69" t="str">
        <f t="shared" si="3"/>
        <v>-</v>
      </c>
      <c r="J110" s="70"/>
      <c r="K110" s="18"/>
      <c r="L110" s="18"/>
      <c r="M110" s="18"/>
      <c r="N110" s="18"/>
      <c r="O110" s="18"/>
      <c r="P110" s="18"/>
      <c r="Q110" s="18"/>
      <c r="R110" s="18"/>
      <c r="S110" s="18"/>
      <c r="T110" s="18"/>
      <c r="U110" s="18"/>
      <c r="V110" s="18"/>
      <c r="W110" s="18"/>
      <c r="X110" s="18"/>
      <c r="Y110" s="18"/>
      <c r="Z110" s="18"/>
    </row>
    <row r="111" ht="19.5" customHeight="1">
      <c r="A111" s="111"/>
      <c r="B111" s="119"/>
      <c r="C111" s="63"/>
      <c r="D111" s="69"/>
      <c r="E111" s="66" t="str">
        <f t="shared" si="2"/>
        <v>-</v>
      </c>
      <c r="F111" s="65"/>
      <c r="G111" s="65"/>
      <c r="H111" s="65"/>
      <c r="I111" s="69" t="str">
        <f t="shared" si="3"/>
        <v>-</v>
      </c>
      <c r="J111" s="70"/>
      <c r="K111" s="18"/>
      <c r="L111" s="18"/>
      <c r="M111" s="18"/>
      <c r="N111" s="18"/>
      <c r="O111" s="18"/>
      <c r="P111" s="18"/>
      <c r="Q111" s="18"/>
      <c r="R111" s="18"/>
      <c r="S111" s="18"/>
      <c r="T111" s="18"/>
      <c r="U111" s="18"/>
      <c r="V111" s="18"/>
      <c r="W111" s="18"/>
      <c r="X111" s="18"/>
      <c r="Y111" s="18"/>
      <c r="Z111" s="18"/>
    </row>
    <row r="112" ht="19.5" customHeight="1">
      <c r="A112" s="111"/>
      <c r="B112" s="119"/>
      <c r="C112" s="63"/>
      <c r="D112" s="69"/>
      <c r="E112" s="66" t="str">
        <f t="shared" si="2"/>
        <v>-</v>
      </c>
      <c r="F112" s="65"/>
      <c r="G112" s="65"/>
      <c r="H112" s="65"/>
      <c r="I112" s="69" t="str">
        <f t="shared" si="3"/>
        <v>-</v>
      </c>
      <c r="J112" s="70"/>
      <c r="K112" s="18"/>
      <c r="L112" s="18"/>
      <c r="M112" s="18"/>
      <c r="N112" s="18"/>
      <c r="O112" s="18"/>
      <c r="P112" s="18"/>
      <c r="Q112" s="18"/>
      <c r="R112" s="18"/>
      <c r="S112" s="18"/>
      <c r="T112" s="18"/>
      <c r="U112" s="18"/>
      <c r="V112" s="18"/>
      <c r="W112" s="18"/>
      <c r="X112" s="18"/>
      <c r="Y112" s="18"/>
      <c r="Z112" s="18"/>
    </row>
    <row r="113" ht="19.5" customHeight="1">
      <c r="A113" s="111"/>
      <c r="B113" s="119"/>
      <c r="C113" s="63"/>
      <c r="D113" s="69"/>
      <c r="E113" s="66" t="str">
        <f t="shared" si="2"/>
        <v>-</v>
      </c>
      <c r="F113" s="65"/>
      <c r="G113" s="65"/>
      <c r="H113" s="65"/>
      <c r="I113" s="69" t="str">
        <f t="shared" si="3"/>
        <v>-</v>
      </c>
      <c r="J113" s="70"/>
      <c r="K113" s="18"/>
      <c r="L113" s="18"/>
      <c r="M113" s="18"/>
      <c r="N113" s="18"/>
      <c r="O113" s="18"/>
      <c r="P113" s="18"/>
      <c r="Q113" s="18"/>
      <c r="R113" s="18"/>
      <c r="S113" s="18"/>
      <c r="T113" s="18"/>
      <c r="U113" s="18"/>
      <c r="V113" s="18"/>
      <c r="W113" s="18"/>
      <c r="X113" s="18"/>
      <c r="Y113" s="18"/>
      <c r="Z113" s="18"/>
    </row>
    <row r="114" ht="19.5" customHeight="1">
      <c r="A114" s="111"/>
      <c r="B114" s="119"/>
      <c r="C114" s="63"/>
      <c r="D114" s="69"/>
      <c r="E114" s="66" t="str">
        <f t="shared" si="2"/>
        <v>-</v>
      </c>
      <c r="F114" s="65"/>
      <c r="G114" s="65"/>
      <c r="H114" s="65"/>
      <c r="I114" s="69" t="str">
        <f t="shared" si="3"/>
        <v>-</v>
      </c>
      <c r="J114" s="70"/>
      <c r="K114" s="18"/>
      <c r="L114" s="18"/>
      <c r="M114" s="18"/>
      <c r="N114" s="18"/>
      <c r="O114" s="18"/>
      <c r="P114" s="18"/>
      <c r="Q114" s="18"/>
      <c r="R114" s="18"/>
      <c r="S114" s="18"/>
      <c r="T114" s="18"/>
      <c r="U114" s="18"/>
      <c r="V114" s="18"/>
      <c r="W114" s="18"/>
      <c r="X114" s="18"/>
      <c r="Y114" s="18"/>
      <c r="Z114" s="18"/>
    </row>
    <row r="115" ht="19.5" customHeight="1">
      <c r="A115" s="111"/>
      <c r="B115" s="119"/>
      <c r="C115" s="63"/>
      <c r="D115" s="69"/>
      <c r="E115" s="66" t="str">
        <f t="shared" si="2"/>
        <v>-</v>
      </c>
      <c r="F115" s="65"/>
      <c r="G115" s="65"/>
      <c r="H115" s="65"/>
      <c r="I115" s="69" t="str">
        <f t="shared" si="3"/>
        <v>-</v>
      </c>
      <c r="J115" s="70"/>
      <c r="K115" s="18"/>
      <c r="L115" s="18"/>
      <c r="M115" s="18"/>
      <c r="N115" s="18"/>
      <c r="O115" s="18"/>
      <c r="P115" s="18"/>
      <c r="Q115" s="18"/>
      <c r="R115" s="18"/>
      <c r="S115" s="18"/>
      <c r="T115" s="18"/>
      <c r="U115" s="18"/>
      <c r="V115" s="18"/>
      <c r="W115" s="18"/>
      <c r="X115" s="18"/>
      <c r="Y115" s="18"/>
      <c r="Z115" s="18"/>
    </row>
    <row r="116" ht="19.5" customHeight="1">
      <c r="A116" s="111"/>
      <c r="B116" s="119"/>
      <c r="C116" s="63"/>
      <c r="D116" s="69"/>
      <c r="E116" s="66" t="str">
        <f t="shared" si="2"/>
        <v>-</v>
      </c>
      <c r="F116" s="65"/>
      <c r="G116" s="65"/>
      <c r="H116" s="65"/>
      <c r="I116" s="69" t="str">
        <f t="shared" si="3"/>
        <v>-</v>
      </c>
      <c r="J116" s="70"/>
      <c r="K116" s="18"/>
      <c r="L116" s="18"/>
      <c r="M116" s="18"/>
      <c r="N116" s="18"/>
      <c r="O116" s="18"/>
      <c r="P116" s="18"/>
      <c r="Q116" s="18"/>
      <c r="R116" s="18"/>
      <c r="S116" s="18"/>
      <c r="T116" s="18"/>
      <c r="U116" s="18"/>
      <c r="V116" s="18"/>
      <c r="W116" s="18"/>
      <c r="X116" s="18"/>
      <c r="Y116" s="18"/>
      <c r="Z116" s="18"/>
    </row>
    <row r="117" ht="19.5" customHeight="1">
      <c r="A117" s="111"/>
      <c r="B117" s="119"/>
      <c r="C117" s="63"/>
      <c r="D117" s="69"/>
      <c r="E117" s="66" t="str">
        <f t="shared" si="2"/>
        <v>-</v>
      </c>
      <c r="F117" s="65"/>
      <c r="G117" s="65"/>
      <c r="H117" s="65"/>
      <c r="I117" s="69" t="str">
        <f t="shared" si="3"/>
        <v>-</v>
      </c>
      <c r="J117" s="70"/>
      <c r="K117" s="18"/>
      <c r="L117" s="18"/>
      <c r="M117" s="18"/>
      <c r="N117" s="18"/>
      <c r="O117" s="18"/>
      <c r="P117" s="18"/>
      <c r="Q117" s="18"/>
      <c r="R117" s="18"/>
      <c r="S117" s="18"/>
      <c r="T117" s="18"/>
      <c r="U117" s="18"/>
      <c r="V117" s="18"/>
      <c r="W117" s="18"/>
      <c r="X117" s="18"/>
      <c r="Y117" s="18"/>
      <c r="Z117" s="18"/>
    </row>
    <row r="118" ht="19.5" customHeight="1">
      <c r="A118" s="111"/>
      <c r="B118" s="119"/>
      <c r="C118" s="63"/>
      <c r="D118" s="69"/>
      <c r="E118" s="66" t="str">
        <f t="shared" si="2"/>
        <v>-</v>
      </c>
      <c r="F118" s="65"/>
      <c r="G118" s="65"/>
      <c r="H118" s="65"/>
      <c r="I118" s="69" t="str">
        <f t="shared" si="3"/>
        <v>-</v>
      </c>
      <c r="J118" s="70"/>
      <c r="K118" s="18"/>
      <c r="L118" s="18"/>
      <c r="M118" s="18"/>
      <c r="N118" s="18"/>
      <c r="O118" s="18"/>
      <c r="P118" s="18"/>
      <c r="Q118" s="18"/>
      <c r="R118" s="18"/>
      <c r="S118" s="18"/>
      <c r="T118" s="18"/>
      <c r="U118" s="18"/>
      <c r="V118" s="18"/>
      <c r="W118" s="18"/>
      <c r="X118" s="18"/>
      <c r="Y118" s="18"/>
      <c r="Z118" s="18"/>
    </row>
    <row r="119" ht="19.5" customHeight="1">
      <c r="A119" s="111"/>
      <c r="B119" s="119"/>
      <c r="C119" s="63"/>
      <c r="D119" s="69"/>
      <c r="E119" s="66" t="str">
        <f t="shared" si="2"/>
        <v>-</v>
      </c>
      <c r="F119" s="65"/>
      <c r="G119" s="65"/>
      <c r="H119" s="65"/>
      <c r="I119" s="69" t="str">
        <f t="shared" si="3"/>
        <v>-</v>
      </c>
      <c r="J119" s="70"/>
      <c r="K119" s="18"/>
      <c r="L119" s="18"/>
      <c r="M119" s="18"/>
      <c r="N119" s="18"/>
      <c r="O119" s="18"/>
      <c r="P119" s="18"/>
      <c r="Q119" s="18"/>
      <c r="R119" s="18"/>
      <c r="S119" s="18"/>
      <c r="T119" s="18"/>
      <c r="U119" s="18"/>
      <c r="V119" s="18"/>
      <c r="W119" s="18"/>
      <c r="X119" s="18"/>
      <c r="Y119" s="18"/>
      <c r="Z119" s="18"/>
    </row>
    <row r="120" ht="19.5" customHeight="1">
      <c r="A120" s="111"/>
      <c r="B120" s="119"/>
      <c r="C120" s="63"/>
      <c r="D120" s="69"/>
      <c r="E120" s="66" t="str">
        <f t="shared" si="2"/>
        <v>-</v>
      </c>
      <c r="F120" s="65"/>
      <c r="G120" s="65"/>
      <c r="H120" s="65"/>
      <c r="I120" s="69" t="str">
        <f t="shared" si="3"/>
        <v>-</v>
      </c>
      <c r="J120" s="70"/>
      <c r="K120" s="18"/>
      <c r="L120" s="18"/>
      <c r="M120" s="18"/>
      <c r="N120" s="18"/>
      <c r="O120" s="18"/>
      <c r="P120" s="18"/>
      <c r="Q120" s="18"/>
      <c r="R120" s="18"/>
      <c r="S120" s="18"/>
      <c r="T120" s="18"/>
      <c r="U120" s="18"/>
      <c r="V120" s="18"/>
      <c r="W120" s="18"/>
      <c r="X120" s="18"/>
      <c r="Y120" s="18"/>
      <c r="Z120" s="18"/>
    </row>
    <row r="121" ht="19.5" customHeight="1">
      <c r="A121" s="111"/>
      <c r="B121" s="119"/>
      <c r="C121" s="63"/>
      <c r="D121" s="69"/>
      <c r="E121" s="66" t="str">
        <f t="shared" si="2"/>
        <v>-</v>
      </c>
      <c r="F121" s="65"/>
      <c r="G121" s="65"/>
      <c r="H121" s="65"/>
      <c r="I121" s="69" t="str">
        <f t="shared" si="3"/>
        <v>-</v>
      </c>
      <c r="J121" s="70"/>
      <c r="K121" s="18"/>
      <c r="L121" s="18"/>
      <c r="M121" s="18"/>
      <c r="N121" s="18"/>
      <c r="O121" s="18"/>
      <c r="P121" s="18"/>
      <c r="Q121" s="18"/>
      <c r="R121" s="18"/>
      <c r="S121" s="18"/>
      <c r="T121" s="18"/>
      <c r="U121" s="18"/>
      <c r="V121" s="18"/>
      <c r="W121" s="18"/>
      <c r="X121" s="18"/>
      <c r="Y121" s="18"/>
      <c r="Z121" s="18"/>
    </row>
    <row r="122" ht="19.5" customHeight="1">
      <c r="A122" s="111"/>
      <c r="B122" s="119"/>
      <c r="C122" s="63"/>
      <c r="D122" s="69"/>
      <c r="E122" s="66" t="str">
        <f t="shared" si="2"/>
        <v>-</v>
      </c>
      <c r="F122" s="65"/>
      <c r="G122" s="65"/>
      <c r="H122" s="65"/>
      <c r="I122" s="69" t="str">
        <f t="shared" si="3"/>
        <v>-</v>
      </c>
      <c r="J122" s="70"/>
      <c r="K122" s="18"/>
      <c r="L122" s="18"/>
      <c r="M122" s="18"/>
      <c r="N122" s="18"/>
      <c r="O122" s="18"/>
      <c r="P122" s="18"/>
      <c r="Q122" s="18"/>
      <c r="R122" s="18"/>
      <c r="S122" s="18"/>
      <c r="T122" s="18"/>
      <c r="U122" s="18"/>
      <c r="V122" s="18"/>
      <c r="W122" s="18"/>
      <c r="X122" s="18"/>
      <c r="Y122" s="18"/>
      <c r="Z122" s="18"/>
    </row>
    <row r="123" ht="19.5" customHeight="1">
      <c r="A123" s="111"/>
      <c r="B123" s="119"/>
      <c r="C123" s="63"/>
      <c r="D123" s="69"/>
      <c r="E123" s="66" t="str">
        <f t="shared" si="2"/>
        <v>-</v>
      </c>
      <c r="F123" s="65"/>
      <c r="G123" s="65"/>
      <c r="H123" s="65"/>
      <c r="I123" s="69" t="str">
        <f t="shared" si="3"/>
        <v>-</v>
      </c>
      <c r="J123" s="70"/>
      <c r="K123" s="18"/>
      <c r="L123" s="18"/>
      <c r="M123" s="18"/>
      <c r="N123" s="18"/>
      <c r="O123" s="18"/>
      <c r="P123" s="18"/>
      <c r="Q123" s="18"/>
      <c r="R123" s="18"/>
      <c r="S123" s="18"/>
      <c r="T123" s="18"/>
      <c r="U123" s="18"/>
      <c r="V123" s="18"/>
      <c r="W123" s="18"/>
      <c r="X123" s="18"/>
      <c r="Y123" s="18"/>
      <c r="Z123" s="18"/>
    </row>
    <row r="124" ht="19.5" customHeight="1">
      <c r="A124" s="111"/>
      <c r="B124" s="119"/>
      <c r="C124" s="63"/>
      <c r="D124" s="69"/>
      <c r="E124" s="66" t="str">
        <f t="shared" si="2"/>
        <v>-</v>
      </c>
      <c r="F124" s="65"/>
      <c r="G124" s="65"/>
      <c r="H124" s="65"/>
      <c r="I124" s="69" t="str">
        <f t="shared" si="3"/>
        <v>-</v>
      </c>
      <c r="J124" s="70"/>
      <c r="K124" s="18"/>
      <c r="L124" s="18"/>
      <c r="M124" s="18"/>
      <c r="N124" s="18"/>
      <c r="O124" s="18"/>
      <c r="P124" s="18"/>
      <c r="Q124" s="18"/>
      <c r="R124" s="18"/>
      <c r="S124" s="18"/>
      <c r="T124" s="18"/>
      <c r="U124" s="18"/>
      <c r="V124" s="18"/>
      <c r="W124" s="18"/>
      <c r="X124" s="18"/>
      <c r="Y124" s="18"/>
      <c r="Z124" s="18"/>
    </row>
    <row r="125" ht="19.5" customHeight="1">
      <c r="A125" s="111"/>
      <c r="B125" s="119"/>
      <c r="C125" s="63"/>
      <c r="D125" s="69"/>
      <c r="E125" s="66" t="str">
        <f t="shared" si="2"/>
        <v>-</v>
      </c>
      <c r="F125" s="65"/>
      <c r="G125" s="65"/>
      <c r="H125" s="65"/>
      <c r="I125" s="69" t="str">
        <f t="shared" si="3"/>
        <v>-</v>
      </c>
      <c r="J125" s="70"/>
      <c r="K125" s="18"/>
      <c r="L125" s="18"/>
      <c r="M125" s="18"/>
      <c r="N125" s="18"/>
      <c r="O125" s="18"/>
      <c r="P125" s="18"/>
      <c r="Q125" s="18"/>
      <c r="R125" s="18"/>
      <c r="S125" s="18"/>
      <c r="T125" s="18"/>
      <c r="U125" s="18"/>
      <c r="V125" s="18"/>
      <c r="W125" s="18"/>
      <c r="X125" s="18"/>
      <c r="Y125" s="18"/>
      <c r="Z125" s="18"/>
    </row>
    <row r="126" ht="19.5" customHeight="1">
      <c r="A126" s="111"/>
      <c r="B126" s="119"/>
      <c r="C126" s="63"/>
      <c r="D126" s="69"/>
      <c r="E126" s="66" t="str">
        <f t="shared" si="2"/>
        <v>-</v>
      </c>
      <c r="F126" s="65"/>
      <c r="G126" s="65"/>
      <c r="H126" s="65"/>
      <c r="I126" s="69" t="str">
        <f t="shared" si="3"/>
        <v>-</v>
      </c>
      <c r="J126" s="70"/>
      <c r="K126" s="18"/>
      <c r="L126" s="18"/>
      <c r="M126" s="18"/>
      <c r="N126" s="18"/>
      <c r="O126" s="18"/>
      <c r="P126" s="18"/>
      <c r="Q126" s="18"/>
      <c r="R126" s="18"/>
      <c r="S126" s="18"/>
      <c r="T126" s="18"/>
      <c r="U126" s="18"/>
      <c r="V126" s="18"/>
      <c r="W126" s="18"/>
      <c r="X126" s="18"/>
      <c r="Y126" s="18"/>
      <c r="Z126" s="18"/>
    </row>
    <row r="127" ht="19.5" customHeight="1">
      <c r="A127" s="111"/>
      <c r="B127" s="119"/>
      <c r="C127" s="63"/>
      <c r="D127" s="69"/>
      <c r="E127" s="66" t="str">
        <f t="shared" si="2"/>
        <v>-</v>
      </c>
      <c r="F127" s="65"/>
      <c r="G127" s="65"/>
      <c r="H127" s="65"/>
      <c r="I127" s="69" t="str">
        <f t="shared" si="3"/>
        <v>-</v>
      </c>
      <c r="J127" s="70"/>
      <c r="K127" s="18"/>
      <c r="L127" s="18"/>
      <c r="M127" s="18"/>
      <c r="N127" s="18"/>
      <c r="O127" s="18"/>
      <c r="P127" s="18"/>
      <c r="Q127" s="18"/>
      <c r="R127" s="18"/>
      <c r="S127" s="18"/>
      <c r="T127" s="18"/>
      <c r="U127" s="18"/>
      <c r="V127" s="18"/>
      <c r="W127" s="18"/>
      <c r="X127" s="18"/>
      <c r="Y127" s="18"/>
      <c r="Z127" s="18"/>
    </row>
    <row r="128" ht="19.5" customHeight="1">
      <c r="A128" s="111"/>
      <c r="B128" s="119"/>
      <c r="C128" s="63"/>
      <c r="D128" s="69"/>
      <c r="E128" s="66" t="str">
        <f t="shared" si="2"/>
        <v>-</v>
      </c>
      <c r="F128" s="65"/>
      <c r="G128" s="65"/>
      <c r="H128" s="65"/>
      <c r="I128" s="69" t="str">
        <f t="shared" si="3"/>
        <v>-</v>
      </c>
      <c r="J128" s="70"/>
      <c r="K128" s="18"/>
      <c r="L128" s="18"/>
      <c r="M128" s="18"/>
      <c r="N128" s="18"/>
      <c r="O128" s="18"/>
      <c r="P128" s="18"/>
      <c r="Q128" s="18"/>
      <c r="R128" s="18"/>
      <c r="S128" s="18"/>
      <c r="T128" s="18"/>
      <c r="U128" s="18"/>
      <c r="V128" s="18"/>
      <c r="W128" s="18"/>
      <c r="X128" s="18"/>
      <c r="Y128" s="18"/>
      <c r="Z128" s="18"/>
    </row>
    <row r="129" ht="19.5" customHeight="1">
      <c r="A129" s="111"/>
      <c r="B129" s="119"/>
      <c r="C129" s="63"/>
      <c r="D129" s="69"/>
      <c r="E129" s="66" t="str">
        <f t="shared" si="2"/>
        <v>-</v>
      </c>
      <c r="F129" s="65"/>
      <c r="G129" s="65"/>
      <c r="H129" s="65"/>
      <c r="I129" s="69" t="str">
        <f t="shared" si="3"/>
        <v>-</v>
      </c>
      <c r="J129" s="70"/>
      <c r="K129" s="18"/>
      <c r="L129" s="18"/>
      <c r="M129" s="18"/>
      <c r="N129" s="18"/>
      <c r="O129" s="18"/>
      <c r="P129" s="18"/>
      <c r="Q129" s="18"/>
      <c r="R129" s="18"/>
      <c r="S129" s="18"/>
      <c r="T129" s="18"/>
      <c r="U129" s="18"/>
      <c r="V129" s="18"/>
      <c r="W129" s="18"/>
      <c r="X129" s="18"/>
      <c r="Y129" s="18"/>
      <c r="Z129" s="18"/>
    </row>
    <row r="130" ht="19.5" customHeight="1">
      <c r="A130" s="111"/>
      <c r="B130" s="119"/>
      <c r="C130" s="63"/>
      <c r="D130" s="69"/>
      <c r="E130" s="66" t="str">
        <f t="shared" si="2"/>
        <v>-</v>
      </c>
      <c r="F130" s="65"/>
      <c r="G130" s="65"/>
      <c r="H130" s="65"/>
      <c r="I130" s="69" t="str">
        <f t="shared" si="3"/>
        <v>-</v>
      </c>
      <c r="J130" s="70"/>
      <c r="K130" s="18"/>
      <c r="L130" s="18"/>
      <c r="M130" s="18"/>
      <c r="N130" s="18"/>
      <c r="O130" s="18"/>
      <c r="P130" s="18"/>
      <c r="Q130" s="18"/>
      <c r="R130" s="18"/>
      <c r="S130" s="18"/>
      <c r="T130" s="18"/>
      <c r="U130" s="18"/>
      <c r="V130" s="18"/>
      <c r="W130" s="18"/>
      <c r="X130" s="18"/>
      <c r="Y130" s="18"/>
      <c r="Z130" s="18"/>
    </row>
    <row r="131" ht="19.5" customHeight="1">
      <c r="A131" s="111"/>
      <c r="B131" s="119"/>
      <c r="C131" s="63"/>
      <c r="D131" s="69"/>
      <c r="E131" s="66" t="str">
        <f t="shared" si="2"/>
        <v>-</v>
      </c>
      <c r="F131" s="65"/>
      <c r="G131" s="65"/>
      <c r="H131" s="65"/>
      <c r="I131" s="69" t="str">
        <f t="shared" si="3"/>
        <v>-</v>
      </c>
      <c r="J131" s="70"/>
      <c r="K131" s="18"/>
      <c r="L131" s="18"/>
      <c r="M131" s="18"/>
      <c r="N131" s="18"/>
      <c r="O131" s="18"/>
      <c r="P131" s="18"/>
      <c r="Q131" s="18"/>
      <c r="R131" s="18"/>
      <c r="S131" s="18"/>
      <c r="T131" s="18"/>
      <c r="U131" s="18"/>
      <c r="V131" s="18"/>
      <c r="W131" s="18"/>
      <c r="X131" s="18"/>
      <c r="Y131" s="18"/>
      <c r="Z131" s="18"/>
    </row>
    <row r="132" ht="19.5" customHeight="1">
      <c r="A132" s="111"/>
      <c r="B132" s="119"/>
      <c r="C132" s="63"/>
      <c r="D132" s="69"/>
      <c r="E132" s="66" t="str">
        <f t="shared" si="2"/>
        <v>-</v>
      </c>
      <c r="F132" s="65"/>
      <c r="G132" s="65"/>
      <c r="H132" s="65"/>
      <c r="I132" s="69" t="str">
        <f t="shared" si="3"/>
        <v>-</v>
      </c>
      <c r="J132" s="70"/>
      <c r="K132" s="18"/>
      <c r="L132" s="18"/>
      <c r="M132" s="18"/>
      <c r="N132" s="18"/>
      <c r="O132" s="18"/>
      <c r="P132" s="18"/>
      <c r="Q132" s="18"/>
      <c r="R132" s="18"/>
      <c r="S132" s="18"/>
      <c r="T132" s="18"/>
      <c r="U132" s="18"/>
      <c r="V132" s="18"/>
      <c r="W132" s="18"/>
      <c r="X132" s="18"/>
      <c r="Y132" s="18"/>
      <c r="Z132" s="18"/>
    </row>
    <row r="133" ht="19.5" customHeight="1">
      <c r="A133" s="111"/>
      <c r="B133" s="119"/>
      <c r="C133" s="63"/>
      <c r="D133" s="69"/>
      <c r="E133" s="66" t="str">
        <f t="shared" si="2"/>
        <v>-</v>
      </c>
      <c r="F133" s="65"/>
      <c r="G133" s="65"/>
      <c r="H133" s="65"/>
      <c r="I133" s="69" t="str">
        <f t="shared" si="3"/>
        <v>-</v>
      </c>
      <c r="J133" s="70"/>
      <c r="K133" s="18"/>
      <c r="L133" s="18"/>
      <c r="M133" s="18"/>
      <c r="N133" s="18"/>
      <c r="O133" s="18"/>
      <c r="P133" s="18"/>
      <c r="Q133" s="18"/>
      <c r="R133" s="18"/>
      <c r="S133" s="18"/>
      <c r="T133" s="18"/>
      <c r="U133" s="18"/>
      <c r="V133" s="18"/>
      <c r="W133" s="18"/>
      <c r="X133" s="18"/>
      <c r="Y133" s="18"/>
      <c r="Z133" s="18"/>
    </row>
    <row r="134" ht="19.5" customHeight="1">
      <c r="A134" s="111"/>
      <c r="B134" s="119"/>
      <c r="C134" s="63"/>
      <c r="D134" s="69"/>
      <c r="E134" s="66" t="str">
        <f t="shared" si="2"/>
        <v>-</v>
      </c>
      <c r="F134" s="65"/>
      <c r="G134" s="65"/>
      <c r="H134" s="65"/>
      <c r="I134" s="69" t="str">
        <f t="shared" si="3"/>
        <v>-</v>
      </c>
      <c r="J134" s="70"/>
      <c r="K134" s="18"/>
      <c r="L134" s="18"/>
      <c r="M134" s="18"/>
      <c r="N134" s="18"/>
      <c r="O134" s="18"/>
      <c r="P134" s="18"/>
      <c r="Q134" s="18"/>
      <c r="R134" s="18"/>
      <c r="S134" s="18"/>
      <c r="T134" s="18"/>
      <c r="U134" s="18"/>
      <c r="V134" s="18"/>
      <c r="W134" s="18"/>
      <c r="X134" s="18"/>
      <c r="Y134" s="18"/>
      <c r="Z134" s="18"/>
    </row>
    <row r="135" ht="19.5" customHeight="1">
      <c r="A135" s="111"/>
      <c r="B135" s="119"/>
      <c r="C135" s="63"/>
      <c r="D135" s="69"/>
      <c r="E135" s="66" t="str">
        <f t="shared" si="2"/>
        <v>-</v>
      </c>
      <c r="F135" s="65"/>
      <c r="G135" s="65"/>
      <c r="H135" s="65"/>
      <c r="I135" s="69" t="str">
        <f t="shared" si="3"/>
        <v>-</v>
      </c>
      <c r="J135" s="70"/>
      <c r="K135" s="18"/>
      <c r="L135" s="18"/>
      <c r="M135" s="18"/>
      <c r="N135" s="18"/>
      <c r="O135" s="18"/>
      <c r="P135" s="18"/>
      <c r="Q135" s="18"/>
      <c r="R135" s="18"/>
      <c r="S135" s="18"/>
      <c r="T135" s="18"/>
      <c r="U135" s="18"/>
      <c r="V135" s="18"/>
      <c r="W135" s="18"/>
      <c r="X135" s="18"/>
      <c r="Y135" s="18"/>
      <c r="Z135" s="18"/>
    </row>
    <row r="136" ht="19.5" customHeight="1">
      <c r="A136" s="111"/>
      <c r="B136" s="119"/>
      <c r="C136" s="63"/>
      <c r="D136" s="69"/>
      <c r="E136" s="66" t="str">
        <f t="shared" si="2"/>
        <v>-</v>
      </c>
      <c r="F136" s="65"/>
      <c r="G136" s="65"/>
      <c r="H136" s="65"/>
      <c r="I136" s="69" t="str">
        <f t="shared" si="3"/>
        <v>-</v>
      </c>
      <c r="J136" s="70"/>
      <c r="K136" s="18"/>
      <c r="L136" s="18"/>
      <c r="M136" s="18"/>
      <c r="N136" s="18"/>
      <c r="O136" s="18"/>
      <c r="P136" s="18"/>
      <c r="Q136" s="18"/>
      <c r="R136" s="18"/>
      <c r="S136" s="18"/>
      <c r="T136" s="18"/>
      <c r="U136" s="18"/>
      <c r="V136" s="18"/>
      <c r="W136" s="18"/>
      <c r="X136" s="18"/>
      <c r="Y136" s="18"/>
      <c r="Z136" s="18"/>
    </row>
    <row r="137" ht="19.5" customHeight="1">
      <c r="A137" s="111"/>
      <c r="B137" s="119"/>
      <c r="C137" s="63"/>
      <c r="D137" s="69"/>
      <c r="E137" s="66" t="str">
        <f t="shared" si="2"/>
        <v>-</v>
      </c>
      <c r="F137" s="65"/>
      <c r="G137" s="65"/>
      <c r="H137" s="65"/>
      <c r="I137" s="69" t="str">
        <f t="shared" si="3"/>
        <v>-</v>
      </c>
      <c r="J137" s="70"/>
      <c r="K137" s="18"/>
      <c r="L137" s="18"/>
      <c r="M137" s="18"/>
      <c r="N137" s="18"/>
      <c r="O137" s="18"/>
      <c r="P137" s="18"/>
      <c r="Q137" s="18"/>
      <c r="R137" s="18"/>
      <c r="S137" s="18"/>
      <c r="T137" s="18"/>
      <c r="U137" s="18"/>
      <c r="V137" s="18"/>
      <c r="W137" s="18"/>
      <c r="X137" s="18"/>
      <c r="Y137" s="18"/>
      <c r="Z137" s="18"/>
    </row>
    <row r="138" ht="19.5" customHeight="1">
      <c r="A138" s="111"/>
      <c r="B138" s="119"/>
      <c r="C138" s="63"/>
      <c r="D138" s="69"/>
      <c r="E138" s="66" t="str">
        <f t="shared" si="2"/>
        <v>-</v>
      </c>
      <c r="F138" s="65"/>
      <c r="G138" s="65"/>
      <c r="H138" s="65"/>
      <c r="I138" s="69" t="str">
        <f t="shared" si="3"/>
        <v>-</v>
      </c>
      <c r="J138" s="70"/>
      <c r="K138" s="18"/>
      <c r="L138" s="18"/>
      <c r="M138" s="18"/>
      <c r="N138" s="18"/>
      <c r="O138" s="18"/>
      <c r="P138" s="18"/>
      <c r="Q138" s="18"/>
      <c r="R138" s="18"/>
      <c r="S138" s="18"/>
      <c r="T138" s="18"/>
      <c r="U138" s="18"/>
      <c r="V138" s="18"/>
      <c r="W138" s="18"/>
      <c r="X138" s="18"/>
      <c r="Y138" s="18"/>
      <c r="Z138" s="18"/>
    </row>
    <row r="139" ht="19.5" customHeight="1">
      <c r="A139" s="111"/>
      <c r="B139" s="119"/>
      <c r="C139" s="63"/>
      <c r="D139" s="69"/>
      <c r="E139" s="66" t="str">
        <f t="shared" si="2"/>
        <v>-</v>
      </c>
      <c r="F139" s="65"/>
      <c r="G139" s="65"/>
      <c r="H139" s="65"/>
      <c r="I139" s="69" t="str">
        <f t="shared" si="3"/>
        <v>-</v>
      </c>
      <c r="J139" s="70"/>
      <c r="K139" s="18"/>
      <c r="L139" s="18"/>
      <c r="M139" s="18"/>
      <c r="N139" s="18"/>
      <c r="O139" s="18"/>
      <c r="P139" s="18"/>
      <c r="Q139" s="18"/>
      <c r="R139" s="18"/>
      <c r="S139" s="18"/>
      <c r="T139" s="18"/>
      <c r="U139" s="18"/>
      <c r="V139" s="18"/>
      <c r="W139" s="18"/>
      <c r="X139" s="18"/>
      <c r="Y139" s="18"/>
      <c r="Z139" s="18"/>
    </row>
    <row r="140" ht="19.5" customHeight="1">
      <c r="A140" s="111"/>
      <c r="B140" s="119"/>
      <c r="C140" s="63"/>
      <c r="D140" s="69"/>
      <c r="E140" s="66" t="str">
        <f t="shared" si="2"/>
        <v>-</v>
      </c>
      <c r="F140" s="65"/>
      <c r="G140" s="65"/>
      <c r="H140" s="65"/>
      <c r="I140" s="69" t="str">
        <f t="shared" si="3"/>
        <v>-</v>
      </c>
      <c r="J140" s="70"/>
      <c r="K140" s="18"/>
      <c r="L140" s="18"/>
      <c r="M140" s="18"/>
      <c r="N140" s="18"/>
      <c r="O140" s="18"/>
      <c r="P140" s="18"/>
      <c r="Q140" s="18"/>
      <c r="R140" s="18"/>
      <c r="S140" s="18"/>
      <c r="T140" s="18"/>
      <c r="U140" s="18"/>
      <c r="V140" s="18"/>
      <c r="W140" s="18"/>
      <c r="X140" s="18"/>
      <c r="Y140" s="18"/>
      <c r="Z140" s="18"/>
    </row>
    <row r="141" ht="19.5" customHeight="1">
      <c r="A141" s="111"/>
      <c r="B141" s="119"/>
      <c r="C141" s="63"/>
      <c r="D141" s="69"/>
      <c r="E141" s="66" t="str">
        <f t="shared" si="2"/>
        <v>-</v>
      </c>
      <c r="F141" s="65"/>
      <c r="G141" s="65"/>
      <c r="H141" s="65"/>
      <c r="I141" s="69" t="str">
        <f t="shared" si="3"/>
        <v>-</v>
      </c>
      <c r="J141" s="70"/>
      <c r="K141" s="18"/>
      <c r="L141" s="18"/>
      <c r="M141" s="18"/>
      <c r="N141" s="18"/>
      <c r="O141" s="18"/>
      <c r="P141" s="18"/>
      <c r="Q141" s="18"/>
      <c r="R141" s="18"/>
      <c r="S141" s="18"/>
      <c r="T141" s="18"/>
      <c r="U141" s="18"/>
      <c r="V141" s="18"/>
      <c r="W141" s="18"/>
      <c r="X141" s="18"/>
      <c r="Y141" s="18"/>
      <c r="Z141" s="18"/>
    </row>
    <row r="142" ht="19.5" customHeight="1">
      <c r="A142" s="111"/>
      <c r="B142" s="119"/>
      <c r="C142" s="63"/>
      <c r="D142" s="69"/>
      <c r="E142" s="66" t="str">
        <f t="shared" si="2"/>
        <v>-</v>
      </c>
      <c r="F142" s="65"/>
      <c r="G142" s="65"/>
      <c r="H142" s="65"/>
      <c r="I142" s="69" t="str">
        <f t="shared" si="3"/>
        <v>-</v>
      </c>
      <c r="J142" s="70"/>
      <c r="K142" s="18"/>
      <c r="L142" s="18"/>
      <c r="M142" s="18"/>
      <c r="N142" s="18"/>
      <c r="O142" s="18"/>
      <c r="P142" s="18"/>
      <c r="Q142" s="18"/>
      <c r="R142" s="18"/>
      <c r="S142" s="18"/>
      <c r="T142" s="18"/>
      <c r="U142" s="18"/>
      <c r="V142" s="18"/>
      <c r="W142" s="18"/>
      <c r="X142" s="18"/>
      <c r="Y142" s="18"/>
      <c r="Z142" s="18"/>
    </row>
    <row r="143" ht="19.5" customHeight="1">
      <c r="A143" s="111"/>
      <c r="B143" s="119"/>
      <c r="C143" s="63"/>
      <c r="D143" s="69"/>
      <c r="E143" s="66" t="str">
        <f t="shared" si="2"/>
        <v>-</v>
      </c>
      <c r="F143" s="65"/>
      <c r="G143" s="65"/>
      <c r="H143" s="65"/>
      <c r="I143" s="69" t="str">
        <f t="shared" si="3"/>
        <v>-</v>
      </c>
      <c r="J143" s="70"/>
      <c r="K143" s="18"/>
      <c r="L143" s="18"/>
      <c r="M143" s="18"/>
      <c r="N143" s="18"/>
      <c r="O143" s="18"/>
      <c r="P143" s="18"/>
      <c r="Q143" s="18"/>
      <c r="R143" s="18"/>
      <c r="S143" s="18"/>
      <c r="T143" s="18"/>
      <c r="U143" s="18"/>
      <c r="V143" s="18"/>
      <c r="W143" s="18"/>
      <c r="X143" s="18"/>
      <c r="Y143" s="18"/>
      <c r="Z143" s="18"/>
    </row>
    <row r="144" ht="19.5" customHeight="1">
      <c r="A144" s="111"/>
      <c r="B144" s="119"/>
      <c r="C144" s="63"/>
      <c r="D144" s="69"/>
      <c r="E144" s="66" t="str">
        <f t="shared" si="2"/>
        <v>-</v>
      </c>
      <c r="F144" s="65"/>
      <c r="G144" s="65"/>
      <c r="H144" s="65"/>
      <c r="I144" s="69" t="str">
        <f t="shared" si="3"/>
        <v>-</v>
      </c>
      <c r="J144" s="70"/>
      <c r="K144" s="18"/>
      <c r="L144" s="18"/>
      <c r="M144" s="18"/>
      <c r="N144" s="18"/>
      <c r="O144" s="18"/>
      <c r="P144" s="18"/>
      <c r="Q144" s="18"/>
      <c r="R144" s="18"/>
      <c r="S144" s="18"/>
      <c r="T144" s="18"/>
      <c r="U144" s="18"/>
      <c r="V144" s="18"/>
      <c r="W144" s="18"/>
      <c r="X144" s="18"/>
      <c r="Y144" s="18"/>
      <c r="Z144" s="18"/>
    </row>
    <row r="145" ht="19.5" customHeight="1">
      <c r="A145" s="111"/>
      <c r="B145" s="119"/>
      <c r="C145" s="63"/>
      <c r="D145" s="69"/>
      <c r="E145" s="66" t="str">
        <f t="shared" si="2"/>
        <v>-</v>
      </c>
      <c r="F145" s="65"/>
      <c r="G145" s="65"/>
      <c r="H145" s="65"/>
      <c r="I145" s="69" t="str">
        <f t="shared" si="3"/>
        <v>-</v>
      </c>
      <c r="J145" s="70"/>
      <c r="K145" s="18"/>
      <c r="L145" s="18"/>
      <c r="M145" s="18"/>
      <c r="N145" s="18"/>
      <c r="O145" s="18"/>
      <c r="P145" s="18"/>
      <c r="Q145" s="18"/>
      <c r="R145" s="18"/>
      <c r="S145" s="18"/>
      <c r="T145" s="18"/>
      <c r="U145" s="18"/>
      <c r="V145" s="18"/>
      <c r="W145" s="18"/>
      <c r="X145" s="18"/>
      <c r="Y145" s="18"/>
      <c r="Z145" s="18"/>
    </row>
    <row r="146" ht="19.5" customHeight="1">
      <c r="A146" s="111"/>
      <c r="B146" s="119"/>
      <c r="C146" s="63"/>
      <c r="D146" s="69"/>
      <c r="E146" s="66" t="str">
        <f t="shared" si="2"/>
        <v>-</v>
      </c>
      <c r="F146" s="65"/>
      <c r="G146" s="65"/>
      <c r="H146" s="65"/>
      <c r="I146" s="69" t="str">
        <f t="shared" si="3"/>
        <v>-</v>
      </c>
      <c r="J146" s="70"/>
      <c r="K146" s="18"/>
      <c r="L146" s="18"/>
      <c r="M146" s="18"/>
      <c r="N146" s="18"/>
      <c r="O146" s="18"/>
      <c r="P146" s="18"/>
      <c r="Q146" s="18"/>
      <c r="R146" s="18"/>
      <c r="S146" s="18"/>
      <c r="T146" s="18"/>
      <c r="U146" s="18"/>
      <c r="V146" s="18"/>
      <c r="W146" s="18"/>
      <c r="X146" s="18"/>
      <c r="Y146" s="18"/>
      <c r="Z146" s="18"/>
    </row>
    <row r="147" ht="19.5" customHeight="1">
      <c r="A147" s="111"/>
      <c r="B147" s="119"/>
      <c r="C147" s="63"/>
      <c r="D147" s="69"/>
      <c r="E147" s="66" t="str">
        <f t="shared" si="2"/>
        <v>-</v>
      </c>
      <c r="F147" s="65"/>
      <c r="G147" s="65"/>
      <c r="H147" s="65"/>
      <c r="I147" s="69" t="str">
        <f t="shared" si="3"/>
        <v>-</v>
      </c>
      <c r="J147" s="70"/>
      <c r="K147" s="18"/>
      <c r="L147" s="18"/>
      <c r="M147" s="18"/>
      <c r="N147" s="18"/>
      <c r="O147" s="18"/>
      <c r="P147" s="18"/>
      <c r="Q147" s="18"/>
      <c r="R147" s="18"/>
      <c r="S147" s="18"/>
      <c r="T147" s="18"/>
      <c r="U147" s="18"/>
      <c r="V147" s="18"/>
      <c r="W147" s="18"/>
      <c r="X147" s="18"/>
      <c r="Y147" s="18"/>
      <c r="Z147" s="18"/>
    </row>
    <row r="148" ht="19.5" customHeight="1">
      <c r="A148" s="111"/>
      <c r="B148" s="119"/>
      <c r="C148" s="63"/>
      <c r="D148" s="69"/>
      <c r="E148" s="66" t="str">
        <f t="shared" si="2"/>
        <v>-</v>
      </c>
      <c r="F148" s="65"/>
      <c r="G148" s="65"/>
      <c r="H148" s="65"/>
      <c r="I148" s="69" t="str">
        <f t="shared" si="3"/>
        <v>-</v>
      </c>
      <c r="J148" s="70"/>
      <c r="K148" s="18"/>
      <c r="L148" s="18"/>
      <c r="M148" s="18"/>
      <c r="N148" s="18"/>
      <c r="O148" s="18"/>
      <c r="P148" s="18"/>
      <c r="Q148" s="18"/>
      <c r="R148" s="18"/>
      <c r="S148" s="18"/>
      <c r="T148" s="18"/>
      <c r="U148" s="18"/>
      <c r="V148" s="18"/>
      <c r="W148" s="18"/>
      <c r="X148" s="18"/>
      <c r="Y148" s="18"/>
      <c r="Z148" s="18"/>
    </row>
    <row r="149" ht="19.5" customHeight="1">
      <c r="A149" s="111"/>
      <c r="B149" s="119"/>
      <c r="C149" s="63"/>
      <c r="D149" s="69"/>
      <c r="E149" s="66" t="str">
        <f t="shared" si="2"/>
        <v>-</v>
      </c>
      <c r="F149" s="65"/>
      <c r="G149" s="65"/>
      <c r="H149" s="65"/>
      <c r="I149" s="69" t="str">
        <f t="shared" si="3"/>
        <v>-</v>
      </c>
      <c r="J149" s="70"/>
      <c r="K149" s="18"/>
      <c r="L149" s="18"/>
      <c r="M149" s="18"/>
      <c r="N149" s="18"/>
      <c r="O149" s="18"/>
      <c r="P149" s="18"/>
      <c r="Q149" s="18"/>
      <c r="R149" s="18"/>
      <c r="S149" s="18"/>
      <c r="T149" s="18"/>
      <c r="U149" s="18"/>
      <c r="V149" s="18"/>
      <c r="W149" s="18"/>
      <c r="X149" s="18"/>
      <c r="Y149" s="18"/>
      <c r="Z149" s="18"/>
    </row>
    <row r="150" ht="19.5" customHeight="1">
      <c r="A150" s="111"/>
      <c r="B150" s="119"/>
      <c r="C150" s="63"/>
      <c r="D150" s="69"/>
      <c r="E150" s="66" t="str">
        <f t="shared" si="2"/>
        <v>-</v>
      </c>
      <c r="F150" s="65"/>
      <c r="G150" s="65"/>
      <c r="H150" s="65"/>
      <c r="I150" s="69" t="str">
        <f t="shared" si="3"/>
        <v>-</v>
      </c>
      <c r="J150" s="70"/>
      <c r="K150" s="18"/>
      <c r="L150" s="18"/>
      <c r="M150" s="18"/>
      <c r="N150" s="18"/>
      <c r="O150" s="18"/>
      <c r="P150" s="18"/>
      <c r="Q150" s="18"/>
      <c r="R150" s="18"/>
      <c r="S150" s="18"/>
      <c r="T150" s="18"/>
      <c r="U150" s="18"/>
      <c r="V150" s="18"/>
      <c r="W150" s="18"/>
      <c r="X150" s="18"/>
      <c r="Y150" s="18"/>
      <c r="Z150" s="18"/>
    </row>
    <row r="151" ht="19.5" customHeight="1">
      <c r="A151" s="111"/>
      <c r="B151" s="119"/>
      <c r="C151" s="63"/>
      <c r="D151" s="69"/>
      <c r="E151" s="66" t="str">
        <f t="shared" si="2"/>
        <v>-</v>
      </c>
      <c r="F151" s="65"/>
      <c r="G151" s="65"/>
      <c r="H151" s="65"/>
      <c r="I151" s="69" t="str">
        <f t="shared" si="3"/>
        <v>-</v>
      </c>
      <c r="J151" s="70"/>
      <c r="K151" s="18"/>
      <c r="L151" s="18"/>
      <c r="M151" s="18"/>
      <c r="N151" s="18"/>
      <c r="O151" s="18"/>
      <c r="P151" s="18"/>
      <c r="Q151" s="18"/>
      <c r="R151" s="18"/>
      <c r="S151" s="18"/>
      <c r="T151" s="18"/>
      <c r="U151" s="18"/>
      <c r="V151" s="18"/>
      <c r="W151" s="18"/>
      <c r="X151" s="18"/>
      <c r="Y151" s="18"/>
      <c r="Z151" s="18"/>
    </row>
    <row r="152" ht="19.5" customHeight="1">
      <c r="A152" s="111"/>
      <c r="B152" s="119"/>
      <c r="C152" s="63"/>
      <c r="D152" s="69"/>
      <c r="E152" s="66" t="str">
        <f t="shared" si="2"/>
        <v>-</v>
      </c>
      <c r="F152" s="65"/>
      <c r="G152" s="65"/>
      <c r="H152" s="65"/>
      <c r="I152" s="69" t="str">
        <f t="shared" si="3"/>
        <v>-</v>
      </c>
      <c r="J152" s="70"/>
      <c r="K152" s="18"/>
      <c r="L152" s="18"/>
      <c r="M152" s="18"/>
      <c r="N152" s="18"/>
      <c r="O152" s="18"/>
      <c r="P152" s="18"/>
      <c r="Q152" s="18"/>
      <c r="R152" s="18"/>
      <c r="S152" s="18"/>
      <c r="T152" s="18"/>
      <c r="U152" s="18"/>
      <c r="V152" s="18"/>
      <c r="W152" s="18"/>
      <c r="X152" s="18"/>
      <c r="Y152" s="18"/>
      <c r="Z152" s="18"/>
    </row>
    <row r="153" ht="19.5" customHeight="1">
      <c r="A153" s="111"/>
      <c r="B153" s="119"/>
      <c r="C153" s="63"/>
      <c r="D153" s="69"/>
      <c r="E153" s="66" t="str">
        <f t="shared" si="2"/>
        <v>-</v>
      </c>
      <c r="F153" s="65"/>
      <c r="G153" s="65"/>
      <c r="H153" s="65"/>
      <c r="I153" s="69" t="str">
        <f t="shared" si="3"/>
        <v>-</v>
      </c>
      <c r="J153" s="70"/>
      <c r="K153" s="18"/>
      <c r="L153" s="18"/>
      <c r="M153" s="18"/>
      <c r="N153" s="18"/>
      <c r="O153" s="18"/>
      <c r="P153" s="18"/>
      <c r="Q153" s="18"/>
      <c r="R153" s="18"/>
      <c r="S153" s="18"/>
      <c r="T153" s="18"/>
      <c r="U153" s="18"/>
      <c r="V153" s="18"/>
      <c r="W153" s="18"/>
      <c r="X153" s="18"/>
      <c r="Y153" s="18"/>
      <c r="Z153" s="18"/>
    </row>
    <row r="154" ht="19.5" customHeight="1">
      <c r="A154" s="111"/>
      <c r="B154" s="119"/>
      <c r="C154" s="63"/>
      <c r="D154" s="69"/>
      <c r="E154" s="66" t="str">
        <f t="shared" si="2"/>
        <v>-</v>
      </c>
      <c r="F154" s="65"/>
      <c r="G154" s="65"/>
      <c r="H154" s="65"/>
      <c r="I154" s="69" t="str">
        <f t="shared" si="3"/>
        <v>-</v>
      </c>
      <c r="J154" s="70"/>
      <c r="K154" s="18"/>
      <c r="L154" s="18"/>
      <c r="M154" s="18"/>
      <c r="N154" s="18"/>
      <c r="O154" s="18"/>
      <c r="P154" s="18"/>
      <c r="Q154" s="18"/>
      <c r="R154" s="18"/>
      <c r="S154" s="18"/>
      <c r="T154" s="18"/>
      <c r="U154" s="18"/>
      <c r="V154" s="18"/>
      <c r="W154" s="18"/>
      <c r="X154" s="18"/>
      <c r="Y154" s="18"/>
      <c r="Z154" s="18"/>
    </row>
    <row r="155" ht="19.5" customHeight="1">
      <c r="A155" s="111"/>
      <c r="B155" s="119"/>
      <c r="C155" s="63"/>
      <c r="D155" s="69"/>
      <c r="E155" s="66" t="str">
        <f t="shared" si="2"/>
        <v>-</v>
      </c>
      <c r="F155" s="65"/>
      <c r="G155" s="65"/>
      <c r="H155" s="65"/>
      <c r="I155" s="69" t="str">
        <f t="shared" si="3"/>
        <v>-</v>
      </c>
      <c r="J155" s="70"/>
      <c r="K155" s="18"/>
      <c r="L155" s="18"/>
      <c r="M155" s="18"/>
      <c r="N155" s="18"/>
      <c r="O155" s="18"/>
      <c r="P155" s="18"/>
      <c r="Q155" s="18"/>
      <c r="R155" s="18"/>
      <c r="S155" s="18"/>
      <c r="T155" s="18"/>
      <c r="U155" s="18"/>
      <c r="V155" s="18"/>
      <c r="W155" s="18"/>
      <c r="X155" s="18"/>
      <c r="Y155" s="18"/>
      <c r="Z155" s="18"/>
    </row>
    <row r="156" ht="19.5" customHeight="1">
      <c r="A156" s="111"/>
      <c r="B156" s="119"/>
      <c r="C156" s="63"/>
      <c r="D156" s="69"/>
      <c r="E156" s="66" t="str">
        <f t="shared" si="2"/>
        <v>-</v>
      </c>
      <c r="F156" s="65"/>
      <c r="G156" s="65"/>
      <c r="H156" s="65"/>
      <c r="I156" s="69" t="str">
        <f t="shared" si="3"/>
        <v>-</v>
      </c>
      <c r="J156" s="70"/>
      <c r="K156" s="18"/>
      <c r="L156" s="18"/>
      <c r="M156" s="18"/>
      <c r="N156" s="18"/>
      <c r="O156" s="18"/>
      <c r="P156" s="18"/>
      <c r="Q156" s="18"/>
      <c r="R156" s="18"/>
      <c r="S156" s="18"/>
      <c r="T156" s="18"/>
      <c r="U156" s="18"/>
      <c r="V156" s="18"/>
      <c r="W156" s="18"/>
      <c r="X156" s="18"/>
      <c r="Y156" s="18"/>
      <c r="Z156" s="18"/>
    </row>
    <row r="157" ht="19.5" customHeight="1">
      <c r="A157" s="111"/>
      <c r="B157" s="119"/>
      <c r="C157" s="63"/>
      <c r="D157" s="69"/>
      <c r="E157" s="66" t="str">
        <f t="shared" si="2"/>
        <v>-</v>
      </c>
      <c r="F157" s="65"/>
      <c r="G157" s="65"/>
      <c r="H157" s="65"/>
      <c r="I157" s="69" t="str">
        <f t="shared" si="3"/>
        <v>-</v>
      </c>
      <c r="J157" s="70"/>
      <c r="K157" s="18"/>
      <c r="L157" s="18"/>
      <c r="M157" s="18"/>
      <c r="N157" s="18"/>
      <c r="O157" s="18"/>
      <c r="P157" s="18"/>
      <c r="Q157" s="18"/>
      <c r="R157" s="18"/>
      <c r="S157" s="18"/>
      <c r="T157" s="18"/>
      <c r="U157" s="18"/>
      <c r="V157" s="18"/>
      <c r="W157" s="18"/>
      <c r="X157" s="18"/>
      <c r="Y157" s="18"/>
      <c r="Z157" s="18"/>
    </row>
    <row r="158" ht="19.5" customHeight="1">
      <c r="A158" s="111"/>
      <c r="B158" s="119"/>
      <c r="C158" s="63"/>
      <c r="D158" s="69"/>
      <c r="E158" s="66" t="str">
        <f t="shared" si="2"/>
        <v>-</v>
      </c>
      <c r="F158" s="65"/>
      <c r="G158" s="65"/>
      <c r="H158" s="65"/>
      <c r="I158" s="69" t="str">
        <f t="shared" si="3"/>
        <v>-</v>
      </c>
      <c r="J158" s="70"/>
      <c r="K158" s="18"/>
      <c r="L158" s="18"/>
      <c r="M158" s="18"/>
      <c r="N158" s="18"/>
      <c r="O158" s="18"/>
      <c r="P158" s="18"/>
      <c r="Q158" s="18"/>
      <c r="R158" s="18"/>
      <c r="S158" s="18"/>
      <c r="T158" s="18"/>
      <c r="U158" s="18"/>
      <c r="V158" s="18"/>
      <c r="W158" s="18"/>
      <c r="X158" s="18"/>
      <c r="Y158" s="18"/>
      <c r="Z158" s="18"/>
    </row>
    <row r="159" ht="19.5" customHeight="1">
      <c r="A159" s="111"/>
      <c r="B159" s="119"/>
      <c r="C159" s="63"/>
      <c r="D159" s="69"/>
      <c r="E159" s="66" t="str">
        <f t="shared" si="2"/>
        <v>-</v>
      </c>
      <c r="F159" s="65"/>
      <c r="G159" s="65"/>
      <c r="H159" s="65"/>
      <c r="I159" s="69" t="str">
        <f t="shared" si="3"/>
        <v>-</v>
      </c>
      <c r="J159" s="70"/>
      <c r="K159" s="18"/>
      <c r="L159" s="18"/>
      <c r="M159" s="18"/>
      <c r="N159" s="18"/>
      <c r="O159" s="18"/>
      <c r="P159" s="18"/>
      <c r="Q159" s="18"/>
      <c r="R159" s="18"/>
      <c r="S159" s="18"/>
      <c r="T159" s="18"/>
      <c r="U159" s="18"/>
      <c r="V159" s="18"/>
      <c r="W159" s="18"/>
      <c r="X159" s="18"/>
      <c r="Y159" s="18"/>
      <c r="Z159" s="18"/>
    </row>
    <row r="160" ht="19.5" customHeight="1">
      <c r="A160" s="111"/>
      <c r="B160" s="119"/>
      <c r="C160" s="63"/>
      <c r="D160" s="69"/>
      <c r="E160" s="66" t="str">
        <f t="shared" si="2"/>
        <v>-</v>
      </c>
      <c r="F160" s="65"/>
      <c r="G160" s="65"/>
      <c r="H160" s="65"/>
      <c r="I160" s="69" t="str">
        <f t="shared" si="3"/>
        <v>-</v>
      </c>
      <c r="J160" s="70"/>
      <c r="K160" s="18"/>
      <c r="L160" s="18"/>
      <c r="M160" s="18"/>
      <c r="N160" s="18"/>
      <c r="O160" s="18"/>
      <c r="P160" s="18"/>
      <c r="Q160" s="18"/>
      <c r="R160" s="18"/>
      <c r="S160" s="18"/>
      <c r="T160" s="18"/>
      <c r="U160" s="18"/>
      <c r="V160" s="18"/>
      <c r="W160" s="18"/>
      <c r="X160" s="18"/>
      <c r="Y160" s="18"/>
      <c r="Z160" s="18"/>
    </row>
    <row r="161" ht="19.5" customHeight="1">
      <c r="A161" s="111"/>
      <c r="B161" s="119"/>
      <c r="C161" s="63"/>
      <c r="D161" s="69"/>
      <c r="E161" s="66" t="str">
        <f t="shared" si="2"/>
        <v>-</v>
      </c>
      <c r="F161" s="65"/>
      <c r="G161" s="65"/>
      <c r="H161" s="65"/>
      <c r="I161" s="69" t="str">
        <f t="shared" si="3"/>
        <v>-</v>
      </c>
      <c r="J161" s="70"/>
      <c r="K161" s="18"/>
      <c r="L161" s="18"/>
      <c r="M161" s="18"/>
      <c r="N161" s="18"/>
      <c r="O161" s="18"/>
      <c r="P161" s="18"/>
      <c r="Q161" s="18"/>
      <c r="R161" s="18"/>
      <c r="S161" s="18"/>
      <c r="T161" s="18"/>
      <c r="U161" s="18"/>
      <c r="V161" s="18"/>
      <c r="W161" s="18"/>
      <c r="X161" s="18"/>
      <c r="Y161" s="18"/>
      <c r="Z161" s="18"/>
    </row>
    <row r="162" ht="19.5" customHeight="1">
      <c r="A162" s="111"/>
      <c r="B162" s="119"/>
      <c r="C162" s="63"/>
      <c r="D162" s="69"/>
      <c r="E162" s="66" t="str">
        <f t="shared" si="2"/>
        <v>-</v>
      </c>
      <c r="F162" s="65"/>
      <c r="G162" s="65"/>
      <c r="H162" s="65"/>
      <c r="I162" s="69" t="str">
        <f t="shared" si="3"/>
        <v>-</v>
      </c>
      <c r="J162" s="70"/>
      <c r="K162" s="18"/>
      <c r="L162" s="18"/>
      <c r="M162" s="18"/>
      <c r="N162" s="18"/>
      <c r="O162" s="18"/>
      <c r="P162" s="18"/>
      <c r="Q162" s="18"/>
      <c r="R162" s="18"/>
      <c r="S162" s="18"/>
      <c r="T162" s="18"/>
      <c r="U162" s="18"/>
      <c r="V162" s="18"/>
      <c r="W162" s="18"/>
      <c r="X162" s="18"/>
      <c r="Y162" s="18"/>
      <c r="Z162" s="18"/>
    </row>
    <row r="163" ht="19.5" customHeight="1">
      <c r="A163" s="111"/>
      <c r="B163" s="119"/>
      <c r="C163" s="63"/>
      <c r="D163" s="69"/>
      <c r="E163" s="66" t="str">
        <f t="shared" si="2"/>
        <v>-</v>
      </c>
      <c r="F163" s="65"/>
      <c r="G163" s="65"/>
      <c r="H163" s="65"/>
      <c r="I163" s="69" t="str">
        <f t="shared" si="3"/>
        <v>-</v>
      </c>
      <c r="J163" s="70"/>
      <c r="K163" s="18"/>
      <c r="L163" s="18"/>
      <c r="M163" s="18"/>
      <c r="N163" s="18"/>
      <c r="O163" s="18"/>
      <c r="P163" s="18"/>
      <c r="Q163" s="18"/>
      <c r="R163" s="18"/>
      <c r="S163" s="18"/>
      <c r="T163" s="18"/>
      <c r="U163" s="18"/>
      <c r="V163" s="18"/>
      <c r="W163" s="18"/>
      <c r="X163" s="18"/>
      <c r="Y163" s="18"/>
      <c r="Z163" s="18"/>
    </row>
    <row r="164" ht="19.5" customHeight="1">
      <c r="A164" s="111"/>
      <c r="B164" s="119"/>
      <c r="C164" s="63"/>
      <c r="D164" s="69"/>
      <c r="E164" s="66" t="str">
        <f t="shared" si="2"/>
        <v>-</v>
      </c>
      <c r="F164" s="65"/>
      <c r="G164" s="65"/>
      <c r="H164" s="65"/>
      <c r="I164" s="69" t="str">
        <f t="shared" si="3"/>
        <v>-</v>
      </c>
      <c r="J164" s="70"/>
      <c r="K164" s="18"/>
      <c r="L164" s="18"/>
      <c r="M164" s="18"/>
      <c r="N164" s="18"/>
      <c r="O164" s="18"/>
      <c r="P164" s="18"/>
      <c r="Q164" s="18"/>
      <c r="R164" s="18"/>
      <c r="S164" s="18"/>
      <c r="T164" s="18"/>
      <c r="U164" s="18"/>
      <c r="V164" s="18"/>
      <c r="W164" s="18"/>
      <c r="X164" s="18"/>
      <c r="Y164" s="18"/>
      <c r="Z164" s="18"/>
    </row>
    <row r="165" ht="19.5" customHeight="1">
      <c r="A165" s="111"/>
      <c r="B165" s="119"/>
      <c r="C165" s="63"/>
      <c r="D165" s="69"/>
      <c r="E165" s="66" t="str">
        <f t="shared" si="2"/>
        <v>-</v>
      </c>
      <c r="F165" s="65"/>
      <c r="G165" s="65"/>
      <c r="H165" s="65"/>
      <c r="I165" s="69" t="str">
        <f t="shared" si="3"/>
        <v>-</v>
      </c>
      <c r="J165" s="70"/>
      <c r="K165" s="18"/>
      <c r="L165" s="18"/>
      <c r="M165" s="18"/>
      <c r="N165" s="18"/>
      <c r="O165" s="18"/>
      <c r="P165" s="18"/>
      <c r="Q165" s="18"/>
      <c r="R165" s="18"/>
      <c r="S165" s="18"/>
      <c r="T165" s="18"/>
      <c r="U165" s="18"/>
      <c r="V165" s="18"/>
      <c r="W165" s="18"/>
      <c r="X165" s="18"/>
      <c r="Y165" s="18"/>
      <c r="Z165" s="18"/>
    </row>
    <row r="166" ht="19.5" customHeight="1">
      <c r="A166" s="111"/>
      <c r="B166" s="119"/>
      <c r="C166" s="63"/>
      <c r="D166" s="69"/>
      <c r="E166" s="66" t="str">
        <f t="shared" si="2"/>
        <v>-</v>
      </c>
      <c r="F166" s="65"/>
      <c r="G166" s="65"/>
      <c r="H166" s="65"/>
      <c r="I166" s="69" t="str">
        <f t="shared" si="3"/>
        <v>-</v>
      </c>
      <c r="J166" s="70"/>
      <c r="K166" s="18"/>
      <c r="L166" s="18"/>
      <c r="M166" s="18"/>
      <c r="N166" s="18"/>
      <c r="O166" s="18"/>
      <c r="P166" s="18"/>
      <c r="Q166" s="18"/>
      <c r="R166" s="18"/>
      <c r="S166" s="18"/>
      <c r="T166" s="18"/>
      <c r="U166" s="18"/>
      <c r="V166" s="18"/>
      <c r="W166" s="18"/>
      <c r="X166" s="18"/>
      <c r="Y166" s="18"/>
      <c r="Z166" s="18"/>
    </row>
    <row r="167" ht="19.5" customHeight="1">
      <c r="A167" s="111"/>
      <c r="B167" s="119"/>
      <c r="C167" s="63"/>
      <c r="D167" s="69"/>
      <c r="E167" s="66" t="str">
        <f t="shared" si="2"/>
        <v>-</v>
      </c>
      <c r="F167" s="65"/>
      <c r="G167" s="65"/>
      <c r="H167" s="65"/>
      <c r="I167" s="69" t="str">
        <f t="shared" si="3"/>
        <v>-</v>
      </c>
      <c r="J167" s="70"/>
      <c r="K167" s="18"/>
      <c r="L167" s="18"/>
      <c r="M167" s="18"/>
      <c r="N167" s="18"/>
      <c r="O167" s="18"/>
      <c r="P167" s="18"/>
      <c r="Q167" s="18"/>
      <c r="R167" s="18"/>
      <c r="S167" s="18"/>
      <c r="T167" s="18"/>
      <c r="U167" s="18"/>
      <c r="V167" s="18"/>
      <c r="W167" s="18"/>
      <c r="X167" s="18"/>
      <c r="Y167" s="18"/>
      <c r="Z167" s="18"/>
    </row>
    <row r="168" ht="19.5" customHeight="1">
      <c r="A168" s="111"/>
      <c r="B168" s="119"/>
      <c r="C168" s="63"/>
      <c r="D168" s="69"/>
      <c r="E168" s="66" t="str">
        <f t="shared" si="2"/>
        <v>-</v>
      </c>
      <c r="F168" s="65"/>
      <c r="G168" s="65"/>
      <c r="H168" s="65"/>
      <c r="I168" s="69" t="str">
        <f t="shared" si="3"/>
        <v>-</v>
      </c>
      <c r="J168" s="70"/>
      <c r="K168" s="18"/>
      <c r="L168" s="18"/>
      <c r="M168" s="18"/>
      <c r="N168" s="18"/>
      <c r="O168" s="18"/>
      <c r="P168" s="18"/>
      <c r="Q168" s="18"/>
      <c r="R168" s="18"/>
      <c r="S168" s="18"/>
      <c r="T168" s="18"/>
      <c r="U168" s="18"/>
      <c r="V168" s="18"/>
      <c r="W168" s="18"/>
      <c r="X168" s="18"/>
      <c r="Y168" s="18"/>
      <c r="Z168" s="18"/>
    </row>
    <row r="169" ht="19.5" customHeight="1">
      <c r="A169" s="111"/>
      <c r="B169" s="119"/>
      <c r="C169" s="63"/>
      <c r="D169" s="69"/>
      <c r="E169" s="66" t="str">
        <f t="shared" si="2"/>
        <v>-</v>
      </c>
      <c r="F169" s="65"/>
      <c r="G169" s="65"/>
      <c r="H169" s="65"/>
      <c r="I169" s="69" t="str">
        <f t="shared" si="3"/>
        <v>-</v>
      </c>
      <c r="J169" s="70"/>
      <c r="K169" s="18"/>
      <c r="L169" s="18"/>
      <c r="M169" s="18"/>
      <c r="N169" s="18"/>
      <c r="O169" s="18"/>
      <c r="P169" s="18"/>
      <c r="Q169" s="18"/>
      <c r="R169" s="18"/>
      <c r="S169" s="18"/>
      <c r="T169" s="18"/>
      <c r="U169" s="18"/>
      <c r="V169" s="18"/>
      <c r="W169" s="18"/>
      <c r="X169" s="18"/>
      <c r="Y169" s="18"/>
      <c r="Z169" s="18"/>
    </row>
    <row r="170" ht="19.5" customHeight="1">
      <c r="A170" s="111"/>
      <c r="B170" s="119"/>
      <c r="C170" s="63"/>
      <c r="D170" s="69"/>
      <c r="E170" s="66" t="str">
        <f t="shared" si="2"/>
        <v>-</v>
      </c>
      <c r="F170" s="65"/>
      <c r="G170" s="65"/>
      <c r="H170" s="65"/>
      <c r="I170" s="69" t="str">
        <f t="shared" si="3"/>
        <v>-</v>
      </c>
      <c r="J170" s="70"/>
      <c r="K170" s="18"/>
      <c r="L170" s="18"/>
      <c r="M170" s="18"/>
      <c r="N170" s="18"/>
      <c r="O170" s="18"/>
      <c r="P170" s="18"/>
      <c r="Q170" s="18"/>
      <c r="R170" s="18"/>
      <c r="S170" s="18"/>
      <c r="T170" s="18"/>
      <c r="U170" s="18"/>
      <c r="V170" s="18"/>
      <c r="W170" s="18"/>
      <c r="X170" s="18"/>
      <c r="Y170" s="18"/>
      <c r="Z170" s="18"/>
    </row>
    <row r="171" ht="19.5" customHeight="1">
      <c r="A171" s="111"/>
      <c r="B171" s="119"/>
      <c r="C171" s="63"/>
      <c r="D171" s="69"/>
      <c r="E171" s="66" t="str">
        <f t="shared" si="2"/>
        <v>-</v>
      </c>
      <c r="F171" s="65"/>
      <c r="G171" s="65"/>
      <c r="H171" s="65"/>
      <c r="I171" s="69" t="str">
        <f t="shared" si="3"/>
        <v>-</v>
      </c>
      <c r="J171" s="70"/>
      <c r="K171" s="18"/>
      <c r="L171" s="18"/>
      <c r="M171" s="18"/>
      <c r="N171" s="18"/>
      <c r="O171" s="18"/>
      <c r="P171" s="18"/>
      <c r="Q171" s="18"/>
      <c r="R171" s="18"/>
      <c r="S171" s="18"/>
      <c r="T171" s="18"/>
      <c r="U171" s="18"/>
      <c r="V171" s="18"/>
      <c r="W171" s="18"/>
      <c r="X171" s="18"/>
      <c r="Y171" s="18"/>
      <c r="Z171" s="18"/>
    </row>
    <row r="172" ht="19.5" customHeight="1">
      <c r="A172" s="111"/>
      <c r="B172" s="119"/>
      <c r="C172" s="63"/>
      <c r="D172" s="69"/>
      <c r="E172" s="66" t="str">
        <f t="shared" si="2"/>
        <v>-</v>
      </c>
      <c r="F172" s="65"/>
      <c r="G172" s="65"/>
      <c r="H172" s="65"/>
      <c r="I172" s="69" t="str">
        <f t="shared" si="3"/>
        <v>-</v>
      </c>
      <c r="J172" s="70"/>
      <c r="K172" s="18"/>
      <c r="L172" s="18"/>
      <c r="M172" s="18"/>
      <c r="N172" s="18"/>
      <c r="O172" s="18"/>
      <c r="P172" s="18"/>
      <c r="Q172" s="18"/>
      <c r="R172" s="18"/>
      <c r="S172" s="18"/>
      <c r="T172" s="18"/>
      <c r="U172" s="18"/>
      <c r="V172" s="18"/>
      <c r="W172" s="18"/>
      <c r="X172" s="18"/>
      <c r="Y172" s="18"/>
      <c r="Z172" s="18"/>
    </row>
    <row r="173" ht="19.5" customHeight="1">
      <c r="A173" s="111"/>
      <c r="B173" s="119"/>
      <c r="C173" s="63"/>
      <c r="D173" s="69"/>
      <c r="E173" s="66" t="str">
        <f t="shared" si="2"/>
        <v>-</v>
      </c>
      <c r="F173" s="65"/>
      <c r="G173" s="65"/>
      <c r="H173" s="65"/>
      <c r="I173" s="69" t="str">
        <f t="shared" si="3"/>
        <v>-</v>
      </c>
      <c r="J173" s="70"/>
      <c r="K173" s="18"/>
      <c r="L173" s="18"/>
      <c r="M173" s="18"/>
      <c r="N173" s="18"/>
      <c r="O173" s="18"/>
      <c r="P173" s="18"/>
      <c r="Q173" s="18"/>
      <c r="R173" s="18"/>
      <c r="S173" s="18"/>
      <c r="T173" s="18"/>
      <c r="U173" s="18"/>
      <c r="V173" s="18"/>
      <c r="W173" s="18"/>
      <c r="X173" s="18"/>
      <c r="Y173" s="18"/>
      <c r="Z173" s="18"/>
    </row>
    <row r="174" ht="19.5" customHeight="1">
      <c r="A174" s="111"/>
      <c r="B174" s="119"/>
      <c r="C174" s="63"/>
      <c r="D174" s="69"/>
      <c r="E174" s="66" t="str">
        <f t="shared" si="2"/>
        <v>-</v>
      </c>
      <c r="F174" s="65"/>
      <c r="G174" s="65"/>
      <c r="H174" s="65"/>
      <c r="I174" s="69" t="str">
        <f t="shared" si="3"/>
        <v>-</v>
      </c>
      <c r="J174" s="70"/>
      <c r="K174" s="18"/>
      <c r="L174" s="18"/>
      <c r="M174" s="18"/>
      <c r="N174" s="18"/>
      <c r="O174" s="18"/>
      <c r="P174" s="18"/>
      <c r="Q174" s="18"/>
      <c r="R174" s="18"/>
      <c r="S174" s="18"/>
      <c r="T174" s="18"/>
      <c r="U174" s="18"/>
      <c r="V174" s="18"/>
      <c r="W174" s="18"/>
      <c r="X174" s="18"/>
      <c r="Y174" s="18"/>
      <c r="Z174" s="18"/>
    </row>
    <row r="175" ht="19.5" customHeight="1">
      <c r="A175" s="111"/>
      <c r="B175" s="119"/>
      <c r="C175" s="63"/>
      <c r="D175" s="69"/>
      <c r="E175" s="66" t="str">
        <f t="shared" si="2"/>
        <v>-</v>
      </c>
      <c r="F175" s="65"/>
      <c r="G175" s="65"/>
      <c r="H175" s="65"/>
      <c r="I175" s="69" t="str">
        <f t="shared" si="3"/>
        <v>-</v>
      </c>
      <c r="J175" s="70"/>
      <c r="K175" s="18"/>
      <c r="L175" s="18"/>
      <c r="M175" s="18"/>
      <c r="N175" s="18"/>
      <c r="O175" s="18"/>
      <c r="P175" s="18"/>
      <c r="Q175" s="18"/>
      <c r="R175" s="18"/>
      <c r="S175" s="18"/>
      <c r="T175" s="18"/>
      <c r="U175" s="18"/>
      <c r="V175" s="18"/>
      <c r="W175" s="18"/>
      <c r="X175" s="18"/>
      <c r="Y175" s="18"/>
      <c r="Z175" s="18"/>
    </row>
    <row r="176" ht="19.5" customHeight="1">
      <c r="A176" s="111"/>
      <c r="B176" s="119"/>
      <c r="C176" s="63"/>
      <c r="D176" s="69"/>
      <c r="E176" s="66" t="str">
        <f t="shared" si="2"/>
        <v>-</v>
      </c>
      <c r="F176" s="65"/>
      <c r="G176" s="65"/>
      <c r="H176" s="65"/>
      <c r="I176" s="69" t="str">
        <f t="shared" si="3"/>
        <v>-</v>
      </c>
      <c r="J176" s="70"/>
      <c r="K176" s="18"/>
      <c r="L176" s="18"/>
      <c r="M176" s="18"/>
      <c r="N176" s="18"/>
      <c r="O176" s="18"/>
      <c r="P176" s="18"/>
      <c r="Q176" s="18"/>
      <c r="R176" s="18"/>
      <c r="S176" s="18"/>
      <c r="T176" s="18"/>
      <c r="U176" s="18"/>
      <c r="V176" s="18"/>
      <c r="W176" s="18"/>
      <c r="X176" s="18"/>
      <c r="Y176" s="18"/>
      <c r="Z176" s="18"/>
    </row>
    <row r="177" ht="19.5" customHeight="1">
      <c r="A177" s="111"/>
      <c r="B177" s="119"/>
      <c r="C177" s="63"/>
      <c r="D177" s="69"/>
      <c r="E177" s="66" t="str">
        <f t="shared" si="2"/>
        <v>-</v>
      </c>
      <c r="F177" s="65"/>
      <c r="G177" s="65"/>
      <c r="H177" s="65"/>
      <c r="I177" s="69" t="str">
        <f t="shared" si="3"/>
        <v>-</v>
      </c>
      <c r="J177" s="70"/>
      <c r="K177" s="18"/>
      <c r="L177" s="18"/>
      <c r="M177" s="18"/>
      <c r="N177" s="18"/>
      <c r="O177" s="18"/>
      <c r="P177" s="18"/>
      <c r="Q177" s="18"/>
      <c r="R177" s="18"/>
      <c r="S177" s="18"/>
      <c r="T177" s="18"/>
      <c r="U177" s="18"/>
      <c r="V177" s="18"/>
      <c r="W177" s="18"/>
      <c r="X177" s="18"/>
      <c r="Y177" s="18"/>
      <c r="Z177" s="18"/>
    </row>
    <row r="178" ht="19.5" customHeight="1">
      <c r="A178" s="111"/>
      <c r="B178" s="119"/>
      <c r="C178" s="63"/>
      <c r="D178" s="69"/>
      <c r="E178" s="66" t="str">
        <f t="shared" si="2"/>
        <v>-</v>
      </c>
      <c r="F178" s="65"/>
      <c r="G178" s="65"/>
      <c r="H178" s="65"/>
      <c r="I178" s="69" t="str">
        <f t="shared" si="3"/>
        <v>-</v>
      </c>
      <c r="J178" s="70"/>
      <c r="K178" s="18"/>
      <c r="L178" s="18"/>
      <c r="M178" s="18"/>
      <c r="N178" s="18"/>
      <c r="O178" s="18"/>
      <c r="P178" s="18"/>
      <c r="Q178" s="18"/>
      <c r="R178" s="18"/>
      <c r="S178" s="18"/>
      <c r="T178" s="18"/>
      <c r="U178" s="18"/>
      <c r="V178" s="18"/>
      <c r="W178" s="18"/>
      <c r="X178" s="18"/>
      <c r="Y178" s="18"/>
      <c r="Z178" s="18"/>
    </row>
    <row r="179" ht="19.5" customHeight="1">
      <c r="A179" s="111"/>
      <c r="B179" s="119"/>
      <c r="C179" s="63"/>
      <c r="D179" s="69"/>
      <c r="E179" s="66" t="str">
        <f t="shared" si="2"/>
        <v>-</v>
      </c>
      <c r="F179" s="65"/>
      <c r="G179" s="65"/>
      <c r="H179" s="65"/>
      <c r="I179" s="69" t="str">
        <f t="shared" si="3"/>
        <v>-</v>
      </c>
      <c r="J179" s="70"/>
      <c r="K179" s="18"/>
      <c r="L179" s="18"/>
      <c r="M179" s="18"/>
      <c r="N179" s="18"/>
      <c r="O179" s="18"/>
      <c r="P179" s="18"/>
      <c r="Q179" s="18"/>
      <c r="R179" s="18"/>
      <c r="S179" s="18"/>
      <c r="T179" s="18"/>
      <c r="U179" s="18"/>
      <c r="V179" s="18"/>
      <c r="W179" s="18"/>
      <c r="X179" s="18"/>
      <c r="Y179" s="18"/>
      <c r="Z179" s="18"/>
    </row>
    <row r="180" ht="19.5" customHeight="1">
      <c r="A180" s="111"/>
      <c r="B180" s="119"/>
      <c r="C180" s="63"/>
      <c r="D180" s="69"/>
      <c r="E180" s="66" t="str">
        <f t="shared" si="2"/>
        <v>-</v>
      </c>
      <c r="F180" s="65"/>
      <c r="G180" s="65"/>
      <c r="H180" s="65"/>
      <c r="I180" s="69" t="str">
        <f t="shared" si="3"/>
        <v>-</v>
      </c>
      <c r="J180" s="70"/>
      <c r="K180" s="18"/>
      <c r="L180" s="18"/>
      <c r="M180" s="18"/>
      <c r="N180" s="18"/>
      <c r="O180" s="18"/>
      <c r="P180" s="18"/>
      <c r="Q180" s="18"/>
      <c r="R180" s="18"/>
      <c r="S180" s="18"/>
      <c r="T180" s="18"/>
      <c r="U180" s="18"/>
      <c r="V180" s="18"/>
      <c r="W180" s="18"/>
      <c r="X180" s="18"/>
      <c r="Y180" s="18"/>
      <c r="Z180" s="18"/>
    </row>
    <row r="181" ht="19.5" customHeight="1">
      <c r="A181" s="111"/>
      <c r="B181" s="119"/>
      <c r="C181" s="63"/>
      <c r="D181" s="69"/>
      <c r="E181" s="66" t="str">
        <f t="shared" si="2"/>
        <v>-</v>
      </c>
      <c r="F181" s="65"/>
      <c r="G181" s="65"/>
      <c r="H181" s="65"/>
      <c r="I181" s="69" t="str">
        <f t="shared" si="3"/>
        <v>-</v>
      </c>
      <c r="J181" s="70"/>
      <c r="K181" s="18"/>
      <c r="L181" s="18"/>
      <c r="M181" s="18"/>
      <c r="N181" s="18"/>
      <c r="O181" s="18"/>
      <c r="P181" s="18"/>
      <c r="Q181" s="18"/>
      <c r="R181" s="18"/>
      <c r="S181" s="18"/>
      <c r="T181" s="18"/>
      <c r="U181" s="18"/>
      <c r="V181" s="18"/>
      <c r="W181" s="18"/>
      <c r="X181" s="18"/>
      <c r="Y181" s="18"/>
      <c r="Z181" s="18"/>
    </row>
    <row r="182" ht="19.5" customHeight="1">
      <c r="A182" s="111"/>
      <c r="B182" s="119"/>
      <c r="C182" s="63"/>
      <c r="D182" s="69"/>
      <c r="E182" s="66" t="str">
        <f t="shared" si="2"/>
        <v>-</v>
      </c>
      <c r="F182" s="65"/>
      <c r="G182" s="65"/>
      <c r="H182" s="65"/>
      <c r="I182" s="69" t="str">
        <f t="shared" si="3"/>
        <v>-</v>
      </c>
      <c r="J182" s="70"/>
      <c r="K182" s="18"/>
      <c r="L182" s="18"/>
      <c r="M182" s="18"/>
      <c r="N182" s="18"/>
      <c r="O182" s="18"/>
      <c r="P182" s="18"/>
      <c r="Q182" s="18"/>
      <c r="R182" s="18"/>
      <c r="S182" s="18"/>
      <c r="T182" s="18"/>
      <c r="U182" s="18"/>
      <c r="V182" s="18"/>
      <c r="W182" s="18"/>
      <c r="X182" s="18"/>
      <c r="Y182" s="18"/>
      <c r="Z182" s="18"/>
    </row>
    <row r="183" ht="19.5" customHeight="1">
      <c r="A183" s="111"/>
      <c r="B183" s="119"/>
      <c r="C183" s="63"/>
      <c r="D183" s="69"/>
      <c r="E183" s="66" t="str">
        <f t="shared" si="2"/>
        <v>-</v>
      </c>
      <c r="F183" s="65"/>
      <c r="G183" s="65"/>
      <c r="H183" s="65"/>
      <c r="I183" s="69" t="str">
        <f t="shared" si="3"/>
        <v>-</v>
      </c>
      <c r="J183" s="70"/>
      <c r="K183" s="18"/>
      <c r="L183" s="18"/>
      <c r="M183" s="18"/>
      <c r="N183" s="18"/>
      <c r="O183" s="18"/>
      <c r="P183" s="18"/>
      <c r="Q183" s="18"/>
      <c r="R183" s="18"/>
      <c r="S183" s="18"/>
      <c r="T183" s="18"/>
      <c r="U183" s="18"/>
      <c r="V183" s="18"/>
      <c r="W183" s="18"/>
      <c r="X183" s="18"/>
      <c r="Y183" s="18"/>
      <c r="Z183" s="18"/>
    </row>
    <row r="184" ht="19.5" customHeight="1">
      <c r="A184" s="111"/>
      <c r="B184" s="119"/>
      <c r="C184" s="63"/>
      <c r="D184" s="69"/>
      <c r="E184" s="66" t="str">
        <f t="shared" si="2"/>
        <v>-</v>
      </c>
      <c r="F184" s="65"/>
      <c r="G184" s="65"/>
      <c r="H184" s="65"/>
      <c r="I184" s="69" t="str">
        <f t="shared" si="3"/>
        <v>-</v>
      </c>
      <c r="J184" s="70"/>
      <c r="K184" s="18"/>
      <c r="L184" s="18"/>
      <c r="M184" s="18"/>
      <c r="N184" s="18"/>
      <c r="O184" s="18"/>
      <c r="P184" s="18"/>
      <c r="Q184" s="18"/>
      <c r="R184" s="18"/>
      <c r="S184" s="18"/>
      <c r="T184" s="18"/>
      <c r="U184" s="18"/>
      <c r="V184" s="18"/>
      <c r="W184" s="18"/>
      <c r="X184" s="18"/>
      <c r="Y184" s="18"/>
      <c r="Z184" s="18"/>
    </row>
    <row r="185" ht="19.5" customHeight="1">
      <c r="A185" s="111"/>
      <c r="B185" s="119"/>
      <c r="C185" s="63"/>
      <c r="D185" s="69"/>
      <c r="E185" s="66" t="str">
        <f t="shared" si="2"/>
        <v>-</v>
      </c>
      <c r="F185" s="65"/>
      <c r="G185" s="65"/>
      <c r="H185" s="65"/>
      <c r="I185" s="69" t="str">
        <f t="shared" si="3"/>
        <v>-</v>
      </c>
      <c r="J185" s="70"/>
      <c r="K185" s="18"/>
      <c r="L185" s="18"/>
      <c r="M185" s="18"/>
      <c r="N185" s="18"/>
      <c r="O185" s="18"/>
      <c r="P185" s="18"/>
      <c r="Q185" s="18"/>
      <c r="R185" s="18"/>
      <c r="S185" s="18"/>
      <c r="T185" s="18"/>
      <c r="U185" s="18"/>
      <c r="V185" s="18"/>
      <c r="W185" s="18"/>
      <c r="X185" s="18"/>
      <c r="Y185" s="18"/>
      <c r="Z185" s="18"/>
    </row>
    <row r="186" ht="19.5" customHeight="1">
      <c r="A186" s="111"/>
      <c r="B186" s="119"/>
      <c r="C186" s="63"/>
      <c r="D186" s="69"/>
      <c r="E186" s="66" t="str">
        <f t="shared" si="2"/>
        <v>-</v>
      </c>
      <c r="F186" s="65"/>
      <c r="G186" s="65"/>
      <c r="H186" s="65"/>
      <c r="I186" s="69" t="str">
        <f t="shared" si="3"/>
        <v>-</v>
      </c>
      <c r="J186" s="70"/>
      <c r="K186" s="18"/>
      <c r="L186" s="18"/>
      <c r="M186" s="18"/>
      <c r="N186" s="18"/>
      <c r="O186" s="18"/>
      <c r="P186" s="18"/>
      <c r="Q186" s="18"/>
      <c r="R186" s="18"/>
      <c r="S186" s="18"/>
      <c r="T186" s="18"/>
      <c r="U186" s="18"/>
      <c r="V186" s="18"/>
      <c r="W186" s="18"/>
      <c r="X186" s="18"/>
      <c r="Y186" s="18"/>
      <c r="Z186" s="18"/>
    </row>
    <row r="187" ht="19.5" customHeight="1">
      <c r="A187" s="111"/>
      <c r="B187" s="119"/>
      <c r="C187" s="63"/>
      <c r="D187" s="69"/>
      <c r="E187" s="66" t="str">
        <f t="shared" si="2"/>
        <v>-</v>
      </c>
      <c r="F187" s="65"/>
      <c r="G187" s="65"/>
      <c r="H187" s="65"/>
      <c r="I187" s="69" t="str">
        <f t="shared" si="3"/>
        <v>-</v>
      </c>
      <c r="J187" s="70"/>
      <c r="K187" s="18"/>
      <c r="L187" s="18"/>
      <c r="M187" s="18"/>
      <c r="N187" s="18"/>
      <c r="O187" s="18"/>
      <c r="P187" s="18"/>
      <c r="Q187" s="18"/>
      <c r="R187" s="18"/>
      <c r="S187" s="18"/>
      <c r="T187" s="18"/>
      <c r="U187" s="18"/>
      <c r="V187" s="18"/>
      <c r="W187" s="18"/>
      <c r="X187" s="18"/>
      <c r="Y187" s="18"/>
      <c r="Z187" s="18"/>
    </row>
    <row r="188" ht="19.5" customHeight="1">
      <c r="A188" s="111"/>
      <c r="B188" s="119"/>
      <c r="C188" s="63"/>
      <c r="D188" s="69"/>
      <c r="E188" s="66" t="str">
        <f t="shared" si="2"/>
        <v>-</v>
      </c>
      <c r="F188" s="65"/>
      <c r="G188" s="65"/>
      <c r="H188" s="65"/>
      <c r="I188" s="69" t="str">
        <f t="shared" si="3"/>
        <v>-</v>
      </c>
      <c r="J188" s="70"/>
      <c r="K188" s="18"/>
      <c r="L188" s="18"/>
      <c r="M188" s="18"/>
      <c r="N188" s="18"/>
      <c r="O188" s="18"/>
      <c r="P188" s="18"/>
      <c r="Q188" s="18"/>
      <c r="R188" s="18"/>
      <c r="S188" s="18"/>
      <c r="T188" s="18"/>
      <c r="U188" s="18"/>
      <c r="V188" s="18"/>
      <c r="W188" s="18"/>
      <c r="X188" s="18"/>
      <c r="Y188" s="18"/>
      <c r="Z188" s="18"/>
    </row>
    <row r="189" ht="19.5" customHeight="1">
      <c r="A189" s="111"/>
      <c r="B189" s="119"/>
      <c r="C189" s="63"/>
      <c r="D189" s="69"/>
      <c r="E189" s="66" t="str">
        <f t="shared" si="2"/>
        <v>-</v>
      </c>
      <c r="F189" s="65"/>
      <c r="G189" s="65"/>
      <c r="H189" s="65"/>
      <c r="I189" s="69" t="str">
        <f t="shared" si="3"/>
        <v>-</v>
      </c>
      <c r="J189" s="70"/>
      <c r="K189" s="18"/>
      <c r="L189" s="18"/>
      <c r="M189" s="18"/>
      <c r="N189" s="18"/>
      <c r="O189" s="18"/>
      <c r="P189" s="18"/>
      <c r="Q189" s="18"/>
      <c r="R189" s="18"/>
      <c r="S189" s="18"/>
      <c r="T189" s="18"/>
      <c r="U189" s="18"/>
      <c r="V189" s="18"/>
      <c r="W189" s="18"/>
      <c r="X189" s="18"/>
      <c r="Y189" s="18"/>
      <c r="Z189" s="18"/>
    </row>
    <row r="190" ht="19.5" customHeight="1">
      <c r="A190" s="111"/>
      <c r="B190" s="119"/>
      <c r="C190" s="63"/>
      <c r="D190" s="69"/>
      <c r="E190" s="66" t="str">
        <f t="shared" si="2"/>
        <v>-</v>
      </c>
      <c r="F190" s="65"/>
      <c r="G190" s="65"/>
      <c r="H190" s="65"/>
      <c r="I190" s="69" t="str">
        <f t="shared" si="3"/>
        <v>-</v>
      </c>
      <c r="J190" s="70"/>
      <c r="K190" s="18"/>
      <c r="L190" s="18"/>
      <c r="M190" s="18"/>
      <c r="N190" s="18"/>
      <c r="O190" s="18"/>
      <c r="P190" s="18"/>
      <c r="Q190" s="18"/>
      <c r="R190" s="18"/>
      <c r="S190" s="18"/>
      <c r="T190" s="18"/>
      <c r="U190" s="18"/>
      <c r="V190" s="18"/>
      <c r="W190" s="18"/>
      <c r="X190" s="18"/>
      <c r="Y190" s="18"/>
      <c r="Z190" s="18"/>
    </row>
    <row r="191" ht="19.5" customHeight="1">
      <c r="A191" s="111"/>
      <c r="B191" s="119"/>
      <c r="C191" s="63"/>
      <c r="D191" s="69"/>
      <c r="E191" s="66" t="str">
        <f t="shared" si="2"/>
        <v>-</v>
      </c>
      <c r="F191" s="65"/>
      <c r="G191" s="65"/>
      <c r="H191" s="65"/>
      <c r="I191" s="69" t="str">
        <f t="shared" si="3"/>
        <v>-</v>
      </c>
      <c r="J191" s="70"/>
      <c r="K191" s="18"/>
      <c r="L191" s="18"/>
      <c r="M191" s="18"/>
      <c r="N191" s="18"/>
      <c r="O191" s="18"/>
      <c r="P191" s="18"/>
      <c r="Q191" s="18"/>
      <c r="R191" s="18"/>
      <c r="S191" s="18"/>
      <c r="T191" s="18"/>
      <c r="U191" s="18"/>
      <c r="V191" s="18"/>
      <c r="W191" s="18"/>
      <c r="X191" s="18"/>
      <c r="Y191" s="18"/>
      <c r="Z191" s="18"/>
    </row>
    <row r="192" ht="19.5" customHeight="1">
      <c r="A192" s="111"/>
      <c r="B192" s="119"/>
      <c r="C192" s="63"/>
      <c r="D192" s="69"/>
      <c r="E192" s="66" t="str">
        <f t="shared" si="2"/>
        <v>-</v>
      </c>
      <c r="F192" s="65"/>
      <c r="G192" s="65"/>
      <c r="H192" s="65"/>
      <c r="I192" s="69" t="str">
        <f t="shared" si="3"/>
        <v>-</v>
      </c>
      <c r="J192" s="70"/>
      <c r="K192" s="18"/>
      <c r="L192" s="18"/>
      <c r="M192" s="18"/>
      <c r="N192" s="18"/>
      <c r="O192" s="18"/>
      <c r="P192" s="18"/>
      <c r="Q192" s="18"/>
      <c r="R192" s="18"/>
      <c r="S192" s="18"/>
      <c r="T192" s="18"/>
      <c r="U192" s="18"/>
      <c r="V192" s="18"/>
      <c r="W192" s="18"/>
      <c r="X192" s="18"/>
      <c r="Y192" s="18"/>
      <c r="Z192" s="18"/>
    </row>
    <row r="193" ht="19.5" customHeight="1">
      <c r="A193" s="111"/>
      <c r="B193" s="119"/>
      <c r="C193" s="63"/>
      <c r="D193" s="69"/>
      <c r="E193" s="66" t="str">
        <f t="shared" si="2"/>
        <v>-</v>
      </c>
      <c r="F193" s="65"/>
      <c r="G193" s="65"/>
      <c r="H193" s="65"/>
      <c r="I193" s="69" t="str">
        <f t="shared" si="3"/>
        <v>-</v>
      </c>
      <c r="J193" s="70"/>
      <c r="K193" s="18"/>
      <c r="L193" s="18"/>
      <c r="M193" s="18"/>
      <c r="N193" s="18"/>
      <c r="O193" s="18"/>
      <c r="P193" s="18"/>
      <c r="Q193" s="18"/>
      <c r="R193" s="18"/>
      <c r="S193" s="18"/>
      <c r="T193" s="18"/>
      <c r="U193" s="18"/>
      <c r="V193" s="18"/>
      <c r="W193" s="18"/>
      <c r="X193" s="18"/>
      <c r="Y193" s="18"/>
      <c r="Z193" s="18"/>
    </row>
    <row r="194" ht="19.5" customHeight="1">
      <c r="A194" s="111"/>
      <c r="B194" s="119"/>
      <c r="C194" s="63"/>
      <c r="D194" s="69"/>
      <c r="E194" s="66" t="str">
        <f t="shared" si="2"/>
        <v>-</v>
      </c>
      <c r="F194" s="65"/>
      <c r="G194" s="65"/>
      <c r="H194" s="65"/>
      <c r="I194" s="69" t="str">
        <f t="shared" si="3"/>
        <v>-</v>
      </c>
      <c r="J194" s="70"/>
      <c r="K194" s="18"/>
      <c r="L194" s="18"/>
      <c r="M194" s="18"/>
      <c r="N194" s="18"/>
      <c r="O194" s="18"/>
      <c r="P194" s="18"/>
      <c r="Q194" s="18"/>
      <c r="R194" s="18"/>
      <c r="S194" s="18"/>
      <c r="T194" s="18"/>
      <c r="U194" s="18"/>
      <c r="V194" s="18"/>
      <c r="W194" s="18"/>
      <c r="X194" s="18"/>
      <c r="Y194" s="18"/>
      <c r="Z194" s="18"/>
    </row>
    <row r="195" ht="19.5" customHeight="1">
      <c r="A195" s="111"/>
      <c r="B195" s="119"/>
      <c r="C195" s="63"/>
      <c r="D195" s="69"/>
      <c r="E195" s="66" t="str">
        <f t="shared" si="2"/>
        <v>-</v>
      </c>
      <c r="F195" s="65"/>
      <c r="G195" s="65"/>
      <c r="H195" s="65"/>
      <c r="I195" s="69" t="str">
        <f t="shared" si="3"/>
        <v>-</v>
      </c>
      <c r="J195" s="70"/>
      <c r="K195" s="18"/>
      <c r="L195" s="18"/>
      <c r="M195" s="18"/>
      <c r="N195" s="18"/>
      <c r="O195" s="18"/>
      <c r="P195" s="18"/>
      <c r="Q195" s="18"/>
      <c r="R195" s="18"/>
      <c r="S195" s="18"/>
      <c r="T195" s="18"/>
      <c r="U195" s="18"/>
      <c r="V195" s="18"/>
      <c r="W195" s="18"/>
      <c r="X195" s="18"/>
      <c r="Y195" s="18"/>
      <c r="Z195" s="18"/>
    </row>
    <row r="196" ht="19.5" customHeight="1">
      <c r="A196" s="111"/>
      <c r="B196" s="119"/>
      <c r="C196" s="63"/>
      <c r="D196" s="69"/>
      <c r="E196" s="66" t="str">
        <f t="shared" si="2"/>
        <v>-</v>
      </c>
      <c r="F196" s="65"/>
      <c r="G196" s="65"/>
      <c r="H196" s="65"/>
      <c r="I196" s="69" t="str">
        <f t="shared" si="3"/>
        <v>-</v>
      </c>
      <c r="J196" s="70"/>
      <c r="K196" s="18"/>
      <c r="L196" s="18"/>
      <c r="M196" s="18"/>
      <c r="N196" s="18"/>
      <c r="O196" s="18"/>
      <c r="P196" s="18"/>
      <c r="Q196" s="18"/>
      <c r="R196" s="18"/>
      <c r="S196" s="18"/>
      <c r="T196" s="18"/>
      <c r="U196" s="18"/>
      <c r="V196" s="18"/>
      <c r="W196" s="18"/>
      <c r="X196" s="18"/>
      <c r="Y196" s="18"/>
      <c r="Z196" s="18"/>
    </row>
    <row r="197" ht="19.5" customHeight="1">
      <c r="A197" s="111"/>
      <c r="B197" s="119"/>
      <c r="C197" s="63"/>
      <c r="D197" s="69"/>
      <c r="E197" s="66" t="str">
        <f t="shared" si="2"/>
        <v>-</v>
      </c>
      <c r="F197" s="65"/>
      <c r="G197" s="65"/>
      <c r="H197" s="65"/>
      <c r="I197" s="69" t="str">
        <f t="shared" si="3"/>
        <v>-</v>
      </c>
      <c r="J197" s="70"/>
      <c r="K197" s="18"/>
      <c r="L197" s="18"/>
      <c r="M197" s="18"/>
      <c r="N197" s="18"/>
      <c r="O197" s="18"/>
      <c r="P197" s="18"/>
      <c r="Q197" s="18"/>
      <c r="R197" s="18"/>
      <c r="S197" s="18"/>
      <c r="T197" s="18"/>
      <c r="U197" s="18"/>
      <c r="V197" s="18"/>
      <c r="W197" s="18"/>
      <c r="X197" s="18"/>
      <c r="Y197" s="18"/>
      <c r="Z197" s="18"/>
    </row>
    <row r="198" ht="19.5" customHeight="1">
      <c r="A198" s="111"/>
      <c r="B198" s="119"/>
      <c r="C198" s="63"/>
      <c r="D198" s="69"/>
      <c r="E198" s="66" t="str">
        <f t="shared" si="2"/>
        <v>-</v>
      </c>
      <c r="F198" s="65"/>
      <c r="G198" s="65"/>
      <c r="H198" s="65"/>
      <c r="I198" s="69" t="str">
        <f t="shared" si="3"/>
        <v>-</v>
      </c>
      <c r="J198" s="70"/>
      <c r="K198" s="18"/>
      <c r="L198" s="18"/>
      <c r="M198" s="18"/>
      <c r="N198" s="18"/>
      <c r="O198" s="18"/>
      <c r="P198" s="18"/>
      <c r="Q198" s="18"/>
      <c r="R198" s="18"/>
      <c r="S198" s="18"/>
      <c r="T198" s="18"/>
      <c r="U198" s="18"/>
      <c r="V198" s="18"/>
      <c r="W198" s="18"/>
      <c r="X198" s="18"/>
      <c r="Y198" s="18"/>
      <c r="Z198" s="18"/>
    </row>
    <row r="199" ht="19.5" customHeight="1">
      <c r="A199" s="111"/>
      <c r="B199" s="119"/>
      <c r="C199" s="63"/>
      <c r="D199" s="69"/>
      <c r="E199" s="66" t="str">
        <f t="shared" si="2"/>
        <v>-</v>
      </c>
      <c r="F199" s="65"/>
      <c r="G199" s="65"/>
      <c r="H199" s="65"/>
      <c r="I199" s="69" t="str">
        <f t="shared" si="3"/>
        <v>-</v>
      </c>
      <c r="J199" s="70"/>
      <c r="K199" s="18"/>
      <c r="L199" s="18"/>
      <c r="M199" s="18"/>
      <c r="N199" s="18"/>
      <c r="O199" s="18"/>
      <c r="P199" s="18"/>
      <c r="Q199" s="18"/>
      <c r="R199" s="18"/>
      <c r="S199" s="18"/>
      <c r="T199" s="18"/>
      <c r="U199" s="18"/>
      <c r="V199" s="18"/>
      <c r="W199" s="18"/>
      <c r="X199" s="18"/>
      <c r="Y199" s="18"/>
      <c r="Z199" s="18"/>
    </row>
    <row r="200" ht="19.5" customHeight="1">
      <c r="A200" s="111"/>
      <c r="B200" s="119"/>
      <c r="C200" s="63"/>
      <c r="D200" s="69"/>
      <c r="E200" s="66" t="str">
        <f t="shared" si="2"/>
        <v>-</v>
      </c>
      <c r="F200" s="65"/>
      <c r="G200" s="65"/>
      <c r="H200" s="65"/>
      <c r="I200" s="69" t="str">
        <f t="shared" si="3"/>
        <v>-</v>
      </c>
      <c r="J200" s="70"/>
      <c r="K200" s="18"/>
      <c r="L200" s="18"/>
      <c r="M200" s="18"/>
      <c r="N200" s="18"/>
      <c r="O200" s="18"/>
      <c r="P200" s="18"/>
      <c r="Q200" s="18"/>
      <c r="R200" s="18"/>
      <c r="S200" s="18"/>
      <c r="T200" s="18"/>
      <c r="U200" s="18"/>
      <c r="V200" s="18"/>
      <c r="W200" s="18"/>
      <c r="X200" s="18"/>
      <c r="Y200" s="18"/>
      <c r="Z200" s="18"/>
    </row>
    <row r="201" ht="19.5" customHeight="1">
      <c r="A201" s="111"/>
      <c r="B201" s="119"/>
      <c r="C201" s="63"/>
      <c r="D201" s="69"/>
      <c r="E201" s="66" t="str">
        <f t="shared" si="2"/>
        <v>-</v>
      </c>
      <c r="F201" s="65"/>
      <c r="G201" s="65"/>
      <c r="H201" s="65"/>
      <c r="I201" s="69" t="str">
        <f t="shared" si="3"/>
        <v>-</v>
      </c>
      <c r="J201" s="70"/>
      <c r="K201" s="18"/>
      <c r="L201" s="18"/>
      <c r="M201" s="18"/>
      <c r="N201" s="18"/>
      <c r="O201" s="18"/>
      <c r="P201" s="18"/>
      <c r="Q201" s="18"/>
      <c r="R201" s="18"/>
      <c r="S201" s="18"/>
      <c r="T201" s="18"/>
      <c r="U201" s="18"/>
      <c r="V201" s="18"/>
      <c r="W201" s="18"/>
      <c r="X201" s="18"/>
      <c r="Y201" s="18"/>
      <c r="Z201" s="18"/>
    </row>
    <row r="202" ht="19.5" customHeight="1">
      <c r="A202" s="111"/>
      <c r="B202" s="119"/>
      <c r="C202" s="63"/>
      <c r="D202" s="69"/>
      <c r="E202" s="66" t="str">
        <f t="shared" si="2"/>
        <v>-</v>
      </c>
      <c r="F202" s="65"/>
      <c r="G202" s="65"/>
      <c r="H202" s="65"/>
      <c r="I202" s="69" t="str">
        <f t="shared" si="3"/>
        <v>-</v>
      </c>
      <c r="J202" s="70"/>
      <c r="K202" s="18"/>
      <c r="L202" s="18"/>
      <c r="M202" s="18"/>
      <c r="N202" s="18"/>
      <c r="O202" s="18"/>
      <c r="P202" s="18"/>
      <c r="Q202" s="18"/>
      <c r="R202" s="18"/>
      <c r="S202" s="18"/>
      <c r="T202" s="18"/>
      <c r="U202" s="18"/>
      <c r="V202" s="18"/>
      <c r="W202" s="18"/>
      <c r="X202" s="18"/>
      <c r="Y202" s="18"/>
      <c r="Z202" s="18"/>
    </row>
    <row r="203" ht="19.5" customHeight="1">
      <c r="A203" s="111"/>
      <c r="B203" s="119"/>
      <c r="C203" s="63"/>
      <c r="D203" s="69"/>
      <c r="E203" s="66" t="str">
        <f t="shared" si="2"/>
        <v>-</v>
      </c>
      <c r="F203" s="65"/>
      <c r="G203" s="65"/>
      <c r="H203" s="65"/>
      <c r="I203" s="69" t="str">
        <f t="shared" si="3"/>
        <v>-</v>
      </c>
      <c r="J203" s="70"/>
      <c r="K203" s="18"/>
      <c r="L203" s="18"/>
      <c r="M203" s="18"/>
      <c r="N203" s="18"/>
      <c r="O203" s="18"/>
      <c r="P203" s="18"/>
      <c r="Q203" s="18"/>
      <c r="R203" s="18"/>
      <c r="S203" s="18"/>
      <c r="T203" s="18"/>
      <c r="U203" s="18"/>
      <c r="V203" s="18"/>
      <c r="W203" s="18"/>
      <c r="X203" s="18"/>
      <c r="Y203" s="18"/>
      <c r="Z203" s="18"/>
    </row>
    <row r="204" ht="19.5" customHeight="1">
      <c r="A204" s="111"/>
      <c r="B204" s="119"/>
      <c r="C204" s="63"/>
      <c r="D204" s="69"/>
      <c r="E204" s="66" t="str">
        <f t="shared" si="2"/>
        <v>-</v>
      </c>
      <c r="F204" s="65"/>
      <c r="G204" s="65"/>
      <c r="H204" s="65"/>
      <c r="I204" s="69" t="str">
        <f t="shared" si="3"/>
        <v>-</v>
      </c>
      <c r="J204" s="70"/>
      <c r="K204" s="18"/>
      <c r="L204" s="18"/>
      <c r="M204" s="18"/>
      <c r="N204" s="18"/>
      <c r="O204" s="18"/>
      <c r="P204" s="18"/>
      <c r="Q204" s="18"/>
      <c r="R204" s="18"/>
      <c r="S204" s="18"/>
      <c r="T204" s="18"/>
      <c r="U204" s="18"/>
      <c r="V204" s="18"/>
      <c r="W204" s="18"/>
      <c r="X204" s="18"/>
      <c r="Y204" s="18"/>
      <c r="Z204" s="18"/>
    </row>
    <row r="205" ht="19.5" customHeight="1">
      <c r="A205" s="111"/>
      <c r="B205" s="119"/>
      <c r="C205" s="63"/>
      <c r="D205" s="69"/>
      <c r="E205" s="66" t="str">
        <f t="shared" si="2"/>
        <v>-</v>
      </c>
      <c r="F205" s="65"/>
      <c r="G205" s="65"/>
      <c r="H205" s="65"/>
      <c r="I205" s="69" t="str">
        <f t="shared" si="3"/>
        <v>-</v>
      </c>
      <c r="J205" s="70"/>
      <c r="K205" s="18"/>
      <c r="L205" s="18"/>
      <c r="M205" s="18"/>
      <c r="N205" s="18"/>
      <c r="O205" s="18"/>
      <c r="P205" s="18"/>
      <c r="Q205" s="18"/>
      <c r="R205" s="18"/>
      <c r="S205" s="18"/>
      <c r="T205" s="18"/>
      <c r="U205" s="18"/>
      <c r="V205" s="18"/>
      <c r="W205" s="18"/>
      <c r="X205" s="18"/>
      <c r="Y205" s="18"/>
      <c r="Z205" s="18"/>
    </row>
    <row r="206" ht="19.5" customHeight="1">
      <c r="A206" s="111"/>
      <c r="B206" s="119"/>
      <c r="C206" s="63"/>
      <c r="D206" s="69"/>
      <c r="E206" s="66" t="str">
        <f t="shared" si="2"/>
        <v>-</v>
      </c>
      <c r="F206" s="65"/>
      <c r="G206" s="65"/>
      <c r="H206" s="65"/>
      <c r="I206" s="69" t="str">
        <f t="shared" si="3"/>
        <v>-</v>
      </c>
      <c r="J206" s="70"/>
      <c r="K206" s="18"/>
      <c r="L206" s="18"/>
      <c r="M206" s="18"/>
      <c r="N206" s="18"/>
      <c r="O206" s="18"/>
      <c r="P206" s="18"/>
      <c r="Q206" s="18"/>
      <c r="R206" s="18"/>
      <c r="S206" s="18"/>
      <c r="T206" s="18"/>
      <c r="U206" s="18"/>
      <c r="V206" s="18"/>
      <c r="W206" s="18"/>
      <c r="X206" s="18"/>
      <c r="Y206" s="18"/>
      <c r="Z206" s="18"/>
    </row>
    <row r="207" ht="19.5" customHeight="1">
      <c r="A207" s="111"/>
      <c r="B207" s="119"/>
      <c r="C207" s="63"/>
      <c r="D207" s="69"/>
      <c r="E207" s="66" t="str">
        <f t="shared" si="2"/>
        <v>-</v>
      </c>
      <c r="F207" s="65"/>
      <c r="G207" s="65"/>
      <c r="H207" s="65"/>
      <c r="I207" s="69" t="str">
        <f t="shared" si="3"/>
        <v>-</v>
      </c>
      <c r="J207" s="70"/>
      <c r="K207" s="18"/>
      <c r="L207" s="18"/>
      <c r="M207" s="18"/>
      <c r="N207" s="18"/>
      <c r="O207" s="18"/>
      <c r="P207" s="18"/>
      <c r="Q207" s="18"/>
      <c r="R207" s="18"/>
      <c r="S207" s="18"/>
      <c r="T207" s="18"/>
      <c r="U207" s="18"/>
      <c r="V207" s="18"/>
      <c r="W207" s="18"/>
      <c r="X207" s="18"/>
      <c r="Y207" s="18"/>
      <c r="Z207" s="18"/>
    </row>
    <row r="208" ht="19.5" customHeight="1">
      <c r="A208" s="111"/>
      <c r="B208" s="119"/>
      <c r="C208" s="63"/>
      <c r="D208" s="69"/>
      <c r="E208" s="66" t="str">
        <f t="shared" si="2"/>
        <v>-</v>
      </c>
      <c r="F208" s="65"/>
      <c r="G208" s="65"/>
      <c r="H208" s="65"/>
      <c r="I208" s="69" t="str">
        <f t="shared" si="3"/>
        <v>-</v>
      </c>
      <c r="J208" s="70"/>
      <c r="K208" s="18"/>
      <c r="L208" s="18"/>
      <c r="M208" s="18"/>
      <c r="N208" s="18"/>
      <c r="O208" s="18"/>
      <c r="P208" s="18"/>
      <c r="Q208" s="18"/>
      <c r="R208" s="18"/>
      <c r="S208" s="18"/>
      <c r="T208" s="18"/>
      <c r="U208" s="18"/>
      <c r="V208" s="18"/>
      <c r="W208" s="18"/>
      <c r="X208" s="18"/>
      <c r="Y208" s="18"/>
      <c r="Z208" s="18"/>
    </row>
    <row r="209" ht="19.5" customHeight="1">
      <c r="A209" s="111"/>
      <c r="B209" s="119"/>
      <c r="C209" s="63"/>
      <c r="D209" s="69"/>
      <c r="E209" s="66" t="str">
        <f t="shared" si="2"/>
        <v>-</v>
      </c>
      <c r="F209" s="65"/>
      <c r="G209" s="65"/>
      <c r="H209" s="65"/>
      <c r="I209" s="69" t="str">
        <f t="shared" si="3"/>
        <v>-</v>
      </c>
      <c r="J209" s="70"/>
      <c r="K209" s="18"/>
      <c r="L209" s="18"/>
      <c r="M209" s="18"/>
      <c r="N209" s="18"/>
      <c r="O209" s="18"/>
      <c r="P209" s="18"/>
      <c r="Q209" s="18"/>
      <c r="R209" s="18"/>
      <c r="S209" s="18"/>
      <c r="T209" s="18"/>
      <c r="U209" s="18"/>
      <c r="V209" s="18"/>
      <c r="W209" s="18"/>
      <c r="X209" s="18"/>
      <c r="Y209" s="18"/>
      <c r="Z209" s="18"/>
    </row>
    <row r="210" ht="19.5" customHeight="1">
      <c r="A210" s="111"/>
      <c r="B210" s="119"/>
      <c r="C210" s="63"/>
      <c r="D210" s="69"/>
      <c r="E210" s="66" t="str">
        <f t="shared" si="2"/>
        <v>-</v>
      </c>
      <c r="F210" s="65"/>
      <c r="G210" s="65"/>
      <c r="H210" s="65"/>
      <c r="I210" s="69" t="str">
        <f t="shared" si="3"/>
        <v>-</v>
      </c>
      <c r="J210" s="70"/>
      <c r="K210" s="18"/>
      <c r="L210" s="18"/>
      <c r="M210" s="18"/>
      <c r="N210" s="18"/>
      <c r="O210" s="18"/>
      <c r="P210" s="18"/>
      <c r="Q210" s="18"/>
      <c r="R210" s="18"/>
      <c r="S210" s="18"/>
      <c r="T210" s="18"/>
      <c r="U210" s="18"/>
      <c r="V210" s="18"/>
      <c r="W210" s="18"/>
      <c r="X210" s="18"/>
      <c r="Y210" s="18"/>
      <c r="Z210" s="18"/>
    </row>
    <row r="211" ht="19.5" customHeight="1">
      <c r="A211" s="111"/>
      <c r="B211" s="119"/>
      <c r="C211" s="63"/>
      <c r="D211" s="69"/>
      <c r="E211" s="66" t="str">
        <f t="shared" si="2"/>
        <v>-</v>
      </c>
      <c r="F211" s="65"/>
      <c r="G211" s="65"/>
      <c r="H211" s="65"/>
      <c r="I211" s="69" t="str">
        <f t="shared" si="3"/>
        <v>-</v>
      </c>
      <c r="J211" s="70"/>
      <c r="K211" s="18"/>
      <c r="L211" s="18"/>
      <c r="M211" s="18"/>
      <c r="N211" s="18"/>
      <c r="O211" s="18"/>
      <c r="P211" s="18"/>
      <c r="Q211" s="18"/>
      <c r="R211" s="18"/>
      <c r="S211" s="18"/>
      <c r="T211" s="18"/>
      <c r="U211" s="18"/>
      <c r="V211" s="18"/>
      <c r="W211" s="18"/>
      <c r="X211" s="18"/>
      <c r="Y211" s="18"/>
      <c r="Z211" s="18"/>
    </row>
    <row r="212" ht="19.5" customHeight="1">
      <c r="A212" s="111"/>
      <c r="B212" s="119"/>
      <c r="C212" s="63"/>
      <c r="D212" s="69"/>
      <c r="E212" s="66" t="str">
        <f t="shared" si="2"/>
        <v>-</v>
      </c>
      <c r="F212" s="65"/>
      <c r="G212" s="65"/>
      <c r="H212" s="65"/>
      <c r="I212" s="69" t="str">
        <f t="shared" si="3"/>
        <v>-</v>
      </c>
      <c r="J212" s="70"/>
      <c r="K212" s="18"/>
      <c r="L212" s="18"/>
      <c r="M212" s="18"/>
      <c r="N212" s="18"/>
      <c r="O212" s="18"/>
      <c r="P212" s="18"/>
      <c r="Q212" s="18"/>
      <c r="R212" s="18"/>
      <c r="S212" s="18"/>
      <c r="T212" s="18"/>
      <c r="U212" s="18"/>
      <c r="V212" s="18"/>
      <c r="W212" s="18"/>
      <c r="X212" s="18"/>
      <c r="Y212" s="18"/>
      <c r="Z212" s="18"/>
    </row>
    <row r="213" ht="19.5" customHeight="1">
      <c r="A213" s="111"/>
      <c r="B213" s="119"/>
      <c r="C213" s="63"/>
      <c r="D213" s="69"/>
      <c r="E213" s="66" t="str">
        <f t="shared" si="2"/>
        <v>-</v>
      </c>
      <c r="F213" s="65"/>
      <c r="G213" s="65"/>
      <c r="H213" s="65"/>
      <c r="I213" s="69" t="str">
        <f t="shared" si="3"/>
        <v>-</v>
      </c>
      <c r="J213" s="70"/>
      <c r="K213" s="18"/>
      <c r="L213" s="18"/>
      <c r="M213" s="18"/>
      <c r="N213" s="18"/>
      <c r="O213" s="18"/>
      <c r="P213" s="18"/>
      <c r="Q213" s="18"/>
      <c r="R213" s="18"/>
      <c r="S213" s="18"/>
      <c r="T213" s="18"/>
      <c r="U213" s="18"/>
      <c r="V213" s="18"/>
      <c r="W213" s="18"/>
      <c r="X213" s="18"/>
      <c r="Y213" s="18"/>
      <c r="Z213" s="18"/>
    </row>
    <row r="214" ht="19.5" customHeight="1">
      <c r="A214" s="111"/>
      <c r="B214" s="119"/>
      <c r="C214" s="63"/>
      <c r="D214" s="69"/>
      <c r="E214" s="66" t="str">
        <f t="shared" si="2"/>
        <v>-</v>
      </c>
      <c r="F214" s="65"/>
      <c r="G214" s="65"/>
      <c r="H214" s="65"/>
      <c r="I214" s="69" t="str">
        <f t="shared" si="3"/>
        <v>-</v>
      </c>
      <c r="J214" s="70"/>
      <c r="K214" s="18"/>
      <c r="L214" s="18"/>
      <c r="M214" s="18"/>
      <c r="N214" s="18"/>
      <c r="O214" s="18"/>
      <c r="P214" s="18"/>
      <c r="Q214" s="18"/>
      <c r="R214" s="18"/>
      <c r="S214" s="18"/>
      <c r="T214" s="18"/>
      <c r="U214" s="18"/>
      <c r="V214" s="18"/>
      <c r="W214" s="18"/>
      <c r="X214" s="18"/>
      <c r="Y214" s="18"/>
      <c r="Z214" s="18"/>
    </row>
    <row r="215" ht="19.5" customHeight="1">
      <c r="A215" s="111"/>
      <c r="B215" s="119"/>
      <c r="C215" s="63"/>
      <c r="D215" s="69"/>
      <c r="E215" s="66" t="str">
        <f t="shared" si="2"/>
        <v>-</v>
      </c>
      <c r="F215" s="65"/>
      <c r="G215" s="65"/>
      <c r="H215" s="65"/>
      <c r="I215" s="69" t="str">
        <f t="shared" si="3"/>
        <v>-</v>
      </c>
      <c r="J215" s="70"/>
      <c r="K215" s="18"/>
      <c r="L215" s="18"/>
      <c r="M215" s="18"/>
      <c r="N215" s="18"/>
      <c r="O215" s="18"/>
      <c r="P215" s="18"/>
      <c r="Q215" s="18"/>
      <c r="R215" s="18"/>
      <c r="S215" s="18"/>
      <c r="T215" s="18"/>
      <c r="U215" s="18"/>
      <c r="V215" s="18"/>
      <c r="W215" s="18"/>
      <c r="X215" s="18"/>
      <c r="Y215" s="18"/>
      <c r="Z215" s="18"/>
    </row>
    <row r="216" ht="19.5" customHeight="1">
      <c r="A216" s="111"/>
      <c r="B216" s="119"/>
      <c r="C216" s="63"/>
      <c r="D216" s="69"/>
      <c r="E216" s="66" t="str">
        <f t="shared" si="2"/>
        <v>-</v>
      </c>
      <c r="F216" s="65"/>
      <c r="G216" s="65"/>
      <c r="H216" s="65"/>
      <c r="I216" s="69" t="str">
        <f t="shared" si="3"/>
        <v>-</v>
      </c>
      <c r="J216" s="70"/>
      <c r="K216" s="18"/>
      <c r="L216" s="18"/>
      <c r="M216" s="18"/>
      <c r="N216" s="18"/>
      <c r="O216" s="18"/>
      <c r="P216" s="18"/>
      <c r="Q216" s="18"/>
      <c r="R216" s="18"/>
      <c r="S216" s="18"/>
      <c r="T216" s="18"/>
      <c r="U216" s="18"/>
      <c r="V216" s="18"/>
      <c r="W216" s="18"/>
      <c r="X216" s="18"/>
      <c r="Y216" s="18"/>
      <c r="Z216" s="18"/>
    </row>
    <row r="217" ht="19.5" customHeight="1">
      <c r="A217" s="111"/>
      <c r="B217" s="119"/>
      <c r="C217" s="63"/>
      <c r="D217" s="69"/>
      <c r="E217" s="66" t="str">
        <f t="shared" si="2"/>
        <v>-</v>
      </c>
      <c r="F217" s="65"/>
      <c r="G217" s="65"/>
      <c r="H217" s="65"/>
      <c r="I217" s="69" t="str">
        <f t="shared" si="3"/>
        <v>-</v>
      </c>
      <c r="J217" s="70"/>
      <c r="K217" s="18"/>
      <c r="L217" s="18"/>
      <c r="M217" s="18"/>
      <c r="N217" s="18"/>
      <c r="O217" s="18"/>
      <c r="P217" s="18"/>
      <c r="Q217" s="18"/>
      <c r="R217" s="18"/>
      <c r="S217" s="18"/>
      <c r="T217" s="18"/>
      <c r="U217" s="18"/>
      <c r="V217" s="18"/>
      <c r="W217" s="18"/>
      <c r="X217" s="18"/>
      <c r="Y217" s="18"/>
      <c r="Z217" s="18"/>
    </row>
    <row r="218" ht="19.5" customHeight="1">
      <c r="A218" s="111"/>
      <c r="B218" s="119"/>
      <c r="C218" s="63"/>
      <c r="D218" s="69"/>
      <c r="E218" s="66" t="str">
        <f t="shared" si="2"/>
        <v>-</v>
      </c>
      <c r="F218" s="65"/>
      <c r="G218" s="65"/>
      <c r="H218" s="65"/>
      <c r="I218" s="69" t="str">
        <f t="shared" si="3"/>
        <v>-</v>
      </c>
      <c r="J218" s="70"/>
      <c r="K218" s="18"/>
      <c r="L218" s="18"/>
      <c r="M218" s="18"/>
      <c r="N218" s="18"/>
      <c r="O218" s="18"/>
      <c r="P218" s="18"/>
      <c r="Q218" s="18"/>
      <c r="R218" s="18"/>
      <c r="S218" s="18"/>
      <c r="T218" s="18"/>
      <c r="U218" s="18"/>
      <c r="V218" s="18"/>
      <c r="W218" s="18"/>
      <c r="X218" s="18"/>
      <c r="Y218" s="18"/>
      <c r="Z218" s="18"/>
    </row>
    <row r="219" ht="19.5" customHeight="1">
      <c r="A219" s="111"/>
      <c r="B219" s="119"/>
      <c r="C219" s="63"/>
      <c r="D219" s="69"/>
      <c r="E219" s="66" t="str">
        <f t="shared" si="2"/>
        <v>-</v>
      </c>
      <c r="F219" s="65"/>
      <c r="G219" s="65"/>
      <c r="H219" s="65"/>
      <c r="I219" s="69" t="str">
        <f t="shared" si="3"/>
        <v>-</v>
      </c>
      <c r="J219" s="70"/>
      <c r="K219" s="18"/>
      <c r="L219" s="18"/>
      <c r="M219" s="18"/>
      <c r="N219" s="18"/>
      <c r="O219" s="18"/>
      <c r="P219" s="18"/>
      <c r="Q219" s="18"/>
      <c r="R219" s="18"/>
      <c r="S219" s="18"/>
      <c r="T219" s="18"/>
      <c r="U219" s="18"/>
      <c r="V219" s="18"/>
      <c r="W219" s="18"/>
      <c r="X219" s="18"/>
      <c r="Y219" s="18"/>
      <c r="Z219" s="18"/>
    </row>
    <row r="220" ht="19.5" customHeight="1">
      <c r="A220" s="111"/>
      <c r="B220" s="119"/>
      <c r="C220" s="63"/>
      <c r="D220" s="69"/>
      <c r="E220" s="66" t="str">
        <f t="shared" si="2"/>
        <v>-</v>
      </c>
      <c r="F220" s="65"/>
      <c r="G220" s="65"/>
      <c r="H220" s="65"/>
      <c r="I220" s="69" t="str">
        <f t="shared" si="3"/>
        <v>-</v>
      </c>
      <c r="J220" s="70"/>
      <c r="K220" s="18"/>
      <c r="L220" s="18"/>
      <c r="M220" s="18"/>
      <c r="N220" s="18"/>
      <c r="O220" s="18"/>
      <c r="P220" s="18"/>
      <c r="Q220" s="18"/>
      <c r="R220" s="18"/>
      <c r="S220" s="18"/>
      <c r="T220" s="18"/>
      <c r="U220" s="18"/>
      <c r="V220" s="18"/>
      <c r="W220" s="18"/>
      <c r="X220" s="18"/>
      <c r="Y220" s="18"/>
      <c r="Z220" s="18"/>
    </row>
    <row r="221" ht="19.5" customHeight="1">
      <c r="A221" s="111"/>
      <c r="B221" s="119"/>
      <c r="C221" s="63"/>
      <c r="D221" s="69"/>
      <c r="E221" s="66" t="str">
        <f t="shared" si="2"/>
        <v>-</v>
      </c>
      <c r="F221" s="65"/>
      <c r="G221" s="65"/>
      <c r="H221" s="65"/>
      <c r="I221" s="69" t="str">
        <f t="shared" si="3"/>
        <v>-</v>
      </c>
      <c r="J221" s="70"/>
      <c r="K221" s="18"/>
      <c r="L221" s="18"/>
      <c r="M221" s="18"/>
      <c r="N221" s="18"/>
      <c r="O221" s="18"/>
      <c r="P221" s="18"/>
      <c r="Q221" s="18"/>
      <c r="R221" s="18"/>
      <c r="S221" s="18"/>
      <c r="T221" s="18"/>
      <c r="U221" s="18"/>
      <c r="V221" s="18"/>
      <c r="W221" s="18"/>
      <c r="X221" s="18"/>
      <c r="Y221" s="18"/>
      <c r="Z221" s="18"/>
    </row>
    <row r="222" ht="19.5" customHeight="1">
      <c r="A222" s="111"/>
      <c r="B222" s="119"/>
      <c r="C222" s="63"/>
      <c r="D222" s="69"/>
      <c r="E222" s="66" t="str">
        <f t="shared" si="2"/>
        <v>-</v>
      </c>
      <c r="F222" s="65"/>
      <c r="G222" s="65"/>
      <c r="H222" s="65"/>
      <c r="I222" s="69" t="str">
        <f t="shared" si="3"/>
        <v>-</v>
      </c>
      <c r="J222" s="70"/>
      <c r="K222" s="18"/>
      <c r="L222" s="18"/>
      <c r="M222" s="18"/>
      <c r="N222" s="18"/>
      <c r="O222" s="18"/>
      <c r="P222" s="18"/>
      <c r="Q222" s="18"/>
      <c r="R222" s="18"/>
      <c r="S222" s="18"/>
      <c r="T222" s="18"/>
      <c r="U222" s="18"/>
      <c r="V222" s="18"/>
      <c r="W222" s="18"/>
      <c r="X222" s="18"/>
      <c r="Y222" s="18"/>
      <c r="Z222" s="18"/>
    </row>
    <row r="223" ht="19.5" customHeight="1">
      <c r="A223" s="111"/>
      <c r="B223" s="119"/>
      <c r="C223" s="63"/>
      <c r="D223" s="69"/>
      <c r="E223" s="66" t="str">
        <f t="shared" si="2"/>
        <v>-</v>
      </c>
      <c r="F223" s="65"/>
      <c r="G223" s="65"/>
      <c r="H223" s="65"/>
      <c r="I223" s="69" t="str">
        <f t="shared" si="3"/>
        <v>-</v>
      </c>
      <c r="J223" s="70"/>
      <c r="K223" s="18"/>
      <c r="L223" s="18"/>
      <c r="M223" s="18"/>
      <c r="N223" s="18"/>
      <c r="O223" s="18"/>
      <c r="P223" s="18"/>
      <c r="Q223" s="18"/>
      <c r="R223" s="18"/>
      <c r="S223" s="18"/>
      <c r="T223" s="18"/>
      <c r="U223" s="18"/>
      <c r="V223" s="18"/>
      <c r="W223" s="18"/>
      <c r="X223" s="18"/>
      <c r="Y223" s="18"/>
      <c r="Z223" s="18"/>
    </row>
    <row r="224" ht="19.5" customHeight="1">
      <c r="A224" s="111"/>
      <c r="B224" s="119"/>
      <c r="C224" s="63"/>
      <c r="D224" s="69"/>
      <c r="E224" s="66" t="str">
        <f t="shared" si="2"/>
        <v>-</v>
      </c>
      <c r="F224" s="65"/>
      <c r="G224" s="65"/>
      <c r="H224" s="65"/>
      <c r="I224" s="69" t="str">
        <f t="shared" si="3"/>
        <v>-</v>
      </c>
      <c r="J224" s="70"/>
      <c r="K224" s="18"/>
      <c r="L224" s="18"/>
      <c r="M224" s="18"/>
      <c r="N224" s="18"/>
      <c r="O224" s="18"/>
      <c r="P224" s="18"/>
      <c r="Q224" s="18"/>
      <c r="R224" s="18"/>
      <c r="S224" s="18"/>
      <c r="T224" s="18"/>
      <c r="U224" s="18"/>
      <c r="V224" s="18"/>
      <c r="W224" s="18"/>
      <c r="X224" s="18"/>
      <c r="Y224" s="18"/>
      <c r="Z224" s="18"/>
    </row>
    <row r="225" ht="19.5" customHeight="1">
      <c r="A225" s="111"/>
      <c r="B225" s="119"/>
      <c r="C225" s="63"/>
      <c r="D225" s="69"/>
      <c r="E225" s="66" t="str">
        <f t="shared" si="2"/>
        <v>-</v>
      </c>
      <c r="F225" s="65"/>
      <c r="G225" s="65"/>
      <c r="H225" s="65"/>
      <c r="I225" s="69" t="str">
        <f t="shared" si="3"/>
        <v>-</v>
      </c>
      <c r="J225" s="70"/>
      <c r="K225" s="18"/>
      <c r="L225" s="18"/>
      <c r="M225" s="18"/>
      <c r="N225" s="18"/>
      <c r="O225" s="18"/>
      <c r="P225" s="18"/>
      <c r="Q225" s="18"/>
      <c r="R225" s="18"/>
      <c r="S225" s="18"/>
      <c r="T225" s="18"/>
      <c r="U225" s="18"/>
      <c r="V225" s="18"/>
      <c r="W225" s="18"/>
      <c r="X225" s="18"/>
      <c r="Y225" s="18"/>
      <c r="Z225" s="18"/>
    </row>
    <row r="226" ht="19.5" customHeight="1">
      <c r="A226" s="111"/>
      <c r="B226" s="119"/>
      <c r="C226" s="63"/>
      <c r="D226" s="69"/>
      <c r="E226" s="66" t="str">
        <f t="shared" si="2"/>
        <v>-</v>
      </c>
      <c r="F226" s="65"/>
      <c r="G226" s="65"/>
      <c r="H226" s="65"/>
      <c r="I226" s="69" t="str">
        <f t="shared" si="3"/>
        <v>-</v>
      </c>
      <c r="J226" s="70"/>
      <c r="K226" s="18"/>
      <c r="L226" s="18"/>
      <c r="M226" s="18"/>
      <c r="N226" s="18"/>
      <c r="O226" s="18"/>
      <c r="P226" s="18"/>
      <c r="Q226" s="18"/>
      <c r="R226" s="18"/>
      <c r="S226" s="18"/>
      <c r="T226" s="18"/>
      <c r="U226" s="18"/>
      <c r="V226" s="18"/>
      <c r="W226" s="18"/>
      <c r="X226" s="18"/>
      <c r="Y226" s="18"/>
      <c r="Z226" s="18"/>
    </row>
    <row r="227" ht="19.5" customHeight="1">
      <c r="A227" s="111"/>
      <c r="B227" s="119"/>
      <c r="C227" s="63"/>
      <c r="D227" s="69"/>
      <c r="E227" s="66" t="str">
        <f t="shared" si="2"/>
        <v>-</v>
      </c>
      <c r="F227" s="65"/>
      <c r="G227" s="65"/>
      <c r="H227" s="65"/>
      <c r="I227" s="69" t="str">
        <f t="shared" si="3"/>
        <v>-</v>
      </c>
      <c r="J227" s="70"/>
      <c r="K227" s="18"/>
      <c r="L227" s="18"/>
      <c r="M227" s="18"/>
      <c r="N227" s="18"/>
      <c r="O227" s="18"/>
      <c r="P227" s="18"/>
      <c r="Q227" s="18"/>
      <c r="R227" s="18"/>
      <c r="S227" s="18"/>
      <c r="T227" s="18"/>
      <c r="U227" s="18"/>
      <c r="V227" s="18"/>
      <c r="W227" s="18"/>
      <c r="X227" s="18"/>
      <c r="Y227" s="18"/>
      <c r="Z227" s="18"/>
    </row>
    <row r="228" ht="19.5" customHeight="1">
      <c r="A228" s="111"/>
      <c r="B228" s="119"/>
      <c r="C228" s="63"/>
      <c r="D228" s="69"/>
      <c r="E228" s="66" t="str">
        <f t="shared" si="2"/>
        <v>-</v>
      </c>
      <c r="F228" s="65"/>
      <c r="G228" s="65"/>
      <c r="H228" s="65"/>
      <c r="I228" s="69" t="str">
        <f t="shared" si="3"/>
        <v>-</v>
      </c>
      <c r="J228" s="70"/>
      <c r="K228" s="18"/>
      <c r="L228" s="18"/>
      <c r="M228" s="18"/>
      <c r="N228" s="18"/>
      <c r="O228" s="18"/>
      <c r="P228" s="18"/>
      <c r="Q228" s="18"/>
      <c r="R228" s="18"/>
      <c r="S228" s="18"/>
      <c r="T228" s="18"/>
      <c r="U228" s="18"/>
      <c r="V228" s="18"/>
      <c r="W228" s="18"/>
      <c r="X228" s="18"/>
      <c r="Y228" s="18"/>
      <c r="Z228" s="18"/>
    </row>
    <row r="229" ht="19.5" customHeight="1">
      <c r="A229" s="111"/>
      <c r="B229" s="119"/>
      <c r="C229" s="63"/>
      <c r="D229" s="69"/>
      <c r="E229" s="66" t="str">
        <f t="shared" si="2"/>
        <v>-</v>
      </c>
      <c r="F229" s="65"/>
      <c r="G229" s="65"/>
      <c r="H229" s="65"/>
      <c r="I229" s="69" t="str">
        <f t="shared" si="3"/>
        <v>-</v>
      </c>
      <c r="J229" s="70"/>
      <c r="K229" s="18"/>
      <c r="L229" s="18"/>
      <c r="M229" s="18"/>
      <c r="N229" s="18"/>
      <c r="O229" s="18"/>
      <c r="P229" s="18"/>
      <c r="Q229" s="18"/>
      <c r="R229" s="18"/>
      <c r="S229" s="18"/>
      <c r="T229" s="18"/>
      <c r="U229" s="18"/>
      <c r="V229" s="18"/>
      <c r="W229" s="18"/>
      <c r="X229" s="18"/>
      <c r="Y229" s="18"/>
      <c r="Z229" s="18"/>
    </row>
    <row r="230" ht="19.5" customHeight="1">
      <c r="A230" s="111"/>
      <c r="B230" s="119"/>
      <c r="C230" s="63"/>
      <c r="D230" s="69"/>
      <c r="E230" s="66" t="str">
        <f t="shared" si="2"/>
        <v>-</v>
      </c>
      <c r="F230" s="65"/>
      <c r="G230" s="65"/>
      <c r="H230" s="65"/>
      <c r="I230" s="69" t="str">
        <f t="shared" si="3"/>
        <v>-</v>
      </c>
      <c r="J230" s="70"/>
      <c r="K230" s="18"/>
      <c r="L230" s="18"/>
      <c r="M230" s="18"/>
      <c r="N230" s="18"/>
      <c r="O230" s="18"/>
      <c r="P230" s="18"/>
      <c r="Q230" s="18"/>
      <c r="R230" s="18"/>
      <c r="S230" s="18"/>
      <c r="T230" s="18"/>
      <c r="U230" s="18"/>
      <c r="V230" s="18"/>
      <c r="W230" s="18"/>
      <c r="X230" s="18"/>
      <c r="Y230" s="18"/>
      <c r="Z230" s="18"/>
    </row>
    <row r="231" ht="19.5" customHeight="1">
      <c r="A231" s="111"/>
      <c r="B231" s="119"/>
      <c r="C231" s="63"/>
      <c r="D231" s="69"/>
      <c r="E231" s="66" t="str">
        <f t="shared" si="2"/>
        <v>-</v>
      </c>
      <c r="F231" s="65"/>
      <c r="G231" s="65"/>
      <c r="H231" s="65"/>
      <c r="I231" s="69" t="str">
        <f t="shared" si="3"/>
        <v>-</v>
      </c>
      <c r="J231" s="70"/>
      <c r="K231" s="18"/>
      <c r="L231" s="18"/>
      <c r="M231" s="18"/>
      <c r="N231" s="18"/>
      <c r="O231" s="18"/>
      <c r="P231" s="18"/>
      <c r="Q231" s="18"/>
      <c r="R231" s="18"/>
      <c r="S231" s="18"/>
      <c r="T231" s="18"/>
      <c r="U231" s="18"/>
      <c r="V231" s="18"/>
      <c r="W231" s="18"/>
      <c r="X231" s="18"/>
      <c r="Y231" s="18"/>
      <c r="Z231" s="18"/>
    </row>
    <row r="232" ht="19.5" customHeight="1">
      <c r="A232" s="111"/>
      <c r="B232" s="119"/>
      <c r="C232" s="63"/>
      <c r="D232" s="69"/>
      <c r="E232" s="66" t="str">
        <f t="shared" si="2"/>
        <v>-</v>
      </c>
      <c r="F232" s="65"/>
      <c r="G232" s="65"/>
      <c r="H232" s="65"/>
      <c r="I232" s="69" t="str">
        <f t="shared" si="3"/>
        <v>-</v>
      </c>
      <c r="J232" s="70"/>
      <c r="K232" s="18"/>
      <c r="L232" s="18"/>
      <c r="M232" s="18"/>
      <c r="N232" s="18"/>
      <c r="O232" s="18"/>
      <c r="P232" s="18"/>
      <c r="Q232" s="18"/>
      <c r="R232" s="18"/>
      <c r="S232" s="18"/>
      <c r="T232" s="18"/>
      <c r="U232" s="18"/>
      <c r="V232" s="18"/>
      <c r="W232" s="18"/>
      <c r="X232" s="18"/>
      <c r="Y232" s="18"/>
      <c r="Z232" s="18"/>
    </row>
    <row r="233" ht="19.5" customHeight="1">
      <c r="A233" s="111"/>
      <c r="B233" s="119"/>
      <c r="C233" s="63"/>
      <c r="D233" s="69"/>
      <c r="E233" s="66" t="str">
        <f t="shared" si="2"/>
        <v>-</v>
      </c>
      <c r="F233" s="65"/>
      <c r="G233" s="65"/>
      <c r="H233" s="65"/>
      <c r="I233" s="69" t="str">
        <f t="shared" si="3"/>
        <v>-</v>
      </c>
      <c r="J233" s="70"/>
      <c r="K233" s="18"/>
      <c r="L233" s="18"/>
      <c r="M233" s="18"/>
      <c r="N233" s="18"/>
      <c r="O233" s="18"/>
      <c r="P233" s="18"/>
      <c r="Q233" s="18"/>
      <c r="R233" s="18"/>
      <c r="S233" s="18"/>
      <c r="T233" s="18"/>
      <c r="U233" s="18"/>
      <c r="V233" s="18"/>
      <c r="W233" s="18"/>
      <c r="X233" s="18"/>
      <c r="Y233" s="18"/>
      <c r="Z233" s="18"/>
    </row>
    <row r="234" ht="19.5" customHeight="1">
      <c r="A234" s="111"/>
      <c r="B234" s="119"/>
      <c r="C234" s="63"/>
      <c r="D234" s="69"/>
      <c r="E234" s="66" t="str">
        <f t="shared" si="2"/>
        <v>-</v>
      </c>
      <c r="F234" s="65"/>
      <c r="G234" s="65"/>
      <c r="H234" s="65"/>
      <c r="I234" s="69" t="str">
        <f t="shared" si="3"/>
        <v>-</v>
      </c>
      <c r="J234" s="70"/>
      <c r="K234" s="18"/>
      <c r="L234" s="18"/>
      <c r="M234" s="18"/>
      <c r="N234" s="18"/>
      <c r="O234" s="18"/>
      <c r="P234" s="18"/>
      <c r="Q234" s="18"/>
      <c r="R234" s="18"/>
      <c r="S234" s="18"/>
      <c r="T234" s="18"/>
      <c r="U234" s="18"/>
      <c r="V234" s="18"/>
      <c r="W234" s="18"/>
      <c r="X234" s="18"/>
      <c r="Y234" s="18"/>
      <c r="Z234" s="18"/>
    </row>
    <row r="235" ht="19.5" customHeight="1">
      <c r="A235" s="111"/>
      <c r="B235" s="119"/>
      <c r="C235" s="63"/>
      <c r="D235" s="69"/>
      <c r="E235" s="66" t="str">
        <f t="shared" si="2"/>
        <v>-</v>
      </c>
      <c r="F235" s="65"/>
      <c r="G235" s="65"/>
      <c r="H235" s="65"/>
      <c r="I235" s="69" t="str">
        <f t="shared" si="3"/>
        <v>-</v>
      </c>
      <c r="J235" s="70"/>
      <c r="K235" s="18"/>
      <c r="L235" s="18"/>
      <c r="M235" s="18"/>
      <c r="N235" s="18"/>
      <c r="O235" s="18"/>
      <c r="P235" s="18"/>
      <c r="Q235" s="18"/>
      <c r="R235" s="18"/>
      <c r="S235" s="18"/>
      <c r="T235" s="18"/>
      <c r="U235" s="18"/>
      <c r="V235" s="18"/>
      <c r="W235" s="18"/>
      <c r="X235" s="18"/>
      <c r="Y235" s="18"/>
      <c r="Z235" s="18"/>
    </row>
    <row r="236" ht="19.5" customHeight="1">
      <c r="A236" s="111"/>
      <c r="B236" s="119"/>
      <c r="C236" s="63"/>
      <c r="D236" s="69"/>
      <c r="E236" s="66" t="str">
        <f t="shared" si="2"/>
        <v>-</v>
      </c>
      <c r="F236" s="65"/>
      <c r="G236" s="65"/>
      <c r="H236" s="65"/>
      <c r="I236" s="69" t="str">
        <f t="shared" si="3"/>
        <v>-</v>
      </c>
      <c r="J236" s="70"/>
      <c r="K236" s="18"/>
      <c r="L236" s="18"/>
      <c r="M236" s="18"/>
      <c r="N236" s="18"/>
      <c r="O236" s="18"/>
      <c r="P236" s="18"/>
      <c r="Q236" s="18"/>
      <c r="R236" s="18"/>
      <c r="S236" s="18"/>
      <c r="T236" s="18"/>
      <c r="U236" s="18"/>
      <c r="V236" s="18"/>
      <c r="W236" s="18"/>
      <c r="X236" s="18"/>
      <c r="Y236" s="18"/>
      <c r="Z236" s="18"/>
    </row>
    <row r="237" ht="19.5" customHeight="1">
      <c r="A237" s="111"/>
      <c r="B237" s="119"/>
      <c r="C237" s="63"/>
      <c r="D237" s="69"/>
      <c r="E237" s="66" t="str">
        <f t="shared" si="2"/>
        <v>-</v>
      </c>
      <c r="F237" s="65"/>
      <c r="G237" s="65"/>
      <c r="H237" s="65"/>
      <c r="I237" s="69" t="str">
        <f t="shared" si="3"/>
        <v>-</v>
      </c>
      <c r="J237" s="70"/>
      <c r="K237" s="18"/>
      <c r="L237" s="18"/>
      <c r="M237" s="18"/>
      <c r="N237" s="18"/>
      <c r="O237" s="18"/>
      <c r="P237" s="18"/>
      <c r="Q237" s="18"/>
      <c r="R237" s="18"/>
      <c r="S237" s="18"/>
      <c r="T237" s="18"/>
      <c r="U237" s="18"/>
      <c r="V237" s="18"/>
      <c r="W237" s="18"/>
      <c r="X237" s="18"/>
      <c r="Y237" s="18"/>
      <c r="Z237" s="18"/>
    </row>
    <row r="238" ht="19.5" customHeight="1">
      <c r="A238" s="111"/>
      <c r="B238" s="119"/>
      <c r="C238" s="63"/>
      <c r="D238" s="69"/>
      <c r="E238" s="66" t="str">
        <f t="shared" si="2"/>
        <v>-</v>
      </c>
      <c r="F238" s="65"/>
      <c r="G238" s="65"/>
      <c r="H238" s="65"/>
      <c r="I238" s="69" t="str">
        <f t="shared" si="3"/>
        <v>-</v>
      </c>
      <c r="J238" s="70"/>
      <c r="K238" s="18"/>
      <c r="L238" s="18"/>
      <c r="M238" s="18"/>
      <c r="N238" s="18"/>
      <c r="O238" s="18"/>
      <c r="P238" s="18"/>
      <c r="Q238" s="18"/>
      <c r="R238" s="18"/>
      <c r="S238" s="18"/>
      <c r="T238" s="18"/>
      <c r="U238" s="18"/>
      <c r="V238" s="18"/>
      <c r="W238" s="18"/>
      <c r="X238" s="18"/>
      <c r="Y238" s="18"/>
      <c r="Z238" s="18"/>
    </row>
    <row r="239" ht="19.5" customHeight="1">
      <c r="A239" s="111"/>
      <c r="B239" s="119"/>
      <c r="C239" s="63"/>
      <c r="D239" s="69"/>
      <c r="E239" s="66" t="str">
        <f t="shared" si="2"/>
        <v>-</v>
      </c>
      <c r="F239" s="65"/>
      <c r="G239" s="65"/>
      <c r="H239" s="65"/>
      <c r="I239" s="69" t="str">
        <f t="shared" si="3"/>
        <v>-</v>
      </c>
      <c r="J239" s="70"/>
      <c r="K239" s="18"/>
      <c r="L239" s="18"/>
      <c r="M239" s="18"/>
      <c r="N239" s="18"/>
      <c r="O239" s="18"/>
      <c r="P239" s="18"/>
      <c r="Q239" s="18"/>
      <c r="R239" s="18"/>
      <c r="S239" s="18"/>
      <c r="T239" s="18"/>
      <c r="U239" s="18"/>
      <c r="V239" s="18"/>
      <c r="W239" s="18"/>
      <c r="X239" s="18"/>
      <c r="Y239" s="18"/>
      <c r="Z239" s="18"/>
    </row>
    <row r="240" ht="19.5" customHeight="1">
      <c r="A240" s="111"/>
      <c r="B240" s="119"/>
      <c r="C240" s="63"/>
      <c r="D240" s="69"/>
      <c r="E240" s="66" t="str">
        <f t="shared" si="2"/>
        <v>-</v>
      </c>
      <c r="F240" s="65"/>
      <c r="G240" s="65"/>
      <c r="H240" s="65"/>
      <c r="I240" s="69" t="str">
        <f t="shared" si="3"/>
        <v>-</v>
      </c>
      <c r="J240" s="70"/>
      <c r="K240" s="18"/>
      <c r="L240" s="18"/>
      <c r="M240" s="18"/>
      <c r="N240" s="18"/>
      <c r="O240" s="18"/>
      <c r="P240" s="18"/>
      <c r="Q240" s="18"/>
      <c r="R240" s="18"/>
      <c r="S240" s="18"/>
      <c r="T240" s="18"/>
      <c r="U240" s="18"/>
      <c r="V240" s="18"/>
      <c r="W240" s="18"/>
      <c r="X240" s="18"/>
      <c r="Y240" s="18"/>
      <c r="Z240" s="18"/>
    </row>
    <row r="241" ht="19.5" customHeight="1">
      <c r="A241" s="111"/>
      <c r="B241" s="119"/>
      <c r="C241" s="63"/>
      <c r="D241" s="69"/>
      <c r="E241" s="66" t="str">
        <f t="shared" si="2"/>
        <v>-</v>
      </c>
      <c r="F241" s="65"/>
      <c r="G241" s="65"/>
      <c r="H241" s="65"/>
      <c r="I241" s="69" t="str">
        <f t="shared" si="3"/>
        <v>-</v>
      </c>
      <c r="J241" s="70"/>
      <c r="K241" s="18"/>
      <c r="L241" s="18"/>
      <c r="M241" s="18"/>
      <c r="N241" s="18"/>
      <c r="O241" s="18"/>
      <c r="P241" s="18"/>
      <c r="Q241" s="18"/>
      <c r="R241" s="18"/>
      <c r="S241" s="18"/>
      <c r="T241" s="18"/>
      <c r="U241" s="18"/>
      <c r="V241" s="18"/>
      <c r="W241" s="18"/>
      <c r="X241" s="18"/>
      <c r="Y241" s="18"/>
      <c r="Z241" s="18"/>
    </row>
    <row r="242" ht="19.5" customHeight="1">
      <c r="A242" s="111"/>
      <c r="B242" s="119"/>
      <c r="C242" s="63"/>
      <c r="D242" s="69"/>
      <c r="E242" s="66" t="str">
        <f t="shared" si="2"/>
        <v>-</v>
      </c>
      <c r="F242" s="65"/>
      <c r="G242" s="65"/>
      <c r="H242" s="65"/>
      <c r="I242" s="69" t="str">
        <f t="shared" si="3"/>
        <v>-</v>
      </c>
      <c r="J242" s="70"/>
      <c r="K242" s="18"/>
      <c r="L242" s="18"/>
      <c r="M242" s="18"/>
      <c r="N242" s="18"/>
      <c r="O242" s="18"/>
      <c r="P242" s="18"/>
      <c r="Q242" s="18"/>
      <c r="R242" s="18"/>
      <c r="S242" s="18"/>
      <c r="T242" s="18"/>
      <c r="U242" s="18"/>
      <c r="V242" s="18"/>
      <c r="W242" s="18"/>
      <c r="X242" s="18"/>
      <c r="Y242" s="18"/>
      <c r="Z242" s="18"/>
    </row>
    <row r="243" ht="19.5" customHeight="1">
      <c r="A243" s="111"/>
      <c r="B243" s="119"/>
      <c r="C243" s="63"/>
      <c r="D243" s="69"/>
      <c r="E243" s="66" t="str">
        <f t="shared" si="2"/>
        <v>-</v>
      </c>
      <c r="F243" s="65"/>
      <c r="G243" s="65"/>
      <c r="H243" s="65"/>
      <c r="I243" s="69" t="str">
        <f t="shared" si="3"/>
        <v>-</v>
      </c>
      <c r="J243" s="70"/>
      <c r="K243" s="18"/>
      <c r="L243" s="18"/>
      <c r="M243" s="18"/>
      <c r="N243" s="18"/>
      <c r="O243" s="18"/>
      <c r="P243" s="18"/>
      <c r="Q243" s="18"/>
      <c r="R243" s="18"/>
      <c r="S243" s="18"/>
      <c r="T243" s="18"/>
      <c r="U243" s="18"/>
      <c r="V243" s="18"/>
      <c r="W243" s="18"/>
      <c r="X243" s="18"/>
      <c r="Y243" s="18"/>
      <c r="Z243" s="18"/>
    </row>
    <row r="244" ht="19.5" customHeight="1">
      <c r="A244" s="111"/>
      <c r="B244" s="119"/>
      <c r="C244" s="63"/>
      <c r="D244" s="69"/>
      <c r="E244" s="66" t="str">
        <f t="shared" si="2"/>
        <v>-</v>
      </c>
      <c r="F244" s="65"/>
      <c r="G244" s="65"/>
      <c r="H244" s="65"/>
      <c r="I244" s="69" t="str">
        <f t="shared" si="3"/>
        <v>-</v>
      </c>
      <c r="J244" s="70"/>
      <c r="K244" s="18"/>
      <c r="L244" s="18"/>
      <c r="M244" s="18"/>
      <c r="N244" s="18"/>
      <c r="O244" s="18"/>
      <c r="P244" s="18"/>
      <c r="Q244" s="18"/>
      <c r="R244" s="18"/>
      <c r="S244" s="18"/>
      <c r="T244" s="18"/>
      <c r="U244" s="18"/>
      <c r="V244" s="18"/>
      <c r="W244" s="18"/>
      <c r="X244" s="18"/>
      <c r="Y244" s="18"/>
      <c r="Z244" s="18"/>
    </row>
    <row r="245" ht="19.5" customHeight="1">
      <c r="A245" s="111"/>
      <c r="B245" s="119"/>
      <c r="C245" s="63"/>
      <c r="D245" s="69"/>
      <c r="E245" s="66" t="str">
        <f t="shared" si="2"/>
        <v>-</v>
      </c>
      <c r="F245" s="65"/>
      <c r="G245" s="65"/>
      <c r="H245" s="65"/>
      <c r="I245" s="69" t="str">
        <f t="shared" si="3"/>
        <v>-</v>
      </c>
      <c r="J245" s="70"/>
      <c r="K245" s="18"/>
      <c r="L245" s="18"/>
      <c r="M245" s="18"/>
      <c r="N245" s="18"/>
      <c r="O245" s="18"/>
      <c r="P245" s="18"/>
      <c r="Q245" s="18"/>
      <c r="R245" s="18"/>
      <c r="S245" s="18"/>
      <c r="T245" s="18"/>
      <c r="U245" s="18"/>
      <c r="V245" s="18"/>
      <c r="W245" s="18"/>
      <c r="X245" s="18"/>
      <c r="Y245" s="18"/>
      <c r="Z245" s="18"/>
    </row>
    <row r="246" ht="19.5" customHeight="1">
      <c r="A246" s="111"/>
      <c r="B246" s="119"/>
      <c r="C246" s="63"/>
      <c r="D246" s="69"/>
      <c r="E246" s="66" t="str">
        <f t="shared" si="2"/>
        <v>-</v>
      </c>
      <c r="F246" s="65"/>
      <c r="G246" s="65"/>
      <c r="H246" s="65"/>
      <c r="I246" s="69" t="str">
        <f t="shared" si="3"/>
        <v>-</v>
      </c>
      <c r="J246" s="70"/>
      <c r="K246" s="18"/>
      <c r="L246" s="18"/>
      <c r="M246" s="18"/>
      <c r="N246" s="18"/>
      <c r="O246" s="18"/>
      <c r="P246" s="18"/>
      <c r="Q246" s="18"/>
      <c r="R246" s="18"/>
      <c r="S246" s="18"/>
      <c r="T246" s="18"/>
      <c r="U246" s="18"/>
      <c r="V246" s="18"/>
      <c r="W246" s="18"/>
      <c r="X246" s="18"/>
      <c r="Y246" s="18"/>
      <c r="Z246" s="18"/>
    </row>
    <row r="247" ht="19.5" customHeight="1">
      <c r="A247" s="111"/>
      <c r="B247" s="119"/>
      <c r="C247" s="63"/>
      <c r="D247" s="69"/>
      <c r="E247" s="66" t="str">
        <f t="shared" si="2"/>
        <v>-</v>
      </c>
      <c r="F247" s="65"/>
      <c r="G247" s="65"/>
      <c r="H247" s="65"/>
      <c r="I247" s="69" t="str">
        <f t="shared" si="3"/>
        <v>-</v>
      </c>
      <c r="J247" s="70"/>
      <c r="K247" s="18"/>
      <c r="L247" s="18"/>
      <c r="M247" s="18"/>
      <c r="N247" s="18"/>
      <c r="O247" s="18"/>
      <c r="P247" s="18"/>
      <c r="Q247" s="18"/>
      <c r="R247" s="18"/>
      <c r="S247" s="18"/>
      <c r="T247" s="18"/>
      <c r="U247" s="18"/>
      <c r="V247" s="18"/>
      <c r="W247" s="18"/>
      <c r="X247" s="18"/>
      <c r="Y247" s="18"/>
      <c r="Z247" s="18"/>
    </row>
    <row r="248" ht="19.5" customHeight="1">
      <c r="A248" s="111"/>
      <c r="B248" s="119"/>
      <c r="C248" s="63"/>
      <c r="D248" s="69"/>
      <c r="E248" s="66" t="str">
        <f t="shared" si="2"/>
        <v>-</v>
      </c>
      <c r="F248" s="65"/>
      <c r="G248" s="65"/>
      <c r="H248" s="65"/>
      <c r="I248" s="69" t="str">
        <f t="shared" si="3"/>
        <v>-</v>
      </c>
      <c r="J248" s="70"/>
      <c r="K248" s="18"/>
      <c r="L248" s="18"/>
      <c r="M248" s="18"/>
      <c r="N248" s="18"/>
      <c r="O248" s="18"/>
      <c r="P248" s="18"/>
      <c r="Q248" s="18"/>
      <c r="R248" s="18"/>
      <c r="S248" s="18"/>
      <c r="T248" s="18"/>
      <c r="U248" s="18"/>
      <c r="V248" s="18"/>
      <c r="W248" s="18"/>
      <c r="X248" s="18"/>
      <c r="Y248" s="18"/>
      <c r="Z248" s="18"/>
    </row>
    <row r="249" ht="19.5" customHeight="1">
      <c r="A249" s="111"/>
      <c r="B249" s="119"/>
      <c r="C249" s="63"/>
      <c r="D249" s="69"/>
      <c r="E249" s="66" t="str">
        <f t="shared" si="2"/>
        <v>-</v>
      </c>
      <c r="F249" s="65"/>
      <c r="G249" s="65"/>
      <c r="H249" s="65"/>
      <c r="I249" s="69" t="str">
        <f t="shared" si="3"/>
        <v>-</v>
      </c>
      <c r="J249" s="70"/>
      <c r="K249" s="18"/>
      <c r="L249" s="18"/>
      <c r="M249" s="18"/>
      <c r="N249" s="18"/>
      <c r="O249" s="18"/>
      <c r="P249" s="18"/>
      <c r="Q249" s="18"/>
      <c r="R249" s="18"/>
      <c r="S249" s="18"/>
      <c r="T249" s="18"/>
      <c r="U249" s="18"/>
      <c r="V249" s="18"/>
      <c r="W249" s="18"/>
      <c r="X249" s="18"/>
      <c r="Y249" s="18"/>
      <c r="Z249" s="18"/>
    </row>
    <row r="250" ht="19.5" customHeight="1">
      <c r="A250" s="111"/>
      <c r="B250" s="119"/>
      <c r="C250" s="63"/>
      <c r="D250" s="69"/>
      <c r="E250" s="66" t="str">
        <f t="shared" si="2"/>
        <v>-</v>
      </c>
      <c r="F250" s="65"/>
      <c r="G250" s="65"/>
      <c r="H250" s="65"/>
      <c r="I250" s="69" t="str">
        <f t="shared" si="3"/>
        <v>-</v>
      </c>
      <c r="J250" s="70"/>
      <c r="K250" s="18"/>
      <c r="L250" s="18"/>
      <c r="M250" s="18"/>
      <c r="N250" s="18"/>
      <c r="O250" s="18"/>
      <c r="P250" s="18"/>
      <c r="Q250" s="18"/>
      <c r="R250" s="18"/>
      <c r="S250" s="18"/>
      <c r="T250" s="18"/>
      <c r="U250" s="18"/>
      <c r="V250" s="18"/>
      <c r="W250" s="18"/>
      <c r="X250" s="18"/>
      <c r="Y250" s="18"/>
      <c r="Z250" s="18"/>
    </row>
    <row r="251" ht="19.5" customHeight="1">
      <c r="A251" s="111"/>
      <c r="B251" s="119"/>
      <c r="C251" s="63"/>
      <c r="D251" s="69"/>
      <c r="E251" s="66" t="str">
        <f t="shared" si="2"/>
        <v>-</v>
      </c>
      <c r="F251" s="65"/>
      <c r="G251" s="65"/>
      <c r="H251" s="65"/>
      <c r="I251" s="69" t="str">
        <f t="shared" si="3"/>
        <v>-</v>
      </c>
      <c r="J251" s="70"/>
      <c r="K251" s="18"/>
      <c r="L251" s="18"/>
      <c r="M251" s="18"/>
      <c r="N251" s="18"/>
      <c r="O251" s="18"/>
      <c r="P251" s="18"/>
      <c r="Q251" s="18"/>
      <c r="R251" s="18"/>
      <c r="S251" s="18"/>
      <c r="T251" s="18"/>
      <c r="U251" s="18"/>
      <c r="V251" s="18"/>
      <c r="W251" s="18"/>
      <c r="X251" s="18"/>
      <c r="Y251" s="18"/>
      <c r="Z251" s="18"/>
    </row>
    <row r="252" ht="19.5" customHeight="1">
      <c r="A252" s="111"/>
      <c r="B252" s="119"/>
      <c r="C252" s="63"/>
      <c r="D252" s="69"/>
      <c r="E252" s="66" t="str">
        <f t="shared" si="2"/>
        <v>-</v>
      </c>
      <c r="F252" s="65"/>
      <c r="G252" s="65"/>
      <c r="H252" s="65"/>
      <c r="I252" s="69" t="str">
        <f t="shared" si="3"/>
        <v>-</v>
      </c>
      <c r="J252" s="70"/>
      <c r="K252" s="18"/>
      <c r="L252" s="18"/>
      <c r="M252" s="18"/>
      <c r="N252" s="18"/>
      <c r="O252" s="18"/>
      <c r="P252" s="18"/>
      <c r="Q252" s="18"/>
      <c r="R252" s="18"/>
      <c r="S252" s="18"/>
      <c r="T252" s="18"/>
      <c r="U252" s="18"/>
      <c r="V252" s="18"/>
      <c r="W252" s="18"/>
      <c r="X252" s="18"/>
      <c r="Y252" s="18"/>
      <c r="Z252" s="18"/>
    </row>
    <row r="253" ht="19.5" customHeight="1">
      <c r="A253" s="111"/>
      <c r="B253" s="119"/>
      <c r="C253" s="63"/>
      <c r="D253" s="69"/>
      <c r="E253" s="66" t="str">
        <f t="shared" si="2"/>
        <v>-</v>
      </c>
      <c r="F253" s="65"/>
      <c r="G253" s="65"/>
      <c r="H253" s="65"/>
      <c r="I253" s="69" t="str">
        <f t="shared" si="3"/>
        <v>-</v>
      </c>
      <c r="J253" s="70"/>
      <c r="K253" s="18"/>
      <c r="L253" s="18"/>
      <c r="M253" s="18"/>
      <c r="N253" s="18"/>
      <c r="O253" s="18"/>
      <c r="P253" s="18"/>
      <c r="Q253" s="18"/>
      <c r="R253" s="18"/>
      <c r="S253" s="18"/>
      <c r="T253" s="18"/>
      <c r="U253" s="18"/>
      <c r="V253" s="18"/>
      <c r="W253" s="18"/>
      <c r="X253" s="18"/>
      <c r="Y253" s="18"/>
      <c r="Z253" s="18"/>
    </row>
    <row r="254" ht="19.5" customHeight="1">
      <c r="A254" s="111"/>
      <c r="B254" s="119"/>
      <c r="C254" s="63"/>
      <c r="D254" s="69"/>
      <c r="E254" s="66" t="str">
        <f t="shared" si="2"/>
        <v>-</v>
      </c>
      <c r="F254" s="65"/>
      <c r="G254" s="65"/>
      <c r="H254" s="65"/>
      <c r="I254" s="69" t="str">
        <f t="shared" si="3"/>
        <v>-</v>
      </c>
      <c r="J254" s="70"/>
      <c r="K254" s="18"/>
      <c r="L254" s="18"/>
      <c r="M254" s="18"/>
      <c r="N254" s="18"/>
      <c r="O254" s="18"/>
      <c r="P254" s="18"/>
      <c r="Q254" s="18"/>
      <c r="R254" s="18"/>
      <c r="S254" s="18"/>
      <c r="T254" s="18"/>
      <c r="U254" s="18"/>
      <c r="V254" s="18"/>
      <c r="W254" s="18"/>
      <c r="X254" s="18"/>
      <c r="Y254" s="18"/>
      <c r="Z254" s="18"/>
    </row>
    <row r="255" ht="19.5" customHeight="1">
      <c r="A255" s="111"/>
      <c r="B255" s="119"/>
      <c r="C255" s="63"/>
      <c r="D255" s="69"/>
      <c r="E255" s="66" t="str">
        <f t="shared" si="2"/>
        <v>-</v>
      </c>
      <c r="F255" s="65"/>
      <c r="G255" s="65"/>
      <c r="H255" s="65"/>
      <c r="I255" s="69" t="str">
        <f t="shared" si="3"/>
        <v>-</v>
      </c>
      <c r="J255" s="70"/>
      <c r="K255" s="18"/>
      <c r="L255" s="18"/>
      <c r="M255" s="18"/>
      <c r="N255" s="18"/>
      <c r="O255" s="18"/>
      <c r="P255" s="18"/>
      <c r="Q255" s="18"/>
      <c r="R255" s="18"/>
      <c r="S255" s="18"/>
      <c r="T255" s="18"/>
      <c r="U255" s="18"/>
      <c r="V255" s="18"/>
      <c r="W255" s="18"/>
      <c r="X255" s="18"/>
      <c r="Y255" s="18"/>
      <c r="Z255" s="18"/>
    </row>
    <row r="256" ht="19.5" customHeight="1">
      <c r="A256" s="111"/>
      <c r="B256" s="119"/>
      <c r="C256" s="63"/>
      <c r="D256" s="69"/>
      <c r="E256" s="66" t="str">
        <f t="shared" si="2"/>
        <v>-</v>
      </c>
      <c r="F256" s="65"/>
      <c r="G256" s="65"/>
      <c r="H256" s="65"/>
      <c r="I256" s="69" t="str">
        <f t="shared" si="3"/>
        <v>-</v>
      </c>
      <c r="J256" s="70"/>
      <c r="K256" s="18"/>
      <c r="L256" s="18"/>
      <c r="M256" s="18"/>
      <c r="N256" s="18"/>
      <c r="O256" s="18"/>
      <c r="P256" s="18"/>
      <c r="Q256" s="18"/>
      <c r="R256" s="18"/>
      <c r="S256" s="18"/>
      <c r="T256" s="18"/>
      <c r="U256" s="18"/>
      <c r="V256" s="18"/>
      <c r="W256" s="18"/>
      <c r="X256" s="18"/>
      <c r="Y256" s="18"/>
      <c r="Z256" s="18"/>
    </row>
    <row r="257" ht="19.5" customHeight="1">
      <c r="A257" s="111"/>
      <c r="B257" s="119"/>
      <c r="C257" s="63"/>
      <c r="D257" s="69"/>
      <c r="E257" s="66" t="str">
        <f t="shared" si="2"/>
        <v>-</v>
      </c>
      <c r="F257" s="65"/>
      <c r="G257" s="65"/>
      <c r="H257" s="65"/>
      <c r="I257" s="69" t="str">
        <f t="shared" si="3"/>
        <v>-</v>
      </c>
      <c r="J257" s="70"/>
      <c r="K257" s="18"/>
      <c r="L257" s="18"/>
      <c r="M257" s="18"/>
      <c r="N257" s="18"/>
      <c r="O257" s="18"/>
      <c r="P257" s="18"/>
      <c r="Q257" s="18"/>
      <c r="R257" s="18"/>
      <c r="S257" s="18"/>
      <c r="T257" s="18"/>
      <c r="U257" s="18"/>
      <c r="V257" s="18"/>
      <c r="W257" s="18"/>
      <c r="X257" s="18"/>
      <c r="Y257" s="18"/>
      <c r="Z257" s="18"/>
    </row>
    <row r="258" ht="19.5" customHeight="1">
      <c r="A258" s="111"/>
      <c r="B258" s="119"/>
      <c r="C258" s="63"/>
      <c r="D258" s="69"/>
      <c r="E258" s="66" t="str">
        <f t="shared" si="2"/>
        <v>-</v>
      </c>
      <c r="F258" s="65"/>
      <c r="G258" s="65"/>
      <c r="H258" s="65"/>
      <c r="I258" s="69" t="str">
        <f t="shared" si="3"/>
        <v>-</v>
      </c>
      <c r="J258" s="70"/>
      <c r="K258" s="18"/>
      <c r="L258" s="18"/>
      <c r="M258" s="18"/>
      <c r="N258" s="18"/>
      <c r="O258" s="18"/>
      <c r="P258" s="18"/>
      <c r="Q258" s="18"/>
      <c r="R258" s="18"/>
      <c r="S258" s="18"/>
      <c r="T258" s="18"/>
      <c r="U258" s="18"/>
      <c r="V258" s="18"/>
      <c r="W258" s="18"/>
      <c r="X258" s="18"/>
      <c r="Y258" s="18"/>
      <c r="Z258" s="18"/>
    </row>
    <row r="259" ht="19.5" customHeight="1">
      <c r="A259" s="111"/>
      <c r="B259" s="119"/>
      <c r="C259" s="63"/>
      <c r="D259" s="69"/>
      <c r="E259" s="66" t="str">
        <f t="shared" si="2"/>
        <v>-</v>
      </c>
      <c r="F259" s="65"/>
      <c r="G259" s="65"/>
      <c r="H259" s="65"/>
      <c r="I259" s="69" t="str">
        <f t="shared" si="3"/>
        <v>-</v>
      </c>
      <c r="J259" s="70"/>
      <c r="K259" s="18"/>
      <c r="L259" s="18"/>
      <c r="M259" s="18"/>
      <c r="N259" s="18"/>
      <c r="O259" s="18"/>
      <c r="P259" s="18"/>
      <c r="Q259" s="18"/>
      <c r="R259" s="18"/>
      <c r="S259" s="18"/>
      <c r="T259" s="18"/>
      <c r="U259" s="18"/>
      <c r="V259" s="18"/>
      <c r="W259" s="18"/>
      <c r="X259" s="18"/>
      <c r="Y259" s="18"/>
      <c r="Z259" s="18"/>
    </row>
    <row r="260" ht="19.5" customHeight="1">
      <c r="A260" s="111"/>
      <c r="B260" s="119"/>
      <c r="C260" s="63"/>
      <c r="D260" s="69"/>
      <c r="E260" s="66" t="str">
        <f t="shared" si="2"/>
        <v>-</v>
      </c>
      <c r="F260" s="65"/>
      <c r="G260" s="65"/>
      <c r="H260" s="65"/>
      <c r="I260" s="69" t="str">
        <f t="shared" si="3"/>
        <v>-</v>
      </c>
      <c r="J260" s="70"/>
      <c r="K260" s="18"/>
      <c r="L260" s="18"/>
      <c r="M260" s="18"/>
      <c r="N260" s="18"/>
      <c r="O260" s="18"/>
      <c r="P260" s="18"/>
      <c r="Q260" s="18"/>
      <c r="R260" s="18"/>
      <c r="S260" s="18"/>
      <c r="T260" s="18"/>
      <c r="U260" s="18"/>
      <c r="V260" s="18"/>
      <c r="W260" s="18"/>
      <c r="X260" s="18"/>
      <c r="Y260" s="18"/>
      <c r="Z260" s="18"/>
    </row>
    <row r="261" ht="19.5" customHeight="1">
      <c r="A261" s="111"/>
      <c r="B261" s="119"/>
      <c r="C261" s="63"/>
      <c r="D261" s="69"/>
      <c r="E261" s="66" t="str">
        <f t="shared" si="2"/>
        <v>-</v>
      </c>
      <c r="F261" s="65"/>
      <c r="G261" s="65"/>
      <c r="H261" s="65"/>
      <c r="I261" s="69" t="str">
        <f t="shared" si="3"/>
        <v>-</v>
      </c>
      <c r="J261" s="70"/>
      <c r="K261" s="18"/>
      <c r="L261" s="18"/>
      <c r="M261" s="18"/>
      <c r="N261" s="18"/>
      <c r="O261" s="18"/>
      <c r="P261" s="18"/>
      <c r="Q261" s="18"/>
      <c r="R261" s="18"/>
      <c r="S261" s="18"/>
      <c r="T261" s="18"/>
      <c r="U261" s="18"/>
      <c r="V261" s="18"/>
      <c r="W261" s="18"/>
      <c r="X261" s="18"/>
      <c r="Y261" s="18"/>
      <c r="Z261" s="18"/>
    </row>
    <row r="262" ht="19.5" customHeight="1">
      <c r="A262" s="111"/>
      <c r="B262" s="119"/>
      <c r="C262" s="63"/>
      <c r="D262" s="69"/>
      <c r="E262" s="66" t="str">
        <f t="shared" si="2"/>
        <v>-</v>
      </c>
      <c r="F262" s="65"/>
      <c r="G262" s="65"/>
      <c r="H262" s="65"/>
      <c r="I262" s="69" t="str">
        <f t="shared" si="3"/>
        <v>-</v>
      </c>
      <c r="J262" s="70"/>
      <c r="K262" s="18"/>
      <c r="L262" s="18"/>
      <c r="M262" s="18"/>
      <c r="N262" s="18"/>
      <c r="O262" s="18"/>
      <c r="P262" s="18"/>
      <c r="Q262" s="18"/>
      <c r="R262" s="18"/>
      <c r="S262" s="18"/>
      <c r="T262" s="18"/>
      <c r="U262" s="18"/>
      <c r="V262" s="18"/>
      <c r="W262" s="18"/>
      <c r="X262" s="18"/>
      <c r="Y262" s="18"/>
      <c r="Z262" s="18"/>
    </row>
    <row r="263" ht="19.5" customHeight="1">
      <c r="A263" s="111"/>
      <c r="B263" s="119"/>
      <c r="C263" s="63"/>
      <c r="D263" s="69"/>
      <c r="E263" s="66" t="str">
        <f t="shared" si="2"/>
        <v>-</v>
      </c>
      <c r="F263" s="65"/>
      <c r="G263" s="65"/>
      <c r="H263" s="65"/>
      <c r="I263" s="69" t="str">
        <f t="shared" si="3"/>
        <v>-</v>
      </c>
      <c r="J263" s="70"/>
      <c r="K263" s="18"/>
      <c r="L263" s="18"/>
      <c r="M263" s="18"/>
      <c r="N263" s="18"/>
      <c r="O263" s="18"/>
      <c r="P263" s="18"/>
      <c r="Q263" s="18"/>
      <c r="R263" s="18"/>
      <c r="S263" s="18"/>
      <c r="T263" s="18"/>
      <c r="U263" s="18"/>
      <c r="V263" s="18"/>
      <c r="W263" s="18"/>
      <c r="X263" s="18"/>
      <c r="Y263" s="18"/>
      <c r="Z263" s="18"/>
    </row>
    <row r="264" ht="19.5" customHeight="1">
      <c r="A264" s="111"/>
      <c r="B264" s="119"/>
      <c r="C264" s="63"/>
      <c r="D264" s="69"/>
      <c r="E264" s="66" t="str">
        <f t="shared" si="2"/>
        <v>-</v>
      </c>
      <c r="F264" s="65"/>
      <c r="G264" s="65"/>
      <c r="H264" s="65"/>
      <c r="I264" s="69" t="str">
        <f t="shared" si="3"/>
        <v>-</v>
      </c>
      <c r="J264" s="70"/>
      <c r="K264" s="18"/>
      <c r="L264" s="18"/>
      <c r="M264" s="18"/>
      <c r="N264" s="18"/>
      <c r="O264" s="18"/>
      <c r="P264" s="18"/>
      <c r="Q264" s="18"/>
      <c r="R264" s="18"/>
      <c r="S264" s="18"/>
      <c r="T264" s="18"/>
      <c r="U264" s="18"/>
      <c r="V264" s="18"/>
      <c r="W264" s="18"/>
      <c r="X264" s="18"/>
      <c r="Y264" s="18"/>
      <c r="Z264" s="18"/>
    </row>
    <row r="265" ht="19.5" customHeight="1">
      <c r="A265" s="111"/>
      <c r="B265" s="119"/>
      <c r="C265" s="63"/>
      <c r="D265" s="69"/>
      <c r="E265" s="66" t="str">
        <f t="shared" si="2"/>
        <v>-</v>
      </c>
      <c r="F265" s="65"/>
      <c r="G265" s="65"/>
      <c r="H265" s="65"/>
      <c r="I265" s="69" t="str">
        <f t="shared" si="3"/>
        <v>-</v>
      </c>
      <c r="J265" s="70"/>
      <c r="K265" s="18"/>
      <c r="L265" s="18"/>
      <c r="M265" s="18"/>
      <c r="N265" s="18"/>
      <c r="O265" s="18"/>
      <c r="P265" s="18"/>
      <c r="Q265" s="18"/>
      <c r="R265" s="18"/>
      <c r="S265" s="18"/>
      <c r="T265" s="18"/>
      <c r="U265" s="18"/>
      <c r="V265" s="18"/>
      <c r="W265" s="18"/>
      <c r="X265" s="18"/>
      <c r="Y265" s="18"/>
      <c r="Z265" s="18"/>
    </row>
    <row r="266" ht="19.5" customHeight="1">
      <c r="A266" s="111"/>
      <c r="B266" s="119"/>
      <c r="C266" s="63"/>
      <c r="D266" s="69"/>
      <c r="E266" s="66" t="str">
        <f t="shared" si="2"/>
        <v>-</v>
      </c>
      <c r="F266" s="65"/>
      <c r="G266" s="65"/>
      <c r="H266" s="65"/>
      <c r="I266" s="69" t="str">
        <f t="shared" si="3"/>
        <v>-</v>
      </c>
      <c r="J266" s="70"/>
      <c r="K266" s="18"/>
      <c r="L266" s="18"/>
      <c r="M266" s="18"/>
      <c r="N266" s="18"/>
      <c r="O266" s="18"/>
      <c r="P266" s="18"/>
      <c r="Q266" s="18"/>
      <c r="R266" s="18"/>
      <c r="S266" s="18"/>
      <c r="T266" s="18"/>
      <c r="U266" s="18"/>
      <c r="V266" s="18"/>
      <c r="W266" s="18"/>
      <c r="X266" s="18"/>
      <c r="Y266" s="18"/>
      <c r="Z266" s="18"/>
    </row>
    <row r="267" ht="19.5" customHeight="1">
      <c r="A267" s="111"/>
      <c r="B267" s="119"/>
      <c r="C267" s="63"/>
      <c r="D267" s="69"/>
      <c r="E267" s="66" t="str">
        <f t="shared" si="2"/>
        <v>-</v>
      </c>
      <c r="F267" s="65"/>
      <c r="G267" s="65"/>
      <c r="H267" s="65"/>
      <c r="I267" s="69" t="str">
        <f t="shared" si="3"/>
        <v>-</v>
      </c>
      <c r="J267" s="70"/>
      <c r="K267" s="18"/>
      <c r="L267" s="18"/>
      <c r="M267" s="18"/>
      <c r="N267" s="18"/>
      <c r="O267" s="18"/>
      <c r="P267" s="18"/>
      <c r="Q267" s="18"/>
      <c r="R267" s="18"/>
      <c r="S267" s="18"/>
      <c r="T267" s="18"/>
      <c r="U267" s="18"/>
      <c r="V267" s="18"/>
      <c r="W267" s="18"/>
      <c r="X267" s="18"/>
      <c r="Y267" s="18"/>
      <c r="Z267" s="18"/>
    </row>
    <row r="268" ht="19.5" customHeight="1">
      <c r="A268" s="111"/>
      <c r="B268" s="119"/>
      <c r="C268" s="63"/>
      <c r="D268" s="69"/>
      <c r="E268" s="66" t="str">
        <f t="shared" si="2"/>
        <v>-</v>
      </c>
      <c r="F268" s="65"/>
      <c r="G268" s="65"/>
      <c r="H268" s="65"/>
      <c r="I268" s="69" t="str">
        <f t="shared" si="3"/>
        <v>-</v>
      </c>
      <c r="J268" s="70"/>
      <c r="K268" s="18"/>
      <c r="L268" s="18"/>
      <c r="M268" s="18"/>
      <c r="N268" s="18"/>
      <c r="O268" s="18"/>
      <c r="P268" s="18"/>
      <c r="Q268" s="18"/>
      <c r="R268" s="18"/>
      <c r="S268" s="18"/>
      <c r="T268" s="18"/>
      <c r="U268" s="18"/>
      <c r="V268" s="18"/>
      <c r="W268" s="18"/>
      <c r="X268" s="18"/>
      <c r="Y268" s="18"/>
      <c r="Z268" s="18"/>
    </row>
    <row r="269" ht="19.5" customHeight="1">
      <c r="A269" s="111"/>
      <c r="B269" s="119"/>
      <c r="C269" s="63"/>
      <c r="D269" s="69"/>
      <c r="E269" s="66" t="str">
        <f t="shared" si="2"/>
        <v>-</v>
      </c>
      <c r="F269" s="65"/>
      <c r="G269" s="65"/>
      <c r="H269" s="65"/>
      <c r="I269" s="69" t="str">
        <f t="shared" si="3"/>
        <v>-</v>
      </c>
      <c r="J269" s="70"/>
      <c r="K269" s="18"/>
      <c r="L269" s="18"/>
      <c r="M269" s="18"/>
      <c r="N269" s="18"/>
      <c r="O269" s="18"/>
      <c r="P269" s="18"/>
      <c r="Q269" s="18"/>
      <c r="R269" s="18"/>
      <c r="S269" s="18"/>
      <c r="T269" s="18"/>
      <c r="U269" s="18"/>
      <c r="V269" s="18"/>
      <c r="W269" s="18"/>
      <c r="X269" s="18"/>
      <c r="Y269" s="18"/>
      <c r="Z269" s="18"/>
    </row>
    <row r="270" ht="19.5" customHeight="1">
      <c r="A270" s="111"/>
      <c r="B270" s="119"/>
      <c r="C270" s="63"/>
      <c r="D270" s="69"/>
      <c r="E270" s="66" t="str">
        <f t="shared" si="2"/>
        <v>-</v>
      </c>
      <c r="F270" s="65"/>
      <c r="G270" s="65"/>
      <c r="H270" s="65"/>
      <c r="I270" s="69" t="str">
        <f t="shared" si="3"/>
        <v>-</v>
      </c>
      <c r="J270" s="70"/>
      <c r="K270" s="18"/>
      <c r="L270" s="18"/>
      <c r="M270" s="18"/>
      <c r="N270" s="18"/>
      <c r="O270" s="18"/>
      <c r="P270" s="18"/>
      <c r="Q270" s="18"/>
      <c r="R270" s="18"/>
      <c r="S270" s="18"/>
      <c r="T270" s="18"/>
      <c r="U270" s="18"/>
      <c r="V270" s="18"/>
      <c r="W270" s="18"/>
      <c r="X270" s="18"/>
      <c r="Y270" s="18"/>
      <c r="Z270" s="18"/>
    </row>
    <row r="271" ht="19.5" customHeight="1">
      <c r="A271" s="111"/>
      <c r="B271" s="119"/>
      <c r="C271" s="63"/>
      <c r="D271" s="69"/>
      <c r="E271" s="66" t="str">
        <f t="shared" si="2"/>
        <v>-</v>
      </c>
      <c r="F271" s="65"/>
      <c r="G271" s="65"/>
      <c r="H271" s="65"/>
      <c r="I271" s="69" t="str">
        <f t="shared" si="3"/>
        <v>-</v>
      </c>
      <c r="J271" s="70"/>
      <c r="K271" s="18"/>
      <c r="L271" s="18"/>
      <c r="M271" s="18"/>
      <c r="N271" s="18"/>
      <c r="O271" s="18"/>
      <c r="P271" s="18"/>
      <c r="Q271" s="18"/>
      <c r="R271" s="18"/>
      <c r="S271" s="18"/>
      <c r="T271" s="18"/>
      <c r="U271" s="18"/>
      <c r="V271" s="18"/>
      <c r="W271" s="18"/>
      <c r="X271" s="18"/>
      <c r="Y271" s="18"/>
      <c r="Z271" s="18"/>
    </row>
    <row r="272" ht="19.5" customHeight="1">
      <c r="A272" s="111"/>
      <c r="B272" s="119"/>
      <c r="C272" s="63"/>
      <c r="D272" s="69"/>
      <c r="E272" s="66" t="str">
        <f t="shared" si="2"/>
        <v>-</v>
      </c>
      <c r="F272" s="65"/>
      <c r="G272" s="65"/>
      <c r="H272" s="65"/>
      <c r="I272" s="69" t="str">
        <f t="shared" si="3"/>
        <v>-</v>
      </c>
      <c r="J272" s="70"/>
      <c r="K272" s="18"/>
      <c r="L272" s="18"/>
      <c r="M272" s="18"/>
      <c r="N272" s="18"/>
      <c r="O272" s="18"/>
      <c r="P272" s="18"/>
      <c r="Q272" s="18"/>
      <c r="R272" s="18"/>
      <c r="S272" s="18"/>
      <c r="T272" s="18"/>
      <c r="U272" s="18"/>
      <c r="V272" s="18"/>
      <c r="W272" s="18"/>
      <c r="X272" s="18"/>
      <c r="Y272" s="18"/>
      <c r="Z272" s="18"/>
    </row>
    <row r="273" ht="19.5" customHeight="1">
      <c r="A273" s="111"/>
      <c r="B273" s="119"/>
      <c r="C273" s="63"/>
      <c r="D273" s="69"/>
      <c r="E273" s="66" t="str">
        <f t="shared" si="2"/>
        <v>-</v>
      </c>
      <c r="F273" s="65"/>
      <c r="G273" s="65"/>
      <c r="H273" s="65"/>
      <c r="I273" s="69" t="str">
        <f t="shared" si="3"/>
        <v>-</v>
      </c>
      <c r="J273" s="70"/>
      <c r="K273" s="18"/>
      <c r="L273" s="18"/>
      <c r="M273" s="18"/>
      <c r="N273" s="18"/>
      <c r="O273" s="18"/>
      <c r="P273" s="18"/>
      <c r="Q273" s="18"/>
      <c r="R273" s="18"/>
      <c r="S273" s="18"/>
      <c r="T273" s="18"/>
      <c r="U273" s="18"/>
      <c r="V273" s="18"/>
      <c r="W273" s="18"/>
      <c r="X273" s="18"/>
      <c r="Y273" s="18"/>
      <c r="Z273" s="18"/>
    </row>
    <row r="274" ht="19.5" customHeight="1">
      <c r="A274" s="111"/>
      <c r="B274" s="119"/>
      <c r="C274" s="63"/>
      <c r="D274" s="69"/>
      <c r="E274" s="66" t="str">
        <f t="shared" si="2"/>
        <v>-</v>
      </c>
      <c r="F274" s="65"/>
      <c r="G274" s="65"/>
      <c r="H274" s="65"/>
      <c r="I274" s="69" t="str">
        <f t="shared" si="3"/>
        <v>-</v>
      </c>
      <c r="J274" s="70"/>
      <c r="K274" s="18"/>
      <c r="L274" s="18"/>
      <c r="M274" s="18"/>
      <c r="N274" s="18"/>
      <c r="O274" s="18"/>
      <c r="P274" s="18"/>
      <c r="Q274" s="18"/>
      <c r="R274" s="18"/>
      <c r="S274" s="18"/>
      <c r="T274" s="18"/>
      <c r="U274" s="18"/>
      <c r="V274" s="18"/>
      <c r="W274" s="18"/>
      <c r="X274" s="18"/>
      <c r="Y274" s="18"/>
      <c r="Z274" s="18"/>
    </row>
    <row r="275" ht="19.5" customHeight="1">
      <c r="A275" s="111"/>
      <c r="B275" s="119"/>
      <c r="C275" s="63"/>
      <c r="D275" s="69"/>
      <c r="E275" s="66" t="str">
        <f t="shared" si="2"/>
        <v>-</v>
      </c>
      <c r="F275" s="65"/>
      <c r="G275" s="65"/>
      <c r="H275" s="65"/>
      <c r="I275" s="69" t="str">
        <f t="shared" si="3"/>
        <v>-</v>
      </c>
      <c r="J275" s="70"/>
      <c r="K275" s="18"/>
      <c r="L275" s="18"/>
      <c r="M275" s="18"/>
      <c r="N275" s="18"/>
      <c r="O275" s="18"/>
      <c r="P275" s="18"/>
      <c r="Q275" s="18"/>
      <c r="R275" s="18"/>
      <c r="S275" s="18"/>
      <c r="T275" s="18"/>
      <c r="U275" s="18"/>
      <c r="V275" s="18"/>
      <c r="W275" s="18"/>
      <c r="X275" s="18"/>
      <c r="Y275" s="18"/>
      <c r="Z275" s="18"/>
    </row>
    <row r="276" ht="19.5" customHeight="1">
      <c r="A276" s="111"/>
      <c r="B276" s="119"/>
      <c r="C276" s="63"/>
      <c r="D276" s="69"/>
      <c r="E276" s="66" t="str">
        <f t="shared" si="2"/>
        <v>-</v>
      </c>
      <c r="F276" s="65"/>
      <c r="G276" s="65"/>
      <c r="H276" s="65"/>
      <c r="I276" s="69" t="str">
        <f t="shared" si="3"/>
        <v>-</v>
      </c>
      <c r="J276" s="70"/>
      <c r="K276" s="18"/>
      <c r="L276" s="18"/>
      <c r="M276" s="18"/>
      <c r="N276" s="18"/>
      <c r="O276" s="18"/>
      <c r="P276" s="18"/>
      <c r="Q276" s="18"/>
      <c r="R276" s="18"/>
      <c r="S276" s="18"/>
      <c r="T276" s="18"/>
      <c r="U276" s="18"/>
      <c r="V276" s="18"/>
      <c r="W276" s="18"/>
      <c r="X276" s="18"/>
      <c r="Y276" s="18"/>
      <c r="Z276" s="18"/>
    </row>
    <row r="277" ht="19.5" customHeight="1">
      <c r="A277" s="111"/>
      <c r="B277" s="119"/>
      <c r="C277" s="63"/>
      <c r="D277" s="69"/>
      <c r="E277" s="66" t="str">
        <f t="shared" si="2"/>
        <v>-</v>
      </c>
      <c r="F277" s="65"/>
      <c r="G277" s="65"/>
      <c r="H277" s="65"/>
      <c r="I277" s="69" t="str">
        <f t="shared" si="3"/>
        <v>-</v>
      </c>
      <c r="J277" s="70"/>
      <c r="K277" s="18"/>
      <c r="L277" s="18"/>
      <c r="M277" s="18"/>
      <c r="N277" s="18"/>
      <c r="O277" s="18"/>
      <c r="P277" s="18"/>
      <c r="Q277" s="18"/>
      <c r="R277" s="18"/>
      <c r="S277" s="18"/>
      <c r="T277" s="18"/>
      <c r="U277" s="18"/>
      <c r="V277" s="18"/>
      <c r="W277" s="18"/>
      <c r="X277" s="18"/>
      <c r="Y277" s="18"/>
      <c r="Z277" s="18"/>
    </row>
    <row r="278" ht="19.5" customHeight="1">
      <c r="A278" s="111"/>
      <c r="B278" s="119"/>
      <c r="C278" s="63"/>
      <c r="D278" s="69"/>
      <c r="E278" s="66" t="str">
        <f t="shared" si="2"/>
        <v>-</v>
      </c>
      <c r="F278" s="65"/>
      <c r="G278" s="65"/>
      <c r="H278" s="65"/>
      <c r="I278" s="69" t="str">
        <f t="shared" si="3"/>
        <v>-</v>
      </c>
      <c r="J278" s="70"/>
      <c r="K278" s="18"/>
      <c r="L278" s="18"/>
      <c r="M278" s="18"/>
      <c r="N278" s="18"/>
      <c r="O278" s="18"/>
      <c r="P278" s="18"/>
      <c r="Q278" s="18"/>
      <c r="R278" s="18"/>
      <c r="S278" s="18"/>
      <c r="T278" s="18"/>
      <c r="U278" s="18"/>
      <c r="V278" s="18"/>
      <c r="W278" s="18"/>
      <c r="X278" s="18"/>
      <c r="Y278" s="18"/>
      <c r="Z278" s="18"/>
    </row>
    <row r="279" ht="19.5" customHeight="1">
      <c r="A279" s="111"/>
      <c r="B279" s="119"/>
      <c r="C279" s="63"/>
      <c r="D279" s="69"/>
      <c r="E279" s="66" t="str">
        <f t="shared" si="2"/>
        <v>-</v>
      </c>
      <c r="F279" s="65"/>
      <c r="G279" s="65"/>
      <c r="H279" s="65"/>
      <c r="I279" s="69" t="str">
        <f t="shared" si="3"/>
        <v>-</v>
      </c>
      <c r="J279" s="70"/>
      <c r="K279" s="18"/>
      <c r="L279" s="18"/>
      <c r="M279" s="18"/>
      <c r="N279" s="18"/>
      <c r="O279" s="18"/>
      <c r="P279" s="18"/>
      <c r="Q279" s="18"/>
      <c r="R279" s="18"/>
      <c r="S279" s="18"/>
      <c r="T279" s="18"/>
      <c r="U279" s="18"/>
      <c r="V279" s="18"/>
      <c r="W279" s="18"/>
      <c r="X279" s="18"/>
      <c r="Y279" s="18"/>
      <c r="Z279" s="18"/>
    </row>
    <row r="280" ht="19.5" customHeight="1">
      <c r="A280" s="111"/>
      <c r="B280" s="119"/>
      <c r="C280" s="63"/>
      <c r="D280" s="69"/>
      <c r="E280" s="66" t="str">
        <f t="shared" si="2"/>
        <v>-</v>
      </c>
      <c r="F280" s="65"/>
      <c r="G280" s="65"/>
      <c r="H280" s="65"/>
      <c r="I280" s="69" t="str">
        <f t="shared" si="3"/>
        <v>-</v>
      </c>
      <c r="J280" s="70"/>
      <c r="K280" s="18"/>
      <c r="L280" s="18"/>
      <c r="M280" s="18"/>
      <c r="N280" s="18"/>
      <c r="O280" s="18"/>
      <c r="P280" s="18"/>
      <c r="Q280" s="18"/>
      <c r="R280" s="18"/>
      <c r="S280" s="18"/>
      <c r="T280" s="18"/>
      <c r="U280" s="18"/>
      <c r="V280" s="18"/>
      <c r="W280" s="18"/>
      <c r="X280" s="18"/>
      <c r="Y280" s="18"/>
      <c r="Z280" s="18"/>
    </row>
    <row r="281" ht="19.5" customHeight="1">
      <c r="A281" s="111"/>
      <c r="B281" s="119"/>
      <c r="C281" s="63"/>
      <c r="D281" s="69"/>
      <c r="E281" s="66" t="str">
        <f t="shared" si="2"/>
        <v>-</v>
      </c>
      <c r="F281" s="65"/>
      <c r="G281" s="65"/>
      <c r="H281" s="65"/>
      <c r="I281" s="69" t="str">
        <f t="shared" si="3"/>
        <v>-</v>
      </c>
      <c r="J281" s="70"/>
      <c r="K281" s="18"/>
      <c r="L281" s="18"/>
      <c r="M281" s="18"/>
      <c r="N281" s="18"/>
      <c r="O281" s="18"/>
      <c r="P281" s="18"/>
      <c r="Q281" s="18"/>
      <c r="R281" s="18"/>
      <c r="S281" s="18"/>
      <c r="T281" s="18"/>
      <c r="U281" s="18"/>
      <c r="V281" s="18"/>
      <c r="W281" s="18"/>
      <c r="X281" s="18"/>
      <c r="Y281" s="18"/>
      <c r="Z281" s="18"/>
    </row>
    <row r="282" ht="19.5" customHeight="1">
      <c r="A282" s="111"/>
      <c r="B282" s="119"/>
      <c r="C282" s="63"/>
      <c r="D282" s="69"/>
      <c r="E282" s="66" t="str">
        <f t="shared" si="2"/>
        <v>-</v>
      </c>
      <c r="F282" s="65"/>
      <c r="G282" s="65"/>
      <c r="H282" s="65"/>
      <c r="I282" s="69" t="str">
        <f t="shared" si="3"/>
        <v>-</v>
      </c>
      <c r="J282" s="70"/>
      <c r="K282" s="18"/>
      <c r="L282" s="18"/>
      <c r="M282" s="18"/>
      <c r="N282" s="18"/>
      <c r="O282" s="18"/>
      <c r="P282" s="18"/>
      <c r="Q282" s="18"/>
      <c r="R282" s="18"/>
      <c r="S282" s="18"/>
      <c r="T282" s="18"/>
      <c r="U282" s="18"/>
      <c r="V282" s="18"/>
      <c r="W282" s="18"/>
      <c r="X282" s="18"/>
      <c r="Y282" s="18"/>
      <c r="Z282" s="18"/>
    </row>
    <row r="283" ht="19.5" customHeight="1">
      <c r="A283" s="111"/>
      <c r="B283" s="119"/>
      <c r="C283" s="63"/>
      <c r="D283" s="69"/>
      <c r="E283" s="66" t="str">
        <f t="shared" si="2"/>
        <v>-</v>
      </c>
      <c r="F283" s="65"/>
      <c r="G283" s="65"/>
      <c r="H283" s="65"/>
      <c r="I283" s="69" t="str">
        <f t="shared" si="3"/>
        <v>-</v>
      </c>
      <c r="J283" s="70"/>
      <c r="K283" s="18"/>
      <c r="L283" s="18"/>
      <c r="M283" s="18"/>
      <c r="N283" s="18"/>
      <c r="O283" s="18"/>
      <c r="P283" s="18"/>
      <c r="Q283" s="18"/>
      <c r="R283" s="18"/>
      <c r="S283" s="18"/>
      <c r="T283" s="18"/>
      <c r="U283" s="18"/>
      <c r="V283" s="18"/>
      <c r="W283" s="18"/>
      <c r="X283" s="18"/>
      <c r="Y283" s="18"/>
      <c r="Z283" s="18"/>
    </row>
    <row r="284" ht="19.5" customHeight="1">
      <c r="A284" s="111"/>
      <c r="B284" s="119"/>
      <c r="C284" s="63"/>
      <c r="D284" s="69"/>
      <c r="E284" s="66" t="str">
        <f t="shared" si="2"/>
        <v>-</v>
      </c>
      <c r="F284" s="65"/>
      <c r="G284" s="65"/>
      <c r="H284" s="65"/>
      <c r="I284" s="69" t="str">
        <f t="shared" si="3"/>
        <v>-</v>
      </c>
      <c r="J284" s="70"/>
      <c r="K284" s="18"/>
      <c r="L284" s="18"/>
      <c r="M284" s="18"/>
      <c r="N284" s="18"/>
      <c r="O284" s="18"/>
      <c r="P284" s="18"/>
      <c r="Q284" s="18"/>
      <c r="R284" s="18"/>
      <c r="S284" s="18"/>
      <c r="T284" s="18"/>
      <c r="U284" s="18"/>
      <c r="V284" s="18"/>
      <c r="W284" s="18"/>
      <c r="X284" s="18"/>
      <c r="Y284" s="18"/>
      <c r="Z284" s="18"/>
    </row>
    <row r="285" ht="19.5" customHeight="1">
      <c r="A285" s="111"/>
      <c r="B285" s="119"/>
      <c r="C285" s="63"/>
      <c r="D285" s="69"/>
      <c r="E285" s="66" t="str">
        <f t="shared" si="2"/>
        <v>-</v>
      </c>
      <c r="F285" s="65"/>
      <c r="G285" s="65"/>
      <c r="H285" s="65"/>
      <c r="I285" s="69" t="str">
        <f t="shared" si="3"/>
        <v>-</v>
      </c>
      <c r="J285" s="70"/>
      <c r="K285" s="18"/>
      <c r="L285" s="18"/>
      <c r="M285" s="18"/>
      <c r="N285" s="18"/>
      <c r="O285" s="18"/>
      <c r="P285" s="18"/>
      <c r="Q285" s="18"/>
      <c r="R285" s="18"/>
      <c r="S285" s="18"/>
      <c r="T285" s="18"/>
      <c r="U285" s="18"/>
      <c r="V285" s="18"/>
      <c r="W285" s="18"/>
      <c r="X285" s="18"/>
      <c r="Y285" s="18"/>
      <c r="Z285" s="18"/>
    </row>
    <row r="286" ht="19.5" customHeight="1">
      <c r="A286" s="111"/>
      <c r="B286" s="119"/>
      <c r="C286" s="63"/>
      <c r="D286" s="69"/>
      <c r="E286" s="66" t="str">
        <f t="shared" si="2"/>
        <v>-</v>
      </c>
      <c r="F286" s="65"/>
      <c r="G286" s="65"/>
      <c r="H286" s="65"/>
      <c r="I286" s="69" t="str">
        <f t="shared" si="3"/>
        <v>-</v>
      </c>
      <c r="J286" s="70"/>
      <c r="K286" s="18"/>
      <c r="L286" s="18"/>
      <c r="M286" s="18"/>
      <c r="N286" s="18"/>
      <c r="O286" s="18"/>
      <c r="P286" s="18"/>
      <c r="Q286" s="18"/>
      <c r="R286" s="18"/>
      <c r="S286" s="18"/>
      <c r="T286" s="18"/>
      <c r="U286" s="18"/>
      <c r="V286" s="18"/>
      <c r="W286" s="18"/>
      <c r="X286" s="18"/>
      <c r="Y286" s="18"/>
      <c r="Z286" s="18"/>
    </row>
    <row r="287" ht="19.5" customHeight="1">
      <c r="A287" s="111"/>
      <c r="B287" s="119"/>
      <c r="C287" s="63"/>
      <c r="D287" s="69"/>
      <c r="E287" s="66" t="str">
        <f t="shared" si="2"/>
        <v>-</v>
      </c>
      <c r="F287" s="65"/>
      <c r="G287" s="65"/>
      <c r="H287" s="65"/>
      <c r="I287" s="69" t="str">
        <f t="shared" si="3"/>
        <v>-</v>
      </c>
      <c r="J287" s="70"/>
      <c r="K287" s="18"/>
      <c r="L287" s="18"/>
      <c r="M287" s="18"/>
      <c r="N287" s="18"/>
      <c r="O287" s="18"/>
      <c r="P287" s="18"/>
      <c r="Q287" s="18"/>
      <c r="R287" s="18"/>
      <c r="S287" s="18"/>
      <c r="T287" s="18"/>
      <c r="U287" s="18"/>
      <c r="V287" s="18"/>
      <c r="W287" s="18"/>
      <c r="X287" s="18"/>
      <c r="Y287" s="18"/>
      <c r="Z287" s="18"/>
    </row>
    <row r="288" ht="19.5" customHeight="1">
      <c r="A288" s="111"/>
      <c r="B288" s="119"/>
      <c r="C288" s="63"/>
      <c r="D288" s="69"/>
      <c r="E288" s="66" t="str">
        <f t="shared" si="2"/>
        <v>-</v>
      </c>
      <c r="F288" s="65"/>
      <c r="G288" s="65"/>
      <c r="H288" s="65"/>
      <c r="I288" s="69" t="str">
        <f t="shared" si="3"/>
        <v>-</v>
      </c>
      <c r="J288" s="70"/>
      <c r="K288" s="18"/>
      <c r="L288" s="18"/>
      <c r="M288" s="18"/>
      <c r="N288" s="18"/>
      <c r="O288" s="18"/>
      <c r="P288" s="18"/>
      <c r="Q288" s="18"/>
      <c r="R288" s="18"/>
      <c r="S288" s="18"/>
      <c r="T288" s="18"/>
      <c r="U288" s="18"/>
      <c r="V288" s="18"/>
      <c r="W288" s="18"/>
      <c r="X288" s="18"/>
      <c r="Y288" s="18"/>
      <c r="Z288" s="18"/>
    </row>
    <row r="289" ht="19.5" customHeight="1">
      <c r="A289" s="111"/>
      <c r="B289" s="119"/>
      <c r="C289" s="63"/>
      <c r="D289" s="69"/>
      <c r="E289" s="66" t="str">
        <f t="shared" si="2"/>
        <v>-</v>
      </c>
      <c r="F289" s="65"/>
      <c r="G289" s="65"/>
      <c r="H289" s="65"/>
      <c r="I289" s="69" t="str">
        <f t="shared" si="3"/>
        <v>-</v>
      </c>
      <c r="J289" s="70"/>
      <c r="K289" s="18"/>
      <c r="L289" s="18"/>
      <c r="M289" s="18"/>
      <c r="N289" s="18"/>
      <c r="O289" s="18"/>
      <c r="P289" s="18"/>
      <c r="Q289" s="18"/>
      <c r="R289" s="18"/>
      <c r="S289" s="18"/>
      <c r="T289" s="18"/>
      <c r="U289" s="18"/>
      <c r="V289" s="18"/>
      <c r="W289" s="18"/>
      <c r="X289" s="18"/>
      <c r="Y289" s="18"/>
      <c r="Z289" s="18"/>
    </row>
    <row r="290" ht="19.5" customHeight="1">
      <c r="A290" s="111"/>
      <c r="B290" s="119"/>
      <c r="C290" s="63"/>
      <c r="D290" s="69"/>
      <c r="E290" s="66" t="str">
        <f t="shared" si="2"/>
        <v>-</v>
      </c>
      <c r="F290" s="65"/>
      <c r="G290" s="65"/>
      <c r="H290" s="65"/>
      <c r="I290" s="69" t="str">
        <f t="shared" si="3"/>
        <v>-</v>
      </c>
      <c r="J290" s="70"/>
      <c r="K290" s="18"/>
      <c r="L290" s="18"/>
      <c r="M290" s="18"/>
      <c r="N290" s="18"/>
      <c r="O290" s="18"/>
      <c r="P290" s="18"/>
      <c r="Q290" s="18"/>
      <c r="R290" s="18"/>
      <c r="S290" s="18"/>
      <c r="T290" s="18"/>
      <c r="U290" s="18"/>
      <c r="V290" s="18"/>
      <c r="W290" s="18"/>
      <c r="X290" s="18"/>
      <c r="Y290" s="18"/>
      <c r="Z290" s="18"/>
    </row>
    <row r="291" ht="19.5" customHeight="1">
      <c r="A291" s="111"/>
      <c r="B291" s="119"/>
      <c r="C291" s="63"/>
      <c r="D291" s="69"/>
      <c r="E291" s="66" t="str">
        <f t="shared" si="2"/>
        <v>-</v>
      </c>
      <c r="F291" s="65"/>
      <c r="G291" s="65"/>
      <c r="H291" s="65"/>
      <c r="I291" s="69" t="str">
        <f t="shared" si="3"/>
        <v>-</v>
      </c>
      <c r="J291" s="70"/>
      <c r="K291" s="18"/>
      <c r="L291" s="18"/>
      <c r="M291" s="18"/>
      <c r="N291" s="18"/>
      <c r="O291" s="18"/>
      <c r="P291" s="18"/>
      <c r="Q291" s="18"/>
      <c r="R291" s="18"/>
      <c r="S291" s="18"/>
      <c r="T291" s="18"/>
      <c r="U291" s="18"/>
      <c r="V291" s="18"/>
      <c r="W291" s="18"/>
      <c r="X291" s="18"/>
      <c r="Y291" s="18"/>
      <c r="Z291" s="18"/>
    </row>
    <row r="292" ht="19.5" customHeight="1">
      <c r="A292" s="111"/>
      <c r="B292" s="119"/>
      <c r="C292" s="63"/>
      <c r="D292" s="69"/>
      <c r="E292" s="66" t="str">
        <f t="shared" si="2"/>
        <v>-</v>
      </c>
      <c r="F292" s="65"/>
      <c r="G292" s="65"/>
      <c r="H292" s="65"/>
      <c r="I292" s="69" t="str">
        <f t="shared" si="3"/>
        <v>-</v>
      </c>
      <c r="J292" s="70"/>
      <c r="K292" s="18"/>
      <c r="L292" s="18"/>
      <c r="M292" s="18"/>
      <c r="N292" s="18"/>
      <c r="O292" s="18"/>
      <c r="P292" s="18"/>
      <c r="Q292" s="18"/>
      <c r="R292" s="18"/>
      <c r="S292" s="18"/>
      <c r="T292" s="18"/>
      <c r="U292" s="18"/>
      <c r="V292" s="18"/>
      <c r="W292" s="18"/>
      <c r="X292" s="18"/>
      <c r="Y292" s="18"/>
      <c r="Z292" s="18"/>
    </row>
    <row r="293" ht="19.5" customHeight="1">
      <c r="A293" s="111"/>
      <c r="B293" s="119"/>
      <c r="C293" s="63"/>
      <c r="D293" s="69"/>
      <c r="E293" s="66" t="str">
        <f t="shared" si="2"/>
        <v>-</v>
      </c>
      <c r="F293" s="65"/>
      <c r="G293" s="65"/>
      <c r="H293" s="65"/>
      <c r="I293" s="69" t="str">
        <f t="shared" si="3"/>
        <v>-</v>
      </c>
      <c r="J293" s="70"/>
      <c r="K293" s="18"/>
      <c r="L293" s="18"/>
      <c r="M293" s="18"/>
      <c r="N293" s="18"/>
      <c r="O293" s="18"/>
      <c r="P293" s="18"/>
      <c r="Q293" s="18"/>
      <c r="R293" s="18"/>
      <c r="S293" s="18"/>
      <c r="T293" s="18"/>
      <c r="U293" s="18"/>
      <c r="V293" s="18"/>
      <c r="W293" s="18"/>
      <c r="X293" s="18"/>
      <c r="Y293" s="18"/>
      <c r="Z293" s="18"/>
    </row>
    <row r="294" ht="19.5" customHeight="1">
      <c r="A294" s="111"/>
      <c r="B294" s="119"/>
      <c r="C294" s="63"/>
      <c r="D294" s="69"/>
      <c r="E294" s="66" t="str">
        <f t="shared" si="2"/>
        <v>-</v>
      </c>
      <c r="F294" s="65"/>
      <c r="G294" s="65"/>
      <c r="H294" s="65"/>
      <c r="I294" s="69" t="str">
        <f t="shared" si="3"/>
        <v>-</v>
      </c>
      <c r="J294" s="70"/>
      <c r="K294" s="18"/>
      <c r="L294" s="18"/>
      <c r="M294" s="18"/>
      <c r="N294" s="18"/>
      <c r="O294" s="18"/>
      <c r="P294" s="18"/>
      <c r="Q294" s="18"/>
      <c r="R294" s="18"/>
      <c r="S294" s="18"/>
      <c r="T294" s="18"/>
      <c r="U294" s="18"/>
      <c r="V294" s="18"/>
      <c r="W294" s="18"/>
      <c r="X294" s="18"/>
      <c r="Y294" s="18"/>
      <c r="Z294" s="18"/>
    </row>
    <row r="295" ht="19.5" customHeight="1">
      <c r="A295" s="111"/>
      <c r="B295" s="119"/>
      <c r="C295" s="63"/>
      <c r="D295" s="69"/>
      <c r="E295" s="66" t="str">
        <f t="shared" si="2"/>
        <v>-</v>
      </c>
      <c r="F295" s="65"/>
      <c r="G295" s="65"/>
      <c r="H295" s="65"/>
      <c r="I295" s="69" t="str">
        <f t="shared" si="3"/>
        <v>-</v>
      </c>
      <c r="J295" s="70"/>
      <c r="K295" s="18"/>
      <c r="L295" s="18"/>
      <c r="M295" s="18"/>
      <c r="N295" s="18"/>
      <c r="O295" s="18"/>
      <c r="P295" s="18"/>
      <c r="Q295" s="18"/>
      <c r="R295" s="18"/>
      <c r="S295" s="18"/>
      <c r="T295" s="18"/>
      <c r="U295" s="18"/>
      <c r="V295" s="18"/>
      <c r="W295" s="18"/>
      <c r="X295" s="18"/>
      <c r="Y295" s="18"/>
      <c r="Z295" s="18"/>
    </row>
    <row r="296" ht="19.5" customHeight="1">
      <c r="A296" s="111"/>
      <c r="B296" s="119"/>
      <c r="C296" s="63"/>
      <c r="D296" s="69"/>
      <c r="E296" s="66" t="str">
        <f t="shared" si="2"/>
        <v>-</v>
      </c>
      <c r="F296" s="65"/>
      <c r="G296" s="65"/>
      <c r="H296" s="65"/>
      <c r="I296" s="69" t="str">
        <f t="shared" si="3"/>
        <v>-</v>
      </c>
      <c r="J296" s="70"/>
      <c r="K296" s="18"/>
      <c r="L296" s="18"/>
      <c r="M296" s="18"/>
      <c r="N296" s="18"/>
      <c r="O296" s="18"/>
      <c r="P296" s="18"/>
      <c r="Q296" s="18"/>
      <c r="R296" s="18"/>
      <c r="S296" s="18"/>
      <c r="T296" s="18"/>
      <c r="U296" s="18"/>
      <c r="V296" s="18"/>
      <c r="W296" s="18"/>
      <c r="X296" s="18"/>
      <c r="Y296" s="18"/>
      <c r="Z296" s="18"/>
    </row>
    <row r="297" ht="19.5" customHeight="1">
      <c r="A297" s="111"/>
      <c r="B297" s="119"/>
      <c r="C297" s="63"/>
      <c r="D297" s="69"/>
      <c r="E297" s="66" t="str">
        <f t="shared" si="2"/>
        <v>-</v>
      </c>
      <c r="F297" s="65"/>
      <c r="G297" s="65"/>
      <c r="H297" s="65"/>
      <c r="I297" s="69" t="str">
        <f t="shared" si="3"/>
        <v>-</v>
      </c>
      <c r="J297" s="70"/>
      <c r="K297" s="18"/>
      <c r="L297" s="18"/>
      <c r="M297" s="18"/>
      <c r="N297" s="18"/>
      <c r="O297" s="18"/>
      <c r="P297" s="18"/>
      <c r="Q297" s="18"/>
      <c r="R297" s="18"/>
      <c r="S297" s="18"/>
      <c r="T297" s="18"/>
      <c r="U297" s="18"/>
      <c r="V297" s="18"/>
      <c r="W297" s="18"/>
      <c r="X297" s="18"/>
      <c r="Y297" s="18"/>
      <c r="Z297" s="18"/>
    </row>
    <row r="298" ht="19.5" customHeight="1">
      <c r="A298" s="111"/>
      <c r="B298" s="119"/>
      <c r="C298" s="63"/>
      <c r="D298" s="69"/>
      <c r="E298" s="66" t="str">
        <f t="shared" si="2"/>
        <v>-</v>
      </c>
      <c r="F298" s="65"/>
      <c r="G298" s="65"/>
      <c r="H298" s="65"/>
      <c r="I298" s="69" t="str">
        <f t="shared" si="3"/>
        <v>-</v>
      </c>
      <c r="J298" s="70"/>
      <c r="K298" s="18"/>
      <c r="L298" s="18"/>
      <c r="M298" s="18"/>
      <c r="N298" s="18"/>
      <c r="O298" s="18"/>
      <c r="P298" s="18"/>
      <c r="Q298" s="18"/>
      <c r="R298" s="18"/>
      <c r="S298" s="18"/>
      <c r="T298" s="18"/>
      <c r="U298" s="18"/>
      <c r="V298" s="18"/>
      <c r="W298" s="18"/>
      <c r="X298" s="18"/>
      <c r="Y298" s="18"/>
      <c r="Z298" s="18"/>
    </row>
    <row r="299" ht="19.5" customHeight="1">
      <c r="A299" s="111"/>
      <c r="B299" s="119"/>
      <c r="C299" s="63"/>
      <c r="D299" s="69"/>
      <c r="E299" s="66" t="str">
        <f t="shared" si="2"/>
        <v>-</v>
      </c>
      <c r="F299" s="65"/>
      <c r="G299" s="65"/>
      <c r="H299" s="65"/>
      <c r="I299" s="69" t="str">
        <f t="shared" si="3"/>
        <v>-</v>
      </c>
      <c r="J299" s="70"/>
      <c r="K299" s="18"/>
      <c r="L299" s="18"/>
      <c r="M299" s="18"/>
      <c r="N299" s="18"/>
      <c r="O299" s="18"/>
      <c r="P299" s="18"/>
      <c r="Q299" s="18"/>
      <c r="R299" s="18"/>
      <c r="S299" s="18"/>
      <c r="T299" s="18"/>
      <c r="U299" s="18"/>
      <c r="V299" s="18"/>
      <c r="W299" s="18"/>
      <c r="X299" s="18"/>
      <c r="Y299" s="18"/>
      <c r="Z299" s="18"/>
    </row>
    <row r="300" ht="19.5" customHeight="1">
      <c r="A300" s="111"/>
      <c r="B300" s="119"/>
      <c r="C300" s="63"/>
      <c r="D300" s="69"/>
      <c r="E300" s="66" t="str">
        <f t="shared" si="2"/>
        <v>-</v>
      </c>
      <c r="F300" s="65"/>
      <c r="G300" s="65"/>
      <c r="H300" s="65"/>
      <c r="I300" s="69" t="str">
        <f t="shared" si="3"/>
        <v>-</v>
      </c>
      <c r="J300" s="70"/>
      <c r="K300" s="18"/>
      <c r="L300" s="18"/>
      <c r="M300" s="18"/>
      <c r="N300" s="18"/>
      <c r="O300" s="18"/>
      <c r="P300" s="18"/>
      <c r="Q300" s="18"/>
      <c r="R300" s="18"/>
      <c r="S300" s="18"/>
      <c r="T300" s="18"/>
      <c r="U300" s="18"/>
      <c r="V300" s="18"/>
      <c r="W300" s="18"/>
      <c r="X300" s="18"/>
      <c r="Y300" s="18"/>
      <c r="Z300" s="18"/>
    </row>
    <row r="301" ht="19.5" customHeight="1">
      <c r="A301" s="111"/>
      <c r="B301" s="119"/>
      <c r="C301" s="63"/>
      <c r="D301" s="69"/>
      <c r="E301" s="66" t="str">
        <f t="shared" si="2"/>
        <v>-</v>
      </c>
      <c r="F301" s="65"/>
      <c r="G301" s="65"/>
      <c r="H301" s="65"/>
      <c r="I301" s="69" t="str">
        <f t="shared" si="3"/>
        <v>-</v>
      </c>
      <c r="J301" s="70"/>
      <c r="K301" s="18"/>
      <c r="L301" s="18"/>
      <c r="M301" s="18"/>
      <c r="N301" s="18"/>
      <c r="O301" s="18"/>
      <c r="P301" s="18"/>
      <c r="Q301" s="18"/>
      <c r="R301" s="18"/>
      <c r="S301" s="18"/>
      <c r="T301" s="18"/>
      <c r="U301" s="18"/>
      <c r="V301" s="18"/>
      <c r="W301" s="18"/>
      <c r="X301" s="18"/>
      <c r="Y301" s="18"/>
      <c r="Z301" s="18"/>
    </row>
    <row r="302" ht="19.5" customHeight="1">
      <c r="A302" s="111"/>
      <c r="B302" s="119"/>
      <c r="C302" s="63"/>
      <c r="D302" s="69"/>
      <c r="E302" s="66" t="str">
        <f t="shared" si="2"/>
        <v>-</v>
      </c>
      <c r="F302" s="65"/>
      <c r="G302" s="65"/>
      <c r="H302" s="65"/>
      <c r="I302" s="69" t="str">
        <f t="shared" si="3"/>
        <v>-</v>
      </c>
      <c r="J302" s="70"/>
      <c r="K302" s="18"/>
      <c r="L302" s="18"/>
      <c r="M302" s="18"/>
      <c r="N302" s="18"/>
      <c r="O302" s="18"/>
      <c r="P302" s="18"/>
      <c r="Q302" s="18"/>
      <c r="R302" s="18"/>
      <c r="S302" s="18"/>
      <c r="T302" s="18"/>
      <c r="U302" s="18"/>
      <c r="V302" s="18"/>
      <c r="W302" s="18"/>
      <c r="X302" s="18"/>
      <c r="Y302" s="18"/>
      <c r="Z302" s="18"/>
    </row>
    <row r="303" ht="19.5" customHeight="1">
      <c r="A303" s="111"/>
      <c r="B303" s="119"/>
      <c r="C303" s="63"/>
      <c r="D303" s="69"/>
      <c r="E303" s="66" t="str">
        <f t="shared" si="2"/>
        <v>-</v>
      </c>
      <c r="F303" s="65"/>
      <c r="G303" s="65"/>
      <c r="H303" s="65"/>
      <c r="I303" s="69" t="str">
        <f t="shared" si="3"/>
        <v>-</v>
      </c>
      <c r="J303" s="70"/>
      <c r="K303" s="18"/>
      <c r="L303" s="18"/>
      <c r="M303" s="18"/>
      <c r="N303" s="18"/>
      <c r="O303" s="18"/>
      <c r="P303" s="18"/>
      <c r="Q303" s="18"/>
      <c r="R303" s="18"/>
      <c r="S303" s="18"/>
      <c r="T303" s="18"/>
      <c r="U303" s="18"/>
      <c r="V303" s="18"/>
      <c r="W303" s="18"/>
      <c r="X303" s="18"/>
      <c r="Y303" s="18"/>
      <c r="Z303" s="18"/>
    </row>
    <row r="304" ht="19.5" customHeight="1">
      <c r="A304" s="111"/>
      <c r="B304" s="119"/>
      <c r="C304" s="63"/>
      <c r="D304" s="69"/>
      <c r="E304" s="66" t="str">
        <f t="shared" si="2"/>
        <v>-</v>
      </c>
      <c r="F304" s="65"/>
      <c r="G304" s="65"/>
      <c r="H304" s="65"/>
      <c r="I304" s="69" t="str">
        <f t="shared" si="3"/>
        <v>-</v>
      </c>
      <c r="J304" s="70"/>
      <c r="K304" s="18"/>
      <c r="L304" s="18"/>
      <c r="M304" s="18"/>
      <c r="N304" s="18"/>
      <c r="O304" s="18"/>
      <c r="P304" s="18"/>
      <c r="Q304" s="18"/>
      <c r="R304" s="18"/>
      <c r="S304" s="18"/>
      <c r="T304" s="18"/>
      <c r="U304" s="18"/>
      <c r="V304" s="18"/>
      <c r="W304" s="18"/>
      <c r="X304" s="18"/>
      <c r="Y304" s="18"/>
      <c r="Z304" s="18"/>
    </row>
    <row r="305" ht="19.5" customHeight="1">
      <c r="A305" s="111"/>
      <c r="B305" s="119"/>
      <c r="C305" s="63"/>
      <c r="D305" s="69"/>
      <c r="E305" s="66" t="str">
        <f t="shared" si="2"/>
        <v>-</v>
      </c>
      <c r="F305" s="65"/>
      <c r="G305" s="65"/>
      <c r="H305" s="65"/>
      <c r="I305" s="69" t="str">
        <f t="shared" si="3"/>
        <v>-</v>
      </c>
      <c r="J305" s="70"/>
      <c r="K305" s="18"/>
      <c r="L305" s="18"/>
      <c r="M305" s="18"/>
      <c r="N305" s="18"/>
      <c r="O305" s="18"/>
      <c r="P305" s="18"/>
      <c r="Q305" s="18"/>
      <c r="R305" s="18"/>
      <c r="S305" s="18"/>
      <c r="T305" s="18"/>
      <c r="U305" s="18"/>
      <c r="V305" s="18"/>
      <c r="W305" s="18"/>
      <c r="X305" s="18"/>
      <c r="Y305" s="18"/>
      <c r="Z305" s="18"/>
    </row>
    <row r="306" ht="19.5" customHeight="1">
      <c r="A306" s="111"/>
      <c r="B306" s="119"/>
      <c r="C306" s="63"/>
      <c r="D306" s="69"/>
      <c r="E306" s="66" t="str">
        <f t="shared" si="2"/>
        <v>-</v>
      </c>
      <c r="F306" s="65"/>
      <c r="G306" s="65"/>
      <c r="H306" s="65"/>
      <c r="I306" s="69" t="str">
        <f t="shared" si="3"/>
        <v>-</v>
      </c>
      <c r="J306" s="70"/>
      <c r="K306" s="18"/>
      <c r="L306" s="18"/>
      <c r="M306" s="18"/>
      <c r="N306" s="18"/>
      <c r="O306" s="18"/>
      <c r="P306" s="18"/>
      <c r="Q306" s="18"/>
      <c r="R306" s="18"/>
      <c r="S306" s="18"/>
      <c r="T306" s="18"/>
      <c r="U306" s="18"/>
      <c r="V306" s="18"/>
      <c r="W306" s="18"/>
      <c r="X306" s="18"/>
      <c r="Y306" s="18"/>
      <c r="Z306" s="18"/>
    </row>
    <row r="307" ht="19.5" customHeight="1">
      <c r="A307" s="111"/>
      <c r="B307" s="119"/>
      <c r="C307" s="63"/>
      <c r="D307" s="69"/>
      <c r="E307" s="66" t="str">
        <f t="shared" si="2"/>
        <v>-</v>
      </c>
      <c r="F307" s="65"/>
      <c r="G307" s="65"/>
      <c r="H307" s="65"/>
      <c r="I307" s="69" t="str">
        <f t="shared" si="3"/>
        <v>-</v>
      </c>
      <c r="J307" s="70"/>
      <c r="K307" s="18"/>
      <c r="L307" s="18"/>
      <c r="M307" s="18"/>
      <c r="N307" s="18"/>
      <c r="O307" s="18"/>
      <c r="P307" s="18"/>
      <c r="Q307" s="18"/>
      <c r="R307" s="18"/>
      <c r="S307" s="18"/>
      <c r="T307" s="18"/>
      <c r="U307" s="18"/>
      <c r="V307" s="18"/>
      <c r="W307" s="18"/>
      <c r="X307" s="18"/>
      <c r="Y307" s="18"/>
      <c r="Z307" s="18"/>
    </row>
    <row r="308" ht="19.5" customHeight="1">
      <c r="A308" s="111"/>
      <c r="B308" s="119"/>
      <c r="C308" s="63"/>
      <c r="D308" s="69"/>
      <c r="E308" s="66" t="str">
        <f t="shared" si="2"/>
        <v>-</v>
      </c>
      <c r="F308" s="65"/>
      <c r="G308" s="65"/>
      <c r="H308" s="65"/>
      <c r="I308" s="69" t="str">
        <f t="shared" si="3"/>
        <v>-</v>
      </c>
      <c r="J308" s="70"/>
      <c r="K308" s="18"/>
      <c r="L308" s="18"/>
      <c r="M308" s="18"/>
      <c r="N308" s="18"/>
      <c r="O308" s="18"/>
      <c r="P308" s="18"/>
      <c r="Q308" s="18"/>
      <c r="R308" s="18"/>
      <c r="S308" s="18"/>
      <c r="T308" s="18"/>
      <c r="U308" s="18"/>
      <c r="V308" s="18"/>
      <c r="W308" s="18"/>
      <c r="X308" s="18"/>
      <c r="Y308" s="18"/>
      <c r="Z308" s="18"/>
    </row>
    <row r="309" ht="19.5" customHeight="1">
      <c r="A309" s="111"/>
      <c r="B309" s="119"/>
      <c r="C309" s="63"/>
      <c r="D309" s="69"/>
      <c r="E309" s="66" t="str">
        <f t="shared" si="2"/>
        <v>-</v>
      </c>
      <c r="F309" s="65"/>
      <c r="G309" s="65"/>
      <c r="H309" s="65"/>
      <c r="I309" s="69" t="str">
        <f t="shared" si="3"/>
        <v>-</v>
      </c>
      <c r="J309" s="70"/>
      <c r="K309" s="18"/>
      <c r="L309" s="18"/>
      <c r="M309" s="18"/>
      <c r="N309" s="18"/>
      <c r="O309" s="18"/>
      <c r="P309" s="18"/>
      <c r="Q309" s="18"/>
      <c r="R309" s="18"/>
      <c r="S309" s="18"/>
      <c r="T309" s="18"/>
      <c r="U309" s="18"/>
      <c r="V309" s="18"/>
      <c r="W309" s="18"/>
      <c r="X309" s="18"/>
      <c r="Y309" s="18"/>
      <c r="Z309" s="18"/>
    </row>
    <row r="310" ht="19.5" customHeight="1">
      <c r="A310" s="111"/>
      <c r="B310" s="119"/>
      <c r="C310" s="63"/>
      <c r="D310" s="69"/>
      <c r="E310" s="66" t="str">
        <f t="shared" si="2"/>
        <v>-</v>
      </c>
      <c r="F310" s="65"/>
      <c r="G310" s="65"/>
      <c r="H310" s="65"/>
      <c r="I310" s="69" t="str">
        <f t="shared" si="3"/>
        <v>-</v>
      </c>
      <c r="J310" s="70"/>
      <c r="K310" s="18"/>
      <c r="L310" s="18"/>
      <c r="M310" s="18"/>
      <c r="N310" s="18"/>
      <c r="O310" s="18"/>
      <c r="P310" s="18"/>
      <c r="Q310" s="18"/>
      <c r="R310" s="18"/>
      <c r="S310" s="18"/>
      <c r="T310" s="18"/>
      <c r="U310" s="18"/>
      <c r="V310" s="18"/>
      <c r="W310" s="18"/>
      <c r="X310" s="18"/>
      <c r="Y310" s="18"/>
      <c r="Z310" s="18"/>
    </row>
    <row r="311" ht="19.5" customHeight="1">
      <c r="A311" s="111"/>
      <c r="B311" s="119"/>
      <c r="C311" s="63"/>
      <c r="D311" s="69"/>
      <c r="E311" s="66" t="str">
        <f t="shared" si="2"/>
        <v>-</v>
      </c>
      <c r="F311" s="65"/>
      <c r="G311" s="65"/>
      <c r="H311" s="65"/>
      <c r="I311" s="69" t="str">
        <f t="shared" si="3"/>
        <v>-</v>
      </c>
      <c r="J311" s="70"/>
      <c r="K311" s="18"/>
      <c r="L311" s="18"/>
      <c r="M311" s="18"/>
      <c r="N311" s="18"/>
      <c r="O311" s="18"/>
      <c r="P311" s="18"/>
      <c r="Q311" s="18"/>
      <c r="R311" s="18"/>
      <c r="S311" s="18"/>
      <c r="T311" s="18"/>
      <c r="U311" s="18"/>
      <c r="V311" s="18"/>
      <c r="W311" s="18"/>
      <c r="X311" s="18"/>
      <c r="Y311" s="18"/>
      <c r="Z311" s="18"/>
    </row>
    <row r="312" ht="19.5" customHeight="1">
      <c r="A312" s="111"/>
      <c r="B312" s="119"/>
      <c r="C312" s="63"/>
      <c r="D312" s="69"/>
      <c r="E312" s="66" t="str">
        <f t="shared" si="2"/>
        <v>-</v>
      </c>
      <c r="F312" s="65"/>
      <c r="G312" s="65"/>
      <c r="H312" s="65"/>
      <c r="I312" s="69" t="str">
        <f t="shared" si="3"/>
        <v>-</v>
      </c>
      <c r="J312" s="70"/>
      <c r="K312" s="18"/>
      <c r="L312" s="18"/>
      <c r="M312" s="18"/>
      <c r="N312" s="18"/>
      <c r="O312" s="18"/>
      <c r="P312" s="18"/>
      <c r="Q312" s="18"/>
      <c r="R312" s="18"/>
      <c r="S312" s="18"/>
      <c r="T312" s="18"/>
      <c r="U312" s="18"/>
      <c r="V312" s="18"/>
      <c r="W312" s="18"/>
      <c r="X312" s="18"/>
      <c r="Y312" s="18"/>
      <c r="Z312" s="18"/>
    </row>
    <row r="313" ht="19.5" customHeight="1">
      <c r="A313" s="111"/>
      <c r="B313" s="119"/>
      <c r="C313" s="63"/>
      <c r="D313" s="69"/>
      <c r="E313" s="66" t="str">
        <f t="shared" si="2"/>
        <v>-</v>
      </c>
      <c r="F313" s="65"/>
      <c r="G313" s="65"/>
      <c r="H313" s="65"/>
      <c r="I313" s="69" t="str">
        <f t="shared" si="3"/>
        <v>-</v>
      </c>
      <c r="J313" s="70"/>
      <c r="K313" s="18"/>
      <c r="L313" s="18"/>
      <c r="M313" s="18"/>
      <c r="N313" s="18"/>
      <c r="O313" s="18"/>
      <c r="P313" s="18"/>
      <c r="Q313" s="18"/>
      <c r="R313" s="18"/>
      <c r="S313" s="18"/>
      <c r="T313" s="18"/>
      <c r="U313" s="18"/>
      <c r="V313" s="18"/>
      <c r="W313" s="18"/>
      <c r="X313" s="18"/>
      <c r="Y313" s="18"/>
      <c r="Z313" s="18"/>
    </row>
    <row r="314" ht="19.5" customHeight="1">
      <c r="A314" s="111"/>
      <c r="B314" s="119"/>
      <c r="C314" s="63"/>
      <c r="D314" s="69"/>
      <c r="E314" s="66" t="str">
        <f t="shared" si="2"/>
        <v>-</v>
      </c>
      <c r="F314" s="65"/>
      <c r="G314" s="65"/>
      <c r="H314" s="65"/>
      <c r="I314" s="69" t="str">
        <f t="shared" si="3"/>
        <v>-</v>
      </c>
      <c r="J314" s="70"/>
      <c r="K314" s="18"/>
      <c r="L314" s="18"/>
      <c r="M314" s="18"/>
      <c r="N314" s="18"/>
      <c r="O314" s="18"/>
      <c r="P314" s="18"/>
      <c r="Q314" s="18"/>
      <c r="R314" s="18"/>
      <c r="S314" s="18"/>
      <c r="T314" s="18"/>
      <c r="U314" s="18"/>
      <c r="V314" s="18"/>
      <c r="W314" s="18"/>
      <c r="X314" s="18"/>
      <c r="Y314" s="18"/>
      <c r="Z314" s="18"/>
    </row>
    <row r="315" ht="19.5" customHeight="1">
      <c r="A315" s="111"/>
      <c r="B315" s="119"/>
      <c r="C315" s="63"/>
      <c r="D315" s="69"/>
      <c r="E315" s="66" t="str">
        <f t="shared" si="2"/>
        <v>-</v>
      </c>
      <c r="F315" s="65"/>
      <c r="G315" s="65"/>
      <c r="H315" s="65"/>
      <c r="I315" s="69" t="str">
        <f t="shared" si="3"/>
        <v>-</v>
      </c>
      <c r="J315" s="70"/>
      <c r="K315" s="18"/>
      <c r="L315" s="18"/>
      <c r="M315" s="18"/>
      <c r="N315" s="18"/>
      <c r="O315" s="18"/>
      <c r="P315" s="18"/>
      <c r="Q315" s="18"/>
      <c r="R315" s="18"/>
      <c r="S315" s="18"/>
      <c r="T315" s="18"/>
      <c r="U315" s="18"/>
      <c r="V315" s="18"/>
      <c r="W315" s="18"/>
      <c r="X315" s="18"/>
      <c r="Y315" s="18"/>
      <c r="Z315" s="18"/>
    </row>
    <row r="316" ht="19.5" customHeight="1">
      <c r="A316" s="111"/>
      <c r="B316" s="119"/>
      <c r="C316" s="63"/>
      <c r="D316" s="69"/>
      <c r="E316" s="66" t="str">
        <f t="shared" si="2"/>
        <v>-</v>
      </c>
      <c r="F316" s="65"/>
      <c r="G316" s="65"/>
      <c r="H316" s="65"/>
      <c r="I316" s="69" t="str">
        <f t="shared" si="3"/>
        <v>-</v>
      </c>
      <c r="J316" s="70"/>
      <c r="K316" s="18"/>
      <c r="L316" s="18"/>
      <c r="M316" s="18"/>
      <c r="N316" s="18"/>
      <c r="O316" s="18"/>
      <c r="P316" s="18"/>
      <c r="Q316" s="18"/>
      <c r="R316" s="18"/>
      <c r="S316" s="18"/>
      <c r="T316" s="18"/>
      <c r="U316" s="18"/>
      <c r="V316" s="18"/>
      <c r="W316" s="18"/>
      <c r="X316" s="18"/>
      <c r="Y316" s="18"/>
      <c r="Z316" s="18"/>
    </row>
    <row r="317" ht="19.5" customHeight="1">
      <c r="A317" s="111"/>
      <c r="B317" s="119"/>
      <c r="C317" s="63"/>
      <c r="D317" s="69"/>
      <c r="E317" s="66" t="str">
        <f t="shared" si="2"/>
        <v>-</v>
      </c>
      <c r="F317" s="65"/>
      <c r="G317" s="65"/>
      <c r="H317" s="65"/>
      <c r="I317" s="69" t="str">
        <f t="shared" si="3"/>
        <v>-</v>
      </c>
      <c r="J317" s="70"/>
      <c r="K317" s="18"/>
      <c r="L317" s="18"/>
      <c r="M317" s="18"/>
      <c r="N317" s="18"/>
      <c r="O317" s="18"/>
      <c r="P317" s="18"/>
      <c r="Q317" s="18"/>
      <c r="R317" s="18"/>
      <c r="S317" s="18"/>
      <c r="T317" s="18"/>
      <c r="U317" s="18"/>
      <c r="V317" s="18"/>
      <c r="W317" s="18"/>
      <c r="X317" s="18"/>
      <c r="Y317" s="18"/>
      <c r="Z317" s="18"/>
    </row>
    <row r="318" ht="19.5" customHeight="1">
      <c r="A318" s="111"/>
      <c r="B318" s="119"/>
      <c r="C318" s="63"/>
      <c r="D318" s="69"/>
      <c r="E318" s="66" t="str">
        <f t="shared" si="2"/>
        <v>-</v>
      </c>
      <c r="F318" s="65"/>
      <c r="G318" s="65"/>
      <c r="H318" s="65"/>
      <c r="I318" s="69" t="str">
        <f t="shared" si="3"/>
        <v>-</v>
      </c>
      <c r="J318" s="70"/>
      <c r="K318" s="18"/>
      <c r="L318" s="18"/>
      <c r="M318" s="18"/>
      <c r="N318" s="18"/>
      <c r="O318" s="18"/>
      <c r="P318" s="18"/>
      <c r="Q318" s="18"/>
      <c r="R318" s="18"/>
      <c r="S318" s="18"/>
      <c r="T318" s="18"/>
      <c r="U318" s="18"/>
      <c r="V318" s="18"/>
      <c r="W318" s="18"/>
      <c r="X318" s="18"/>
      <c r="Y318" s="18"/>
      <c r="Z318" s="18"/>
    </row>
    <row r="319" ht="19.5" customHeight="1">
      <c r="A319" s="111"/>
      <c r="B319" s="119"/>
      <c r="C319" s="63"/>
      <c r="D319" s="69"/>
      <c r="E319" s="66" t="str">
        <f t="shared" si="2"/>
        <v>-</v>
      </c>
      <c r="F319" s="65"/>
      <c r="G319" s="65"/>
      <c r="H319" s="65"/>
      <c r="I319" s="69" t="str">
        <f t="shared" si="3"/>
        <v>-</v>
      </c>
      <c r="J319" s="70"/>
      <c r="K319" s="18"/>
      <c r="L319" s="18"/>
      <c r="M319" s="18"/>
      <c r="N319" s="18"/>
      <c r="O319" s="18"/>
      <c r="P319" s="18"/>
      <c r="Q319" s="18"/>
      <c r="R319" s="18"/>
      <c r="S319" s="18"/>
      <c r="T319" s="18"/>
      <c r="U319" s="18"/>
      <c r="V319" s="18"/>
      <c r="W319" s="18"/>
      <c r="X319" s="18"/>
      <c r="Y319" s="18"/>
      <c r="Z319" s="18"/>
    </row>
    <row r="320" ht="19.5" customHeight="1">
      <c r="A320" s="111"/>
      <c r="B320" s="119"/>
      <c r="C320" s="63"/>
      <c r="D320" s="69"/>
      <c r="E320" s="66" t="str">
        <f t="shared" si="2"/>
        <v>-</v>
      </c>
      <c r="F320" s="65"/>
      <c r="G320" s="65"/>
      <c r="H320" s="65"/>
      <c r="I320" s="69" t="str">
        <f t="shared" si="3"/>
        <v>-</v>
      </c>
      <c r="J320" s="70"/>
      <c r="K320" s="18"/>
      <c r="L320" s="18"/>
      <c r="M320" s="18"/>
      <c r="N320" s="18"/>
      <c r="O320" s="18"/>
      <c r="P320" s="18"/>
      <c r="Q320" s="18"/>
      <c r="R320" s="18"/>
      <c r="S320" s="18"/>
      <c r="T320" s="18"/>
      <c r="U320" s="18"/>
      <c r="V320" s="18"/>
      <c r="W320" s="18"/>
      <c r="X320" s="18"/>
      <c r="Y320" s="18"/>
      <c r="Z320" s="18"/>
    </row>
    <row r="321" ht="19.5" customHeight="1">
      <c r="A321" s="111"/>
      <c r="B321" s="119"/>
      <c r="C321" s="63"/>
      <c r="D321" s="69"/>
      <c r="E321" s="66" t="str">
        <f t="shared" si="2"/>
        <v>-</v>
      </c>
      <c r="F321" s="65"/>
      <c r="G321" s="65"/>
      <c r="H321" s="65"/>
      <c r="I321" s="69" t="str">
        <f t="shared" si="3"/>
        <v>-</v>
      </c>
      <c r="J321" s="70"/>
      <c r="K321" s="18"/>
      <c r="L321" s="18"/>
      <c r="M321" s="18"/>
      <c r="N321" s="18"/>
      <c r="O321" s="18"/>
      <c r="P321" s="18"/>
      <c r="Q321" s="18"/>
      <c r="R321" s="18"/>
      <c r="S321" s="18"/>
      <c r="T321" s="18"/>
      <c r="U321" s="18"/>
      <c r="V321" s="18"/>
      <c r="W321" s="18"/>
      <c r="X321" s="18"/>
      <c r="Y321" s="18"/>
      <c r="Z321" s="18"/>
    </row>
    <row r="322" ht="19.5" customHeight="1">
      <c r="A322" s="111"/>
      <c r="B322" s="119"/>
      <c r="C322" s="63"/>
      <c r="D322" s="69"/>
      <c r="E322" s="66" t="str">
        <f t="shared" si="2"/>
        <v>-</v>
      </c>
      <c r="F322" s="65"/>
      <c r="G322" s="65"/>
      <c r="H322" s="65"/>
      <c r="I322" s="69" t="str">
        <f t="shared" si="3"/>
        <v>-</v>
      </c>
      <c r="J322" s="70"/>
      <c r="K322" s="18"/>
      <c r="L322" s="18"/>
      <c r="M322" s="18"/>
      <c r="N322" s="18"/>
      <c r="O322" s="18"/>
      <c r="P322" s="18"/>
      <c r="Q322" s="18"/>
      <c r="R322" s="18"/>
      <c r="S322" s="18"/>
      <c r="T322" s="18"/>
      <c r="U322" s="18"/>
      <c r="V322" s="18"/>
      <c r="W322" s="18"/>
      <c r="X322" s="18"/>
      <c r="Y322" s="18"/>
      <c r="Z322" s="18"/>
    </row>
    <row r="323" ht="19.5" customHeight="1">
      <c r="A323" s="111"/>
      <c r="B323" s="119"/>
      <c r="C323" s="63"/>
      <c r="D323" s="69"/>
      <c r="E323" s="66" t="str">
        <f t="shared" si="2"/>
        <v>-</v>
      </c>
      <c r="F323" s="65"/>
      <c r="G323" s="65"/>
      <c r="H323" s="65"/>
      <c r="I323" s="69" t="str">
        <f t="shared" si="3"/>
        <v>-</v>
      </c>
      <c r="J323" s="70"/>
      <c r="K323" s="18"/>
      <c r="L323" s="18"/>
      <c r="M323" s="18"/>
      <c r="N323" s="18"/>
      <c r="O323" s="18"/>
      <c r="P323" s="18"/>
      <c r="Q323" s="18"/>
      <c r="R323" s="18"/>
      <c r="S323" s="18"/>
      <c r="T323" s="18"/>
      <c r="U323" s="18"/>
      <c r="V323" s="18"/>
      <c r="W323" s="18"/>
      <c r="X323" s="18"/>
      <c r="Y323" s="18"/>
      <c r="Z323" s="18"/>
    </row>
    <row r="324" ht="19.5" customHeight="1">
      <c r="A324" s="111"/>
      <c r="B324" s="119"/>
      <c r="C324" s="63"/>
      <c r="D324" s="69"/>
      <c r="E324" s="66" t="str">
        <f t="shared" si="2"/>
        <v>-</v>
      </c>
      <c r="F324" s="65"/>
      <c r="G324" s="65"/>
      <c r="H324" s="65"/>
      <c r="I324" s="69" t="str">
        <f t="shared" si="3"/>
        <v>-</v>
      </c>
      <c r="J324" s="70"/>
      <c r="K324" s="18"/>
      <c r="L324" s="18"/>
      <c r="M324" s="18"/>
      <c r="N324" s="18"/>
      <c r="O324" s="18"/>
      <c r="P324" s="18"/>
      <c r="Q324" s="18"/>
      <c r="R324" s="18"/>
      <c r="S324" s="18"/>
      <c r="T324" s="18"/>
      <c r="U324" s="18"/>
      <c r="V324" s="18"/>
      <c r="W324" s="18"/>
      <c r="X324" s="18"/>
      <c r="Y324" s="18"/>
      <c r="Z324" s="18"/>
    </row>
    <row r="325" ht="19.5" customHeight="1">
      <c r="A325" s="111"/>
      <c r="B325" s="119"/>
      <c r="C325" s="63"/>
      <c r="D325" s="69"/>
      <c r="E325" s="66" t="str">
        <f t="shared" si="2"/>
        <v>-</v>
      </c>
      <c r="F325" s="65"/>
      <c r="G325" s="65"/>
      <c r="H325" s="65"/>
      <c r="I325" s="69" t="str">
        <f t="shared" si="3"/>
        <v>-</v>
      </c>
      <c r="J325" s="70"/>
      <c r="K325" s="18"/>
      <c r="L325" s="18"/>
      <c r="M325" s="18"/>
      <c r="N325" s="18"/>
      <c r="O325" s="18"/>
      <c r="P325" s="18"/>
      <c r="Q325" s="18"/>
      <c r="R325" s="18"/>
      <c r="S325" s="18"/>
      <c r="T325" s="18"/>
      <c r="U325" s="18"/>
      <c r="V325" s="18"/>
      <c r="W325" s="18"/>
      <c r="X325" s="18"/>
      <c r="Y325" s="18"/>
      <c r="Z325" s="18"/>
    </row>
    <row r="326" ht="19.5" customHeight="1">
      <c r="A326" s="111"/>
      <c r="B326" s="119"/>
      <c r="C326" s="63"/>
      <c r="D326" s="69"/>
      <c r="E326" s="66" t="str">
        <f t="shared" si="2"/>
        <v>-</v>
      </c>
      <c r="F326" s="65"/>
      <c r="G326" s="65"/>
      <c r="H326" s="65"/>
      <c r="I326" s="69" t="str">
        <f t="shared" si="3"/>
        <v>-</v>
      </c>
      <c r="J326" s="70"/>
      <c r="K326" s="18"/>
      <c r="L326" s="18"/>
      <c r="M326" s="18"/>
      <c r="N326" s="18"/>
      <c r="O326" s="18"/>
      <c r="P326" s="18"/>
      <c r="Q326" s="18"/>
      <c r="R326" s="18"/>
      <c r="S326" s="18"/>
      <c r="T326" s="18"/>
      <c r="U326" s="18"/>
      <c r="V326" s="18"/>
      <c r="W326" s="18"/>
      <c r="X326" s="18"/>
      <c r="Y326" s="18"/>
      <c r="Z326" s="18"/>
    </row>
    <row r="327" ht="19.5" customHeight="1">
      <c r="A327" s="111"/>
      <c r="B327" s="119"/>
      <c r="C327" s="63"/>
      <c r="D327" s="69"/>
      <c r="E327" s="66" t="str">
        <f t="shared" si="2"/>
        <v>-</v>
      </c>
      <c r="F327" s="65"/>
      <c r="G327" s="65"/>
      <c r="H327" s="65"/>
      <c r="I327" s="69" t="str">
        <f t="shared" si="3"/>
        <v>-</v>
      </c>
      <c r="J327" s="70"/>
      <c r="K327" s="18"/>
      <c r="L327" s="18"/>
      <c r="M327" s="18"/>
      <c r="N327" s="18"/>
      <c r="O327" s="18"/>
      <c r="P327" s="18"/>
      <c r="Q327" s="18"/>
      <c r="R327" s="18"/>
      <c r="S327" s="18"/>
      <c r="T327" s="18"/>
      <c r="U327" s="18"/>
      <c r="V327" s="18"/>
      <c r="W327" s="18"/>
      <c r="X327" s="18"/>
      <c r="Y327" s="18"/>
      <c r="Z327" s="18"/>
    </row>
    <row r="328" ht="19.5" customHeight="1">
      <c r="A328" s="111"/>
      <c r="B328" s="119"/>
      <c r="C328" s="63"/>
      <c r="D328" s="69"/>
      <c r="E328" s="66" t="str">
        <f t="shared" si="2"/>
        <v>-</v>
      </c>
      <c r="F328" s="65"/>
      <c r="G328" s="65"/>
      <c r="H328" s="65"/>
      <c r="I328" s="69" t="str">
        <f t="shared" si="3"/>
        <v>-</v>
      </c>
      <c r="J328" s="70"/>
      <c r="K328" s="18"/>
      <c r="L328" s="18"/>
      <c r="M328" s="18"/>
      <c r="N328" s="18"/>
      <c r="O328" s="18"/>
      <c r="P328" s="18"/>
      <c r="Q328" s="18"/>
      <c r="R328" s="18"/>
      <c r="S328" s="18"/>
      <c r="T328" s="18"/>
      <c r="U328" s="18"/>
      <c r="V328" s="18"/>
      <c r="W328" s="18"/>
      <c r="X328" s="18"/>
      <c r="Y328" s="18"/>
      <c r="Z328" s="18"/>
    </row>
    <row r="329" ht="19.5" customHeight="1">
      <c r="A329" s="111"/>
      <c r="B329" s="119"/>
      <c r="C329" s="63"/>
      <c r="D329" s="69"/>
      <c r="E329" s="66" t="str">
        <f t="shared" si="2"/>
        <v>-</v>
      </c>
      <c r="F329" s="65"/>
      <c r="G329" s="65"/>
      <c r="H329" s="65"/>
      <c r="I329" s="69" t="str">
        <f t="shared" si="3"/>
        <v>-</v>
      </c>
      <c r="J329" s="70"/>
      <c r="K329" s="18"/>
      <c r="L329" s="18"/>
      <c r="M329" s="18"/>
      <c r="N329" s="18"/>
      <c r="O329" s="18"/>
      <c r="P329" s="18"/>
      <c r="Q329" s="18"/>
      <c r="R329" s="18"/>
      <c r="S329" s="18"/>
      <c r="T329" s="18"/>
      <c r="U329" s="18"/>
      <c r="V329" s="18"/>
      <c r="W329" s="18"/>
      <c r="X329" s="18"/>
      <c r="Y329" s="18"/>
      <c r="Z329" s="18"/>
    </row>
    <row r="330" ht="19.5" customHeight="1">
      <c r="A330" s="111"/>
      <c r="B330" s="119"/>
      <c r="C330" s="63"/>
      <c r="D330" s="69"/>
      <c r="E330" s="66" t="str">
        <f t="shared" si="2"/>
        <v>-</v>
      </c>
      <c r="F330" s="65"/>
      <c r="G330" s="65"/>
      <c r="H330" s="65"/>
      <c r="I330" s="69" t="str">
        <f t="shared" si="3"/>
        <v>-</v>
      </c>
      <c r="J330" s="70"/>
      <c r="K330" s="18"/>
      <c r="L330" s="18"/>
      <c r="M330" s="18"/>
      <c r="N330" s="18"/>
      <c r="O330" s="18"/>
      <c r="P330" s="18"/>
      <c r="Q330" s="18"/>
      <c r="R330" s="18"/>
      <c r="S330" s="18"/>
      <c r="T330" s="18"/>
      <c r="U330" s="18"/>
      <c r="V330" s="18"/>
      <c r="W330" s="18"/>
      <c r="X330" s="18"/>
      <c r="Y330" s="18"/>
      <c r="Z330" s="18"/>
    </row>
    <row r="331" ht="19.5" customHeight="1">
      <c r="A331" s="111"/>
      <c r="B331" s="119"/>
      <c r="C331" s="63"/>
      <c r="D331" s="69"/>
      <c r="E331" s="66" t="str">
        <f t="shared" si="2"/>
        <v>-</v>
      </c>
      <c r="F331" s="65"/>
      <c r="G331" s="65"/>
      <c r="H331" s="65"/>
      <c r="I331" s="69" t="str">
        <f t="shared" si="3"/>
        <v>-</v>
      </c>
      <c r="J331" s="70"/>
      <c r="K331" s="18"/>
      <c r="L331" s="18"/>
      <c r="M331" s="18"/>
      <c r="N331" s="18"/>
      <c r="O331" s="18"/>
      <c r="P331" s="18"/>
      <c r="Q331" s="18"/>
      <c r="R331" s="18"/>
      <c r="S331" s="18"/>
      <c r="T331" s="18"/>
      <c r="U331" s="18"/>
      <c r="V331" s="18"/>
      <c r="W331" s="18"/>
      <c r="X331" s="18"/>
      <c r="Y331" s="18"/>
      <c r="Z331" s="18"/>
    </row>
    <row r="332" ht="19.5" customHeight="1">
      <c r="A332" s="111"/>
      <c r="B332" s="119"/>
      <c r="C332" s="63"/>
      <c r="D332" s="69"/>
      <c r="E332" s="66" t="str">
        <f t="shared" si="2"/>
        <v>-</v>
      </c>
      <c r="F332" s="65"/>
      <c r="G332" s="65"/>
      <c r="H332" s="65"/>
      <c r="I332" s="69" t="str">
        <f t="shared" si="3"/>
        <v>-</v>
      </c>
      <c r="J332" s="70"/>
      <c r="K332" s="18"/>
      <c r="L332" s="18"/>
      <c r="M332" s="18"/>
      <c r="N332" s="18"/>
      <c r="O332" s="18"/>
      <c r="P332" s="18"/>
      <c r="Q332" s="18"/>
      <c r="R332" s="18"/>
      <c r="S332" s="18"/>
      <c r="T332" s="18"/>
      <c r="U332" s="18"/>
      <c r="V332" s="18"/>
      <c r="W332" s="18"/>
      <c r="X332" s="18"/>
      <c r="Y332" s="18"/>
      <c r="Z332" s="18"/>
    </row>
    <row r="333" ht="19.5" customHeight="1">
      <c r="A333" s="111"/>
      <c r="B333" s="119"/>
      <c r="C333" s="63"/>
      <c r="D333" s="69"/>
      <c r="E333" s="66" t="str">
        <f t="shared" si="2"/>
        <v>-</v>
      </c>
      <c r="F333" s="65"/>
      <c r="G333" s="65"/>
      <c r="H333" s="65"/>
      <c r="I333" s="69" t="str">
        <f t="shared" si="3"/>
        <v>-</v>
      </c>
      <c r="J333" s="70"/>
      <c r="K333" s="18"/>
      <c r="L333" s="18"/>
      <c r="M333" s="18"/>
      <c r="N333" s="18"/>
      <c r="O333" s="18"/>
      <c r="P333" s="18"/>
      <c r="Q333" s="18"/>
      <c r="R333" s="18"/>
      <c r="S333" s="18"/>
      <c r="T333" s="18"/>
      <c r="U333" s="18"/>
      <c r="V333" s="18"/>
      <c r="W333" s="18"/>
      <c r="X333" s="18"/>
      <c r="Y333" s="18"/>
      <c r="Z333" s="18"/>
    </row>
    <row r="334" ht="19.5" customHeight="1">
      <c r="A334" s="111"/>
      <c r="B334" s="119"/>
      <c r="C334" s="63"/>
      <c r="D334" s="69"/>
      <c r="E334" s="66" t="str">
        <f t="shared" si="2"/>
        <v>-</v>
      </c>
      <c r="F334" s="65"/>
      <c r="G334" s="65"/>
      <c r="H334" s="65"/>
      <c r="I334" s="69" t="str">
        <f t="shared" si="3"/>
        <v>-</v>
      </c>
      <c r="J334" s="70"/>
      <c r="K334" s="18"/>
      <c r="L334" s="18"/>
      <c r="M334" s="18"/>
      <c r="N334" s="18"/>
      <c r="O334" s="18"/>
      <c r="P334" s="18"/>
      <c r="Q334" s="18"/>
      <c r="R334" s="18"/>
      <c r="S334" s="18"/>
      <c r="T334" s="18"/>
      <c r="U334" s="18"/>
      <c r="V334" s="18"/>
      <c r="W334" s="18"/>
      <c r="X334" s="18"/>
      <c r="Y334" s="18"/>
      <c r="Z334" s="18"/>
    </row>
    <row r="335" ht="19.5" customHeight="1">
      <c r="A335" s="111"/>
      <c r="B335" s="119"/>
      <c r="C335" s="63"/>
      <c r="D335" s="69"/>
      <c r="E335" s="66" t="str">
        <f t="shared" si="2"/>
        <v>-</v>
      </c>
      <c r="F335" s="65"/>
      <c r="G335" s="65"/>
      <c r="H335" s="65"/>
      <c r="I335" s="69" t="str">
        <f t="shared" si="3"/>
        <v>-</v>
      </c>
      <c r="J335" s="70"/>
      <c r="K335" s="18"/>
      <c r="L335" s="18"/>
      <c r="M335" s="18"/>
      <c r="N335" s="18"/>
      <c r="O335" s="18"/>
      <c r="P335" s="18"/>
      <c r="Q335" s="18"/>
      <c r="R335" s="18"/>
      <c r="S335" s="18"/>
      <c r="T335" s="18"/>
      <c r="U335" s="18"/>
      <c r="V335" s="18"/>
      <c r="W335" s="18"/>
      <c r="X335" s="18"/>
      <c r="Y335" s="18"/>
      <c r="Z335" s="18"/>
    </row>
    <row r="336" ht="19.5" customHeight="1">
      <c r="A336" s="111"/>
      <c r="B336" s="119"/>
      <c r="C336" s="63"/>
      <c r="D336" s="69"/>
      <c r="E336" s="66" t="str">
        <f t="shared" si="2"/>
        <v>-</v>
      </c>
      <c r="F336" s="65"/>
      <c r="G336" s="65"/>
      <c r="H336" s="65"/>
      <c r="I336" s="69" t="str">
        <f t="shared" si="3"/>
        <v>-</v>
      </c>
      <c r="J336" s="70"/>
      <c r="K336" s="18"/>
      <c r="L336" s="18"/>
      <c r="M336" s="18"/>
      <c r="N336" s="18"/>
      <c r="O336" s="18"/>
      <c r="P336" s="18"/>
      <c r="Q336" s="18"/>
      <c r="R336" s="18"/>
      <c r="S336" s="18"/>
      <c r="T336" s="18"/>
      <c r="U336" s="18"/>
      <c r="V336" s="18"/>
      <c r="W336" s="18"/>
      <c r="X336" s="18"/>
      <c r="Y336" s="18"/>
      <c r="Z336" s="18"/>
    </row>
    <row r="337" ht="19.5" customHeight="1">
      <c r="A337" s="111"/>
      <c r="B337" s="119"/>
      <c r="C337" s="63"/>
      <c r="D337" s="69"/>
      <c r="E337" s="66" t="str">
        <f t="shared" si="2"/>
        <v>-</v>
      </c>
      <c r="F337" s="65"/>
      <c r="G337" s="65"/>
      <c r="H337" s="65"/>
      <c r="I337" s="69" t="str">
        <f t="shared" si="3"/>
        <v>-</v>
      </c>
      <c r="J337" s="70"/>
      <c r="K337" s="18"/>
      <c r="L337" s="18"/>
      <c r="M337" s="18"/>
      <c r="N337" s="18"/>
      <c r="O337" s="18"/>
      <c r="P337" s="18"/>
      <c r="Q337" s="18"/>
      <c r="R337" s="18"/>
      <c r="S337" s="18"/>
      <c r="T337" s="18"/>
      <c r="U337" s="18"/>
      <c r="V337" s="18"/>
      <c r="W337" s="18"/>
      <c r="X337" s="18"/>
      <c r="Y337" s="18"/>
      <c r="Z337" s="18"/>
    </row>
    <row r="338" ht="19.5" customHeight="1">
      <c r="A338" s="111"/>
      <c r="B338" s="119"/>
      <c r="C338" s="63"/>
      <c r="D338" s="69"/>
      <c r="E338" s="66" t="str">
        <f t="shared" si="2"/>
        <v>-</v>
      </c>
      <c r="F338" s="65"/>
      <c r="G338" s="65"/>
      <c r="H338" s="65"/>
      <c r="I338" s="69" t="str">
        <f t="shared" si="3"/>
        <v>-</v>
      </c>
      <c r="J338" s="70"/>
      <c r="K338" s="18"/>
      <c r="L338" s="18"/>
      <c r="M338" s="18"/>
      <c r="N338" s="18"/>
      <c r="O338" s="18"/>
      <c r="P338" s="18"/>
      <c r="Q338" s="18"/>
      <c r="R338" s="18"/>
      <c r="S338" s="18"/>
      <c r="T338" s="18"/>
      <c r="U338" s="18"/>
      <c r="V338" s="18"/>
      <c r="W338" s="18"/>
      <c r="X338" s="18"/>
      <c r="Y338" s="18"/>
      <c r="Z338" s="18"/>
    </row>
    <row r="339" ht="19.5" customHeight="1">
      <c r="A339" s="111"/>
      <c r="B339" s="119"/>
      <c r="C339" s="63"/>
      <c r="D339" s="69"/>
      <c r="E339" s="66" t="str">
        <f t="shared" si="2"/>
        <v>-</v>
      </c>
      <c r="F339" s="65"/>
      <c r="G339" s="65"/>
      <c r="H339" s="65"/>
      <c r="I339" s="69" t="str">
        <f t="shared" si="3"/>
        <v>-</v>
      </c>
      <c r="J339" s="70"/>
      <c r="K339" s="18"/>
      <c r="L339" s="18"/>
      <c r="M339" s="18"/>
      <c r="N339" s="18"/>
      <c r="O339" s="18"/>
      <c r="P339" s="18"/>
      <c r="Q339" s="18"/>
      <c r="R339" s="18"/>
      <c r="S339" s="18"/>
      <c r="T339" s="18"/>
      <c r="U339" s="18"/>
      <c r="V339" s="18"/>
      <c r="W339" s="18"/>
      <c r="X339" s="18"/>
      <c r="Y339" s="18"/>
      <c r="Z339" s="18"/>
    </row>
    <row r="340" ht="19.5" customHeight="1">
      <c r="A340" s="111"/>
      <c r="B340" s="119"/>
      <c r="C340" s="63"/>
      <c r="D340" s="69"/>
      <c r="E340" s="66" t="str">
        <f t="shared" si="2"/>
        <v>-</v>
      </c>
      <c r="F340" s="65"/>
      <c r="G340" s="65"/>
      <c r="H340" s="65"/>
      <c r="I340" s="69" t="str">
        <f t="shared" si="3"/>
        <v>-</v>
      </c>
      <c r="J340" s="70"/>
      <c r="K340" s="18"/>
      <c r="L340" s="18"/>
      <c r="M340" s="18"/>
      <c r="N340" s="18"/>
      <c r="O340" s="18"/>
      <c r="P340" s="18"/>
      <c r="Q340" s="18"/>
      <c r="R340" s="18"/>
      <c r="S340" s="18"/>
      <c r="T340" s="18"/>
      <c r="U340" s="18"/>
      <c r="V340" s="18"/>
      <c r="W340" s="18"/>
      <c r="X340" s="18"/>
      <c r="Y340" s="18"/>
      <c r="Z340" s="18"/>
    </row>
    <row r="341" ht="19.5" customHeight="1">
      <c r="A341" s="111"/>
      <c r="B341" s="119"/>
      <c r="C341" s="63"/>
      <c r="D341" s="69"/>
      <c r="E341" s="66" t="str">
        <f t="shared" si="2"/>
        <v>-</v>
      </c>
      <c r="F341" s="65"/>
      <c r="G341" s="65"/>
      <c r="H341" s="65"/>
      <c r="I341" s="69" t="str">
        <f t="shared" si="3"/>
        <v>-</v>
      </c>
      <c r="J341" s="70"/>
      <c r="K341" s="18"/>
      <c r="L341" s="18"/>
      <c r="M341" s="18"/>
      <c r="N341" s="18"/>
      <c r="O341" s="18"/>
      <c r="P341" s="18"/>
      <c r="Q341" s="18"/>
      <c r="R341" s="18"/>
      <c r="S341" s="18"/>
      <c r="T341" s="18"/>
      <c r="U341" s="18"/>
      <c r="V341" s="18"/>
      <c r="W341" s="18"/>
      <c r="X341" s="18"/>
      <c r="Y341" s="18"/>
      <c r="Z341" s="18"/>
    </row>
    <row r="342" ht="19.5" customHeight="1">
      <c r="A342" s="111"/>
      <c r="B342" s="119"/>
      <c r="C342" s="63"/>
      <c r="D342" s="69"/>
      <c r="E342" s="66" t="str">
        <f t="shared" si="2"/>
        <v>-</v>
      </c>
      <c r="F342" s="65"/>
      <c r="G342" s="65"/>
      <c r="H342" s="65"/>
      <c r="I342" s="69" t="str">
        <f t="shared" si="3"/>
        <v>-</v>
      </c>
      <c r="J342" s="70"/>
      <c r="K342" s="18"/>
      <c r="L342" s="18"/>
      <c r="M342" s="18"/>
      <c r="N342" s="18"/>
      <c r="O342" s="18"/>
      <c r="P342" s="18"/>
      <c r="Q342" s="18"/>
      <c r="R342" s="18"/>
      <c r="S342" s="18"/>
      <c r="T342" s="18"/>
      <c r="U342" s="18"/>
      <c r="V342" s="18"/>
      <c r="W342" s="18"/>
      <c r="X342" s="18"/>
      <c r="Y342" s="18"/>
      <c r="Z342" s="18"/>
    </row>
    <row r="343" ht="19.5" customHeight="1">
      <c r="A343" s="111"/>
      <c r="B343" s="119"/>
      <c r="C343" s="63"/>
      <c r="D343" s="69"/>
      <c r="E343" s="66" t="str">
        <f t="shared" si="2"/>
        <v>-</v>
      </c>
      <c r="F343" s="65"/>
      <c r="G343" s="65"/>
      <c r="H343" s="65"/>
      <c r="I343" s="69" t="str">
        <f t="shared" si="3"/>
        <v>-</v>
      </c>
      <c r="J343" s="70"/>
      <c r="K343" s="18"/>
      <c r="L343" s="18"/>
      <c r="M343" s="18"/>
      <c r="N343" s="18"/>
      <c r="O343" s="18"/>
      <c r="P343" s="18"/>
      <c r="Q343" s="18"/>
      <c r="R343" s="18"/>
      <c r="S343" s="18"/>
      <c r="T343" s="18"/>
      <c r="U343" s="18"/>
      <c r="V343" s="18"/>
      <c r="W343" s="18"/>
      <c r="X343" s="18"/>
      <c r="Y343" s="18"/>
      <c r="Z343" s="18"/>
    </row>
    <row r="344" ht="19.5" customHeight="1">
      <c r="A344" s="111"/>
      <c r="B344" s="119"/>
      <c r="C344" s="63"/>
      <c r="D344" s="69"/>
      <c r="E344" s="66" t="str">
        <f t="shared" si="2"/>
        <v>-</v>
      </c>
      <c r="F344" s="65"/>
      <c r="G344" s="65"/>
      <c r="H344" s="65"/>
      <c r="I344" s="69" t="str">
        <f t="shared" si="3"/>
        <v>-</v>
      </c>
      <c r="J344" s="70"/>
      <c r="K344" s="18"/>
      <c r="L344" s="18"/>
      <c r="M344" s="18"/>
      <c r="N344" s="18"/>
      <c r="O344" s="18"/>
      <c r="P344" s="18"/>
      <c r="Q344" s="18"/>
      <c r="R344" s="18"/>
      <c r="S344" s="18"/>
      <c r="T344" s="18"/>
      <c r="U344" s="18"/>
      <c r="V344" s="18"/>
      <c r="W344" s="18"/>
      <c r="X344" s="18"/>
      <c r="Y344" s="18"/>
      <c r="Z344" s="18"/>
    </row>
    <row r="345" ht="19.5" customHeight="1">
      <c r="A345" s="111"/>
      <c r="B345" s="119"/>
      <c r="C345" s="63"/>
      <c r="D345" s="69"/>
      <c r="E345" s="66" t="str">
        <f t="shared" si="2"/>
        <v>-</v>
      </c>
      <c r="F345" s="65"/>
      <c r="G345" s="65"/>
      <c r="H345" s="65"/>
      <c r="I345" s="69" t="str">
        <f t="shared" si="3"/>
        <v>-</v>
      </c>
      <c r="J345" s="70"/>
      <c r="K345" s="18"/>
      <c r="L345" s="18"/>
      <c r="M345" s="18"/>
      <c r="N345" s="18"/>
      <c r="O345" s="18"/>
      <c r="P345" s="18"/>
      <c r="Q345" s="18"/>
      <c r="R345" s="18"/>
      <c r="S345" s="18"/>
      <c r="T345" s="18"/>
      <c r="U345" s="18"/>
      <c r="V345" s="18"/>
      <c r="W345" s="18"/>
      <c r="X345" s="18"/>
      <c r="Y345" s="18"/>
      <c r="Z345" s="18"/>
    </row>
    <row r="346" ht="19.5" customHeight="1">
      <c r="A346" s="111"/>
      <c r="B346" s="119"/>
      <c r="C346" s="63"/>
      <c r="D346" s="69"/>
      <c r="E346" s="66" t="str">
        <f t="shared" si="2"/>
        <v>-</v>
      </c>
      <c r="F346" s="65"/>
      <c r="G346" s="65"/>
      <c r="H346" s="65"/>
      <c r="I346" s="69" t="str">
        <f t="shared" si="3"/>
        <v>-</v>
      </c>
      <c r="J346" s="70"/>
      <c r="K346" s="18"/>
      <c r="L346" s="18"/>
      <c r="M346" s="18"/>
      <c r="N346" s="18"/>
      <c r="O346" s="18"/>
      <c r="P346" s="18"/>
      <c r="Q346" s="18"/>
      <c r="R346" s="18"/>
      <c r="S346" s="18"/>
      <c r="T346" s="18"/>
      <c r="U346" s="18"/>
      <c r="V346" s="18"/>
      <c r="W346" s="18"/>
      <c r="X346" s="18"/>
      <c r="Y346" s="18"/>
      <c r="Z346" s="18"/>
    </row>
    <row r="347" ht="19.5" customHeight="1">
      <c r="A347" s="111"/>
      <c r="B347" s="119"/>
      <c r="C347" s="63"/>
      <c r="D347" s="69"/>
      <c r="E347" s="66" t="str">
        <f t="shared" si="2"/>
        <v>-</v>
      </c>
      <c r="F347" s="65"/>
      <c r="G347" s="65"/>
      <c r="H347" s="65"/>
      <c r="I347" s="69" t="str">
        <f t="shared" si="3"/>
        <v>-</v>
      </c>
      <c r="J347" s="70"/>
      <c r="K347" s="18"/>
      <c r="L347" s="18"/>
      <c r="M347" s="18"/>
      <c r="N347" s="18"/>
      <c r="O347" s="18"/>
      <c r="P347" s="18"/>
      <c r="Q347" s="18"/>
      <c r="R347" s="18"/>
      <c r="S347" s="18"/>
      <c r="T347" s="18"/>
      <c r="U347" s="18"/>
      <c r="V347" s="18"/>
      <c r="W347" s="18"/>
      <c r="X347" s="18"/>
      <c r="Y347" s="18"/>
      <c r="Z347" s="18"/>
    </row>
    <row r="348" ht="19.5" customHeight="1">
      <c r="A348" s="111"/>
      <c r="B348" s="119"/>
      <c r="C348" s="63"/>
      <c r="D348" s="69"/>
      <c r="E348" s="66" t="str">
        <f t="shared" si="2"/>
        <v>-</v>
      </c>
      <c r="F348" s="65"/>
      <c r="G348" s="65"/>
      <c r="H348" s="65"/>
      <c r="I348" s="69" t="str">
        <f t="shared" si="3"/>
        <v>-</v>
      </c>
      <c r="J348" s="70"/>
      <c r="K348" s="18"/>
      <c r="L348" s="18"/>
      <c r="M348" s="18"/>
      <c r="N348" s="18"/>
      <c r="O348" s="18"/>
      <c r="P348" s="18"/>
      <c r="Q348" s="18"/>
      <c r="R348" s="18"/>
      <c r="S348" s="18"/>
      <c r="T348" s="18"/>
      <c r="U348" s="18"/>
      <c r="V348" s="18"/>
      <c r="W348" s="18"/>
      <c r="X348" s="18"/>
      <c r="Y348" s="18"/>
      <c r="Z348" s="18"/>
    </row>
    <row r="349" ht="19.5" customHeight="1">
      <c r="A349" s="111"/>
      <c r="B349" s="119"/>
      <c r="C349" s="63"/>
      <c r="D349" s="69"/>
      <c r="E349" s="66" t="str">
        <f t="shared" si="2"/>
        <v>-</v>
      </c>
      <c r="F349" s="65"/>
      <c r="G349" s="65"/>
      <c r="H349" s="65"/>
      <c r="I349" s="69" t="str">
        <f t="shared" si="3"/>
        <v>-</v>
      </c>
      <c r="J349" s="70"/>
      <c r="K349" s="18"/>
      <c r="L349" s="18"/>
      <c r="M349" s="18"/>
      <c r="N349" s="18"/>
      <c r="O349" s="18"/>
      <c r="P349" s="18"/>
      <c r="Q349" s="18"/>
      <c r="R349" s="18"/>
      <c r="S349" s="18"/>
      <c r="T349" s="18"/>
      <c r="U349" s="18"/>
      <c r="V349" s="18"/>
      <c r="W349" s="18"/>
      <c r="X349" s="18"/>
      <c r="Y349" s="18"/>
      <c r="Z349" s="18"/>
    </row>
    <row r="350" ht="19.5" customHeight="1">
      <c r="A350" s="111"/>
      <c r="B350" s="119"/>
      <c r="C350" s="63"/>
      <c r="D350" s="69"/>
      <c r="E350" s="66" t="str">
        <f t="shared" si="2"/>
        <v>-</v>
      </c>
      <c r="F350" s="65"/>
      <c r="G350" s="65"/>
      <c r="H350" s="65"/>
      <c r="I350" s="69" t="str">
        <f t="shared" si="3"/>
        <v>-</v>
      </c>
      <c r="J350" s="70"/>
      <c r="K350" s="18"/>
      <c r="L350" s="18"/>
      <c r="M350" s="18"/>
      <c r="N350" s="18"/>
      <c r="O350" s="18"/>
      <c r="P350" s="18"/>
      <c r="Q350" s="18"/>
      <c r="R350" s="18"/>
      <c r="S350" s="18"/>
      <c r="T350" s="18"/>
      <c r="U350" s="18"/>
      <c r="V350" s="18"/>
      <c r="W350" s="18"/>
      <c r="X350" s="18"/>
      <c r="Y350" s="18"/>
      <c r="Z350" s="18"/>
    </row>
    <row r="351" ht="19.5" customHeight="1">
      <c r="A351" s="111"/>
      <c r="B351" s="119"/>
      <c r="C351" s="63"/>
      <c r="D351" s="69"/>
      <c r="E351" s="66" t="str">
        <f t="shared" si="2"/>
        <v>-</v>
      </c>
      <c r="F351" s="65"/>
      <c r="G351" s="65"/>
      <c r="H351" s="65"/>
      <c r="I351" s="69" t="str">
        <f t="shared" si="3"/>
        <v>-</v>
      </c>
      <c r="J351" s="70"/>
      <c r="K351" s="18"/>
      <c r="L351" s="18"/>
      <c r="M351" s="18"/>
      <c r="N351" s="18"/>
      <c r="O351" s="18"/>
      <c r="P351" s="18"/>
      <c r="Q351" s="18"/>
      <c r="R351" s="18"/>
      <c r="S351" s="18"/>
      <c r="T351" s="18"/>
      <c r="U351" s="18"/>
      <c r="V351" s="18"/>
      <c r="W351" s="18"/>
      <c r="X351" s="18"/>
      <c r="Y351" s="18"/>
      <c r="Z351" s="18"/>
    </row>
    <row r="352" ht="19.5" customHeight="1">
      <c r="A352" s="111"/>
      <c r="B352" s="119"/>
      <c r="C352" s="63"/>
      <c r="D352" s="69"/>
      <c r="E352" s="66" t="str">
        <f t="shared" si="2"/>
        <v>-</v>
      </c>
      <c r="F352" s="65"/>
      <c r="G352" s="65"/>
      <c r="H352" s="65"/>
      <c r="I352" s="69" t="str">
        <f t="shared" si="3"/>
        <v>-</v>
      </c>
      <c r="J352" s="70"/>
      <c r="K352" s="18"/>
      <c r="L352" s="18"/>
      <c r="M352" s="18"/>
      <c r="N352" s="18"/>
      <c r="O352" s="18"/>
      <c r="P352" s="18"/>
      <c r="Q352" s="18"/>
      <c r="R352" s="18"/>
      <c r="S352" s="18"/>
      <c r="T352" s="18"/>
      <c r="U352" s="18"/>
      <c r="V352" s="18"/>
      <c r="W352" s="18"/>
      <c r="X352" s="18"/>
      <c r="Y352" s="18"/>
      <c r="Z352" s="18"/>
    </row>
    <row r="353" ht="19.5" customHeight="1">
      <c r="A353" s="111"/>
      <c r="B353" s="119"/>
      <c r="C353" s="63"/>
      <c r="D353" s="69"/>
      <c r="E353" s="66" t="str">
        <f t="shared" si="2"/>
        <v>-</v>
      </c>
      <c r="F353" s="65"/>
      <c r="G353" s="65"/>
      <c r="H353" s="65"/>
      <c r="I353" s="69" t="str">
        <f t="shared" si="3"/>
        <v>-</v>
      </c>
      <c r="J353" s="70"/>
      <c r="K353" s="18"/>
      <c r="L353" s="18"/>
      <c r="M353" s="18"/>
      <c r="N353" s="18"/>
      <c r="O353" s="18"/>
      <c r="P353" s="18"/>
      <c r="Q353" s="18"/>
      <c r="R353" s="18"/>
      <c r="S353" s="18"/>
      <c r="T353" s="18"/>
      <c r="U353" s="18"/>
      <c r="V353" s="18"/>
      <c r="W353" s="18"/>
      <c r="X353" s="18"/>
      <c r="Y353" s="18"/>
      <c r="Z353" s="18"/>
    </row>
    <row r="354" ht="19.5" customHeight="1">
      <c r="A354" s="111"/>
      <c r="B354" s="119"/>
      <c r="C354" s="63"/>
      <c r="D354" s="69"/>
      <c r="E354" s="66" t="str">
        <f t="shared" si="2"/>
        <v>-</v>
      </c>
      <c r="F354" s="65"/>
      <c r="G354" s="65"/>
      <c r="H354" s="65"/>
      <c r="I354" s="69" t="str">
        <f t="shared" si="3"/>
        <v>-</v>
      </c>
      <c r="J354" s="70"/>
      <c r="K354" s="18"/>
      <c r="L354" s="18"/>
      <c r="M354" s="18"/>
      <c r="N354" s="18"/>
      <c r="O354" s="18"/>
      <c r="P354" s="18"/>
      <c r="Q354" s="18"/>
      <c r="R354" s="18"/>
      <c r="S354" s="18"/>
      <c r="T354" s="18"/>
      <c r="U354" s="18"/>
      <c r="V354" s="18"/>
      <c r="W354" s="18"/>
      <c r="X354" s="18"/>
      <c r="Y354" s="18"/>
      <c r="Z354" s="18"/>
    </row>
    <row r="355" ht="19.5" customHeight="1">
      <c r="A355" s="111"/>
      <c r="B355" s="119"/>
      <c r="C355" s="63"/>
      <c r="D355" s="69"/>
      <c r="E355" s="66" t="str">
        <f t="shared" si="2"/>
        <v>-</v>
      </c>
      <c r="F355" s="65"/>
      <c r="G355" s="65"/>
      <c r="H355" s="65"/>
      <c r="I355" s="69" t="str">
        <f t="shared" si="3"/>
        <v>-</v>
      </c>
      <c r="J355" s="70"/>
      <c r="K355" s="18"/>
      <c r="L355" s="18"/>
      <c r="M355" s="18"/>
      <c r="N355" s="18"/>
      <c r="O355" s="18"/>
      <c r="P355" s="18"/>
      <c r="Q355" s="18"/>
      <c r="R355" s="18"/>
      <c r="S355" s="18"/>
      <c r="T355" s="18"/>
      <c r="U355" s="18"/>
      <c r="V355" s="18"/>
      <c r="W355" s="18"/>
      <c r="X355" s="18"/>
      <c r="Y355" s="18"/>
      <c r="Z355" s="18"/>
    </row>
    <row r="356" ht="19.5" customHeight="1">
      <c r="A356" s="111"/>
      <c r="B356" s="119"/>
      <c r="C356" s="63"/>
      <c r="D356" s="69"/>
      <c r="E356" s="66" t="str">
        <f t="shared" si="2"/>
        <v>-</v>
      </c>
      <c r="F356" s="65"/>
      <c r="G356" s="65"/>
      <c r="H356" s="65"/>
      <c r="I356" s="69" t="str">
        <f t="shared" si="3"/>
        <v>-</v>
      </c>
      <c r="J356" s="70"/>
      <c r="K356" s="18"/>
      <c r="L356" s="18"/>
      <c r="M356" s="18"/>
      <c r="N356" s="18"/>
      <c r="O356" s="18"/>
      <c r="P356" s="18"/>
      <c r="Q356" s="18"/>
      <c r="R356" s="18"/>
      <c r="S356" s="18"/>
      <c r="T356" s="18"/>
      <c r="U356" s="18"/>
      <c r="V356" s="18"/>
      <c r="W356" s="18"/>
      <c r="X356" s="18"/>
      <c r="Y356" s="18"/>
      <c r="Z356" s="18"/>
    </row>
    <row r="357" ht="19.5" customHeight="1">
      <c r="A357" s="111"/>
      <c r="B357" s="119"/>
      <c r="C357" s="63"/>
      <c r="D357" s="69"/>
      <c r="E357" s="66" t="str">
        <f t="shared" si="2"/>
        <v>-</v>
      </c>
      <c r="F357" s="65"/>
      <c r="G357" s="65"/>
      <c r="H357" s="65"/>
      <c r="I357" s="69" t="str">
        <f t="shared" si="3"/>
        <v>-</v>
      </c>
      <c r="J357" s="70"/>
      <c r="K357" s="18"/>
      <c r="L357" s="18"/>
      <c r="M357" s="18"/>
      <c r="N357" s="18"/>
      <c r="O357" s="18"/>
      <c r="P357" s="18"/>
      <c r="Q357" s="18"/>
      <c r="R357" s="18"/>
      <c r="S357" s="18"/>
      <c r="T357" s="18"/>
      <c r="U357" s="18"/>
      <c r="V357" s="18"/>
      <c r="W357" s="18"/>
      <c r="X357" s="18"/>
      <c r="Y357" s="18"/>
      <c r="Z357" s="18"/>
    </row>
    <row r="358" ht="19.5" customHeight="1">
      <c r="A358" s="111"/>
      <c r="B358" s="119"/>
      <c r="C358" s="63"/>
      <c r="D358" s="69"/>
      <c r="E358" s="66" t="str">
        <f t="shared" si="2"/>
        <v>-</v>
      </c>
      <c r="F358" s="65"/>
      <c r="G358" s="65"/>
      <c r="H358" s="65"/>
      <c r="I358" s="69" t="str">
        <f t="shared" si="3"/>
        <v>-</v>
      </c>
      <c r="J358" s="70"/>
      <c r="K358" s="18"/>
      <c r="L358" s="18"/>
      <c r="M358" s="18"/>
      <c r="N358" s="18"/>
      <c r="O358" s="18"/>
      <c r="P358" s="18"/>
      <c r="Q358" s="18"/>
      <c r="R358" s="18"/>
      <c r="S358" s="18"/>
      <c r="T358" s="18"/>
      <c r="U358" s="18"/>
      <c r="V358" s="18"/>
      <c r="W358" s="18"/>
      <c r="X358" s="18"/>
      <c r="Y358" s="18"/>
      <c r="Z358" s="18"/>
    </row>
    <row r="359" ht="19.5" customHeight="1">
      <c r="A359" s="111"/>
      <c r="B359" s="119"/>
      <c r="C359" s="63"/>
      <c r="D359" s="69"/>
      <c r="E359" s="66" t="str">
        <f t="shared" si="2"/>
        <v>-</v>
      </c>
      <c r="F359" s="65"/>
      <c r="G359" s="65"/>
      <c r="H359" s="65"/>
      <c r="I359" s="69" t="str">
        <f t="shared" si="3"/>
        <v>-</v>
      </c>
      <c r="J359" s="70"/>
      <c r="K359" s="18"/>
      <c r="L359" s="18"/>
      <c r="M359" s="18"/>
      <c r="N359" s="18"/>
      <c r="O359" s="18"/>
      <c r="P359" s="18"/>
      <c r="Q359" s="18"/>
      <c r="R359" s="18"/>
      <c r="S359" s="18"/>
      <c r="T359" s="18"/>
      <c r="U359" s="18"/>
      <c r="V359" s="18"/>
      <c r="W359" s="18"/>
      <c r="X359" s="18"/>
      <c r="Y359" s="18"/>
      <c r="Z359" s="18"/>
    </row>
    <row r="360" ht="19.5" customHeight="1">
      <c r="A360" s="111"/>
      <c r="B360" s="119"/>
      <c r="C360" s="63"/>
      <c r="D360" s="69"/>
      <c r="E360" s="66" t="str">
        <f t="shared" si="2"/>
        <v>-</v>
      </c>
      <c r="F360" s="65"/>
      <c r="G360" s="65"/>
      <c r="H360" s="65"/>
      <c r="I360" s="69" t="str">
        <f t="shared" si="3"/>
        <v>-</v>
      </c>
      <c r="J360" s="70"/>
      <c r="K360" s="18"/>
      <c r="L360" s="18"/>
      <c r="M360" s="18"/>
      <c r="N360" s="18"/>
      <c r="O360" s="18"/>
      <c r="P360" s="18"/>
      <c r="Q360" s="18"/>
      <c r="R360" s="18"/>
      <c r="S360" s="18"/>
      <c r="T360" s="18"/>
      <c r="U360" s="18"/>
      <c r="V360" s="18"/>
      <c r="W360" s="18"/>
      <c r="X360" s="18"/>
      <c r="Y360" s="18"/>
      <c r="Z360" s="18"/>
    </row>
    <row r="361" ht="19.5" customHeight="1">
      <c r="A361" s="111"/>
      <c r="B361" s="119"/>
      <c r="C361" s="63"/>
      <c r="D361" s="69"/>
      <c r="E361" s="66" t="str">
        <f t="shared" si="2"/>
        <v>-</v>
      </c>
      <c r="F361" s="65"/>
      <c r="G361" s="65"/>
      <c r="H361" s="65"/>
      <c r="I361" s="69" t="str">
        <f t="shared" si="3"/>
        <v>-</v>
      </c>
      <c r="J361" s="70"/>
      <c r="K361" s="18"/>
      <c r="L361" s="18"/>
      <c r="M361" s="18"/>
      <c r="N361" s="18"/>
      <c r="O361" s="18"/>
      <c r="P361" s="18"/>
      <c r="Q361" s="18"/>
      <c r="R361" s="18"/>
      <c r="S361" s="18"/>
      <c r="T361" s="18"/>
      <c r="U361" s="18"/>
      <c r="V361" s="18"/>
      <c r="W361" s="18"/>
      <c r="X361" s="18"/>
      <c r="Y361" s="18"/>
      <c r="Z361" s="18"/>
    </row>
    <row r="362" ht="19.5" customHeight="1">
      <c r="A362" s="111"/>
      <c r="B362" s="119"/>
      <c r="C362" s="63"/>
      <c r="D362" s="69"/>
      <c r="E362" s="66" t="str">
        <f t="shared" si="2"/>
        <v>-</v>
      </c>
      <c r="F362" s="65"/>
      <c r="G362" s="65"/>
      <c r="H362" s="65"/>
      <c r="I362" s="69" t="str">
        <f t="shared" si="3"/>
        <v>-</v>
      </c>
      <c r="J362" s="70"/>
      <c r="K362" s="18"/>
      <c r="L362" s="18"/>
      <c r="M362" s="18"/>
      <c r="N362" s="18"/>
      <c r="O362" s="18"/>
      <c r="P362" s="18"/>
      <c r="Q362" s="18"/>
      <c r="R362" s="18"/>
      <c r="S362" s="18"/>
      <c r="T362" s="18"/>
      <c r="U362" s="18"/>
      <c r="V362" s="18"/>
      <c r="W362" s="18"/>
      <c r="X362" s="18"/>
      <c r="Y362" s="18"/>
      <c r="Z362" s="18"/>
    </row>
    <row r="363" ht="19.5" customHeight="1">
      <c r="A363" s="111"/>
      <c r="B363" s="119"/>
      <c r="C363" s="63"/>
      <c r="D363" s="69"/>
      <c r="E363" s="66" t="str">
        <f t="shared" si="2"/>
        <v>-</v>
      </c>
      <c r="F363" s="65"/>
      <c r="G363" s="65"/>
      <c r="H363" s="65"/>
      <c r="I363" s="69" t="str">
        <f t="shared" si="3"/>
        <v>-</v>
      </c>
      <c r="J363" s="70"/>
      <c r="K363" s="18"/>
      <c r="L363" s="18"/>
      <c r="M363" s="18"/>
      <c r="N363" s="18"/>
      <c r="O363" s="18"/>
      <c r="P363" s="18"/>
      <c r="Q363" s="18"/>
      <c r="R363" s="18"/>
      <c r="S363" s="18"/>
      <c r="T363" s="18"/>
      <c r="U363" s="18"/>
      <c r="V363" s="18"/>
      <c r="W363" s="18"/>
      <c r="X363" s="18"/>
      <c r="Y363" s="18"/>
      <c r="Z363" s="18"/>
    </row>
    <row r="364" ht="19.5" customHeight="1">
      <c r="A364" s="111"/>
      <c r="B364" s="119"/>
      <c r="C364" s="63"/>
      <c r="D364" s="69"/>
      <c r="E364" s="66" t="str">
        <f t="shared" si="2"/>
        <v>-</v>
      </c>
      <c r="F364" s="65"/>
      <c r="G364" s="65"/>
      <c r="H364" s="65"/>
      <c r="I364" s="69" t="str">
        <f t="shared" si="3"/>
        <v>-</v>
      </c>
      <c r="J364" s="70"/>
      <c r="K364" s="18"/>
      <c r="L364" s="18"/>
      <c r="M364" s="18"/>
      <c r="N364" s="18"/>
      <c r="O364" s="18"/>
      <c r="P364" s="18"/>
      <c r="Q364" s="18"/>
      <c r="R364" s="18"/>
      <c r="S364" s="18"/>
      <c r="T364" s="18"/>
      <c r="U364" s="18"/>
      <c r="V364" s="18"/>
      <c r="W364" s="18"/>
      <c r="X364" s="18"/>
      <c r="Y364" s="18"/>
      <c r="Z364" s="18"/>
    </row>
    <row r="365" ht="19.5" customHeight="1">
      <c r="A365" s="111"/>
      <c r="B365" s="119"/>
      <c r="C365" s="63"/>
      <c r="D365" s="69"/>
      <c r="E365" s="66" t="str">
        <f t="shared" si="2"/>
        <v>-</v>
      </c>
      <c r="F365" s="65"/>
      <c r="G365" s="65"/>
      <c r="H365" s="65"/>
      <c r="I365" s="69" t="str">
        <f t="shared" si="3"/>
        <v>-</v>
      </c>
      <c r="J365" s="70"/>
      <c r="K365" s="18"/>
      <c r="L365" s="18"/>
      <c r="M365" s="18"/>
      <c r="N365" s="18"/>
      <c r="O365" s="18"/>
      <c r="P365" s="18"/>
      <c r="Q365" s="18"/>
      <c r="R365" s="18"/>
      <c r="S365" s="18"/>
      <c r="T365" s="18"/>
      <c r="U365" s="18"/>
      <c r="V365" s="18"/>
      <c r="W365" s="18"/>
      <c r="X365" s="18"/>
      <c r="Y365" s="18"/>
      <c r="Z365" s="18"/>
    </row>
    <row r="366" ht="19.5" customHeight="1">
      <c r="A366" s="111"/>
      <c r="B366" s="119"/>
      <c r="C366" s="63"/>
      <c r="D366" s="69"/>
      <c r="E366" s="66" t="str">
        <f t="shared" si="2"/>
        <v>-</v>
      </c>
      <c r="F366" s="65"/>
      <c r="G366" s="65"/>
      <c r="H366" s="65"/>
      <c r="I366" s="69" t="str">
        <f t="shared" si="3"/>
        <v>-</v>
      </c>
      <c r="J366" s="70"/>
      <c r="K366" s="18"/>
      <c r="L366" s="18"/>
      <c r="M366" s="18"/>
      <c r="N366" s="18"/>
      <c r="O366" s="18"/>
      <c r="P366" s="18"/>
      <c r="Q366" s="18"/>
      <c r="R366" s="18"/>
      <c r="S366" s="18"/>
      <c r="T366" s="18"/>
      <c r="U366" s="18"/>
      <c r="V366" s="18"/>
      <c r="W366" s="18"/>
      <c r="X366" s="18"/>
      <c r="Y366" s="18"/>
      <c r="Z366" s="18"/>
    </row>
    <row r="367" ht="19.5" customHeight="1">
      <c r="A367" s="111"/>
      <c r="B367" s="119"/>
      <c r="C367" s="63"/>
      <c r="D367" s="69"/>
      <c r="E367" s="66" t="str">
        <f t="shared" si="2"/>
        <v>-</v>
      </c>
      <c r="F367" s="65"/>
      <c r="G367" s="65"/>
      <c r="H367" s="65"/>
      <c r="I367" s="69" t="str">
        <f t="shared" si="3"/>
        <v>-</v>
      </c>
      <c r="J367" s="70"/>
      <c r="K367" s="18"/>
      <c r="L367" s="18"/>
      <c r="M367" s="18"/>
      <c r="N367" s="18"/>
      <c r="O367" s="18"/>
      <c r="P367" s="18"/>
      <c r="Q367" s="18"/>
      <c r="R367" s="18"/>
      <c r="S367" s="18"/>
      <c r="T367" s="18"/>
      <c r="U367" s="18"/>
      <c r="V367" s="18"/>
      <c r="W367" s="18"/>
      <c r="X367" s="18"/>
      <c r="Y367" s="18"/>
      <c r="Z367" s="18"/>
    </row>
    <row r="368" ht="19.5" customHeight="1">
      <c r="A368" s="111"/>
      <c r="B368" s="119"/>
      <c r="C368" s="63"/>
      <c r="D368" s="69"/>
      <c r="E368" s="66" t="str">
        <f t="shared" si="2"/>
        <v>-</v>
      </c>
      <c r="F368" s="65"/>
      <c r="G368" s="65"/>
      <c r="H368" s="65"/>
      <c r="I368" s="69" t="str">
        <f t="shared" si="3"/>
        <v>-</v>
      </c>
      <c r="J368" s="70"/>
      <c r="K368" s="18"/>
      <c r="L368" s="18"/>
      <c r="M368" s="18"/>
      <c r="N368" s="18"/>
      <c r="O368" s="18"/>
      <c r="P368" s="18"/>
      <c r="Q368" s="18"/>
      <c r="R368" s="18"/>
      <c r="S368" s="18"/>
      <c r="T368" s="18"/>
      <c r="U368" s="18"/>
      <c r="V368" s="18"/>
      <c r="W368" s="18"/>
      <c r="X368" s="18"/>
      <c r="Y368" s="18"/>
      <c r="Z368" s="18"/>
    </row>
    <row r="369" ht="19.5" customHeight="1">
      <c r="A369" s="111"/>
      <c r="B369" s="119"/>
      <c r="C369" s="63"/>
      <c r="D369" s="69"/>
      <c r="E369" s="66" t="str">
        <f t="shared" si="2"/>
        <v>-</v>
      </c>
      <c r="F369" s="65"/>
      <c r="G369" s="65"/>
      <c r="H369" s="65"/>
      <c r="I369" s="69" t="str">
        <f t="shared" si="3"/>
        <v>-</v>
      </c>
      <c r="J369" s="70"/>
      <c r="K369" s="18"/>
      <c r="L369" s="18"/>
      <c r="M369" s="18"/>
      <c r="N369" s="18"/>
      <c r="O369" s="18"/>
      <c r="P369" s="18"/>
      <c r="Q369" s="18"/>
      <c r="R369" s="18"/>
      <c r="S369" s="18"/>
      <c r="T369" s="18"/>
      <c r="U369" s="18"/>
      <c r="V369" s="18"/>
      <c r="W369" s="18"/>
      <c r="X369" s="18"/>
      <c r="Y369" s="18"/>
      <c r="Z369" s="18"/>
    </row>
    <row r="370" ht="19.5" customHeight="1">
      <c r="A370" s="111"/>
      <c r="B370" s="119"/>
      <c r="C370" s="63"/>
      <c r="D370" s="69"/>
      <c r="E370" s="66" t="str">
        <f t="shared" si="2"/>
        <v>-</v>
      </c>
      <c r="F370" s="65"/>
      <c r="G370" s="65"/>
      <c r="H370" s="65"/>
      <c r="I370" s="69" t="str">
        <f t="shared" si="3"/>
        <v>-</v>
      </c>
      <c r="J370" s="70"/>
      <c r="K370" s="18"/>
      <c r="L370" s="18"/>
      <c r="M370" s="18"/>
      <c r="N370" s="18"/>
      <c r="O370" s="18"/>
      <c r="P370" s="18"/>
      <c r="Q370" s="18"/>
      <c r="R370" s="18"/>
      <c r="S370" s="18"/>
      <c r="T370" s="18"/>
      <c r="U370" s="18"/>
      <c r="V370" s="18"/>
      <c r="W370" s="18"/>
      <c r="X370" s="18"/>
      <c r="Y370" s="18"/>
      <c r="Z370" s="18"/>
    </row>
    <row r="371" ht="19.5" customHeight="1">
      <c r="A371" s="111"/>
      <c r="B371" s="119"/>
      <c r="C371" s="63"/>
      <c r="D371" s="69"/>
      <c r="E371" s="66" t="str">
        <f t="shared" si="2"/>
        <v>-</v>
      </c>
      <c r="F371" s="65"/>
      <c r="G371" s="65"/>
      <c r="H371" s="65"/>
      <c r="I371" s="69" t="str">
        <f t="shared" si="3"/>
        <v>-</v>
      </c>
      <c r="J371" s="70"/>
      <c r="K371" s="18"/>
      <c r="L371" s="18"/>
      <c r="M371" s="18"/>
      <c r="N371" s="18"/>
      <c r="O371" s="18"/>
      <c r="P371" s="18"/>
      <c r="Q371" s="18"/>
      <c r="R371" s="18"/>
      <c r="S371" s="18"/>
      <c r="T371" s="18"/>
      <c r="U371" s="18"/>
      <c r="V371" s="18"/>
      <c r="W371" s="18"/>
      <c r="X371" s="18"/>
      <c r="Y371" s="18"/>
      <c r="Z371" s="18"/>
    </row>
    <row r="372" ht="19.5" customHeight="1">
      <c r="A372" s="111"/>
      <c r="B372" s="119"/>
      <c r="C372" s="63"/>
      <c r="D372" s="69"/>
      <c r="E372" s="66" t="str">
        <f t="shared" si="2"/>
        <v>-</v>
      </c>
      <c r="F372" s="65"/>
      <c r="G372" s="65"/>
      <c r="H372" s="65"/>
      <c r="I372" s="69" t="str">
        <f t="shared" si="3"/>
        <v>-</v>
      </c>
      <c r="J372" s="70"/>
      <c r="K372" s="18"/>
      <c r="L372" s="18"/>
      <c r="M372" s="18"/>
      <c r="N372" s="18"/>
      <c r="O372" s="18"/>
      <c r="P372" s="18"/>
      <c r="Q372" s="18"/>
      <c r="R372" s="18"/>
      <c r="S372" s="18"/>
      <c r="T372" s="18"/>
      <c r="U372" s="18"/>
      <c r="V372" s="18"/>
      <c r="W372" s="18"/>
      <c r="X372" s="18"/>
      <c r="Y372" s="18"/>
      <c r="Z372" s="18"/>
    </row>
    <row r="373" ht="19.5" customHeight="1">
      <c r="A373" s="111"/>
      <c r="B373" s="119"/>
      <c r="C373" s="63"/>
      <c r="D373" s="69"/>
      <c r="E373" s="66" t="str">
        <f t="shared" si="2"/>
        <v>-</v>
      </c>
      <c r="F373" s="65"/>
      <c r="G373" s="65"/>
      <c r="H373" s="65"/>
      <c r="I373" s="69" t="str">
        <f t="shared" si="3"/>
        <v>-</v>
      </c>
      <c r="J373" s="70"/>
      <c r="K373" s="18"/>
      <c r="L373" s="18"/>
      <c r="M373" s="18"/>
      <c r="N373" s="18"/>
      <c r="O373" s="18"/>
      <c r="P373" s="18"/>
      <c r="Q373" s="18"/>
      <c r="R373" s="18"/>
      <c r="S373" s="18"/>
      <c r="T373" s="18"/>
      <c r="U373" s="18"/>
      <c r="V373" s="18"/>
      <c r="W373" s="18"/>
      <c r="X373" s="18"/>
      <c r="Y373" s="18"/>
      <c r="Z373" s="18"/>
    </row>
    <row r="374" ht="19.5" customHeight="1">
      <c r="A374" s="111"/>
      <c r="B374" s="119"/>
      <c r="C374" s="63"/>
      <c r="D374" s="69"/>
      <c r="E374" s="66" t="str">
        <f t="shared" si="2"/>
        <v>-</v>
      </c>
      <c r="F374" s="65"/>
      <c r="G374" s="65"/>
      <c r="H374" s="65"/>
      <c r="I374" s="69" t="str">
        <f t="shared" si="3"/>
        <v>-</v>
      </c>
      <c r="J374" s="70"/>
      <c r="K374" s="18"/>
      <c r="L374" s="18"/>
      <c r="M374" s="18"/>
      <c r="N374" s="18"/>
      <c r="O374" s="18"/>
      <c r="P374" s="18"/>
      <c r="Q374" s="18"/>
      <c r="R374" s="18"/>
      <c r="S374" s="18"/>
      <c r="T374" s="18"/>
      <c r="U374" s="18"/>
      <c r="V374" s="18"/>
      <c r="W374" s="18"/>
      <c r="X374" s="18"/>
      <c r="Y374" s="18"/>
      <c r="Z374" s="18"/>
    </row>
    <row r="375" ht="19.5" customHeight="1">
      <c r="A375" s="111"/>
      <c r="B375" s="119"/>
      <c r="C375" s="63"/>
      <c r="D375" s="69"/>
      <c r="E375" s="66" t="str">
        <f t="shared" si="2"/>
        <v>-</v>
      </c>
      <c r="F375" s="65"/>
      <c r="G375" s="65"/>
      <c r="H375" s="65"/>
      <c r="I375" s="69" t="str">
        <f t="shared" si="3"/>
        <v>-</v>
      </c>
      <c r="J375" s="70"/>
      <c r="K375" s="18"/>
      <c r="L375" s="18"/>
      <c r="M375" s="18"/>
      <c r="N375" s="18"/>
      <c r="O375" s="18"/>
      <c r="P375" s="18"/>
      <c r="Q375" s="18"/>
      <c r="R375" s="18"/>
      <c r="S375" s="18"/>
      <c r="T375" s="18"/>
      <c r="U375" s="18"/>
      <c r="V375" s="18"/>
      <c r="W375" s="18"/>
      <c r="X375" s="18"/>
      <c r="Y375" s="18"/>
      <c r="Z375" s="18"/>
    </row>
    <row r="376" ht="19.5" customHeight="1">
      <c r="A376" s="111"/>
      <c r="B376" s="119"/>
      <c r="C376" s="63"/>
      <c r="D376" s="69"/>
      <c r="E376" s="66" t="str">
        <f t="shared" si="2"/>
        <v>-</v>
      </c>
      <c r="F376" s="65"/>
      <c r="G376" s="65"/>
      <c r="H376" s="65"/>
      <c r="I376" s="69" t="str">
        <f t="shared" si="3"/>
        <v>-</v>
      </c>
      <c r="J376" s="70"/>
      <c r="K376" s="18"/>
      <c r="L376" s="18"/>
      <c r="M376" s="18"/>
      <c r="N376" s="18"/>
      <c r="O376" s="18"/>
      <c r="P376" s="18"/>
      <c r="Q376" s="18"/>
      <c r="R376" s="18"/>
      <c r="S376" s="18"/>
      <c r="T376" s="18"/>
      <c r="U376" s="18"/>
      <c r="V376" s="18"/>
      <c r="W376" s="18"/>
      <c r="X376" s="18"/>
      <c r="Y376" s="18"/>
      <c r="Z376" s="18"/>
    </row>
    <row r="377" ht="19.5" customHeight="1">
      <c r="A377" s="111"/>
      <c r="B377" s="119"/>
      <c r="C377" s="63"/>
      <c r="D377" s="69"/>
      <c r="E377" s="66" t="str">
        <f t="shared" si="2"/>
        <v>-</v>
      </c>
      <c r="F377" s="65"/>
      <c r="G377" s="65"/>
      <c r="H377" s="65"/>
      <c r="I377" s="69" t="str">
        <f t="shared" si="3"/>
        <v>-</v>
      </c>
      <c r="J377" s="70"/>
      <c r="K377" s="18"/>
      <c r="L377" s="18"/>
      <c r="M377" s="18"/>
      <c r="N377" s="18"/>
      <c r="O377" s="18"/>
      <c r="P377" s="18"/>
      <c r="Q377" s="18"/>
      <c r="R377" s="18"/>
      <c r="S377" s="18"/>
      <c r="T377" s="18"/>
      <c r="U377" s="18"/>
      <c r="V377" s="18"/>
      <c r="W377" s="18"/>
      <c r="X377" s="18"/>
      <c r="Y377" s="18"/>
      <c r="Z377" s="18"/>
    </row>
    <row r="378" ht="19.5" customHeight="1">
      <c r="A378" s="111"/>
      <c r="B378" s="119"/>
      <c r="C378" s="63"/>
      <c r="D378" s="69"/>
      <c r="E378" s="66" t="str">
        <f t="shared" si="2"/>
        <v>-</v>
      </c>
      <c r="F378" s="65"/>
      <c r="G378" s="65"/>
      <c r="H378" s="65"/>
      <c r="I378" s="69" t="str">
        <f t="shared" si="3"/>
        <v>-</v>
      </c>
      <c r="J378" s="70"/>
      <c r="K378" s="18"/>
      <c r="L378" s="18"/>
      <c r="M378" s="18"/>
      <c r="N378" s="18"/>
      <c r="O378" s="18"/>
      <c r="P378" s="18"/>
      <c r="Q378" s="18"/>
      <c r="R378" s="18"/>
      <c r="S378" s="18"/>
      <c r="T378" s="18"/>
      <c r="U378" s="18"/>
      <c r="V378" s="18"/>
      <c r="W378" s="18"/>
      <c r="X378" s="18"/>
      <c r="Y378" s="18"/>
      <c r="Z378" s="18"/>
    </row>
    <row r="379" ht="19.5" customHeight="1">
      <c r="A379" s="111"/>
      <c r="B379" s="119"/>
      <c r="C379" s="63"/>
      <c r="D379" s="69"/>
      <c r="E379" s="66" t="str">
        <f t="shared" si="2"/>
        <v>-</v>
      </c>
      <c r="F379" s="65"/>
      <c r="G379" s="65"/>
      <c r="H379" s="65"/>
      <c r="I379" s="69" t="str">
        <f t="shared" si="3"/>
        <v>-</v>
      </c>
      <c r="J379" s="70"/>
      <c r="K379" s="18"/>
      <c r="L379" s="18"/>
      <c r="M379" s="18"/>
      <c r="N379" s="18"/>
      <c r="O379" s="18"/>
      <c r="P379" s="18"/>
      <c r="Q379" s="18"/>
      <c r="R379" s="18"/>
      <c r="S379" s="18"/>
      <c r="T379" s="18"/>
      <c r="U379" s="18"/>
      <c r="V379" s="18"/>
      <c r="W379" s="18"/>
      <c r="X379" s="18"/>
      <c r="Y379" s="18"/>
      <c r="Z379" s="18"/>
    </row>
    <row r="380" ht="19.5" customHeight="1">
      <c r="A380" s="111"/>
      <c r="B380" s="119"/>
      <c r="C380" s="63"/>
      <c r="D380" s="69"/>
      <c r="E380" s="66" t="str">
        <f t="shared" si="2"/>
        <v>-</v>
      </c>
      <c r="F380" s="65"/>
      <c r="G380" s="65"/>
      <c r="H380" s="65"/>
      <c r="I380" s="69" t="str">
        <f t="shared" si="3"/>
        <v>-</v>
      </c>
      <c r="J380" s="70"/>
      <c r="K380" s="18"/>
      <c r="L380" s="18"/>
      <c r="M380" s="18"/>
      <c r="N380" s="18"/>
      <c r="O380" s="18"/>
      <c r="P380" s="18"/>
      <c r="Q380" s="18"/>
      <c r="R380" s="18"/>
      <c r="S380" s="18"/>
      <c r="T380" s="18"/>
      <c r="U380" s="18"/>
      <c r="V380" s="18"/>
      <c r="W380" s="18"/>
      <c r="X380" s="18"/>
      <c r="Y380" s="18"/>
      <c r="Z380" s="18"/>
    </row>
    <row r="381" ht="19.5" customHeight="1">
      <c r="A381" s="111"/>
      <c r="B381" s="119"/>
      <c r="C381" s="63"/>
      <c r="D381" s="69"/>
      <c r="E381" s="66" t="str">
        <f t="shared" si="2"/>
        <v>-</v>
      </c>
      <c r="F381" s="65"/>
      <c r="G381" s="65"/>
      <c r="H381" s="65"/>
      <c r="I381" s="69" t="str">
        <f t="shared" si="3"/>
        <v>-</v>
      </c>
      <c r="J381" s="70"/>
      <c r="K381" s="18"/>
      <c r="L381" s="18"/>
      <c r="M381" s="18"/>
      <c r="N381" s="18"/>
      <c r="O381" s="18"/>
      <c r="P381" s="18"/>
      <c r="Q381" s="18"/>
      <c r="R381" s="18"/>
      <c r="S381" s="18"/>
      <c r="T381" s="18"/>
      <c r="U381" s="18"/>
      <c r="V381" s="18"/>
      <c r="W381" s="18"/>
      <c r="X381" s="18"/>
      <c r="Y381" s="18"/>
      <c r="Z381" s="18"/>
    </row>
    <row r="382" ht="19.5" customHeight="1">
      <c r="A382" s="111"/>
      <c r="B382" s="119"/>
      <c r="C382" s="63"/>
      <c r="D382" s="69"/>
      <c r="E382" s="66" t="str">
        <f t="shared" si="2"/>
        <v>-</v>
      </c>
      <c r="F382" s="65"/>
      <c r="G382" s="65"/>
      <c r="H382" s="65"/>
      <c r="I382" s="69" t="str">
        <f t="shared" si="3"/>
        <v>-</v>
      </c>
      <c r="J382" s="70"/>
      <c r="K382" s="18"/>
      <c r="L382" s="18"/>
      <c r="M382" s="18"/>
      <c r="N382" s="18"/>
      <c r="O382" s="18"/>
      <c r="P382" s="18"/>
      <c r="Q382" s="18"/>
      <c r="R382" s="18"/>
      <c r="S382" s="18"/>
      <c r="T382" s="18"/>
      <c r="U382" s="18"/>
      <c r="V382" s="18"/>
      <c r="W382" s="18"/>
      <c r="X382" s="18"/>
      <c r="Y382" s="18"/>
      <c r="Z382" s="18"/>
    </row>
    <row r="383" ht="19.5" customHeight="1">
      <c r="A383" s="111"/>
      <c r="B383" s="119"/>
      <c r="C383" s="63"/>
      <c r="D383" s="69"/>
      <c r="E383" s="66" t="str">
        <f t="shared" si="2"/>
        <v>-</v>
      </c>
      <c r="F383" s="65"/>
      <c r="G383" s="65"/>
      <c r="H383" s="65"/>
      <c r="I383" s="69" t="str">
        <f t="shared" si="3"/>
        <v>-</v>
      </c>
      <c r="J383" s="70"/>
      <c r="K383" s="18"/>
      <c r="L383" s="18"/>
      <c r="M383" s="18"/>
      <c r="N383" s="18"/>
      <c r="O383" s="18"/>
      <c r="P383" s="18"/>
      <c r="Q383" s="18"/>
      <c r="R383" s="18"/>
      <c r="S383" s="18"/>
      <c r="T383" s="18"/>
      <c r="U383" s="18"/>
      <c r="V383" s="18"/>
      <c r="W383" s="18"/>
      <c r="X383" s="18"/>
      <c r="Y383" s="18"/>
      <c r="Z383" s="18"/>
    </row>
    <row r="384" ht="19.5" customHeight="1">
      <c r="A384" s="111"/>
      <c r="B384" s="119"/>
      <c r="C384" s="63"/>
      <c r="D384" s="69"/>
      <c r="E384" s="66" t="str">
        <f t="shared" si="2"/>
        <v>-</v>
      </c>
      <c r="F384" s="65"/>
      <c r="G384" s="65"/>
      <c r="H384" s="65"/>
      <c r="I384" s="69" t="str">
        <f t="shared" si="3"/>
        <v>-</v>
      </c>
      <c r="J384" s="70"/>
      <c r="K384" s="18"/>
      <c r="L384" s="18"/>
      <c r="M384" s="18"/>
      <c r="N384" s="18"/>
      <c r="O384" s="18"/>
      <c r="P384" s="18"/>
      <c r="Q384" s="18"/>
      <c r="R384" s="18"/>
      <c r="S384" s="18"/>
      <c r="T384" s="18"/>
      <c r="U384" s="18"/>
      <c r="V384" s="18"/>
      <c r="W384" s="18"/>
      <c r="X384" s="18"/>
      <c r="Y384" s="18"/>
      <c r="Z384" s="18"/>
    </row>
    <row r="385" ht="19.5" customHeight="1">
      <c r="A385" s="111"/>
      <c r="B385" s="119"/>
      <c r="C385" s="63"/>
      <c r="D385" s="69"/>
      <c r="E385" s="66" t="str">
        <f t="shared" si="2"/>
        <v>-</v>
      </c>
      <c r="F385" s="65"/>
      <c r="G385" s="65"/>
      <c r="H385" s="65"/>
      <c r="I385" s="69" t="str">
        <f t="shared" si="3"/>
        <v>-</v>
      </c>
      <c r="J385" s="70"/>
      <c r="K385" s="18"/>
      <c r="L385" s="18"/>
      <c r="M385" s="18"/>
      <c r="N385" s="18"/>
      <c r="O385" s="18"/>
      <c r="P385" s="18"/>
      <c r="Q385" s="18"/>
      <c r="R385" s="18"/>
      <c r="S385" s="18"/>
      <c r="T385" s="18"/>
      <c r="U385" s="18"/>
      <c r="V385" s="18"/>
      <c r="W385" s="18"/>
      <c r="X385" s="18"/>
      <c r="Y385" s="18"/>
      <c r="Z385" s="18"/>
    </row>
    <row r="386" ht="19.5" customHeight="1">
      <c r="A386" s="111"/>
      <c r="B386" s="119"/>
      <c r="C386" s="63"/>
      <c r="D386" s="69"/>
      <c r="E386" s="66" t="str">
        <f t="shared" si="2"/>
        <v>-</v>
      </c>
      <c r="F386" s="65"/>
      <c r="G386" s="65"/>
      <c r="H386" s="65"/>
      <c r="I386" s="69" t="str">
        <f t="shared" si="3"/>
        <v>-</v>
      </c>
      <c r="J386" s="70"/>
      <c r="K386" s="18"/>
      <c r="L386" s="18"/>
      <c r="M386" s="18"/>
      <c r="N386" s="18"/>
      <c r="O386" s="18"/>
      <c r="P386" s="18"/>
      <c r="Q386" s="18"/>
      <c r="R386" s="18"/>
      <c r="S386" s="18"/>
      <c r="T386" s="18"/>
      <c r="U386" s="18"/>
      <c r="V386" s="18"/>
      <c r="W386" s="18"/>
      <c r="X386" s="18"/>
      <c r="Y386" s="18"/>
      <c r="Z386" s="18"/>
    </row>
    <row r="387" ht="19.5" customHeight="1">
      <c r="A387" s="111"/>
      <c r="B387" s="119"/>
      <c r="C387" s="63"/>
      <c r="D387" s="69"/>
      <c r="E387" s="66" t="str">
        <f t="shared" si="2"/>
        <v>-</v>
      </c>
      <c r="F387" s="65"/>
      <c r="G387" s="65"/>
      <c r="H387" s="65"/>
      <c r="I387" s="69" t="str">
        <f t="shared" si="3"/>
        <v>-</v>
      </c>
      <c r="J387" s="70"/>
      <c r="K387" s="18"/>
      <c r="L387" s="18"/>
      <c r="M387" s="18"/>
      <c r="N387" s="18"/>
      <c r="O387" s="18"/>
      <c r="P387" s="18"/>
      <c r="Q387" s="18"/>
      <c r="R387" s="18"/>
      <c r="S387" s="18"/>
      <c r="T387" s="18"/>
      <c r="U387" s="18"/>
      <c r="V387" s="18"/>
      <c r="W387" s="18"/>
      <c r="X387" s="18"/>
      <c r="Y387" s="18"/>
      <c r="Z387" s="18"/>
    </row>
    <row r="388" ht="19.5" customHeight="1">
      <c r="A388" s="111"/>
      <c r="B388" s="119"/>
      <c r="C388" s="63"/>
      <c r="D388" s="69"/>
      <c r="E388" s="66" t="str">
        <f t="shared" si="2"/>
        <v>-</v>
      </c>
      <c r="F388" s="65"/>
      <c r="G388" s="65"/>
      <c r="H388" s="65"/>
      <c r="I388" s="69" t="str">
        <f t="shared" si="3"/>
        <v>-</v>
      </c>
      <c r="J388" s="70"/>
      <c r="K388" s="18"/>
      <c r="L388" s="18"/>
      <c r="M388" s="18"/>
      <c r="N388" s="18"/>
      <c r="O388" s="18"/>
      <c r="P388" s="18"/>
      <c r="Q388" s="18"/>
      <c r="R388" s="18"/>
      <c r="S388" s="18"/>
      <c r="T388" s="18"/>
      <c r="U388" s="18"/>
      <c r="V388" s="18"/>
      <c r="W388" s="18"/>
      <c r="X388" s="18"/>
      <c r="Y388" s="18"/>
      <c r="Z388" s="18"/>
    </row>
    <row r="389" ht="19.5" customHeight="1">
      <c r="A389" s="111"/>
      <c r="B389" s="119"/>
      <c r="C389" s="63"/>
      <c r="D389" s="69"/>
      <c r="E389" s="66" t="str">
        <f t="shared" si="2"/>
        <v>-</v>
      </c>
      <c r="F389" s="65"/>
      <c r="G389" s="65"/>
      <c r="H389" s="65"/>
      <c r="I389" s="69" t="str">
        <f t="shared" si="3"/>
        <v>-</v>
      </c>
      <c r="J389" s="70"/>
      <c r="K389" s="18"/>
      <c r="L389" s="18"/>
      <c r="M389" s="18"/>
      <c r="N389" s="18"/>
      <c r="O389" s="18"/>
      <c r="P389" s="18"/>
      <c r="Q389" s="18"/>
      <c r="R389" s="18"/>
      <c r="S389" s="18"/>
      <c r="T389" s="18"/>
      <c r="U389" s="18"/>
      <c r="V389" s="18"/>
      <c r="W389" s="18"/>
      <c r="X389" s="18"/>
      <c r="Y389" s="18"/>
      <c r="Z389" s="18"/>
    </row>
    <row r="390" ht="19.5" customHeight="1">
      <c r="A390" s="111"/>
      <c r="B390" s="119"/>
      <c r="C390" s="63"/>
      <c r="D390" s="69"/>
      <c r="E390" s="66" t="str">
        <f t="shared" si="2"/>
        <v>-</v>
      </c>
      <c r="F390" s="65"/>
      <c r="G390" s="65"/>
      <c r="H390" s="65"/>
      <c r="I390" s="69" t="str">
        <f t="shared" si="3"/>
        <v>-</v>
      </c>
      <c r="J390" s="70"/>
      <c r="K390" s="18"/>
      <c r="L390" s="18"/>
      <c r="M390" s="18"/>
      <c r="N390" s="18"/>
      <c r="O390" s="18"/>
      <c r="P390" s="18"/>
      <c r="Q390" s="18"/>
      <c r="R390" s="18"/>
      <c r="S390" s="18"/>
      <c r="T390" s="18"/>
      <c r="U390" s="18"/>
      <c r="V390" s="18"/>
      <c r="W390" s="18"/>
      <c r="X390" s="18"/>
      <c r="Y390" s="18"/>
      <c r="Z390" s="18"/>
    </row>
    <row r="391" ht="19.5" customHeight="1">
      <c r="A391" s="111"/>
      <c r="B391" s="119"/>
      <c r="C391" s="63"/>
      <c r="D391" s="69"/>
      <c r="E391" s="66" t="str">
        <f t="shared" si="2"/>
        <v>-</v>
      </c>
      <c r="F391" s="65"/>
      <c r="G391" s="65"/>
      <c r="H391" s="65"/>
      <c r="I391" s="69" t="str">
        <f t="shared" si="3"/>
        <v>-</v>
      </c>
      <c r="J391" s="70"/>
      <c r="K391" s="18"/>
      <c r="L391" s="18"/>
      <c r="M391" s="18"/>
      <c r="N391" s="18"/>
      <c r="O391" s="18"/>
      <c r="P391" s="18"/>
      <c r="Q391" s="18"/>
      <c r="R391" s="18"/>
      <c r="S391" s="18"/>
      <c r="T391" s="18"/>
      <c r="U391" s="18"/>
      <c r="V391" s="18"/>
      <c r="W391" s="18"/>
      <c r="X391" s="18"/>
      <c r="Y391" s="18"/>
      <c r="Z391" s="18"/>
    </row>
    <row r="392" ht="19.5" customHeight="1">
      <c r="A392" s="111"/>
      <c r="B392" s="119"/>
      <c r="C392" s="63"/>
      <c r="D392" s="69"/>
      <c r="E392" s="66" t="str">
        <f t="shared" si="2"/>
        <v>-</v>
      </c>
      <c r="F392" s="65"/>
      <c r="G392" s="65"/>
      <c r="H392" s="65"/>
      <c r="I392" s="69" t="str">
        <f t="shared" si="3"/>
        <v>-</v>
      </c>
      <c r="J392" s="70"/>
      <c r="K392" s="18"/>
      <c r="L392" s="18"/>
      <c r="M392" s="18"/>
      <c r="N392" s="18"/>
      <c r="O392" s="18"/>
      <c r="P392" s="18"/>
      <c r="Q392" s="18"/>
      <c r="R392" s="18"/>
      <c r="S392" s="18"/>
      <c r="T392" s="18"/>
      <c r="U392" s="18"/>
      <c r="V392" s="18"/>
      <c r="W392" s="18"/>
      <c r="X392" s="18"/>
      <c r="Y392" s="18"/>
      <c r="Z392" s="18"/>
    </row>
    <row r="393" ht="19.5" customHeight="1">
      <c r="A393" s="111"/>
      <c r="B393" s="119"/>
      <c r="C393" s="63"/>
      <c r="D393" s="69"/>
      <c r="E393" s="66" t="str">
        <f t="shared" si="2"/>
        <v>-</v>
      </c>
      <c r="F393" s="65"/>
      <c r="G393" s="65"/>
      <c r="H393" s="65"/>
      <c r="I393" s="69" t="str">
        <f t="shared" si="3"/>
        <v>-</v>
      </c>
      <c r="J393" s="70"/>
      <c r="K393" s="18"/>
      <c r="L393" s="18"/>
      <c r="M393" s="18"/>
      <c r="N393" s="18"/>
      <c r="O393" s="18"/>
      <c r="P393" s="18"/>
      <c r="Q393" s="18"/>
      <c r="R393" s="18"/>
      <c r="S393" s="18"/>
      <c r="T393" s="18"/>
      <c r="U393" s="18"/>
      <c r="V393" s="18"/>
      <c r="W393" s="18"/>
      <c r="X393" s="18"/>
      <c r="Y393" s="18"/>
      <c r="Z393" s="18"/>
    </row>
    <row r="394" ht="19.5" customHeight="1">
      <c r="A394" s="111"/>
      <c r="B394" s="119"/>
      <c r="C394" s="63"/>
      <c r="D394" s="69"/>
      <c r="E394" s="66" t="str">
        <f t="shared" si="2"/>
        <v>-</v>
      </c>
      <c r="F394" s="65"/>
      <c r="G394" s="65"/>
      <c r="H394" s="65"/>
      <c r="I394" s="69" t="str">
        <f t="shared" si="3"/>
        <v>-</v>
      </c>
      <c r="J394" s="70"/>
      <c r="K394" s="18"/>
      <c r="L394" s="18"/>
      <c r="M394" s="18"/>
      <c r="N394" s="18"/>
      <c r="O394" s="18"/>
      <c r="P394" s="18"/>
      <c r="Q394" s="18"/>
      <c r="R394" s="18"/>
      <c r="S394" s="18"/>
      <c r="T394" s="18"/>
      <c r="U394" s="18"/>
      <c r="V394" s="18"/>
      <c r="W394" s="18"/>
      <c r="X394" s="18"/>
      <c r="Y394" s="18"/>
      <c r="Z394" s="18"/>
    </row>
    <row r="395" ht="19.5" customHeight="1">
      <c r="A395" s="111"/>
      <c r="B395" s="119"/>
      <c r="C395" s="63"/>
      <c r="D395" s="69"/>
      <c r="E395" s="66" t="str">
        <f t="shared" si="2"/>
        <v>-</v>
      </c>
      <c r="F395" s="65"/>
      <c r="G395" s="65"/>
      <c r="H395" s="65"/>
      <c r="I395" s="69" t="str">
        <f t="shared" si="3"/>
        <v>-</v>
      </c>
      <c r="J395" s="70"/>
      <c r="K395" s="18"/>
      <c r="L395" s="18"/>
      <c r="M395" s="18"/>
      <c r="N395" s="18"/>
      <c r="O395" s="18"/>
      <c r="P395" s="18"/>
      <c r="Q395" s="18"/>
      <c r="R395" s="18"/>
      <c r="S395" s="18"/>
      <c r="T395" s="18"/>
      <c r="U395" s="18"/>
      <c r="V395" s="18"/>
      <c r="W395" s="18"/>
      <c r="X395" s="18"/>
      <c r="Y395" s="18"/>
      <c r="Z395" s="18"/>
    </row>
    <row r="396" ht="19.5" customHeight="1">
      <c r="A396" s="111"/>
      <c r="B396" s="119"/>
      <c r="C396" s="63"/>
      <c r="D396" s="69"/>
      <c r="E396" s="66" t="str">
        <f t="shared" si="2"/>
        <v>-</v>
      </c>
      <c r="F396" s="65"/>
      <c r="G396" s="65"/>
      <c r="H396" s="65"/>
      <c r="I396" s="69" t="str">
        <f t="shared" si="3"/>
        <v>-</v>
      </c>
      <c r="J396" s="70"/>
      <c r="K396" s="18"/>
      <c r="L396" s="18"/>
      <c r="M396" s="18"/>
      <c r="N396" s="18"/>
      <c r="O396" s="18"/>
      <c r="P396" s="18"/>
      <c r="Q396" s="18"/>
      <c r="R396" s="18"/>
      <c r="S396" s="18"/>
      <c r="T396" s="18"/>
      <c r="U396" s="18"/>
      <c r="V396" s="18"/>
      <c r="W396" s="18"/>
      <c r="X396" s="18"/>
      <c r="Y396" s="18"/>
      <c r="Z396" s="18"/>
    </row>
    <row r="397" ht="19.5" customHeight="1">
      <c r="A397" s="111"/>
      <c r="B397" s="119"/>
      <c r="C397" s="63"/>
      <c r="D397" s="69"/>
      <c r="E397" s="66" t="str">
        <f t="shared" si="2"/>
        <v>-</v>
      </c>
      <c r="F397" s="65"/>
      <c r="G397" s="65"/>
      <c r="H397" s="65"/>
      <c r="I397" s="69" t="str">
        <f t="shared" si="3"/>
        <v>-</v>
      </c>
      <c r="J397" s="70"/>
      <c r="K397" s="18"/>
      <c r="L397" s="18"/>
      <c r="M397" s="18"/>
      <c r="N397" s="18"/>
      <c r="O397" s="18"/>
      <c r="P397" s="18"/>
      <c r="Q397" s="18"/>
      <c r="R397" s="18"/>
      <c r="S397" s="18"/>
      <c r="T397" s="18"/>
      <c r="U397" s="18"/>
      <c r="V397" s="18"/>
      <c r="W397" s="18"/>
      <c r="X397" s="18"/>
      <c r="Y397" s="18"/>
      <c r="Z397" s="18"/>
    </row>
    <row r="398" ht="19.5" customHeight="1">
      <c r="A398" s="111"/>
      <c r="B398" s="119"/>
      <c r="C398" s="63"/>
      <c r="D398" s="69"/>
      <c r="E398" s="66" t="str">
        <f t="shared" si="2"/>
        <v>-</v>
      </c>
      <c r="F398" s="65"/>
      <c r="G398" s="65"/>
      <c r="H398" s="65"/>
      <c r="I398" s="69" t="str">
        <f t="shared" si="3"/>
        <v>-</v>
      </c>
      <c r="J398" s="70"/>
      <c r="K398" s="18"/>
      <c r="L398" s="18"/>
      <c r="M398" s="18"/>
      <c r="N398" s="18"/>
      <c r="O398" s="18"/>
      <c r="P398" s="18"/>
      <c r="Q398" s="18"/>
      <c r="R398" s="18"/>
      <c r="S398" s="18"/>
      <c r="T398" s="18"/>
      <c r="U398" s="18"/>
      <c r="V398" s="18"/>
      <c r="W398" s="18"/>
      <c r="X398" s="18"/>
      <c r="Y398" s="18"/>
      <c r="Z398" s="18"/>
    </row>
    <row r="399" ht="19.5" customHeight="1">
      <c r="A399" s="111"/>
      <c r="B399" s="119"/>
      <c r="C399" s="63"/>
      <c r="D399" s="69"/>
      <c r="E399" s="66" t="str">
        <f t="shared" si="2"/>
        <v>-</v>
      </c>
      <c r="F399" s="65"/>
      <c r="G399" s="65"/>
      <c r="H399" s="65"/>
      <c r="I399" s="69" t="str">
        <f t="shared" si="3"/>
        <v>-</v>
      </c>
      <c r="J399" s="70"/>
      <c r="K399" s="18"/>
      <c r="L399" s="18"/>
      <c r="M399" s="18"/>
      <c r="N399" s="18"/>
      <c r="O399" s="18"/>
      <c r="P399" s="18"/>
      <c r="Q399" s="18"/>
      <c r="R399" s="18"/>
      <c r="S399" s="18"/>
      <c r="T399" s="18"/>
      <c r="U399" s="18"/>
      <c r="V399" s="18"/>
      <c r="W399" s="18"/>
      <c r="X399" s="18"/>
      <c r="Y399" s="18"/>
      <c r="Z399" s="18"/>
    </row>
    <row r="400" ht="19.5" customHeight="1">
      <c r="A400" s="111"/>
      <c r="B400" s="119"/>
      <c r="C400" s="63"/>
      <c r="D400" s="69"/>
      <c r="E400" s="66" t="str">
        <f t="shared" si="2"/>
        <v>-</v>
      </c>
      <c r="F400" s="65"/>
      <c r="G400" s="65"/>
      <c r="H400" s="65"/>
      <c r="I400" s="69" t="str">
        <f t="shared" si="3"/>
        <v>-</v>
      </c>
      <c r="J400" s="70"/>
      <c r="K400" s="18"/>
      <c r="L400" s="18"/>
      <c r="M400" s="18"/>
      <c r="N400" s="18"/>
      <c r="O400" s="18"/>
      <c r="P400" s="18"/>
      <c r="Q400" s="18"/>
      <c r="R400" s="18"/>
      <c r="S400" s="18"/>
      <c r="T400" s="18"/>
      <c r="U400" s="18"/>
      <c r="V400" s="18"/>
      <c r="W400" s="18"/>
      <c r="X400" s="18"/>
      <c r="Y400" s="18"/>
      <c r="Z400" s="18"/>
    </row>
    <row r="401" ht="19.5" customHeight="1">
      <c r="A401" s="111"/>
      <c r="B401" s="119"/>
      <c r="C401" s="63"/>
      <c r="D401" s="69"/>
      <c r="E401" s="66" t="str">
        <f t="shared" si="2"/>
        <v>-</v>
      </c>
      <c r="F401" s="65"/>
      <c r="G401" s="65"/>
      <c r="H401" s="65"/>
      <c r="I401" s="69" t="str">
        <f t="shared" si="3"/>
        <v>-</v>
      </c>
      <c r="J401" s="70"/>
      <c r="K401" s="18"/>
      <c r="L401" s="18"/>
      <c r="M401" s="18"/>
      <c r="N401" s="18"/>
      <c r="O401" s="18"/>
      <c r="P401" s="18"/>
      <c r="Q401" s="18"/>
      <c r="R401" s="18"/>
      <c r="S401" s="18"/>
      <c r="T401" s="18"/>
      <c r="U401" s="18"/>
      <c r="V401" s="18"/>
      <c r="W401" s="18"/>
      <c r="X401" s="18"/>
      <c r="Y401" s="18"/>
      <c r="Z401" s="18"/>
    </row>
    <row r="402" ht="19.5" customHeight="1">
      <c r="A402" s="111"/>
      <c r="B402" s="119"/>
      <c r="C402" s="63"/>
      <c r="D402" s="69"/>
      <c r="E402" s="66" t="str">
        <f t="shared" si="2"/>
        <v>-</v>
      </c>
      <c r="F402" s="65"/>
      <c r="G402" s="65"/>
      <c r="H402" s="65"/>
      <c r="I402" s="69" t="str">
        <f t="shared" si="3"/>
        <v>-</v>
      </c>
      <c r="J402" s="70"/>
      <c r="K402" s="18"/>
      <c r="L402" s="18"/>
      <c r="M402" s="18"/>
      <c r="N402" s="18"/>
      <c r="O402" s="18"/>
      <c r="P402" s="18"/>
      <c r="Q402" s="18"/>
      <c r="R402" s="18"/>
      <c r="S402" s="18"/>
      <c r="T402" s="18"/>
      <c r="U402" s="18"/>
      <c r="V402" s="18"/>
      <c r="W402" s="18"/>
      <c r="X402" s="18"/>
      <c r="Y402" s="18"/>
      <c r="Z402" s="18"/>
    </row>
    <row r="403" ht="19.5" customHeight="1">
      <c r="A403" s="111"/>
      <c r="B403" s="119"/>
      <c r="C403" s="63"/>
      <c r="D403" s="69"/>
      <c r="E403" s="66" t="str">
        <f t="shared" si="2"/>
        <v>-</v>
      </c>
      <c r="F403" s="65"/>
      <c r="G403" s="65"/>
      <c r="H403" s="65"/>
      <c r="I403" s="69" t="str">
        <f t="shared" si="3"/>
        <v>-</v>
      </c>
      <c r="J403" s="70"/>
      <c r="K403" s="18"/>
      <c r="L403" s="18"/>
      <c r="M403" s="18"/>
      <c r="N403" s="18"/>
      <c r="O403" s="18"/>
      <c r="P403" s="18"/>
      <c r="Q403" s="18"/>
      <c r="R403" s="18"/>
      <c r="S403" s="18"/>
      <c r="T403" s="18"/>
      <c r="U403" s="18"/>
      <c r="V403" s="18"/>
      <c r="W403" s="18"/>
      <c r="X403" s="18"/>
      <c r="Y403" s="18"/>
      <c r="Z403" s="18"/>
    </row>
    <row r="404" ht="19.5" customHeight="1">
      <c r="A404" s="111"/>
      <c r="B404" s="119"/>
      <c r="C404" s="63"/>
      <c r="D404" s="69"/>
      <c r="E404" s="66" t="str">
        <f t="shared" si="2"/>
        <v>-</v>
      </c>
      <c r="F404" s="65"/>
      <c r="G404" s="65"/>
      <c r="H404" s="65"/>
      <c r="I404" s="69" t="str">
        <f t="shared" si="3"/>
        <v>-</v>
      </c>
      <c r="J404" s="70"/>
      <c r="K404" s="18"/>
      <c r="L404" s="18"/>
      <c r="M404" s="18"/>
      <c r="N404" s="18"/>
      <c r="O404" s="18"/>
      <c r="P404" s="18"/>
      <c r="Q404" s="18"/>
      <c r="R404" s="18"/>
      <c r="S404" s="18"/>
      <c r="T404" s="18"/>
      <c r="U404" s="18"/>
      <c r="V404" s="18"/>
      <c r="W404" s="18"/>
      <c r="X404" s="18"/>
      <c r="Y404" s="18"/>
      <c r="Z404" s="18"/>
    </row>
    <row r="405" ht="19.5" customHeight="1">
      <c r="A405" s="111"/>
      <c r="B405" s="119"/>
      <c r="C405" s="63"/>
      <c r="D405" s="69"/>
      <c r="E405" s="66" t="str">
        <f t="shared" si="2"/>
        <v>-</v>
      </c>
      <c r="F405" s="65"/>
      <c r="G405" s="65"/>
      <c r="H405" s="65"/>
      <c r="I405" s="69" t="str">
        <f t="shared" si="3"/>
        <v>-</v>
      </c>
      <c r="J405" s="70"/>
      <c r="K405" s="18"/>
      <c r="L405" s="18"/>
      <c r="M405" s="18"/>
      <c r="N405" s="18"/>
      <c r="O405" s="18"/>
      <c r="P405" s="18"/>
      <c r="Q405" s="18"/>
      <c r="R405" s="18"/>
      <c r="S405" s="18"/>
      <c r="T405" s="18"/>
      <c r="U405" s="18"/>
      <c r="V405" s="18"/>
      <c r="W405" s="18"/>
      <c r="X405" s="18"/>
      <c r="Y405" s="18"/>
      <c r="Z405" s="18"/>
    </row>
    <row r="406" ht="19.5" customHeight="1">
      <c r="A406" s="111"/>
      <c r="B406" s="119"/>
      <c r="C406" s="63"/>
      <c r="D406" s="69"/>
      <c r="E406" s="66" t="str">
        <f t="shared" si="2"/>
        <v>-</v>
      </c>
      <c r="F406" s="65"/>
      <c r="G406" s="65"/>
      <c r="H406" s="65"/>
      <c r="I406" s="69" t="str">
        <f t="shared" si="3"/>
        <v>-</v>
      </c>
      <c r="J406" s="70"/>
      <c r="K406" s="18"/>
      <c r="L406" s="18"/>
      <c r="M406" s="18"/>
      <c r="N406" s="18"/>
      <c r="O406" s="18"/>
      <c r="P406" s="18"/>
      <c r="Q406" s="18"/>
      <c r="R406" s="18"/>
      <c r="S406" s="18"/>
      <c r="T406" s="18"/>
      <c r="U406" s="18"/>
      <c r="V406" s="18"/>
      <c r="W406" s="18"/>
      <c r="X406" s="18"/>
      <c r="Y406" s="18"/>
      <c r="Z406" s="18"/>
    </row>
    <row r="407" ht="19.5" customHeight="1">
      <c r="A407" s="111"/>
      <c r="B407" s="119"/>
      <c r="C407" s="63"/>
      <c r="D407" s="69"/>
      <c r="E407" s="66" t="str">
        <f t="shared" si="2"/>
        <v>-</v>
      </c>
      <c r="F407" s="65"/>
      <c r="G407" s="65"/>
      <c r="H407" s="65"/>
      <c r="I407" s="69" t="str">
        <f t="shared" si="3"/>
        <v>-</v>
      </c>
      <c r="J407" s="70"/>
      <c r="K407" s="18"/>
      <c r="L407" s="18"/>
      <c r="M407" s="18"/>
      <c r="N407" s="18"/>
      <c r="O407" s="18"/>
      <c r="P407" s="18"/>
      <c r="Q407" s="18"/>
      <c r="R407" s="18"/>
      <c r="S407" s="18"/>
      <c r="T407" s="18"/>
      <c r="U407" s="18"/>
      <c r="V407" s="18"/>
      <c r="W407" s="18"/>
      <c r="X407" s="18"/>
      <c r="Y407" s="18"/>
      <c r="Z407" s="18"/>
    </row>
    <row r="408" ht="19.5" customHeight="1">
      <c r="A408" s="111"/>
      <c r="B408" s="119"/>
      <c r="C408" s="63"/>
      <c r="D408" s="69"/>
      <c r="E408" s="66" t="str">
        <f t="shared" si="2"/>
        <v>-</v>
      </c>
      <c r="F408" s="65"/>
      <c r="G408" s="65"/>
      <c r="H408" s="65"/>
      <c r="I408" s="69" t="str">
        <f t="shared" si="3"/>
        <v>-</v>
      </c>
      <c r="J408" s="70"/>
      <c r="K408" s="18"/>
      <c r="L408" s="18"/>
      <c r="M408" s="18"/>
      <c r="N408" s="18"/>
      <c r="O408" s="18"/>
      <c r="P408" s="18"/>
      <c r="Q408" s="18"/>
      <c r="R408" s="18"/>
      <c r="S408" s="18"/>
      <c r="T408" s="18"/>
      <c r="U408" s="18"/>
      <c r="V408" s="18"/>
      <c r="W408" s="18"/>
      <c r="X408" s="18"/>
      <c r="Y408" s="18"/>
      <c r="Z408" s="18"/>
    </row>
    <row r="409" ht="19.5" customHeight="1">
      <c r="A409" s="111"/>
      <c r="B409" s="119"/>
      <c r="C409" s="63"/>
      <c r="D409" s="69"/>
      <c r="E409" s="66" t="str">
        <f t="shared" si="2"/>
        <v>-</v>
      </c>
      <c r="F409" s="65"/>
      <c r="G409" s="65"/>
      <c r="H409" s="65"/>
      <c r="I409" s="69" t="str">
        <f t="shared" si="3"/>
        <v>-</v>
      </c>
      <c r="J409" s="70"/>
      <c r="K409" s="18"/>
      <c r="L409" s="18"/>
      <c r="M409" s="18"/>
      <c r="N409" s="18"/>
      <c r="O409" s="18"/>
      <c r="P409" s="18"/>
      <c r="Q409" s="18"/>
      <c r="R409" s="18"/>
      <c r="S409" s="18"/>
      <c r="T409" s="18"/>
      <c r="U409" s="18"/>
      <c r="V409" s="18"/>
      <c r="W409" s="18"/>
      <c r="X409" s="18"/>
      <c r="Y409" s="18"/>
      <c r="Z409" s="18"/>
    </row>
    <row r="410" ht="19.5" customHeight="1">
      <c r="A410" s="111"/>
      <c r="B410" s="119"/>
      <c r="C410" s="63"/>
      <c r="D410" s="69"/>
      <c r="E410" s="66" t="str">
        <f t="shared" si="2"/>
        <v>-</v>
      </c>
      <c r="F410" s="65"/>
      <c r="G410" s="65"/>
      <c r="H410" s="65"/>
      <c r="I410" s="69" t="str">
        <f t="shared" si="3"/>
        <v>-</v>
      </c>
      <c r="J410" s="70"/>
      <c r="K410" s="18"/>
      <c r="L410" s="18"/>
      <c r="M410" s="18"/>
      <c r="N410" s="18"/>
      <c r="O410" s="18"/>
      <c r="P410" s="18"/>
      <c r="Q410" s="18"/>
      <c r="R410" s="18"/>
      <c r="S410" s="18"/>
      <c r="T410" s="18"/>
      <c r="U410" s="18"/>
      <c r="V410" s="18"/>
      <c r="W410" s="18"/>
      <c r="X410" s="18"/>
      <c r="Y410" s="18"/>
      <c r="Z410" s="18"/>
    </row>
    <row r="411" ht="19.5" customHeight="1">
      <c r="A411" s="111"/>
      <c r="B411" s="119"/>
      <c r="C411" s="63"/>
      <c r="D411" s="69"/>
      <c r="E411" s="66" t="str">
        <f t="shared" si="2"/>
        <v>-</v>
      </c>
      <c r="F411" s="65"/>
      <c r="G411" s="65"/>
      <c r="H411" s="65"/>
      <c r="I411" s="69" t="str">
        <f t="shared" si="3"/>
        <v>-</v>
      </c>
      <c r="J411" s="70"/>
      <c r="K411" s="18"/>
      <c r="L411" s="18"/>
      <c r="M411" s="18"/>
      <c r="N411" s="18"/>
      <c r="O411" s="18"/>
      <c r="P411" s="18"/>
      <c r="Q411" s="18"/>
      <c r="R411" s="18"/>
      <c r="S411" s="18"/>
      <c r="T411" s="18"/>
      <c r="U411" s="18"/>
      <c r="V411" s="18"/>
      <c r="W411" s="18"/>
      <c r="X411" s="18"/>
      <c r="Y411" s="18"/>
      <c r="Z411" s="18"/>
    </row>
    <row r="412" ht="19.5" customHeight="1">
      <c r="A412" s="111"/>
      <c r="B412" s="119"/>
      <c r="C412" s="63"/>
      <c r="D412" s="69"/>
      <c r="E412" s="66" t="str">
        <f t="shared" si="2"/>
        <v>-</v>
      </c>
      <c r="F412" s="65"/>
      <c r="G412" s="65"/>
      <c r="H412" s="65"/>
      <c r="I412" s="69" t="str">
        <f t="shared" si="3"/>
        <v>-</v>
      </c>
      <c r="J412" s="70"/>
      <c r="K412" s="18"/>
      <c r="L412" s="18"/>
      <c r="M412" s="18"/>
      <c r="N412" s="18"/>
      <c r="O412" s="18"/>
      <c r="P412" s="18"/>
      <c r="Q412" s="18"/>
      <c r="R412" s="18"/>
      <c r="S412" s="18"/>
      <c r="T412" s="18"/>
      <c r="U412" s="18"/>
      <c r="V412" s="18"/>
      <c r="W412" s="18"/>
      <c r="X412" s="18"/>
      <c r="Y412" s="18"/>
      <c r="Z412" s="18"/>
    </row>
    <row r="413" ht="19.5" customHeight="1">
      <c r="A413" s="111"/>
      <c r="B413" s="119"/>
      <c r="C413" s="63"/>
      <c r="D413" s="69"/>
      <c r="E413" s="66" t="str">
        <f t="shared" si="2"/>
        <v>-</v>
      </c>
      <c r="F413" s="65"/>
      <c r="G413" s="65"/>
      <c r="H413" s="65"/>
      <c r="I413" s="69" t="str">
        <f t="shared" si="3"/>
        <v>-</v>
      </c>
      <c r="J413" s="70"/>
      <c r="K413" s="18"/>
      <c r="L413" s="18"/>
      <c r="M413" s="18"/>
      <c r="N413" s="18"/>
      <c r="O413" s="18"/>
      <c r="P413" s="18"/>
      <c r="Q413" s="18"/>
      <c r="R413" s="18"/>
      <c r="S413" s="18"/>
      <c r="T413" s="18"/>
      <c r="U413" s="18"/>
      <c r="V413" s="18"/>
      <c r="W413" s="18"/>
      <c r="X413" s="18"/>
      <c r="Y413" s="18"/>
      <c r="Z413" s="18"/>
    </row>
    <row r="414" ht="19.5" customHeight="1">
      <c r="A414" s="111"/>
      <c r="B414" s="119"/>
      <c r="C414" s="63"/>
      <c r="D414" s="69"/>
      <c r="E414" s="66" t="str">
        <f t="shared" si="2"/>
        <v>-</v>
      </c>
      <c r="F414" s="65"/>
      <c r="G414" s="65"/>
      <c r="H414" s="65"/>
      <c r="I414" s="69" t="str">
        <f t="shared" si="3"/>
        <v>-</v>
      </c>
      <c r="J414" s="70"/>
      <c r="K414" s="18"/>
      <c r="L414" s="18"/>
      <c r="M414" s="18"/>
      <c r="N414" s="18"/>
      <c r="O414" s="18"/>
      <c r="P414" s="18"/>
      <c r="Q414" s="18"/>
      <c r="R414" s="18"/>
      <c r="S414" s="18"/>
      <c r="T414" s="18"/>
      <c r="U414" s="18"/>
      <c r="V414" s="18"/>
      <c r="W414" s="18"/>
      <c r="X414" s="18"/>
      <c r="Y414" s="18"/>
      <c r="Z414" s="18"/>
    </row>
    <row r="415" ht="19.5" customHeight="1">
      <c r="A415" s="111"/>
      <c r="B415" s="119"/>
      <c r="C415" s="63"/>
      <c r="D415" s="69"/>
      <c r="E415" s="66" t="str">
        <f t="shared" si="2"/>
        <v>-</v>
      </c>
      <c r="F415" s="65"/>
      <c r="G415" s="65"/>
      <c r="H415" s="65"/>
      <c r="I415" s="69" t="str">
        <f t="shared" si="3"/>
        <v>-</v>
      </c>
      <c r="J415" s="70"/>
      <c r="K415" s="18"/>
      <c r="L415" s="18"/>
      <c r="M415" s="18"/>
      <c r="N415" s="18"/>
      <c r="O415" s="18"/>
      <c r="P415" s="18"/>
      <c r="Q415" s="18"/>
      <c r="R415" s="18"/>
      <c r="S415" s="18"/>
      <c r="T415" s="18"/>
      <c r="U415" s="18"/>
      <c r="V415" s="18"/>
      <c r="W415" s="18"/>
      <c r="X415" s="18"/>
      <c r="Y415" s="18"/>
      <c r="Z415" s="18"/>
    </row>
    <row r="416" ht="19.5" customHeight="1">
      <c r="A416" s="111"/>
      <c r="B416" s="119"/>
      <c r="C416" s="63"/>
      <c r="D416" s="69"/>
      <c r="E416" s="66" t="str">
        <f t="shared" si="2"/>
        <v>-</v>
      </c>
      <c r="F416" s="65"/>
      <c r="G416" s="65"/>
      <c r="H416" s="65"/>
      <c r="I416" s="69" t="str">
        <f t="shared" si="3"/>
        <v>-</v>
      </c>
      <c r="J416" s="70"/>
      <c r="K416" s="18"/>
      <c r="L416" s="18"/>
      <c r="M416" s="18"/>
      <c r="N416" s="18"/>
      <c r="O416" s="18"/>
      <c r="P416" s="18"/>
      <c r="Q416" s="18"/>
      <c r="R416" s="18"/>
      <c r="S416" s="18"/>
      <c r="T416" s="18"/>
      <c r="U416" s="18"/>
      <c r="V416" s="18"/>
      <c r="W416" s="18"/>
      <c r="X416" s="18"/>
      <c r="Y416" s="18"/>
      <c r="Z416" s="18"/>
    </row>
    <row r="417" ht="19.5" customHeight="1">
      <c r="A417" s="111"/>
      <c r="B417" s="119"/>
      <c r="C417" s="63"/>
      <c r="D417" s="69"/>
      <c r="E417" s="66" t="str">
        <f t="shared" si="2"/>
        <v>-</v>
      </c>
      <c r="F417" s="65"/>
      <c r="G417" s="65"/>
      <c r="H417" s="65"/>
      <c r="I417" s="69" t="str">
        <f t="shared" si="3"/>
        <v>-</v>
      </c>
      <c r="J417" s="70"/>
      <c r="K417" s="18"/>
      <c r="L417" s="18"/>
      <c r="M417" s="18"/>
      <c r="N417" s="18"/>
      <c r="O417" s="18"/>
      <c r="P417" s="18"/>
      <c r="Q417" s="18"/>
      <c r="R417" s="18"/>
      <c r="S417" s="18"/>
      <c r="T417" s="18"/>
      <c r="U417" s="18"/>
      <c r="V417" s="18"/>
      <c r="W417" s="18"/>
      <c r="X417" s="18"/>
      <c r="Y417" s="18"/>
      <c r="Z417" s="18"/>
    </row>
    <row r="418" ht="19.5" customHeight="1">
      <c r="A418" s="111"/>
      <c r="B418" s="119"/>
      <c r="C418" s="63"/>
      <c r="D418" s="69"/>
      <c r="E418" s="66" t="str">
        <f t="shared" si="2"/>
        <v>-</v>
      </c>
      <c r="F418" s="65"/>
      <c r="G418" s="65"/>
      <c r="H418" s="65"/>
      <c r="I418" s="69" t="str">
        <f t="shared" si="3"/>
        <v>-</v>
      </c>
      <c r="J418" s="70"/>
      <c r="K418" s="18"/>
      <c r="L418" s="18"/>
      <c r="M418" s="18"/>
      <c r="N418" s="18"/>
      <c r="O418" s="18"/>
      <c r="P418" s="18"/>
      <c r="Q418" s="18"/>
      <c r="R418" s="18"/>
      <c r="S418" s="18"/>
      <c r="T418" s="18"/>
      <c r="U418" s="18"/>
      <c r="V418" s="18"/>
      <c r="W418" s="18"/>
      <c r="X418" s="18"/>
      <c r="Y418" s="18"/>
      <c r="Z418" s="18"/>
    </row>
    <row r="419" ht="19.5" customHeight="1">
      <c r="A419" s="111"/>
      <c r="B419" s="119"/>
      <c r="C419" s="63"/>
      <c r="D419" s="69"/>
      <c r="E419" s="66" t="str">
        <f t="shared" si="2"/>
        <v>-</v>
      </c>
      <c r="F419" s="65"/>
      <c r="G419" s="65"/>
      <c r="H419" s="65"/>
      <c r="I419" s="69" t="str">
        <f t="shared" si="3"/>
        <v>-</v>
      </c>
      <c r="J419" s="70"/>
      <c r="K419" s="18"/>
      <c r="L419" s="18"/>
      <c r="M419" s="18"/>
      <c r="N419" s="18"/>
      <c r="O419" s="18"/>
      <c r="P419" s="18"/>
      <c r="Q419" s="18"/>
      <c r="R419" s="18"/>
      <c r="S419" s="18"/>
      <c r="T419" s="18"/>
      <c r="U419" s="18"/>
      <c r="V419" s="18"/>
      <c r="W419" s="18"/>
      <c r="X419" s="18"/>
      <c r="Y419" s="18"/>
      <c r="Z419" s="18"/>
    </row>
    <row r="420" ht="19.5" customHeight="1">
      <c r="A420" s="111"/>
      <c r="B420" s="119"/>
      <c r="C420" s="63"/>
      <c r="D420" s="69"/>
      <c r="E420" s="66" t="str">
        <f t="shared" si="2"/>
        <v>-</v>
      </c>
      <c r="F420" s="65"/>
      <c r="G420" s="65"/>
      <c r="H420" s="65"/>
      <c r="I420" s="69" t="str">
        <f t="shared" si="3"/>
        <v>-</v>
      </c>
      <c r="J420" s="70"/>
      <c r="K420" s="18"/>
      <c r="L420" s="18"/>
      <c r="M420" s="18"/>
      <c r="N420" s="18"/>
      <c r="O420" s="18"/>
      <c r="P420" s="18"/>
      <c r="Q420" s="18"/>
      <c r="R420" s="18"/>
      <c r="S420" s="18"/>
      <c r="T420" s="18"/>
      <c r="U420" s="18"/>
      <c r="V420" s="18"/>
      <c r="W420" s="18"/>
      <c r="X420" s="18"/>
      <c r="Y420" s="18"/>
      <c r="Z420" s="18"/>
    </row>
    <row r="421" ht="19.5" customHeight="1">
      <c r="A421" s="111"/>
      <c r="B421" s="119"/>
      <c r="C421" s="63"/>
      <c r="D421" s="69"/>
      <c r="E421" s="66" t="str">
        <f t="shared" si="2"/>
        <v>-</v>
      </c>
      <c r="F421" s="65"/>
      <c r="G421" s="65"/>
      <c r="H421" s="65"/>
      <c r="I421" s="69" t="str">
        <f t="shared" si="3"/>
        <v>-</v>
      </c>
      <c r="J421" s="70"/>
      <c r="K421" s="18"/>
      <c r="L421" s="18"/>
      <c r="M421" s="18"/>
      <c r="N421" s="18"/>
      <c r="O421" s="18"/>
      <c r="P421" s="18"/>
      <c r="Q421" s="18"/>
      <c r="R421" s="18"/>
      <c r="S421" s="18"/>
      <c r="T421" s="18"/>
      <c r="U421" s="18"/>
      <c r="V421" s="18"/>
      <c r="W421" s="18"/>
      <c r="X421" s="18"/>
      <c r="Y421" s="18"/>
      <c r="Z421" s="18"/>
    </row>
    <row r="422" ht="19.5" customHeight="1">
      <c r="A422" s="111"/>
      <c r="B422" s="119"/>
      <c r="C422" s="63"/>
      <c r="D422" s="69"/>
      <c r="E422" s="66" t="str">
        <f t="shared" si="2"/>
        <v>-</v>
      </c>
      <c r="F422" s="65"/>
      <c r="G422" s="65"/>
      <c r="H422" s="65"/>
      <c r="I422" s="69" t="str">
        <f t="shared" si="3"/>
        <v>-</v>
      </c>
      <c r="J422" s="70"/>
      <c r="K422" s="18"/>
      <c r="L422" s="18"/>
      <c r="M422" s="18"/>
      <c r="N422" s="18"/>
      <c r="O422" s="18"/>
      <c r="P422" s="18"/>
      <c r="Q422" s="18"/>
      <c r="R422" s="18"/>
      <c r="S422" s="18"/>
      <c r="T422" s="18"/>
      <c r="U422" s="18"/>
      <c r="V422" s="18"/>
      <c r="W422" s="18"/>
      <c r="X422" s="18"/>
      <c r="Y422" s="18"/>
      <c r="Z422" s="18"/>
    </row>
    <row r="423" ht="19.5" customHeight="1">
      <c r="A423" s="111"/>
      <c r="B423" s="119"/>
      <c r="C423" s="63"/>
      <c r="D423" s="69"/>
      <c r="E423" s="66" t="str">
        <f t="shared" si="2"/>
        <v>-</v>
      </c>
      <c r="F423" s="65"/>
      <c r="G423" s="65"/>
      <c r="H423" s="65"/>
      <c r="I423" s="69" t="str">
        <f t="shared" si="3"/>
        <v>-</v>
      </c>
      <c r="J423" s="70"/>
      <c r="K423" s="18"/>
      <c r="L423" s="18"/>
      <c r="M423" s="18"/>
      <c r="N423" s="18"/>
      <c r="O423" s="18"/>
      <c r="P423" s="18"/>
      <c r="Q423" s="18"/>
      <c r="R423" s="18"/>
      <c r="S423" s="18"/>
      <c r="T423" s="18"/>
      <c r="U423" s="18"/>
      <c r="V423" s="18"/>
      <c r="W423" s="18"/>
      <c r="X423" s="18"/>
      <c r="Y423" s="18"/>
      <c r="Z423" s="18"/>
    </row>
    <row r="424" ht="19.5" customHeight="1">
      <c r="A424" s="111"/>
      <c r="B424" s="119"/>
      <c r="C424" s="63"/>
      <c r="D424" s="69"/>
      <c r="E424" s="66" t="str">
        <f t="shared" si="2"/>
        <v>-</v>
      </c>
      <c r="F424" s="65"/>
      <c r="G424" s="65"/>
      <c r="H424" s="65"/>
      <c r="I424" s="69" t="str">
        <f t="shared" si="3"/>
        <v>-</v>
      </c>
      <c r="J424" s="70"/>
      <c r="K424" s="18"/>
      <c r="L424" s="18"/>
      <c r="M424" s="18"/>
      <c r="N424" s="18"/>
      <c r="O424" s="18"/>
      <c r="P424" s="18"/>
      <c r="Q424" s="18"/>
      <c r="R424" s="18"/>
      <c r="S424" s="18"/>
      <c r="T424" s="18"/>
      <c r="U424" s="18"/>
      <c r="V424" s="18"/>
      <c r="W424" s="18"/>
      <c r="X424" s="18"/>
      <c r="Y424" s="18"/>
      <c r="Z424" s="18"/>
    </row>
    <row r="425" ht="19.5" customHeight="1">
      <c r="A425" s="111"/>
      <c r="B425" s="119"/>
      <c r="C425" s="63"/>
      <c r="D425" s="69"/>
      <c r="E425" s="66" t="str">
        <f t="shared" si="2"/>
        <v>-</v>
      </c>
      <c r="F425" s="65"/>
      <c r="G425" s="65"/>
      <c r="H425" s="65"/>
      <c r="I425" s="69" t="str">
        <f t="shared" si="3"/>
        <v>-</v>
      </c>
      <c r="J425" s="70"/>
      <c r="K425" s="18"/>
      <c r="L425" s="18"/>
      <c r="M425" s="18"/>
      <c r="N425" s="18"/>
      <c r="O425" s="18"/>
      <c r="P425" s="18"/>
      <c r="Q425" s="18"/>
      <c r="R425" s="18"/>
      <c r="S425" s="18"/>
      <c r="T425" s="18"/>
      <c r="U425" s="18"/>
      <c r="V425" s="18"/>
      <c r="W425" s="18"/>
      <c r="X425" s="18"/>
      <c r="Y425" s="18"/>
      <c r="Z425" s="18"/>
    </row>
    <row r="426" ht="19.5" customHeight="1">
      <c r="A426" s="111"/>
      <c r="B426" s="119"/>
      <c r="C426" s="63"/>
      <c r="D426" s="69"/>
      <c r="E426" s="66" t="str">
        <f t="shared" si="2"/>
        <v>-</v>
      </c>
      <c r="F426" s="65"/>
      <c r="G426" s="65"/>
      <c r="H426" s="65"/>
      <c r="I426" s="69" t="str">
        <f t="shared" si="3"/>
        <v>-</v>
      </c>
      <c r="J426" s="70"/>
      <c r="K426" s="18"/>
      <c r="L426" s="18"/>
      <c r="M426" s="18"/>
      <c r="N426" s="18"/>
      <c r="O426" s="18"/>
      <c r="P426" s="18"/>
      <c r="Q426" s="18"/>
      <c r="R426" s="18"/>
      <c r="S426" s="18"/>
      <c r="T426" s="18"/>
      <c r="U426" s="18"/>
      <c r="V426" s="18"/>
      <c r="W426" s="18"/>
      <c r="X426" s="18"/>
      <c r="Y426" s="18"/>
      <c r="Z426" s="18"/>
    </row>
    <row r="427" ht="19.5" customHeight="1">
      <c r="A427" s="111"/>
      <c r="B427" s="119"/>
      <c r="C427" s="63"/>
      <c r="D427" s="69"/>
      <c r="E427" s="66" t="str">
        <f t="shared" si="2"/>
        <v>-</v>
      </c>
      <c r="F427" s="65"/>
      <c r="G427" s="65"/>
      <c r="H427" s="65"/>
      <c r="I427" s="69" t="str">
        <f t="shared" si="3"/>
        <v>-</v>
      </c>
      <c r="J427" s="70"/>
      <c r="K427" s="18"/>
      <c r="L427" s="18"/>
      <c r="M427" s="18"/>
      <c r="N427" s="18"/>
      <c r="O427" s="18"/>
      <c r="P427" s="18"/>
      <c r="Q427" s="18"/>
      <c r="R427" s="18"/>
      <c r="S427" s="18"/>
      <c r="T427" s="18"/>
      <c r="U427" s="18"/>
      <c r="V427" s="18"/>
      <c r="W427" s="18"/>
      <c r="X427" s="18"/>
      <c r="Y427" s="18"/>
      <c r="Z427" s="18"/>
    </row>
    <row r="428" ht="19.5" customHeight="1">
      <c r="A428" s="111"/>
      <c r="B428" s="119"/>
      <c r="C428" s="63"/>
      <c r="D428" s="69"/>
      <c r="E428" s="66" t="str">
        <f t="shared" si="2"/>
        <v>-</v>
      </c>
      <c r="F428" s="65"/>
      <c r="G428" s="65"/>
      <c r="H428" s="65"/>
      <c r="I428" s="69" t="str">
        <f t="shared" si="3"/>
        <v>-</v>
      </c>
      <c r="J428" s="70"/>
      <c r="K428" s="18"/>
      <c r="L428" s="18"/>
      <c r="M428" s="18"/>
      <c r="N428" s="18"/>
      <c r="O428" s="18"/>
      <c r="P428" s="18"/>
      <c r="Q428" s="18"/>
      <c r="R428" s="18"/>
      <c r="S428" s="18"/>
      <c r="T428" s="18"/>
      <c r="U428" s="18"/>
      <c r="V428" s="18"/>
      <c r="W428" s="18"/>
      <c r="X428" s="18"/>
      <c r="Y428" s="18"/>
      <c r="Z428" s="18"/>
    </row>
    <row r="429" ht="19.5" customHeight="1">
      <c r="A429" s="111"/>
      <c r="B429" s="119"/>
      <c r="C429" s="63"/>
      <c r="D429" s="69"/>
      <c r="E429" s="66" t="str">
        <f t="shared" si="2"/>
        <v>-</v>
      </c>
      <c r="F429" s="65"/>
      <c r="G429" s="65"/>
      <c r="H429" s="65"/>
      <c r="I429" s="69" t="str">
        <f t="shared" si="3"/>
        <v>-</v>
      </c>
      <c r="J429" s="70"/>
      <c r="K429" s="18"/>
      <c r="L429" s="18"/>
      <c r="M429" s="18"/>
      <c r="N429" s="18"/>
      <c r="O429" s="18"/>
      <c r="P429" s="18"/>
      <c r="Q429" s="18"/>
      <c r="R429" s="18"/>
      <c r="S429" s="18"/>
      <c r="T429" s="18"/>
      <c r="U429" s="18"/>
      <c r="V429" s="18"/>
      <c r="W429" s="18"/>
      <c r="X429" s="18"/>
      <c r="Y429" s="18"/>
      <c r="Z429" s="18"/>
    </row>
    <row r="430" ht="19.5" customHeight="1">
      <c r="A430" s="111"/>
      <c r="B430" s="119"/>
      <c r="C430" s="63"/>
      <c r="D430" s="69"/>
      <c r="E430" s="66" t="str">
        <f t="shared" si="2"/>
        <v>-</v>
      </c>
      <c r="F430" s="65"/>
      <c r="G430" s="65"/>
      <c r="H430" s="65"/>
      <c r="I430" s="69" t="str">
        <f t="shared" si="3"/>
        <v>-</v>
      </c>
      <c r="J430" s="70"/>
      <c r="K430" s="18"/>
      <c r="L430" s="18"/>
      <c r="M430" s="18"/>
      <c r="N430" s="18"/>
      <c r="O430" s="18"/>
      <c r="P430" s="18"/>
      <c r="Q430" s="18"/>
      <c r="R430" s="18"/>
      <c r="S430" s="18"/>
      <c r="T430" s="18"/>
      <c r="U430" s="18"/>
      <c r="V430" s="18"/>
      <c r="W430" s="18"/>
      <c r="X430" s="18"/>
      <c r="Y430" s="18"/>
      <c r="Z430" s="18"/>
    </row>
    <row r="431" ht="19.5" customHeight="1">
      <c r="A431" s="111"/>
      <c r="B431" s="119"/>
      <c r="C431" s="63"/>
      <c r="D431" s="69"/>
      <c r="E431" s="66" t="str">
        <f t="shared" si="2"/>
        <v>-</v>
      </c>
      <c r="F431" s="65"/>
      <c r="G431" s="65"/>
      <c r="H431" s="65"/>
      <c r="I431" s="69" t="str">
        <f t="shared" si="3"/>
        <v>-</v>
      </c>
      <c r="J431" s="70"/>
      <c r="K431" s="18"/>
      <c r="L431" s="18"/>
      <c r="M431" s="18"/>
      <c r="N431" s="18"/>
      <c r="O431" s="18"/>
      <c r="P431" s="18"/>
      <c r="Q431" s="18"/>
      <c r="R431" s="18"/>
      <c r="S431" s="18"/>
      <c r="T431" s="18"/>
      <c r="U431" s="18"/>
      <c r="V431" s="18"/>
      <c r="W431" s="18"/>
      <c r="X431" s="18"/>
      <c r="Y431" s="18"/>
      <c r="Z431" s="18"/>
    </row>
    <row r="432" ht="19.5" customHeight="1">
      <c r="A432" s="111"/>
      <c r="B432" s="119"/>
      <c r="C432" s="63"/>
      <c r="D432" s="69"/>
      <c r="E432" s="66" t="str">
        <f t="shared" si="2"/>
        <v>-</v>
      </c>
      <c r="F432" s="65"/>
      <c r="G432" s="65"/>
      <c r="H432" s="65"/>
      <c r="I432" s="69" t="str">
        <f t="shared" si="3"/>
        <v>-</v>
      </c>
      <c r="J432" s="70"/>
      <c r="K432" s="18"/>
      <c r="L432" s="18"/>
      <c r="M432" s="18"/>
      <c r="N432" s="18"/>
      <c r="O432" s="18"/>
      <c r="P432" s="18"/>
      <c r="Q432" s="18"/>
      <c r="R432" s="18"/>
      <c r="S432" s="18"/>
      <c r="T432" s="18"/>
      <c r="U432" s="18"/>
      <c r="V432" s="18"/>
      <c r="W432" s="18"/>
      <c r="X432" s="18"/>
      <c r="Y432" s="18"/>
      <c r="Z432" s="18"/>
    </row>
    <row r="433" ht="19.5" customHeight="1">
      <c r="A433" s="111"/>
      <c r="B433" s="119"/>
      <c r="C433" s="63"/>
      <c r="D433" s="69"/>
      <c r="E433" s="66" t="str">
        <f t="shared" si="2"/>
        <v>-</v>
      </c>
      <c r="F433" s="65"/>
      <c r="G433" s="65"/>
      <c r="H433" s="65"/>
      <c r="I433" s="69" t="str">
        <f t="shared" si="3"/>
        <v>-</v>
      </c>
      <c r="J433" s="70"/>
      <c r="K433" s="18"/>
      <c r="L433" s="18"/>
      <c r="M433" s="18"/>
      <c r="N433" s="18"/>
      <c r="O433" s="18"/>
      <c r="P433" s="18"/>
      <c r="Q433" s="18"/>
      <c r="R433" s="18"/>
      <c r="S433" s="18"/>
      <c r="T433" s="18"/>
      <c r="U433" s="18"/>
      <c r="V433" s="18"/>
      <c r="W433" s="18"/>
      <c r="X433" s="18"/>
      <c r="Y433" s="18"/>
      <c r="Z433" s="18"/>
    </row>
    <row r="434" ht="19.5" customHeight="1">
      <c r="A434" s="111"/>
      <c r="B434" s="119"/>
      <c r="C434" s="63"/>
      <c r="D434" s="69"/>
      <c r="E434" s="66" t="str">
        <f t="shared" si="2"/>
        <v>-</v>
      </c>
      <c r="F434" s="65"/>
      <c r="G434" s="65"/>
      <c r="H434" s="65"/>
      <c r="I434" s="69" t="str">
        <f t="shared" si="3"/>
        <v>-</v>
      </c>
      <c r="J434" s="70"/>
      <c r="K434" s="18"/>
      <c r="L434" s="18"/>
      <c r="M434" s="18"/>
      <c r="N434" s="18"/>
      <c r="O434" s="18"/>
      <c r="P434" s="18"/>
      <c r="Q434" s="18"/>
      <c r="R434" s="18"/>
      <c r="S434" s="18"/>
      <c r="T434" s="18"/>
      <c r="U434" s="18"/>
      <c r="V434" s="18"/>
      <c r="W434" s="18"/>
      <c r="X434" s="18"/>
      <c r="Y434" s="18"/>
      <c r="Z434" s="18"/>
    </row>
    <row r="435" ht="19.5" customHeight="1">
      <c r="A435" s="111"/>
      <c r="B435" s="119"/>
      <c r="C435" s="63"/>
      <c r="D435" s="69"/>
      <c r="E435" s="66" t="str">
        <f t="shared" si="2"/>
        <v>-</v>
      </c>
      <c r="F435" s="65"/>
      <c r="G435" s="65"/>
      <c r="H435" s="65"/>
      <c r="I435" s="69" t="str">
        <f t="shared" si="3"/>
        <v>-</v>
      </c>
      <c r="J435" s="70"/>
      <c r="K435" s="18"/>
      <c r="L435" s="18"/>
      <c r="M435" s="18"/>
      <c r="N435" s="18"/>
      <c r="O435" s="18"/>
      <c r="P435" s="18"/>
      <c r="Q435" s="18"/>
      <c r="R435" s="18"/>
      <c r="S435" s="18"/>
      <c r="T435" s="18"/>
      <c r="U435" s="18"/>
      <c r="V435" s="18"/>
      <c r="W435" s="18"/>
      <c r="X435" s="18"/>
      <c r="Y435" s="18"/>
      <c r="Z435" s="18"/>
    </row>
    <row r="436" ht="19.5" customHeight="1">
      <c r="A436" s="111"/>
      <c r="B436" s="119"/>
      <c r="C436" s="63"/>
      <c r="D436" s="69"/>
      <c r="E436" s="66" t="str">
        <f t="shared" si="2"/>
        <v>-</v>
      </c>
      <c r="F436" s="65"/>
      <c r="G436" s="65"/>
      <c r="H436" s="65"/>
      <c r="I436" s="69" t="str">
        <f t="shared" si="3"/>
        <v>-</v>
      </c>
      <c r="J436" s="70"/>
      <c r="K436" s="18"/>
      <c r="L436" s="18"/>
      <c r="M436" s="18"/>
      <c r="N436" s="18"/>
      <c r="O436" s="18"/>
      <c r="P436" s="18"/>
      <c r="Q436" s="18"/>
      <c r="R436" s="18"/>
      <c r="S436" s="18"/>
      <c r="T436" s="18"/>
      <c r="U436" s="18"/>
      <c r="V436" s="18"/>
      <c r="W436" s="18"/>
      <c r="X436" s="18"/>
      <c r="Y436" s="18"/>
      <c r="Z436" s="18"/>
    </row>
    <row r="437" ht="19.5" customHeight="1">
      <c r="A437" s="111"/>
      <c r="B437" s="119"/>
      <c r="C437" s="63"/>
      <c r="D437" s="69"/>
      <c r="E437" s="66" t="str">
        <f t="shared" si="2"/>
        <v>-</v>
      </c>
      <c r="F437" s="65"/>
      <c r="G437" s="65"/>
      <c r="H437" s="65"/>
      <c r="I437" s="69" t="str">
        <f t="shared" si="3"/>
        <v>-</v>
      </c>
      <c r="J437" s="70"/>
      <c r="K437" s="18"/>
      <c r="L437" s="18"/>
      <c r="M437" s="18"/>
      <c r="N437" s="18"/>
      <c r="O437" s="18"/>
      <c r="P437" s="18"/>
      <c r="Q437" s="18"/>
      <c r="R437" s="18"/>
      <c r="S437" s="18"/>
      <c r="T437" s="18"/>
      <c r="U437" s="18"/>
      <c r="V437" s="18"/>
      <c r="W437" s="18"/>
      <c r="X437" s="18"/>
      <c r="Y437" s="18"/>
      <c r="Z437" s="18"/>
    </row>
    <row r="438" ht="19.5" customHeight="1">
      <c r="A438" s="111"/>
      <c r="B438" s="119"/>
      <c r="C438" s="63"/>
      <c r="D438" s="69"/>
      <c r="E438" s="66" t="str">
        <f t="shared" si="2"/>
        <v>-</v>
      </c>
      <c r="F438" s="65"/>
      <c r="G438" s="65"/>
      <c r="H438" s="65"/>
      <c r="I438" s="69" t="str">
        <f t="shared" si="3"/>
        <v>-</v>
      </c>
      <c r="J438" s="70"/>
      <c r="K438" s="18"/>
      <c r="L438" s="18"/>
      <c r="M438" s="18"/>
      <c r="N438" s="18"/>
      <c r="O438" s="18"/>
      <c r="P438" s="18"/>
      <c r="Q438" s="18"/>
      <c r="R438" s="18"/>
      <c r="S438" s="18"/>
      <c r="T438" s="18"/>
      <c r="U438" s="18"/>
      <c r="V438" s="18"/>
      <c r="W438" s="18"/>
      <c r="X438" s="18"/>
      <c r="Y438" s="18"/>
      <c r="Z438" s="18"/>
    </row>
    <row r="439" ht="19.5" customHeight="1">
      <c r="A439" s="111"/>
      <c r="B439" s="119"/>
      <c r="C439" s="63"/>
      <c r="D439" s="69"/>
      <c r="E439" s="66" t="str">
        <f t="shared" si="2"/>
        <v>-</v>
      </c>
      <c r="F439" s="65"/>
      <c r="G439" s="65"/>
      <c r="H439" s="65"/>
      <c r="I439" s="69" t="str">
        <f t="shared" si="3"/>
        <v>-</v>
      </c>
      <c r="J439" s="70"/>
      <c r="K439" s="18"/>
      <c r="L439" s="18"/>
      <c r="M439" s="18"/>
      <c r="N439" s="18"/>
      <c r="O439" s="18"/>
      <c r="P439" s="18"/>
      <c r="Q439" s="18"/>
      <c r="R439" s="18"/>
      <c r="S439" s="18"/>
      <c r="T439" s="18"/>
      <c r="U439" s="18"/>
      <c r="V439" s="18"/>
      <c r="W439" s="18"/>
      <c r="X439" s="18"/>
      <c r="Y439" s="18"/>
      <c r="Z439" s="18"/>
    </row>
    <row r="440" ht="19.5" customHeight="1">
      <c r="A440" s="111"/>
      <c r="B440" s="119"/>
      <c r="C440" s="63"/>
      <c r="D440" s="69"/>
      <c r="E440" s="66" t="str">
        <f t="shared" si="2"/>
        <v>-</v>
      </c>
      <c r="F440" s="65"/>
      <c r="G440" s="65"/>
      <c r="H440" s="65"/>
      <c r="I440" s="69" t="str">
        <f t="shared" si="3"/>
        <v>-</v>
      </c>
      <c r="J440" s="70"/>
      <c r="K440" s="18"/>
      <c r="L440" s="18"/>
      <c r="M440" s="18"/>
      <c r="N440" s="18"/>
      <c r="O440" s="18"/>
      <c r="P440" s="18"/>
      <c r="Q440" s="18"/>
      <c r="R440" s="18"/>
      <c r="S440" s="18"/>
      <c r="T440" s="18"/>
      <c r="U440" s="18"/>
      <c r="V440" s="18"/>
      <c r="W440" s="18"/>
      <c r="X440" s="18"/>
      <c r="Y440" s="18"/>
      <c r="Z440" s="18"/>
    </row>
    <row r="441" ht="19.5" customHeight="1">
      <c r="A441" s="111"/>
      <c r="B441" s="119"/>
      <c r="C441" s="63"/>
      <c r="D441" s="69"/>
      <c r="E441" s="66" t="str">
        <f t="shared" si="2"/>
        <v>-</v>
      </c>
      <c r="F441" s="65"/>
      <c r="G441" s="65"/>
      <c r="H441" s="65"/>
      <c r="I441" s="69" t="str">
        <f t="shared" si="3"/>
        <v>-</v>
      </c>
      <c r="J441" s="70"/>
      <c r="K441" s="18"/>
      <c r="L441" s="18"/>
      <c r="M441" s="18"/>
      <c r="N441" s="18"/>
      <c r="O441" s="18"/>
      <c r="P441" s="18"/>
      <c r="Q441" s="18"/>
      <c r="R441" s="18"/>
      <c r="S441" s="18"/>
      <c r="T441" s="18"/>
      <c r="U441" s="18"/>
      <c r="V441" s="18"/>
      <c r="W441" s="18"/>
      <c r="X441" s="18"/>
      <c r="Y441" s="18"/>
      <c r="Z441" s="18"/>
    </row>
    <row r="442" ht="19.5" customHeight="1">
      <c r="A442" s="111"/>
      <c r="B442" s="119"/>
      <c r="C442" s="63"/>
      <c r="D442" s="69"/>
      <c r="E442" s="66" t="str">
        <f t="shared" si="2"/>
        <v>-</v>
      </c>
      <c r="F442" s="65"/>
      <c r="G442" s="65"/>
      <c r="H442" s="65"/>
      <c r="I442" s="69" t="str">
        <f t="shared" si="3"/>
        <v>-</v>
      </c>
      <c r="J442" s="70"/>
      <c r="K442" s="18"/>
      <c r="L442" s="18"/>
      <c r="M442" s="18"/>
      <c r="N442" s="18"/>
      <c r="O442" s="18"/>
      <c r="P442" s="18"/>
      <c r="Q442" s="18"/>
      <c r="R442" s="18"/>
      <c r="S442" s="18"/>
      <c r="T442" s="18"/>
      <c r="U442" s="18"/>
      <c r="V442" s="18"/>
      <c r="W442" s="18"/>
      <c r="X442" s="18"/>
      <c r="Y442" s="18"/>
      <c r="Z442" s="18"/>
    </row>
    <row r="443" ht="19.5" customHeight="1">
      <c r="A443" s="111"/>
      <c r="B443" s="119"/>
      <c r="C443" s="63"/>
      <c r="D443" s="69"/>
      <c r="E443" s="66" t="str">
        <f t="shared" si="2"/>
        <v>-</v>
      </c>
      <c r="F443" s="65"/>
      <c r="G443" s="65"/>
      <c r="H443" s="65"/>
      <c r="I443" s="69" t="str">
        <f t="shared" si="3"/>
        <v>-</v>
      </c>
      <c r="J443" s="70"/>
      <c r="K443" s="18"/>
      <c r="L443" s="18"/>
      <c r="M443" s="18"/>
      <c r="N443" s="18"/>
      <c r="O443" s="18"/>
      <c r="P443" s="18"/>
      <c r="Q443" s="18"/>
      <c r="R443" s="18"/>
      <c r="S443" s="18"/>
      <c r="T443" s="18"/>
      <c r="U443" s="18"/>
      <c r="V443" s="18"/>
      <c r="W443" s="18"/>
      <c r="X443" s="18"/>
      <c r="Y443" s="18"/>
      <c r="Z443" s="18"/>
    </row>
    <row r="444" ht="19.5" customHeight="1">
      <c r="A444" s="111"/>
      <c r="B444" s="119"/>
      <c r="C444" s="63"/>
      <c r="D444" s="69"/>
      <c r="E444" s="66" t="str">
        <f t="shared" si="2"/>
        <v>-</v>
      </c>
      <c r="F444" s="65"/>
      <c r="G444" s="65"/>
      <c r="H444" s="65"/>
      <c r="I444" s="69" t="str">
        <f t="shared" si="3"/>
        <v>-</v>
      </c>
      <c r="J444" s="70"/>
      <c r="K444" s="18"/>
      <c r="L444" s="18"/>
      <c r="M444" s="18"/>
      <c r="N444" s="18"/>
      <c r="O444" s="18"/>
      <c r="P444" s="18"/>
      <c r="Q444" s="18"/>
      <c r="R444" s="18"/>
      <c r="S444" s="18"/>
      <c r="T444" s="18"/>
      <c r="U444" s="18"/>
      <c r="V444" s="18"/>
      <c r="W444" s="18"/>
      <c r="X444" s="18"/>
      <c r="Y444" s="18"/>
      <c r="Z444" s="18"/>
    </row>
    <row r="445" ht="19.5" customHeight="1">
      <c r="A445" s="111"/>
      <c r="B445" s="119"/>
      <c r="C445" s="63"/>
      <c r="D445" s="69"/>
      <c r="E445" s="66" t="str">
        <f t="shared" si="2"/>
        <v>-</v>
      </c>
      <c r="F445" s="65"/>
      <c r="G445" s="65"/>
      <c r="H445" s="65"/>
      <c r="I445" s="69" t="str">
        <f t="shared" si="3"/>
        <v>-</v>
      </c>
      <c r="J445" s="70"/>
      <c r="K445" s="18"/>
      <c r="L445" s="18"/>
      <c r="M445" s="18"/>
      <c r="N445" s="18"/>
      <c r="O445" s="18"/>
      <c r="P445" s="18"/>
      <c r="Q445" s="18"/>
      <c r="R445" s="18"/>
      <c r="S445" s="18"/>
      <c r="T445" s="18"/>
      <c r="U445" s="18"/>
      <c r="V445" s="18"/>
      <c r="W445" s="18"/>
      <c r="X445" s="18"/>
      <c r="Y445" s="18"/>
      <c r="Z445" s="18"/>
    </row>
    <row r="446" ht="19.5" customHeight="1">
      <c r="A446" s="111"/>
      <c r="B446" s="119"/>
      <c r="C446" s="63"/>
      <c r="D446" s="69"/>
      <c r="E446" s="66" t="str">
        <f t="shared" si="2"/>
        <v>-</v>
      </c>
      <c r="F446" s="65"/>
      <c r="G446" s="65"/>
      <c r="H446" s="65"/>
      <c r="I446" s="69" t="str">
        <f t="shared" si="3"/>
        <v>-</v>
      </c>
      <c r="J446" s="70"/>
      <c r="K446" s="18"/>
      <c r="L446" s="18"/>
      <c r="M446" s="18"/>
      <c r="N446" s="18"/>
      <c r="O446" s="18"/>
      <c r="P446" s="18"/>
      <c r="Q446" s="18"/>
      <c r="R446" s="18"/>
      <c r="S446" s="18"/>
      <c r="T446" s="18"/>
      <c r="U446" s="18"/>
      <c r="V446" s="18"/>
      <c r="W446" s="18"/>
      <c r="X446" s="18"/>
      <c r="Y446" s="18"/>
      <c r="Z446" s="18"/>
    </row>
    <row r="447" ht="19.5" customHeight="1">
      <c r="A447" s="111"/>
      <c r="B447" s="119"/>
      <c r="C447" s="63"/>
      <c r="D447" s="69"/>
      <c r="E447" s="66" t="str">
        <f t="shared" si="2"/>
        <v>-</v>
      </c>
      <c r="F447" s="65"/>
      <c r="G447" s="65"/>
      <c r="H447" s="65"/>
      <c r="I447" s="69" t="str">
        <f t="shared" si="3"/>
        <v>-</v>
      </c>
      <c r="J447" s="70"/>
      <c r="K447" s="18"/>
      <c r="L447" s="18"/>
      <c r="M447" s="18"/>
      <c r="N447" s="18"/>
      <c r="O447" s="18"/>
      <c r="P447" s="18"/>
      <c r="Q447" s="18"/>
      <c r="R447" s="18"/>
      <c r="S447" s="18"/>
      <c r="T447" s="18"/>
      <c r="U447" s="18"/>
      <c r="V447" s="18"/>
      <c r="W447" s="18"/>
      <c r="X447" s="18"/>
      <c r="Y447" s="18"/>
      <c r="Z447" s="18"/>
    </row>
    <row r="448" ht="19.5" customHeight="1">
      <c r="A448" s="111"/>
      <c r="B448" s="119"/>
      <c r="C448" s="63"/>
      <c r="D448" s="69"/>
      <c r="E448" s="66" t="str">
        <f t="shared" si="2"/>
        <v>-</v>
      </c>
      <c r="F448" s="65"/>
      <c r="G448" s="65"/>
      <c r="H448" s="65"/>
      <c r="I448" s="69" t="str">
        <f t="shared" si="3"/>
        <v>-</v>
      </c>
      <c r="J448" s="70"/>
      <c r="K448" s="18"/>
      <c r="L448" s="18"/>
      <c r="M448" s="18"/>
      <c r="N448" s="18"/>
      <c r="O448" s="18"/>
      <c r="P448" s="18"/>
      <c r="Q448" s="18"/>
      <c r="R448" s="18"/>
      <c r="S448" s="18"/>
      <c r="T448" s="18"/>
      <c r="U448" s="18"/>
      <c r="V448" s="18"/>
      <c r="W448" s="18"/>
      <c r="X448" s="18"/>
      <c r="Y448" s="18"/>
      <c r="Z448" s="18"/>
    </row>
    <row r="449" ht="19.5" customHeight="1">
      <c r="A449" s="111"/>
      <c r="B449" s="119"/>
      <c r="C449" s="63"/>
      <c r="D449" s="69"/>
      <c r="E449" s="66" t="str">
        <f t="shared" si="2"/>
        <v>-</v>
      </c>
      <c r="F449" s="65"/>
      <c r="G449" s="65"/>
      <c r="H449" s="65"/>
      <c r="I449" s="69" t="str">
        <f t="shared" si="3"/>
        <v>-</v>
      </c>
      <c r="J449" s="70"/>
      <c r="K449" s="18"/>
      <c r="L449" s="18"/>
      <c r="M449" s="18"/>
      <c r="N449" s="18"/>
      <c r="O449" s="18"/>
      <c r="P449" s="18"/>
      <c r="Q449" s="18"/>
      <c r="R449" s="18"/>
      <c r="S449" s="18"/>
      <c r="T449" s="18"/>
      <c r="U449" s="18"/>
      <c r="V449" s="18"/>
      <c r="W449" s="18"/>
      <c r="X449" s="18"/>
      <c r="Y449" s="18"/>
      <c r="Z449" s="18"/>
    </row>
    <row r="450" ht="19.5" customHeight="1">
      <c r="A450" s="111"/>
      <c r="B450" s="119"/>
      <c r="C450" s="63"/>
      <c r="D450" s="69"/>
      <c r="E450" s="66" t="str">
        <f t="shared" si="2"/>
        <v>-</v>
      </c>
      <c r="F450" s="65"/>
      <c r="G450" s="65"/>
      <c r="H450" s="65"/>
      <c r="I450" s="69" t="str">
        <f t="shared" si="3"/>
        <v>-</v>
      </c>
      <c r="J450" s="70"/>
      <c r="K450" s="18"/>
      <c r="L450" s="18"/>
      <c r="M450" s="18"/>
      <c r="N450" s="18"/>
      <c r="O450" s="18"/>
      <c r="P450" s="18"/>
      <c r="Q450" s="18"/>
      <c r="R450" s="18"/>
      <c r="S450" s="18"/>
      <c r="T450" s="18"/>
      <c r="U450" s="18"/>
      <c r="V450" s="18"/>
      <c r="W450" s="18"/>
      <c r="X450" s="18"/>
      <c r="Y450" s="18"/>
      <c r="Z450" s="18"/>
    </row>
    <row r="451" ht="19.5" customHeight="1">
      <c r="A451" s="111"/>
      <c r="B451" s="119"/>
      <c r="C451" s="63"/>
      <c r="D451" s="69"/>
      <c r="E451" s="66" t="str">
        <f t="shared" si="2"/>
        <v>-</v>
      </c>
      <c r="F451" s="65"/>
      <c r="G451" s="65"/>
      <c r="H451" s="65"/>
      <c r="I451" s="69" t="str">
        <f t="shared" si="3"/>
        <v>-</v>
      </c>
      <c r="J451" s="70"/>
      <c r="K451" s="18"/>
      <c r="L451" s="18"/>
      <c r="M451" s="18"/>
      <c r="N451" s="18"/>
      <c r="O451" s="18"/>
      <c r="P451" s="18"/>
      <c r="Q451" s="18"/>
      <c r="R451" s="18"/>
      <c r="S451" s="18"/>
      <c r="T451" s="18"/>
      <c r="U451" s="18"/>
      <c r="V451" s="18"/>
      <c r="W451" s="18"/>
      <c r="X451" s="18"/>
      <c r="Y451" s="18"/>
      <c r="Z451" s="18"/>
    </row>
    <row r="452" ht="19.5" customHeight="1">
      <c r="A452" s="111"/>
      <c r="B452" s="119"/>
      <c r="C452" s="63"/>
      <c r="D452" s="69"/>
      <c r="E452" s="66" t="str">
        <f t="shared" si="2"/>
        <v>-</v>
      </c>
      <c r="F452" s="65"/>
      <c r="G452" s="65"/>
      <c r="H452" s="65"/>
      <c r="I452" s="69" t="str">
        <f t="shared" si="3"/>
        <v>-</v>
      </c>
      <c r="J452" s="70"/>
      <c r="K452" s="18"/>
      <c r="L452" s="18"/>
      <c r="M452" s="18"/>
      <c r="N452" s="18"/>
      <c r="O452" s="18"/>
      <c r="P452" s="18"/>
      <c r="Q452" s="18"/>
      <c r="R452" s="18"/>
      <c r="S452" s="18"/>
      <c r="T452" s="18"/>
      <c r="U452" s="18"/>
      <c r="V452" s="18"/>
      <c r="W452" s="18"/>
      <c r="X452" s="18"/>
      <c r="Y452" s="18"/>
      <c r="Z452" s="18"/>
    </row>
    <row r="453" ht="19.5" customHeight="1">
      <c r="A453" s="111"/>
      <c r="B453" s="119"/>
      <c r="C453" s="63"/>
      <c r="D453" s="69"/>
      <c r="E453" s="66" t="str">
        <f t="shared" si="2"/>
        <v>-</v>
      </c>
      <c r="F453" s="65"/>
      <c r="G453" s="65"/>
      <c r="H453" s="65"/>
      <c r="I453" s="69" t="str">
        <f t="shared" si="3"/>
        <v>-</v>
      </c>
      <c r="J453" s="70"/>
      <c r="K453" s="18"/>
      <c r="L453" s="18"/>
      <c r="M453" s="18"/>
      <c r="N453" s="18"/>
      <c r="O453" s="18"/>
      <c r="P453" s="18"/>
      <c r="Q453" s="18"/>
      <c r="R453" s="18"/>
      <c r="S453" s="18"/>
      <c r="T453" s="18"/>
      <c r="U453" s="18"/>
      <c r="V453" s="18"/>
      <c r="W453" s="18"/>
      <c r="X453" s="18"/>
      <c r="Y453" s="18"/>
      <c r="Z453" s="18"/>
    </row>
    <row r="454" ht="19.5" customHeight="1">
      <c r="A454" s="111"/>
      <c r="B454" s="119"/>
      <c r="C454" s="63"/>
      <c r="D454" s="69"/>
      <c r="E454" s="66" t="str">
        <f t="shared" si="2"/>
        <v>-</v>
      </c>
      <c r="F454" s="65"/>
      <c r="G454" s="65"/>
      <c r="H454" s="65"/>
      <c r="I454" s="69" t="str">
        <f t="shared" si="3"/>
        <v>-</v>
      </c>
      <c r="J454" s="70"/>
      <c r="K454" s="18"/>
      <c r="L454" s="18"/>
      <c r="M454" s="18"/>
      <c r="N454" s="18"/>
      <c r="O454" s="18"/>
      <c r="P454" s="18"/>
      <c r="Q454" s="18"/>
      <c r="R454" s="18"/>
      <c r="S454" s="18"/>
      <c r="T454" s="18"/>
      <c r="U454" s="18"/>
      <c r="V454" s="18"/>
      <c r="W454" s="18"/>
      <c r="X454" s="18"/>
      <c r="Y454" s="18"/>
      <c r="Z454" s="18"/>
    </row>
    <row r="455" ht="19.5" customHeight="1">
      <c r="A455" s="111"/>
      <c r="B455" s="119"/>
      <c r="C455" s="63"/>
      <c r="D455" s="69"/>
      <c r="E455" s="66" t="str">
        <f t="shared" si="2"/>
        <v>-</v>
      </c>
      <c r="F455" s="65"/>
      <c r="G455" s="65"/>
      <c r="H455" s="65"/>
      <c r="I455" s="69" t="str">
        <f t="shared" si="3"/>
        <v>-</v>
      </c>
      <c r="J455" s="70"/>
      <c r="K455" s="18"/>
      <c r="L455" s="18"/>
      <c r="M455" s="18"/>
      <c r="N455" s="18"/>
      <c r="O455" s="18"/>
      <c r="P455" s="18"/>
      <c r="Q455" s="18"/>
      <c r="R455" s="18"/>
      <c r="S455" s="18"/>
      <c r="T455" s="18"/>
      <c r="U455" s="18"/>
      <c r="V455" s="18"/>
      <c r="W455" s="18"/>
      <c r="X455" s="18"/>
      <c r="Y455" s="18"/>
      <c r="Z455" s="18"/>
    </row>
    <row r="456" ht="19.5" customHeight="1">
      <c r="A456" s="111"/>
      <c r="B456" s="119"/>
      <c r="C456" s="63"/>
      <c r="D456" s="69"/>
      <c r="E456" s="66" t="str">
        <f t="shared" si="2"/>
        <v>-</v>
      </c>
      <c r="F456" s="65"/>
      <c r="G456" s="65"/>
      <c r="H456" s="65"/>
      <c r="I456" s="69" t="str">
        <f t="shared" si="3"/>
        <v>-</v>
      </c>
      <c r="J456" s="70"/>
      <c r="K456" s="18"/>
      <c r="L456" s="18"/>
      <c r="M456" s="18"/>
      <c r="N456" s="18"/>
      <c r="O456" s="18"/>
      <c r="P456" s="18"/>
      <c r="Q456" s="18"/>
      <c r="R456" s="18"/>
      <c r="S456" s="18"/>
      <c r="T456" s="18"/>
      <c r="U456" s="18"/>
      <c r="V456" s="18"/>
      <c r="W456" s="18"/>
      <c r="X456" s="18"/>
      <c r="Y456" s="18"/>
      <c r="Z456" s="18"/>
    </row>
    <row r="457" ht="19.5" customHeight="1">
      <c r="A457" s="111"/>
      <c r="B457" s="119"/>
      <c r="C457" s="63"/>
      <c r="D457" s="69"/>
      <c r="E457" s="66" t="str">
        <f t="shared" si="2"/>
        <v>-</v>
      </c>
      <c r="F457" s="65"/>
      <c r="G457" s="65"/>
      <c r="H457" s="65"/>
      <c r="I457" s="69" t="str">
        <f t="shared" si="3"/>
        <v>-</v>
      </c>
      <c r="J457" s="70"/>
      <c r="K457" s="18"/>
      <c r="L457" s="18"/>
      <c r="M457" s="18"/>
      <c r="N457" s="18"/>
      <c r="O457" s="18"/>
      <c r="P457" s="18"/>
      <c r="Q457" s="18"/>
      <c r="R457" s="18"/>
      <c r="S457" s="18"/>
      <c r="T457" s="18"/>
      <c r="U457" s="18"/>
      <c r="V457" s="18"/>
      <c r="W457" s="18"/>
      <c r="X457" s="18"/>
      <c r="Y457" s="18"/>
      <c r="Z457" s="18"/>
    </row>
    <row r="458" ht="19.5" customHeight="1">
      <c r="A458" s="111"/>
      <c r="B458" s="119"/>
      <c r="C458" s="63"/>
      <c r="D458" s="69"/>
      <c r="E458" s="66" t="str">
        <f t="shared" si="2"/>
        <v>-</v>
      </c>
      <c r="F458" s="65"/>
      <c r="G458" s="65"/>
      <c r="H458" s="65"/>
      <c r="I458" s="69" t="str">
        <f t="shared" si="3"/>
        <v>-</v>
      </c>
      <c r="J458" s="70"/>
      <c r="K458" s="18"/>
      <c r="L458" s="18"/>
      <c r="M458" s="18"/>
      <c r="N458" s="18"/>
      <c r="O458" s="18"/>
      <c r="P458" s="18"/>
      <c r="Q458" s="18"/>
      <c r="R458" s="18"/>
      <c r="S458" s="18"/>
      <c r="T458" s="18"/>
      <c r="U458" s="18"/>
      <c r="V458" s="18"/>
      <c r="W458" s="18"/>
      <c r="X458" s="18"/>
      <c r="Y458" s="18"/>
      <c r="Z458" s="18"/>
    </row>
    <row r="459" ht="19.5" customHeight="1">
      <c r="A459" s="111"/>
      <c r="B459" s="119"/>
      <c r="C459" s="63"/>
      <c r="D459" s="69"/>
      <c r="E459" s="66" t="str">
        <f t="shared" si="2"/>
        <v>-</v>
      </c>
      <c r="F459" s="65"/>
      <c r="G459" s="65"/>
      <c r="H459" s="65"/>
      <c r="I459" s="69" t="str">
        <f t="shared" si="3"/>
        <v>-</v>
      </c>
      <c r="J459" s="70"/>
      <c r="K459" s="18"/>
      <c r="L459" s="18"/>
      <c r="M459" s="18"/>
      <c r="N459" s="18"/>
      <c r="O459" s="18"/>
      <c r="P459" s="18"/>
      <c r="Q459" s="18"/>
      <c r="R459" s="18"/>
      <c r="S459" s="18"/>
      <c r="T459" s="18"/>
      <c r="U459" s="18"/>
      <c r="V459" s="18"/>
      <c r="W459" s="18"/>
      <c r="X459" s="18"/>
      <c r="Y459" s="18"/>
      <c r="Z459" s="18"/>
    </row>
    <row r="460" ht="19.5" customHeight="1">
      <c r="A460" s="111"/>
      <c r="B460" s="119"/>
      <c r="C460" s="63"/>
      <c r="D460" s="69"/>
      <c r="E460" s="66" t="str">
        <f t="shared" si="2"/>
        <v>-</v>
      </c>
      <c r="F460" s="65"/>
      <c r="G460" s="65"/>
      <c r="H460" s="65"/>
      <c r="I460" s="69" t="str">
        <f t="shared" si="3"/>
        <v>-</v>
      </c>
      <c r="J460" s="70"/>
      <c r="K460" s="18"/>
      <c r="L460" s="18"/>
      <c r="M460" s="18"/>
      <c r="N460" s="18"/>
      <c r="O460" s="18"/>
      <c r="P460" s="18"/>
      <c r="Q460" s="18"/>
      <c r="R460" s="18"/>
      <c r="S460" s="18"/>
      <c r="T460" s="18"/>
      <c r="U460" s="18"/>
      <c r="V460" s="18"/>
      <c r="W460" s="18"/>
      <c r="X460" s="18"/>
      <c r="Y460" s="18"/>
      <c r="Z460" s="18"/>
    </row>
    <row r="461" ht="19.5" customHeight="1">
      <c r="A461" s="111"/>
      <c r="B461" s="119"/>
      <c r="C461" s="63"/>
      <c r="D461" s="69"/>
      <c r="E461" s="66" t="str">
        <f t="shared" si="2"/>
        <v>-</v>
      </c>
      <c r="F461" s="65"/>
      <c r="G461" s="65"/>
      <c r="H461" s="65"/>
      <c r="I461" s="69" t="str">
        <f t="shared" si="3"/>
        <v>-</v>
      </c>
      <c r="J461" s="70"/>
      <c r="K461" s="18"/>
      <c r="L461" s="18"/>
      <c r="M461" s="18"/>
      <c r="N461" s="18"/>
      <c r="O461" s="18"/>
      <c r="P461" s="18"/>
      <c r="Q461" s="18"/>
      <c r="R461" s="18"/>
      <c r="S461" s="18"/>
      <c r="T461" s="18"/>
      <c r="U461" s="18"/>
      <c r="V461" s="18"/>
      <c r="W461" s="18"/>
      <c r="X461" s="18"/>
      <c r="Y461" s="18"/>
      <c r="Z461" s="18"/>
    </row>
    <row r="462" ht="19.5" customHeight="1">
      <c r="A462" s="111"/>
      <c r="B462" s="119"/>
      <c r="C462" s="63"/>
      <c r="D462" s="69"/>
      <c r="E462" s="66" t="str">
        <f t="shared" si="2"/>
        <v>-</v>
      </c>
      <c r="F462" s="65"/>
      <c r="G462" s="65"/>
      <c r="H462" s="65"/>
      <c r="I462" s="69" t="str">
        <f t="shared" si="3"/>
        <v>-</v>
      </c>
      <c r="J462" s="70"/>
      <c r="K462" s="18"/>
      <c r="L462" s="18"/>
      <c r="M462" s="18"/>
      <c r="N462" s="18"/>
      <c r="O462" s="18"/>
      <c r="P462" s="18"/>
      <c r="Q462" s="18"/>
      <c r="R462" s="18"/>
      <c r="S462" s="18"/>
      <c r="T462" s="18"/>
      <c r="U462" s="18"/>
      <c r="V462" s="18"/>
      <c r="W462" s="18"/>
      <c r="X462" s="18"/>
      <c r="Y462" s="18"/>
      <c r="Z462" s="18"/>
    </row>
    <row r="463" ht="19.5" customHeight="1">
      <c r="A463" s="111"/>
      <c r="B463" s="119"/>
      <c r="C463" s="63"/>
      <c r="D463" s="69"/>
      <c r="E463" s="66" t="str">
        <f t="shared" si="2"/>
        <v>-</v>
      </c>
      <c r="F463" s="65"/>
      <c r="G463" s="65"/>
      <c r="H463" s="65"/>
      <c r="I463" s="69" t="str">
        <f t="shared" si="3"/>
        <v>-</v>
      </c>
      <c r="J463" s="70"/>
      <c r="K463" s="18"/>
      <c r="L463" s="18"/>
      <c r="M463" s="18"/>
      <c r="N463" s="18"/>
      <c r="O463" s="18"/>
      <c r="P463" s="18"/>
      <c r="Q463" s="18"/>
      <c r="R463" s="18"/>
      <c r="S463" s="18"/>
      <c r="T463" s="18"/>
      <c r="U463" s="18"/>
      <c r="V463" s="18"/>
      <c r="W463" s="18"/>
      <c r="X463" s="18"/>
      <c r="Y463" s="18"/>
      <c r="Z463" s="18"/>
    </row>
    <row r="464" ht="19.5" customHeight="1">
      <c r="A464" s="111"/>
      <c r="B464" s="119"/>
      <c r="C464" s="63"/>
      <c r="D464" s="69"/>
      <c r="E464" s="66" t="str">
        <f t="shared" si="2"/>
        <v>-</v>
      </c>
      <c r="F464" s="65"/>
      <c r="G464" s="65"/>
      <c r="H464" s="65"/>
      <c r="I464" s="69" t="str">
        <f t="shared" si="3"/>
        <v>-</v>
      </c>
      <c r="J464" s="70"/>
      <c r="K464" s="18"/>
      <c r="L464" s="18"/>
      <c r="M464" s="18"/>
      <c r="N464" s="18"/>
      <c r="O464" s="18"/>
      <c r="P464" s="18"/>
      <c r="Q464" s="18"/>
      <c r="R464" s="18"/>
      <c r="S464" s="18"/>
      <c r="T464" s="18"/>
      <c r="U464" s="18"/>
      <c r="V464" s="18"/>
      <c r="W464" s="18"/>
      <c r="X464" s="18"/>
      <c r="Y464" s="18"/>
      <c r="Z464" s="18"/>
    </row>
    <row r="465" ht="19.5" customHeight="1">
      <c r="A465" s="111"/>
      <c r="B465" s="119"/>
      <c r="C465" s="63"/>
      <c r="D465" s="69"/>
      <c r="E465" s="66" t="str">
        <f t="shared" si="2"/>
        <v>-</v>
      </c>
      <c r="F465" s="65"/>
      <c r="G465" s="65"/>
      <c r="H465" s="65"/>
      <c r="I465" s="69" t="str">
        <f t="shared" si="3"/>
        <v>-</v>
      </c>
      <c r="J465" s="70"/>
      <c r="K465" s="18"/>
      <c r="L465" s="18"/>
      <c r="M465" s="18"/>
      <c r="N465" s="18"/>
      <c r="O465" s="18"/>
      <c r="P465" s="18"/>
      <c r="Q465" s="18"/>
      <c r="R465" s="18"/>
      <c r="S465" s="18"/>
      <c r="T465" s="18"/>
      <c r="U465" s="18"/>
      <c r="V465" s="18"/>
      <c r="W465" s="18"/>
      <c r="X465" s="18"/>
      <c r="Y465" s="18"/>
      <c r="Z465" s="18"/>
    </row>
    <row r="466" ht="19.5" customHeight="1">
      <c r="A466" s="111"/>
      <c r="B466" s="119"/>
      <c r="C466" s="63"/>
      <c r="D466" s="69"/>
      <c r="E466" s="66" t="str">
        <f t="shared" si="2"/>
        <v>-</v>
      </c>
      <c r="F466" s="65"/>
      <c r="G466" s="65"/>
      <c r="H466" s="65"/>
      <c r="I466" s="69" t="str">
        <f t="shared" si="3"/>
        <v>-</v>
      </c>
      <c r="J466" s="70"/>
      <c r="K466" s="18"/>
      <c r="L466" s="18"/>
      <c r="M466" s="18"/>
      <c r="N466" s="18"/>
      <c r="O466" s="18"/>
      <c r="P466" s="18"/>
      <c r="Q466" s="18"/>
      <c r="R466" s="18"/>
      <c r="S466" s="18"/>
      <c r="T466" s="18"/>
      <c r="U466" s="18"/>
      <c r="V466" s="18"/>
      <c r="W466" s="18"/>
      <c r="X466" s="18"/>
      <c r="Y466" s="18"/>
      <c r="Z466" s="18"/>
    </row>
    <row r="467" ht="19.5" customHeight="1">
      <c r="A467" s="111"/>
      <c r="B467" s="119"/>
      <c r="C467" s="63"/>
      <c r="D467" s="69"/>
      <c r="E467" s="66" t="str">
        <f t="shared" si="2"/>
        <v>-</v>
      </c>
      <c r="F467" s="65"/>
      <c r="G467" s="65"/>
      <c r="H467" s="65"/>
      <c r="I467" s="69" t="str">
        <f t="shared" si="3"/>
        <v>-</v>
      </c>
      <c r="J467" s="70"/>
      <c r="K467" s="18"/>
      <c r="L467" s="18"/>
      <c r="M467" s="18"/>
      <c r="N467" s="18"/>
      <c r="O467" s="18"/>
      <c r="P467" s="18"/>
      <c r="Q467" s="18"/>
      <c r="R467" s="18"/>
      <c r="S467" s="18"/>
      <c r="T467" s="18"/>
      <c r="U467" s="18"/>
      <c r="V467" s="18"/>
      <c r="W467" s="18"/>
      <c r="X467" s="18"/>
      <c r="Y467" s="18"/>
      <c r="Z467" s="18"/>
    </row>
    <row r="468" ht="19.5" customHeight="1">
      <c r="A468" s="111"/>
      <c r="B468" s="119"/>
      <c r="C468" s="63"/>
      <c r="D468" s="69"/>
      <c r="E468" s="66" t="str">
        <f t="shared" si="2"/>
        <v>-</v>
      </c>
      <c r="F468" s="65"/>
      <c r="G468" s="65"/>
      <c r="H468" s="65"/>
      <c r="I468" s="69" t="str">
        <f t="shared" si="3"/>
        <v>-</v>
      </c>
      <c r="J468" s="70"/>
      <c r="K468" s="18"/>
      <c r="L468" s="18"/>
      <c r="M468" s="18"/>
      <c r="N468" s="18"/>
      <c r="O468" s="18"/>
      <c r="P468" s="18"/>
      <c r="Q468" s="18"/>
      <c r="R468" s="18"/>
      <c r="S468" s="18"/>
      <c r="T468" s="18"/>
      <c r="U468" s="18"/>
      <c r="V468" s="18"/>
      <c r="W468" s="18"/>
      <c r="X468" s="18"/>
      <c r="Y468" s="18"/>
      <c r="Z468" s="18"/>
    </row>
    <row r="469" ht="19.5" customHeight="1">
      <c r="A469" s="111"/>
      <c r="B469" s="119"/>
      <c r="C469" s="63"/>
      <c r="D469" s="69"/>
      <c r="E469" s="66" t="str">
        <f t="shared" si="2"/>
        <v>-</v>
      </c>
      <c r="F469" s="65"/>
      <c r="G469" s="65"/>
      <c r="H469" s="65"/>
      <c r="I469" s="69" t="str">
        <f t="shared" si="3"/>
        <v>-</v>
      </c>
      <c r="J469" s="70"/>
      <c r="K469" s="18"/>
      <c r="L469" s="18"/>
      <c r="M469" s="18"/>
      <c r="N469" s="18"/>
      <c r="O469" s="18"/>
      <c r="P469" s="18"/>
      <c r="Q469" s="18"/>
      <c r="R469" s="18"/>
      <c r="S469" s="18"/>
      <c r="T469" s="18"/>
      <c r="U469" s="18"/>
      <c r="V469" s="18"/>
      <c r="W469" s="18"/>
      <c r="X469" s="18"/>
      <c r="Y469" s="18"/>
      <c r="Z469" s="18"/>
    </row>
    <row r="470" ht="19.5" customHeight="1">
      <c r="A470" s="111"/>
      <c r="B470" s="119"/>
      <c r="C470" s="63"/>
      <c r="D470" s="69"/>
      <c r="E470" s="66" t="str">
        <f t="shared" si="2"/>
        <v>-</v>
      </c>
      <c r="F470" s="65"/>
      <c r="G470" s="65"/>
      <c r="H470" s="65"/>
      <c r="I470" s="69" t="str">
        <f t="shared" si="3"/>
        <v>-</v>
      </c>
      <c r="J470" s="70"/>
      <c r="K470" s="18"/>
      <c r="L470" s="18"/>
      <c r="M470" s="18"/>
      <c r="N470" s="18"/>
      <c r="O470" s="18"/>
      <c r="P470" s="18"/>
      <c r="Q470" s="18"/>
      <c r="R470" s="18"/>
      <c r="S470" s="18"/>
      <c r="T470" s="18"/>
      <c r="U470" s="18"/>
      <c r="V470" s="18"/>
      <c r="W470" s="18"/>
      <c r="X470" s="18"/>
      <c r="Y470" s="18"/>
      <c r="Z470" s="18"/>
    </row>
    <row r="471" ht="19.5" customHeight="1">
      <c r="A471" s="111"/>
      <c r="B471" s="119"/>
      <c r="C471" s="63"/>
      <c r="D471" s="69"/>
      <c r="E471" s="66" t="str">
        <f t="shared" si="2"/>
        <v>-</v>
      </c>
      <c r="F471" s="65"/>
      <c r="G471" s="65"/>
      <c r="H471" s="65"/>
      <c r="I471" s="69" t="str">
        <f t="shared" si="3"/>
        <v>-</v>
      </c>
      <c r="J471" s="70"/>
      <c r="K471" s="18"/>
      <c r="L471" s="18"/>
      <c r="M471" s="18"/>
      <c r="N471" s="18"/>
      <c r="O471" s="18"/>
      <c r="P471" s="18"/>
      <c r="Q471" s="18"/>
      <c r="R471" s="18"/>
      <c r="S471" s="18"/>
      <c r="T471" s="18"/>
      <c r="U471" s="18"/>
      <c r="V471" s="18"/>
      <c r="W471" s="18"/>
      <c r="X471" s="18"/>
      <c r="Y471" s="18"/>
      <c r="Z471" s="18"/>
    </row>
    <row r="472" ht="19.5" customHeight="1">
      <c r="A472" s="111"/>
      <c r="B472" s="119"/>
      <c r="C472" s="63"/>
      <c r="D472" s="69"/>
      <c r="E472" s="66" t="str">
        <f t="shared" si="2"/>
        <v>-</v>
      </c>
      <c r="F472" s="65"/>
      <c r="G472" s="65"/>
      <c r="H472" s="65"/>
      <c r="I472" s="69" t="str">
        <f t="shared" si="3"/>
        <v>-</v>
      </c>
      <c r="J472" s="70"/>
      <c r="K472" s="18"/>
      <c r="L472" s="18"/>
      <c r="M472" s="18"/>
      <c r="N472" s="18"/>
      <c r="O472" s="18"/>
      <c r="P472" s="18"/>
      <c r="Q472" s="18"/>
      <c r="R472" s="18"/>
      <c r="S472" s="18"/>
      <c r="T472" s="18"/>
      <c r="U472" s="18"/>
      <c r="V472" s="18"/>
      <c r="W472" s="18"/>
      <c r="X472" s="18"/>
      <c r="Y472" s="18"/>
      <c r="Z472" s="18"/>
    </row>
    <row r="473" ht="19.5" customHeight="1">
      <c r="A473" s="111"/>
      <c r="B473" s="119"/>
      <c r="C473" s="63"/>
      <c r="D473" s="69"/>
      <c r="E473" s="66" t="str">
        <f t="shared" si="2"/>
        <v>-</v>
      </c>
      <c r="F473" s="65"/>
      <c r="G473" s="65"/>
      <c r="H473" s="65"/>
      <c r="I473" s="69" t="str">
        <f t="shared" si="3"/>
        <v>-</v>
      </c>
      <c r="J473" s="70"/>
      <c r="K473" s="18"/>
      <c r="L473" s="18"/>
      <c r="M473" s="18"/>
      <c r="N473" s="18"/>
      <c r="O473" s="18"/>
      <c r="P473" s="18"/>
      <c r="Q473" s="18"/>
      <c r="R473" s="18"/>
      <c r="S473" s="18"/>
      <c r="T473" s="18"/>
      <c r="U473" s="18"/>
      <c r="V473" s="18"/>
      <c r="W473" s="18"/>
      <c r="X473" s="18"/>
      <c r="Y473" s="18"/>
      <c r="Z473" s="18"/>
    </row>
    <row r="474" ht="19.5" customHeight="1">
      <c r="A474" s="111"/>
      <c r="B474" s="119"/>
      <c r="C474" s="63"/>
      <c r="D474" s="69"/>
      <c r="E474" s="66" t="str">
        <f t="shared" si="2"/>
        <v>-</v>
      </c>
      <c r="F474" s="65"/>
      <c r="G474" s="65"/>
      <c r="H474" s="65"/>
      <c r="I474" s="69" t="str">
        <f t="shared" si="3"/>
        <v>-</v>
      </c>
      <c r="J474" s="70"/>
      <c r="K474" s="18"/>
      <c r="L474" s="18"/>
      <c r="M474" s="18"/>
      <c r="N474" s="18"/>
      <c r="O474" s="18"/>
      <c r="P474" s="18"/>
      <c r="Q474" s="18"/>
      <c r="R474" s="18"/>
      <c r="S474" s="18"/>
      <c r="T474" s="18"/>
      <c r="U474" s="18"/>
      <c r="V474" s="18"/>
      <c r="W474" s="18"/>
      <c r="X474" s="18"/>
      <c r="Y474" s="18"/>
      <c r="Z474" s="18"/>
    </row>
    <row r="475" ht="19.5" customHeight="1">
      <c r="A475" s="111"/>
      <c r="B475" s="119"/>
      <c r="C475" s="63"/>
      <c r="D475" s="69"/>
      <c r="E475" s="66" t="str">
        <f t="shared" si="2"/>
        <v>-</v>
      </c>
      <c r="F475" s="65"/>
      <c r="G475" s="65"/>
      <c r="H475" s="65"/>
      <c r="I475" s="69" t="str">
        <f t="shared" si="3"/>
        <v>-</v>
      </c>
      <c r="J475" s="70"/>
      <c r="K475" s="18"/>
      <c r="L475" s="18"/>
      <c r="M475" s="18"/>
      <c r="N475" s="18"/>
      <c r="O475" s="18"/>
      <c r="P475" s="18"/>
      <c r="Q475" s="18"/>
      <c r="R475" s="18"/>
      <c r="S475" s="18"/>
      <c r="T475" s="18"/>
      <c r="U475" s="18"/>
      <c r="V475" s="18"/>
      <c r="W475" s="18"/>
      <c r="X475" s="18"/>
      <c r="Y475" s="18"/>
      <c r="Z475" s="18"/>
    </row>
    <row r="476" ht="19.5" customHeight="1">
      <c r="A476" s="111"/>
      <c r="B476" s="119"/>
      <c r="C476" s="63"/>
      <c r="D476" s="69"/>
      <c r="E476" s="66" t="str">
        <f t="shared" si="2"/>
        <v>-</v>
      </c>
      <c r="F476" s="65"/>
      <c r="G476" s="65"/>
      <c r="H476" s="65"/>
      <c r="I476" s="69" t="str">
        <f t="shared" si="3"/>
        <v>-</v>
      </c>
      <c r="J476" s="70"/>
      <c r="K476" s="18"/>
      <c r="L476" s="18"/>
      <c r="M476" s="18"/>
      <c r="N476" s="18"/>
      <c r="O476" s="18"/>
      <c r="P476" s="18"/>
      <c r="Q476" s="18"/>
      <c r="R476" s="18"/>
      <c r="S476" s="18"/>
      <c r="T476" s="18"/>
      <c r="U476" s="18"/>
      <c r="V476" s="18"/>
      <c r="W476" s="18"/>
      <c r="X476" s="18"/>
      <c r="Y476" s="18"/>
      <c r="Z476" s="18"/>
    </row>
    <row r="477" ht="19.5" customHeight="1">
      <c r="A477" s="111"/>
      <c r="B477" s="119"/>
      <c r="C477" s="63"/>
      <c r="D477" s="69"/>
      <c r="E477" s="66" t="str">
        <f t="shared" si="2"/>
        <v>-</v>
      </c>
      <c r="F477" s="65"/>
      <c r="G477" s="65"/>
      <c r="H477" s="65"/>
      <c r="I477" s="69" t="str">
        <f t="shared" si="3"/>
        <v>-</v>
      </c>
      <c r="J477" s="70"/>
      <c r="K477" s="18"/>
      <c r="L477" s="18"/>
      <c r="M477" s="18"/>
      <c r="N477" s="18"/>
      <c r="O477" s="18"/>
      <c r="P477" s="18"/>
      <c r="Q477" s="18"/>
      <c r="R477" s="18"/>
      <c r="S477" s="18"/>
      <c r="T477" s="18"/>
      <c r="U477" s="18"/>
      <c r="V477" s="18"/>
      <c r="W477" s="18"/>
      <c r="X477" s="18"/>
      <c r="Y477" s="18"/>
      <c r="Z477" s="18"/>
    </row>
    <row r="478" ht="19.5" customHeight="1">
      <c r="A478" s="111"/>
      <c r="B478" s="119"/>
      <c r="C478" s="63"/>
      <c r="D478" s="69"/>
      <c r="E478" s="66" t="str">
        <f t="shared" si="2"/>
        <v>-</v>
      </c>
      <c r="F478" s="65"/>
      <c r="G478" s="65"/>
      <c r="H478" s="65"/>
      <c r="I478" s="69" t="str">
        <f t="shared" si="3"/>
        <v>-</v>
      </c>
      <c r="J478" s="70"/>
      <c r="K478" s="18"/>
      <c r="L478" s="18"/>
      <c r="M478" s="18"/>
      <c r="N478" s="18"/>
      <c r="O478" s="18"/>
      <c r="P478" s="18"/>
      <c r="Q478" s="18"/>
      <c r="R478" s="18"/>
      <c r="S478" s="18"/>
      <c r="T478" s="18"/>
      <c r="U478" s="18"/>
      <c r="V478" s="18"/>
      <c r="W478" s="18"/>
      <c r="X478" s="18"/>
      <c r="Y478" s="18"/>
      <c r="Z478" s="18"/>
    </row>
    <row r="479" ht="19.5" customHeight="1">
      <c r="A479" s="111"/>
      <c r="B479" s="119"/>
      <c r="C479" s="63"/>
      <c r="D479" s="69"/>
      <c r="E479" s="66" t="str">
        <f t="shared" si="2"/>
        <v>-</v>
      </c>
      <c r="F479" s="65"/>
      <c r="G479" s="65"/>
      <c r="H479" s="65"/>
      <c r="I479" s="69" t="str">
        <f t="shared" si="3"/>
        <v>-</v>
      </c>
      <c r="J479" s="70"/>
      <c r="K479" s="18"/>
      <c r="L479" s="18"/>
      <c r="M479" s="18"/>
      <c r="N479" s="18"/>
      <c r="O479" s="18"/>
      <c r="P479" s="18"/>
      <c r="Q479" s="18"/>
      <c r="R479" s="18"/>
      <c r="S479" s="18"/>
      <c r="T479" s="18"/>
      <c r="U479" s="18"/>
      <c r="V479" s="18"/>
      <c r="W479" s="18"/>
      <c r="X479" s="18"/>
      <c r="Y479" s="18"/>
      <c r="Z479" s="18"/>
    </row>
    <row r="480" ht="19.5" customHeight="1">
      <c r="A480" s="111"/>
      <c r="B480" s="119"/>
      <c r="C480" s="63"/>
      <c r="D480" s="69"/>
      <c r="E480" s="66" t="str">
        <f t="shared" si="2"/>
        <v>-</v>
      </c>
      <c r="F480" s="65"/>
      <c r="G480" s="65"/>
      <c r="H480" s="65"/>
      <c r="I480" s="69" t="str">
        <f t="shared" si="3"/>
        <v>-</v>
      </c>
      <c r="J480" s="70"/>
      <c r="K480" s="18"/>
      <c r="L480" s="18"/>
      <c r="M480" s="18"/>
      <c r="N480" s="18"/>
      <c r="O480" s="18"/>
      <c r="P480" s="18"/>
      <c r="Q480" s="18"/>
      <c r="R480" s="18"/>
      <c r="S480" s="18"/>
      <c r="T480" s="18"/>
      <c r="U480" s="18"/>
      <c r="V480" s="18"/>
      <c r="W480" s="18"/>
      <c r="X480" s="18"/>
      <c r="Y480" s="18"/>
      <c r="Z480" s="18"/>
    </row>
    <row r="481" ht="19.5" customHeight="1">
      <c r="A481" s="111"/>
      <c r="B481" s="119"/>
      <c r="C481" s="63"/>
      <c r="D481" s="69"/>
      <c r="E481" s="66" t="str">
        <f t="shared" si="2"/>
        <v>-</v>
      </c>
      <c r="F481" s="65"/>
      <c r="G481" s="65"/>
      <c r="H481" s="65"/>
      <c r="I481" s="69" t="str">
        <f t="shared" si="3"/>
        <v>-</v>
      </c>
      <c r="J481" s="70"/>
      <c r="K481" s="18"/>
      <c r="L481" s="18"/>
      <c r="M481" s="18"/>
      <c r="N481" s="18"/>
      <c r="O481" s="18"/>
      <c r="P481" s="18"/>
      <c r="Q481" s="18"/>
      <c r="R481" s="18"/>
      <c r="S481" s="18"/>
      <c r="T481" s="18"/>
      <c r="U481" s="18"/>
      <c r="V481" s="18"/>
      <c r="W481" s="18"/>
      <c r="X481" s="18"/>
      <c r="Y481" s="18"/>
      <c r="Z481" s="18"/>
    </row>
    <row r="482" ht="19.5" customHeight="1">
      <c r="A482" s="111"/>
      <c r="B482" s="119"/>
      <c r="C482" s="63"/>
      <c r="D482" s="69"/>
      <c r="E482" s="66" t="str">
        <f t="shared" si="2"/>
        <v>-</v>
      </c>
      <c r="F482" s="65"/>
      <c r="G482" s="65"/>
      <c r="H482" s="65"/>
      <c r="I482" s="69" t="str">
        <f t="shared" si="3"/>
        <v>-</v>
      </c>
      <c r="J482" s="70"/>
      <c r="K482" s="18"/>
      <c r="L482" s="18"/>
      <c r="M482" s="18"/>
      <c r="N482" s="18"/>
      <c r="O482" s="18"/>
      <c r="P482" s="18"/>
      <c r="Q482" s="18"/>
      <c r="R482" s="18"/>
      <c r="S482" s="18"/>
      <c r="T482" s="18"/>
      <c r="U482" s="18"/>
      <c r="V482" s="18"/>
      <c r="W482" s="18"/>
      <c r="X482" s="18"/>
      <c r="Y482" s="18"/>
      <c r="Z482" s="18"/>
    </row>
    <row r="483" ht="19.5" customHeight="1">
      <c r="A483" s="111"/>
      <c r="B483" s="119"/>
      <c r="C483" s="63"/>
      <c r="D483" s="69"/>
      <c r="E483" s="66" t="str">
        <f t="shared" si="2"/>
        <v>-</v>
      </c>
      <c r="F483" s="65"/>
      <c r="G483" s="65"/>
      <c r="H483" s="65"/>
      <c r="I483" s="69" t="str">
        <f t="shared" si="3"/>
        <v>-</v>
      </c>
      <c r="J483" s="70"/>
      <c r="K483" s="18"/>
      <c r="L483" s="18"/>
      <c r="M483" s="18"/>
      <c r="N483" s="18"/>
      <c r="O483" s="18"/>
      <c r="P483" s="18"/>
      <c r="Q483" s="18"/>
      <c r="R483" s="18"/>
      <c r="S483" s="18"/>
      <c r="T483" s="18"/>
      <c r="U483" s="18"/>
      <c r="V483" s="18"/>
      <c r="W483" s="18"/>
      <c r="X483" s="18"/>
      <c r="Y483" s="18"/>
      <c r="Z483" s="18"/>
    </row>
    <row r="484" ht="19.5" customHeight="1">
      <c r="A484" s="111"/>
      <c r="B484" s="119"/>
      <c r="C484" s="63"/>
      <c r="D484" s="69"/>
      <c r="E484" s="66" t="str">
        <f t="shared" si="2"/>
        <v>-</v>
      </c>
      <c r="F484" s="65"/>
      <c r="G484" s="65"/>
      <c r="H484" s="65"/>
      <c r="I484" s="69" t="str">
        <f t="shared" si="3"/>
        <v>-</v>
      </c>
      <c r="J484" s="70"/>
      <c r="K484" s="18"/>
      <c r="L484" s="18"/>
      <c r="M484" s="18"/>
      <c r="N484" s="18"/>
      <c r="O484" s="18"/>
      <c r="P484" s="18"/>
      <c r="Q484" s="18"/>
      <c r="R484" s="18"/>
      <c r="S484" s="18"/>
      <c r="T484" s="18"/>
      <c r="U484" s="18"/>
      <c r="V484" s="18"/>
      <c r="W484" s="18"/>
      <c r="X484" s="18"/>
      <c r="Y484" s="18"/>
      <c r="Z484" s="18"/>
    </row>
    <row r="485" ht="19.5" customHeight="1">
      <c r="A485" s="111"/>
      <c r="B485" s="119"/>
      <c r="C485" s="63"/>
      <c r="D485" s="69"/>
      <c r="E485" s="66" t="str">
        <f t="shared" si="2"/>
        <v>-</v>
      </c>
      <c r="F485" s="65"/>
      <c r="G485" s="65"/>
      <c r="H485" s="65"/>
      <c r="I485" s="69" t="str">
        <f t="shared" si="3"/>
        <v>-</v>
      </c>
      <c r="J485" s="70"/>
      <c r="K485" s="18"/>
      <c r="L485" s="18"/>
      <c r="M485" s="18"/>
      <c r="N485" s="18"/>
      <c r="O485" s="18"/>
      <c r="P485" s="18"/>
      <c r="Q485" s="18"/>
      <c r="R485" s="18"/>
      <c r="S485" s="18"/>
      <c r="T485" s="18"/>
      <c r="U485" s="18"/>
      <c r="V485" s="18"/>
      <c r="W485" s="18"/>
      <c r="X485" s="18"/>
      <c r="Y485" s="18"/>
      <c r="Z485" s="18"/>
    </row>
    <row r="486" ht="19.5" customHeight="1">
      <c r="A486" s="111"/>
      <c r="B486" s="119"/>
      <c r="C486" s="63"/>
      <c r="D486" s="69"/>
      <c r="E486" s="66" t="str">
        <f t="shared" si="2"/>
        <v>-</v>
      </c>
      <c r="F486" s="65"/>
      <c r="G486" s="65"/>
      <c r="H486" s="65"/>
      <c r="I486" s="69" t="str">
        <f t="shared" si="3"/>
        <v>-</v>
      </c>
      <c r="J486" s="70"/>
      <c r="K486" s="18"/>
      <c r="L486" s="18"/>
      <c r="M486" s="18"/>
      <c r="N486" s="18"/>
      <c r="O486" s="18"/>
      <c r="P486" s="18"/>
      <c r="Q486" s="18"/>
      <c r="R486" s="18"/>
      <c r="S486" s="18"/>
      <c r="T486" s="18"/>
      <c r="U486" s="18"/>
      <c r="V486" s="18"/>
      <c r="W486" s="18"/>
      <c r="X486" s="18"/>
      <c r="Y486" s="18"/>
      <c r="Z486" s="18"/>
    </row>
    <row r="487" ht="19.5" customHeight="1">
      <c r="A487" s="111"/>
      <c r="B487" s="119"/>
      <c r="C487" s="63"/>
      <c r="D487" s="69"/>
      <c r="E487" s="66" t="str">
        <f t="shared" si="2"/>
        <v>-</v>
      </c>
      <c r="F487" s="65"/>
      <c r="G487" s="65"/>
      <c r="H487" s="65"/>
      <c r="I487" s="69" t="str">
        <f t="shared" si="3"/>
        <v>-</v>
      </c>
      <c r="J487" s="70"/>
      <c r="K487" s="18"/>
      <c r="L487" s="18"/>
      <c r="M487" s="18"/>
      <c r="N487" s="18"/>
      <c r="O487" s="18"/>
      <c r="P487" s="18"/>
      <c r="Q487" s="18"/>
      <c r="R487" s="18"/>
      <c r="S487" s="18"/>
      <c r="T487" s="18"/>
      <c r="U487" s="18"/>
      <c r="V487" s="18"/>
      <c r="W487" s="18"/>
      <c r="X487" s="18"/>
      <c r="Y487" s="18"/>
      <c r="Z487" s="18"/>
    </row>
    <row r="488" ht="19.5" customHeight="1">
      <c r="A488" s="111"/>
      <c r="B488" s="119"/>
      <c r="C488" s="63"/>
      <c r="D488" s="69"/>
      <c r="E488" s="66" t="str">
        <f t="shared" si="2"/>
        <v>-</v>
      </c>
      <c r="F488" s="65"/>
      <c r="G488" s="65"/>
      <c r="H488" s="65"/>
      <c r="I488" s="69" t="str">
        <f t="shared" si="3"/>
        <v>-</v>
      </c>
      <c r="J488" s="70"/>
      <c r="K488" s="18"/>
      <c r="L488" s="18"/>
      <c r="M488" s="18"/>
      <c r="N488" s="18"/>
      <c r="O488" s="18"/>
      <c r="P488" s="18"/>
      <c r="Q488" s="18"/>
      <c r="R488" s="18"/>
      <c r="S488" s="18"/>
      <c r="T488" s="18"/>
      <c r="U488" s="18"/>
      <c r="V488" s="18"/>
      <c r="W488" s="18"/>
      <c r="X488" s="18"/>
      <c r="Y488" s="18"/>
      <c r="Z488" s="18"/>
    </row>
    <row r="489" ht="19.5" customHeight="1">
      <c r="A489" s="111"/>
      <c r="B489" s="119"/>
      <c r="C489" s="63"/>
      <c r="D489" s="69"/>
      <c r="E489" s="66" t="str">
        <f t="shared" si="2"/>
        <v>-</v>
      </c>
      <c r="F489" s="65"/>
      <c r="G489" s="65"/>
      <c r="H489" s="65"/>
      <c r="I489" s="69" t="str">
        <f t="shared" si="3"/>
        <v>-</v>
      </c>
      <c r="J489" s="70"/>
      <c r="K489" s="18"/>
      <c r="L489" s="18"/>
      <c r="M489" s="18"/>
      <c r="N489" s="18"/>
      <c r="O489" s="18"/>
      <c r="P489" s="18"/>
      <c r="Q489" s="18"/>
      <c r="R489" s="18"/>
      <c r="S489" s="18"/>
      <c r="T489" s="18"/>
      <c r="U489" s="18"/>
      <c r="V489" s="18"/>
      <c r="W489" s="18"/>
      <c r="X489" s="18"/>
      <c r="Y489" s="18"/>
      <c r="Z489" s="18"/>
    </row>
    <row r="490" ht="19.5" customHeight="1">
      <c r="A490" s="111"/>
      <c r="B490" s="119"/>
      <c r="C490" s="63"/>
      <c r="D490" s="69"/>
      <c r="E490" s="66" t="str">
        <f t="shared" si="2"/>
        <v>-</v>
      </c>
      <c r="F490" s="65"/>
      <c r="G490" s="65"/>
      <c r="H490" s="65"/>
      <c r="I490" s="69" t="str">
        <f t="shared" si="3"/>
        <v>-</v>
      </c>
      <c r="J490" s="70"/>
      <c r="K490" s="18"/>
      <c r="L490" s="18"/>
      <c r="M490" s="18"/>
      <c r="N490" s="18"/>
      <c r="O490" s="18"/>
      <c r="P490" s="18"/>
      <c r="Q490" s="18"/>
      <c r="R490" s="18"/>
      <c r="S490" s="18"/>
      <c r="T490" s="18"/>
      <c r="U490" s="18"/>
      <c r="V490" s="18"/>
      <c r="W490" s="18"/>
      <c r="X490" s="18"/>
      <c r="Y490" s="18"/>
      <c r="Z490" s="18"/>
    </row>
    <row r="491" ht="19.5" customHeight="1">
      <c r="A491" s="111"/>
      <c r="B491" s="119"/>
      <c r="C491" s="63"/>
      <c r="D491" s="69"/>
      <c r="E491" s="66" t="str">
        <f t="shared" si="2"/>
        <v>-</v>
      </c>
      <c r="F491" s="65"/>
      <c r="G491" s="65"/>
      <c r="H491" s="65"/>
      <c r="I491" s="69" t="str">
        <f t="shared" si="3"/>
        <v>-</v>
      </c>
      <c r="J491" s="70"/>
      <c r="K491" s="18"/>
      <c r="L491" s="18"/>
      <c r="M491" s="18"/>
      <c r="N491" s="18"/>
      <c r="O491" s="18"/>
      <c r="P491" s="18"/>
      <c r="Q491" s="18"/>
      <c r="R491" s="18"/>
      <c r="S491" s="18"/>
      <c r="T491" s="18"/>
      <c r="U491" s="18"/>
      <c r="V491" s="18"/>
      <c r="W491" s="18"/>
      <c r="X491" s="18"/>
      <c r="Y491" s="18"/>
      <c r="Z491" s="18"/>
    </row>
    <row r="492" ht="19.5" customHeight="1">
      <c r="A492" s="111"/>
      <c r="B492" s="119"/>
      <c r="C492" s="63"/>
      <c r="D492" s="69"/>
      <c r="E492" s="66" t="str">
        <f t="shared" si="2"/>
        <v>-</v>
      </c>
      <c r="F492" s="65"/>
      <c r="G492" s="65"/>
      <c r="H492" s="65"/>
      <c r="I492" s="69" t="str">
        <f t="shared" si="3"/>
        <v>-</v>
      </c>
      <c r="J492" s="70"/>
      <c r="K492" s="18"/>
      <c r="L492" s="18"/>
      <c r="M492" s="18"/>
      <c r="N492" s="18"/>
      <c r="O492" s="18"/>
      <c r="P492" s="18"/>
      <c r="Q492" s="18"/>
      <c r="R492" s="18"/>
      <c r="S492" s="18"/>
      <c r="T492" s="18"/>
      <c r="U492" s="18"/>
      <c r="V492" s="18"/>
      <c r="W492" s="18"/>
      <c r="X492" s="18"/>
      <c r="Y492" s="18"/>
      <c r="Z492" s="18"/>
    </row>
    <row r="493" ht="19.5" customHeight="1">
      <c r="A493" s="111"/>
      <c r="B493" s="119"/>
      <c r="C493" s="63"/>
      <c r="D493" s="69"/>
      <c r="E493" s="66" t="str">
        <f t="shared" si="2"/>
        <v>-</v>
      </c>
      <c r="F493" s="65"/>
      <c r="G493" s="65"/>
      <c r="H493" s="65"/>
      <c r="I493" s="69" t="str">
        <f t="shared" si="3"/>
        <v>-</v>
      </c>
      <c r="J493" s="70"/>
      <c r="K493" s="18"/>
      <c r="L493" s="18"/>
      <c r="M493" s="18"/>
      <c r="N493" s="18"/>
      <c r="O493" s="18"/>
      <c r="P493" s="18"/>
      <c r="Q493" s="18"/>
      <c r="R493" s="18"/>
      <c r="S493" s="18"/>
      <c r="T493" s="18"/>
      <c r="U493" s="18"/>
      <c r="V493" s="18"/>
      <c r="W493" s="18"/>
      <c r="X493" s="18"/>
      <c r="Y493" s="18"/>
      <c r="Z493" s="18"/>
    </row>
    <row r="494" ht="19.5" customHeight="1">
      <c r="A494" s="111"/>
      <c r="B494" s="119"/>
      <c r="C494" s="63"/>
      <c r="D494" s="69"/>
      <c r="E494" s="66" t="str">
        <f t="shared" si="2"/>
        <v>-</v>
      </c>
      <c r="F494" s="65"/>
      <c r="G494" s="65"/>
      <c r="H494" s="65"/>
      <c r="I494" s="69" t="str">
        <f t="shared" si="3"/>
        <v>-</v>
      </c>
      <c r="J494" s="70"/>
      <c r="K494" s="18"/>
      <c r="L494" s="18"/>
      <c r="M494" s="18"/>
      <c r="N494" s="18"/>
      <c r="O494" s="18"/>
      <c r="P494" s="18"/>
      <c r="Q494" s="18"/>
      <c r="R494" s="18"/>
      <c r="S494" s="18"/>
      <c r="T494" s="18"/>
      <c r="U494" s="18"/>
      <c r="V494" s="18"/>
      <c r="W494" s="18"/>
      <c r="X494" s="18"/>
      <c r="Y494" s="18"/>
      <c r="Z494" s="18"/>
    </row>
    <row r="495" ht="19.5" customHeight="1">
      <c r="A495" s="111"/>
      <c r="B495" s="119"/>
      <c r="C495" s="63"/>
      <c r="D495" s="69"/>
      <c r="E495" s="66" t="str">
        <f t="shared" si="2"/>
        <v>-</v>
      </c>
      <c r="F495" s="65"/>
      <c r="G495" s="65"/>
      <c r="H495" s="65"/>
      <c r="I495" s="69" t="str">
        <f t="shared" si="3"/>
        <v>-</v>
      </c>
      <c r="J495" s="70"/>
      <c r="K495" s="18"/>
      <c r="L495" s="18"/>
      <c r="M495" s="18"/>
      <c r="N495" s="18"/>
      <c r="O495" s="18"/>
      <c r="P495" s="18"/>
      <c r="Q495" s="18"/>
      <c r="R495" s="18"/>
      <c r="S495" s="18"/>
      <c r="T495" s="18"/>
      <c r="U495" s="18"/>
      <c r="V495" s="18"/>
      <c r="W495" s="18"/>
      <c r="X495" s="18"/>
      <c r="Y495" s="18"/>
      <c r="Z495" s="18"/>
    </row>
    <row r="496" ht="19.5" customHeight="1">
      <c r="A496" s="111"/>
      <c r="B496" s="119"/>
      <c r="C496" s="63"/>
      <c r="D496" s="69"/>
      <c r="E496" s="66" t="str">
        <f t="shared" si="2"/>
        <v>-</v>
      </c>
      <c r="F496" s="65"/>
      <c r="G496" s="65"/>
      <c r="H496" s="65"/>
      <c r="I496" s="69" t="str">
        <f t="shared" si="3"/>
        <v>-</v>
      </c>
      <c r="J496" s="70"/>
      <c r="K496" s="18"/>
      <c r="L496" s="18"/>
      <c r="M496" s="18"/>
      <c r="N496" s="18"/>
      <c r="O496" s="18"/>
      <c r="P496" s="18"/>
      <c r="Q496" s="18"/>
      <c r="R496" s="18"/>
      <c r="S496" s="18"/>
      <c r="T496" s="18"/>
      <c r="U496" s="18"/>
      <c r="V496" s="18"/>
      <c r="W496" s="18"/>
      <c r="X496" s="18"/>
      <c r="Y496" s="18"/>
      <c r="Z496" s="18"/>
    </row>
    <row r="497" ht="19.5" customHeight="1">
      <c r="A497" s="111"/>
      <c r="B497" s="119"/>
      <c r="C497" s="63"/>
      <c r="D497" s="69"/>
      <c r="E497" s="66" t="str">
        <f t="shared" si="2"/>
        <v>-</v>
      </c>
      <c r="F497" s="65"/>
      <c r="G497" s="65"/>
      <c r="H497" s="65"/>
      <c r="I497" s="69" t="str">
        <f t="shared" si="3"/>
        <v>-</v>
      </c>
      <c r="J497" s="70"/>
      <c r="K497" s="18"/>
      <c r="L497" s="18"/>
      <c r="M497" s="18"/>
      <c r="N497" s="18"/>
      <c r="O497" s="18"/>
      <c r="P497" s="18"/>
      <c r="Q497" s="18"/>
      <c r="R497" s="18"/>
      <c r="S497" s="18"/>
      <c r="T497" s="18"/>
      <c r="U497" s="18"/>
      <c r="V497" s="18"/>
      <c r="W497" s="18"/>
      <c r="X497" s="18"/>
      <c r="Y497" s="18"/>
      <c r="Z497" s="18"/>
    </row>
    <row r="498" ht="19.5" customHeight="1">
      <c r="A498" s="111"/>
      <c r="B498" s="119"/>
      <c r="C498" s="63"/>
      <c r="D498" s="69"/>
      <c r="E498" s="66" t="str">
        <f t="shared" si="2"/>
        <v>-</v>
      </c>
      <c r="F498" s="65"/>
      <c r="G498" s="65"/>
      <c r="H498" s="65"/>
      <c r="I498" s="69" t="str">
        <f t="shared" si="3"/>
        <v>-</v>
      </c>
      <c r="J498" s="70"/>
      <c r="K498" s="18"/>
      <c r="L498" s="18"/>
      <c r="M498" s="18"/>
      <c r="N498" s="18"/>
      <c r="O498" s="18"/>
      <c r="P498" s="18"/>
      <c r="Q498" s="18"/>
      <c r="R498" s="18"/>
      <c r="S498" s="18"/>
      <c r="T498" s="18"/>
      <c r="U498" s="18"/>
      <c r="V498" s="18"/>
      <c r="W498" s="18"/>
      <c r="X498" s="18"/>
      <c r="Y498" s="18"/>
      <c r="Z498" s="18"/>
    </row>
    <row r="499" ht="19.5" customHeight="1">
      <c r="A499" s="111"/>
      <c r="B499" s="119"/>
      <c r="C499" s="63"/>
      <c r="D499" s="69"/>
      <c r="E499" s="66" t="str">
        <f t="shared" si="2"/>
        <v>-</v>
      </c>
      <c r="F499" s="65"/>
      <c r="G499" s="65"/>
      <c r="H499" s="65"/>
      <c r="I499" s="69" t="str">
        <f t="shared" si="3"/>
        <v>-</v>
      </c>
      <c r="J499" s="70"/>
      <c r="K499" s="18"/>
      <c r="L499" s="18"/>
      <c r="M499" s="18"/>
      <c r="N499" s="18"/>
      <c r="O499" s="18"/>
      <c r="P499" s="18"/>
      <c r="Q499" s="18"/>
      <c r="R499" s="18"/>
      <c r="S499" s="18"/>
      <c r="T499" s="18"/>
      <c r="U499" s="18"/>
      <c r="V499" s="18"/>
      <c r="W499" s="18"/>
      <c r="X499" s="18"/>
      <c r="Y499" s="18"/>
      <c r="Z499" s="18"/>
    </row>
    <row r="500" ht="19.5" customHeight="1">
      <c r="A500" s="111"/>
      <c r="B500" s="119"/>
      <c r="C500" s="63"/>
      <c r="D500" s="69"/>
      <c r="E500" s="66" t="str">
        <f t="shared" si="2"/>
        <v>-</v>
      </c>
      <c r="F500" s="65"/>
      <c r="G500" s="65"/>
      <c r="H500" s="65"/>
      <c r="I500" s="69" t="str">
        <f t="shared" si="3"/>
        <v>-</v>
      </c>
      <c r="J500" s="70"/>
      <c r="K500" s="18"/>
      <c r="L500" s="18"/>
      <c r="M500" s="18"/>
      <c r="N500" s="18"/>
      <c r="O500" s="18"/>
      <c r="P500" s="18"/>
      <c r="Q500" s="18"/>
      <c r="R500" s="18"/>
      <c r="S500" s="18"/>
      <c r="T500" s="18"/>
      <c r="U500" s="18"/>
      <c r="V500" s="18"/>
      <c r="W500" s="18"/>
      <c r="X500" s="18"/>
      <c r="Y500" s="18"/>
      <c r="Z500" s="18"/>
    </row>
    <row r="501" ht="19.5" customHeight="1">
      <c r="A501" s="111"/>
      <c r="B501" s="119"/>
      <c r="C501" s="63"/>
      <c r="D501" s="69"/>
      <c r="E501" s="66" t="str">
        <f t="shared" si="2"/>
        <v>-</v>
      </c>
      <c r="F501" s="65"/>
      <c r="G501" s="65"/>
      <c r="H501" s="65"/>
      <c r="I501" s="69" t="str">
        <f t="shared" si="3"/>
        <v>-</v>
      </c>
      <c r="J501" s="70"/>
      <c r="K501" s="18"/>
      <c r="L501" s="18"/>
      <c r="M501" s="18"/>
      <c r="N501" s="18"/>
      <c r="O501" s="18"/>
      <c r="P501" s="18"/>
      <c r="Q501" s="18"/>
      <c r="R501" s="18"/>
      <c r="S501" s="18"/>
      <c r="T501" s="18"/>
      <c r="U501" s="18"/>
      <c r="V501" s="18"/>
      <c r="W501" s="18"/>
      <c r="X501" s="18"/>
      <c r="Y501" s="18"/>
      <c r="Z501" s="18"/>
    </row>
    <row r="502" ht="19.5" customHeight="1">
      <c r="A502" s="111"/>
      <c r="B502" s="119"/>
      <c r="C502" s="63"/>
      <c r="D502" s="69"/>
      <c r="E502" s="66" t="str">
        <f t="shared" si="2"/>
        <v>-</v>
      </c>
      <c r="F502" s="65"/>
      <c r="G502" s="65"/>
      <c r="H502" s="65"/>
      <c r="I502" s="69" t="str">
        <f t="shared" si="3"/>
        <v>-</v>
      </c>
      <c r="J502" s="70"/>
      <c r="K502" s="18"/>
      <c r="L502" s="18"/>
      <c r="M502" s="18"/>
      <c r="N502" s="18"/>
      <c r="O502" s="18"/>
      <c r="P502" s="18"/>
      <c r="Q502" s="18"/>
      <c r="R502" s="18"/>
      <c r="S502" s="18"/>
      <c r="T502" s="18"/>
      <c r="U502" s="18"/>
      <c r="V502" s="18"/>
      <c r="W502" s="18"/>
      <c r="X502" s="18"/>
      <c r="Y502" s="18"/>
      <c r="Z502" s="18"/>
    </row>
    <row r="503" ht="19.5" customHeight="1">
      <c r="A503" s="111"/>
      <c r="B503" s="119"/>
      <c r="C503" s="63"/>
      <c r="D503" s="69"/>
      <c r="E503" s="66" t="str">
        <f t="shared" si="2"/>
        <v>-</v>
      </c>
      <c r="F503" s="65"/>
      <c r="G503" s="65"/>
      <c r="H503" s="65"/>
      <c r="I503" s="69" t="str">
        <f t="shared" si="3"/>
        <v>-</v>
      </c>
      <c r="J503" s="70"/>
      <c r="K503" s="18"/>
      <c r="L503" s="18"/>
      <c r="M503" s="18"/>
      <c r="N503" s="18"/>
      <c r="O503" s="18"/>
      <c r="P503" s="18"/>
      <c r="Q503" s="18"/>
      <c r="R503" s="18"/>
      <c r="S503" s="18"/>
      <c r="T503" s="18"/>
      <c r="U503" s="18"/>
      <c r="V503" s="18"/>
      <c r="W503" s="18"/>
      <c r="X503" s="18"/>
      <c r="Y503" s="18"/>
      <c r="Z503" s="18"/>
    </row>
    <row r="504" ht="19.5" customHeight="1">
      <c r="A504" s="111"/>
      <c r="B504" s="119"/>
      <c r="C504" s="63"/>
      <c r="D504" s="69"/>
      <c r="E504" s="66" t="str">
        <f t="shared" si="2"/>
        <v>-</v>
      </c>
      <c r="F504" s="65"/>
      <c r="G504" s="65"/>
      <c r="H504" s="65"/>
      <c r="I504" s="69" t="str">
        <f t="shared" si="3"/>
        <v>-</v>
      </c>
      <c r="J504" s="70"/>
      <c r="K504" s="18"/>
      <c r="L504" s="18"/>
      <c r="M504" s="18"/>
      <c r="N504" s="18"/>
      <c r="O504" s="18"/>
      <c r="P504" s="18"/>
      <c r="Q504" s="18"/>
      <c r="R504" s="18"/>
      <c r="S504" s="18"/>
      <c r="T504" s="18"/>
      <c r="U504" s="18"/>
      <c r="V504" s="18"/>
      <c r="W504" s="18"/>
      <c r="X504" s="18"/>
      <c r="Y504" s="18"/>
      <c r="Z504" s="18"/>
    </row>
    <row r="505" ht="19.5" customHeight="1">
      <c r="A505" s="111"/>
      <c r="B505" s="119"/>
      <c r="C505" s="63"/>
      <c r="D505" s="69"/>
      <c r="E505" s="66" t="str">
        <f t="shared" si="2"/>
        <v>-</v>
      </c>
      <c r="F505" s="65"/>
      <c r="G505" s="65"/>
      <c r="H505" s="65"/>
      <c r="I505" s="69" t="str">
        <f t="shared" si="3"/>
        <v>-</v>
      </c>
      <c r="J505" s="70"/>
      <c r="K505" s="18"/>
      <c r="L505" s="18"/>
      <c r="M505" s="18"/>
      <c r="N505" s="18"/>
      <c r="O505" s="18"/>
      <c r="P505" s="18"/>
      <c r="Q505" s="18"/>
      <c r="R505" s="18"/>
      <c r="S505" s="18"/>
      <c r="T505" s="18"/>
      <c r="U505" s="18"/>
      <c r="V505" s="18"/>
      <c r="W505" s="18"/>
      <c r="X505" s="18"/>
      <c r="Y505" s="18"/>
      <c r="Z505" s="18"/>
    </row>
    <row r="506" ht="19.5" customHeight="1">
      <c r="A506" s="111"/>
      <c r="B506" s="119"/>
      <c r="C506" s="63"/>
      <c r="D506" s="69"/>
      <c r="E506" s="66" t="str">
        <f t="shared" si="2"/>
        <v>-</v>
      </c>
      <c r="F506" s="65"/>
      <c r="G506" s="65"/>
      <c r="H506" s="65"/>
      <c r="I506" s="69" t="str">
        <f t="shared" si="3"/>
        <v>-</v>
      </c>
      <c r="J506" s="70"/>
      <c r="K506" s="18"/>
      <c r="L506" s="18"/>
      <c r="M506" s="18"/>
      <c r="N506" s="18"/>
      <c r="O506" s="18"/>
      <c r="P506" s="18"/>
      <c r="Q506" s="18"/>
      <c r="R506" s="18"/>
      <c r="S506" s="18"/>
      <c r="T506" s="18"/>
      <c r="U506" s="18"/>
      <c r="V506" s="18"/>
      <c r="W506" s="18"/>
      <c r="X506" s="18"/>
      <c r="Y506" s="18"/>
      <c r="Z506" s="18"/>
    </row>
    <row r="507" ht="19.5" customHeight="1">
      <c r="A507" s="111"/>
      <c r="B507" s="119"/>
      <c r="C507" s="63"/>
      <c r="D507" s="69"/>
      <c r="E507" s="66" t="str">
        <f t="shared" si="2"/>
        <v>-</v>
      </c>
      <c r="F507" s="65"/>
      <c r="G507" s="65"/>
      <c r="H507" s="65"/>
      <c r="I507" s="69" t="str">
        <f t="shared" si="3"/>
        <v>-</v>
      </c>
      <c r="J507" s="70"/>
      <c r="K507" s="18"/>
      <c r="L507" s="18"/>
      <c r="M507" s="18"/>
      <c r="N507" s="18"/>
      <c r="O507" s="18"/>
      <c r="P507" s="18"/>
      <c r="Q507" s="18"/>
      <c r="R507" s="18"/>
      <c r="S507" s="18"/>
      <c r="T507" s="18"/>
      <c r="U507" s="18"/>
      <c r="V507" s="18"/>
      <c r="W507" s="18"/>
      <c r="X507" s="18"/>
      <c r="Y507" s="18"/>
      <c r="Z507" s="18"/>
    </row>
    <row r="508" ht="19.5" customHeight="1">
      <c r="A508" s="111"/>
      <c r="B508" s="119"/>
      <c r="C508" s="63"/>
      <c r="D508" s="69"/>
      <c r="E508" s="66" t="str">
        <f t="shared" si="2"/>
        <v>-</v>
      </c>
      <c r="F508" s="65"/>
      <c r="G508" s="65"/>
      <c r="H508" s="65"/>
      <c r="I508" s="69" t="str">
        <f t="shared" si="3"/>
        <v>-</v>
      </c>
      <c r="J508" s="70"/>
      <c r="K508" s="18"/>
      <c r="L508" s="18"/>
      <c r="M508" s="18"/>
      <c r="N508" s="18"/>
      <c r="O508" s="18"/>
      <c r="P508" s="18"/>
      <c r="Q508" s="18"/>
      <c r="R508" s="18"/>
      <c r="S508" s="18"/>
      <c r="T508" s="18"/>
      <c r="U508" s="18"/>
      <c r="V508" s="18"/>
      <c r="W508" s="18"/>
      <c r="X508" s="18"/>
      <c r="Y508" s="18"/>
      <c r="Z508" s="18"/>
    </row>
    <row r="509" ht="19.5" customHeight="1">
      <c r="A509" s="111"/>
      <c r="B509" s="119"/>
      <c r="C509" s="63"/>
      <c r="D509" s="69"/>
      <c r="E509" s="66" t="str">
        <f t="shared" si="2"/>
        <v>-</v>
      </c>
      <c r="F509" s="65"/>
      <c r="G509" s="65"/>
      <c r="H509" s="65"/>
      <c r="I509" s="69" t="str">
        <f t="shared" si="3"/>
        <v>-</v>
      </c>
      <c r="J509" s="70"/>
      <c r="K509" s="18"/>
      <c r="L509" s="18"/>
      <c r="M509" s="18"/>
      <c r="N509" s="18"/>
      <c r="O509" s="18"/>
      <c r="P509" s="18"/>
      <c r="Q509" s="18"/>
      <c r="R509" s="18"/>
      <c r="S509" s="18"/>
      <c r="T509" s="18"/>
      <c r="U509" s="18"/>
      <c r="V509" s="18"/>
      <c r="W509" s="18"/>
      <c r="X509" s="18"/>
      <c r="Y509" s="18"/>
      <c r="Z509" s="18"/>
    </row>
    <row r="510" ht="19.5" customHeight="1">
      <c r="A510" s="111"/>
      <c r="B510" s="119"/>
      <c r="C510" s="63"/>
      <c r="D510" s="69"/>
      <c r="E510" s="66" t="str">
        <f t="shared" si="2"/>
        <v>-</v>
      </c>
      <c r="F510" s="65"/>
      <c r="G510" s="65"/>
      <c r="H510" s="65"/>
      <c r="I510" s="69" t="str">
        <f t="shared" si="3"/>
        <v>-</v>
      </c>
      <c r="J510" s="70"/>
      <c r="K510" s="18"/>
      <c r="L510" s="18"/>
      <c r="M510" s="18"/>
      <c r="N510" s="18"/>
      <c r="O510" s="18"/>
      <c r="P510" s="18"/>
      <c r="Q510" s="18"/>
      <c r="R510" s="18"/>
      <c r="S510" s="18"/>
      <c r="T510" s="18"/>
      <c r="U510" s="18"/>
      <c r="V510" s="18"/>
      <c r="W510" s="18"/>
      <c r="X510" s="18"/>
      <c r="Y510" s="18"/>
      <c r="Z510" s="18"/>
    </row>
    <row r="511" ht="19.5" customHeight="1">
      <c r="A511" s="111"/>
      <c r="B511" s="119"/>
      <c r="C511" s="63"/>
      <c r="D511" s="69"/>
      <c r="E511" s="66" t="str">
        <f t="shared" si="2"/>
        <v>-</v>
      </c>
      <c r="F511" s="65"/>
      <c r="G511" s="65"/>
      <c r="H511" s="65"/>
      <c r="I511" s="69" t="str">
        <f t="shared" si="3"/>
        <v>-</v>
      </c>
      <c r="J511" s="70"/>
      <c r="K511" s="18"/>
      <c r="L511" s="18"/>
      <c r="M511" s="18"/>
      <c r="N511" s="18"/>
      <c r="O511" s="18"/>
      <c r="P511" s="18"/>
      <c r="Q511" s="18"/>
      <c r="R511" s="18"/>
      <c r="S511" s="18"/>
      <c r="T511" s="18"/>
      <c r="U511" s="18"/>
      <c r="V511" s="18"/>
      <c r="W511" s="18"/>
      <c r="X511" s="18"/>
      <c r="Y511" s="18"/>
      <c r="Z511" s="18"/>
    </row>
    <row r="512" ht="19.5" customHeight="1">
      <c r="A512" s="111"/>
      <c r="B512" s="119"/>
      <c r="C512" s="63"/>
      <c r="D512" s="69"/>
      <c r="E512" s="66" t="str">
        <f t="shared" si="2"/>
        <v>-</v>
      </c>
      <c r="F512" s="65"/>
      <c r="G512" s="65"/>
      <c r="H512" s="65"/>
      <c r="I512" s="69" t="str">
        <f t="shared" si="3"/>
        <v>-</v>
      </c>
      <c r="J512" s="70"/>
      <c r="K512" s="18"/>
      <c r="L512" s="18"/>
      <c r="M512" s="18"/>
      <c r="N512" s="18"/>
      <c r="O512" s="18"/>
      <c r="P512" s="18"/>
      <c r="Q512" s="18"/>
      <c r="R512" s="18"/>
      <c r="S512" s="18"/>
      <c r="T512" s="18"/>
      <c r="U512" s="18"/>
      <c r="V512" s="18"/>
      <c r="W512" s="18"/>
      <c r="X512" s="18"/>
      <c r="Y512" s="18"/>
      <c r="Z512" s="18"/>
    </row>
    <row r="513" ht="19.5" customHeight="1">
      <c r="A513" s="111"/>
      <c r="B513" s="119"/>
      <c r="C513" s="63"/>
      <c r="D513" s="69"/>
      <c r="E513" s="66" t="str">
        <f t="shared" si="2"/>
        <v>-</v>
      </c>
      <c r="F513" s="65"/>
      <c r="G513" s="65"/>
      <c r="H513" s="65"/>
      <c r="I513" s="69" t="str">
        <f t="shared" si="3"/>
        <v>-</v>
      </c>
      <c r="J513" s="70"/>
      <c r="K513" s="18"/>
      <c r="L513" s="18"/>
      <c r="M513" s="18"/>
      <c r="N513" s="18"/>
      <c r="O513" s="18"/>
      <c r="P513" s="18"/>
      <c r="Q513" s="18"/>
      <c r="R513" s="18"/>
      <c r="S513" s="18"/>
      <c r="T513" s="18"/>
      <c r="U513" s="18"/>
      <c r="V513" s="18"/>
      <c r="W513" s="18"/>
      <c r="X513" s="18"/>
      <c r="Y513" s="18"/>
      <c r="Z513" s="18"/>
    </row>
    <row r="514" ht="19.5" customHeight="1">
      <c r="A514" s="111"/>
      <c r="B514" s="119"/>
      <c r="C514" s="63"/>
      <c r="D514" s="69"/>
      <c r="E514" s="66" t="str">
        <f t="shared" si="2"/>
        <v>-</v>
      </c>
      <c r="F514" s="65"/>
      <c r="G514" s="65"/>
      <c r="H514" s="65"/>
      <c r="I514" s="69" t="str">
        <f t="shared" si="3"/>
        <v>-</v>
      </c>
      <c r="J514" s="70"/>
      <c r="K514" s="18"/>
      <c r="L514" s="18"/>
      <c r="M514" s="18"/>
      <c r="N514" s="18"/>
      <c r="O514" s="18"/>
      <c r="P514" s="18"/>
      <c r="Q514" s="18"/>
      <c r="R514" s="18"/>
      <c r="S514" s="18"/>
      <c r="T514" s="18"/>
      <c r="U514" s="18"/>
      <c r="V514" s="18"/>
      <c r="W514" s="18"/>
      <c r="X514" s="18"/>
      <c r="Y514" s="18"/>
      <c r="Z514" s="18"/>
    </row>
    <row r="515" ht="19.5" customHeight="1">
      <c r="A515" s="111"/>
      <c r="B515" s="119"/>
      <c r="C515" s="63"/>
      <c r="D515" s="69"/>
      <c r="E515" s="66" t="str">
        <f t="shared" si="2"/>
        <v>-</v>
      </c>
      <c r="F515" s="65"/>
      <c r="G515" s="65"/>
      <c r="H515" s="65"/>
      <c r="I515" s="69" t="str">
        <f t="shared" si="3"/>
        <v>-</v>
      </c>
      <c r="J515" s="70"/>
      <c r="K515" s="18"/>
      <c r="L515" s="18"/>
      <c r="M515" s="18"/>
      <c r="N515" s="18"/>
      <c r="O515" s="18"/>
      <c r="P515" s="18"/>
      <c r="Q515" s="18"/>
      <c r="R515" s="18"/>
      <c r="S515" s="18"/>
      <c r="T515" s="18"/>
      <c r="U515" s="18"/>
      <c r="V515" s="18"/>
      <c r="W515" s="18"/>
      <c r="X515" s="18"/>
      <c r="Y515" s="18"/>
      <c r="Z515" s="18"/>
    </row>
    <row r="516" ht="19.5" customHeight="1">
      <c r="A516" s="111"/>
      <c r="B516" s="119"/>
      <c r="C516" s="63"/>
      <c r="D516" s="69"/>
      <c r="E516" s="66" t="str">
        <f t="shared" si="2"/>
        <v>-</v>
      </c>
      <c r="F516" s="65"/>
      <c r="G516" s="65"/>
      <c r="H516" s="65"/>
      <c r="I516" s="69" t="str">
        <f t="shared" si="3"/>
        <v>-</v>
      </c>
      <c r="J516" s="70"/>
      <c r="K516" s="18"/>
      <c r="L516" s="18"/>
      <c r="M516" s="18"/>
      <c r="N516" s="18"/>
      <c r="O516" s="18"/>
      <c r="P516" s="18"/>
      <c r="Q516" s="18"/>
      <c r="R516" s="18"/>
      <c r="S516" s="18"/>
      <c r="T516" s="18"/>
      <c r="U516" s="18"/>
      <c r="V516" s="18"/>
      <c r="W516" s="18"/>
      <c r="X516" s="18"/>
      <c r="Y516" s="18"/>
      <c r="Z516" s="18"/>
    </row>
    <row r="517" ht="19.5" customHeight="1">
      <c r="A517" s="111"/>
      <c r="B517" s="119"/>
      <c r="C517" s="63"/>
      <c r="D517" s="69"/>
      <c r="E517" s="66" t="str">
        <f t="shared" si="2"/>
        <v>-</v>
      </c>
      <c r="F517" s="65"/>
      <c r="G517" s="65"/>
      <c r="H517" s="65"/>
      <c r="I517" s="69" t="str">
        <f t="shared" si="3"/>
        <v>-</v>
      </c>
      <c r="J517" s="70"/>
      <c r="K517" s="18"/>
      <c r="L517" s="18"/>
      <c r="M517" s="18"/>
      <c r="N517" s="18"/>
      <c r="O517" s="18"/>
      <c r="P517" s="18"/>
      <c r="Q517" s="18"/>
      <c r="R517" s="18"/>
      <c r="S517" s="18"/>
      <c r="T517" s="18"/>
      <c r="U517" s="18"/>
      <c r="V517" s="18"/>
      <c r="W517" s="18"/>
      <c r="X517" s="18"/>
      <c r="Y517" s="18"/>
      <c r="Z517" s="18"/>
    </row>
    <row r="518" ht="19.5" customHeight="1">
      <c r="A518" s="111"/>
      <c r="B518" s="119"/>
      <c r="C518" s="63"/>
      <c r="D518" s="69"/>
      <c r="E518" s="66" t="str">
        <f t="shared" si="2"/>
        <v>-</v>
      </c>
      <c r="F518" s="65"/>
      <c r="G518" s="65"/>
      <c r="H518" s="65"/>
      <c r="I518" s="69" t="str">
        <f t="shared" si="3"/>
        <v>-</v>
      </c>
      <c r="J518" s="70"/>
      <c r="K518" s="18"/>
      <c r="L518" s="18"/>
      <c r="M518" s="18"/>
      <c r="N518" s="18"/>
      <c r="O518" s="18"/>
      <c r="P518" s="18"/>
      <c r="Q518" s="18"/>
      <c r="R518" s="18"/>
      <c r="S518" s="18"/>
      <c r="T518" s="18"/>
      <c r="U518" s="18"/>
      <c r="V518" s="18"/>
      <c r="W518" s="18"/>
      <c r="X518" s="18"/>
      <c r="Y518" s="18"/>
      <c r="Z518" s="18"/>
    </row>
    <row r="519" ht="19.5" customHeight="1">
      <c r="A519" s="111"/>
      <c r="B519" s="119"/>
      <c r="C519" s="63"/>
      <c r="D519" s="69"/>
      <c r="E519" s="66" t="str">
        <f t="shared" si="2"/>
        <v>-</v>
      </c>
      <c r="F519" s="65"/>
      <c r="G519" s="65"/>
      <c r="H519" s="65"/>
      <c r="I519" s="69" t="str">
        <f t="shared" si="3"/>
        <v>-</v>
      </c>
      <c r="J519" s="70"/>
      <c r="K519" s="18"/>
      <c r="L519" s="18"/>
      <c r="M519" s="18"/>
      <c r="N519" s="18"/>
      <c r="O519" s="18"/>
      <c r="P519" s="18"/>
      <c r="Q519" s="18"/>
      <c r="R519" s="18"/>
      <c r="S519" s="18"/>
      <c r="T519" s="18"/>
      <c r="U519" s="18"/>
      <c r="V519" s="18"/>
      <c r="W519" s="18"/>
      <c r="X519" s="18"/>
      <c r="Y519" s="18"/>
      <c r="Z519" s="18"/>
    </row>
    <row r="520" ht="19.5" customHeight="1">
      <c r="A520" s="111"/>
      <c r="B520" s="119"/>
      <c r="C520" s="63"/>
      <c r="D520" s="69"/>
      <c r="E520" s="66" t="str">
        <f t="shared" si="2"/>
        <v>-</v>
      </c>
      <c r="F520" s="65"/>
      <c r="G520" s="65"/>
      <c r="H520" s="65"/>
      <c r="I520" s="69" t="str">
        <f t="shared" si="3"/>
        <v>-</v>
      </c>
      <c r="J520" s="70"/>
      <c r="K520" s="18"/>
      <c r="L520" s="18"/>
      <c r="M520" s="18"/>
      <c r="N520" s="18"/>
      <c r="O520" s="18"/>
      <c r="P520" s="18"/>
      <c r="Q520" s="18"/>
      <c r="R520" s="18"/>
      <c r="S520" s="18"/>
      <c r="T520" s="18"/>
      <c r="U520" s="18"/>
      <c r="V520" s="18"/>
      <c r="W520" s="18"/>
      <c r="X520" s="18"/>
      <c r="Y520" s="18"/>
      <c r="Z520" s="18"/>
    </row>
    <row r="521" ht="19.5" customHeight="1">
      <c r="A521" s="111"/>
      <c r="B521" s="119"/>
      <c r="C521" s="63"/>
      <c r="D521" s="69"/>
      <c r="E521" s="66" t="str">
        <f t="shared" si="2"/>
        <v>-</v>
      </c>
      <c r="F521" s="65"/>
      <c r="G521" s="65"/>
      <c r="H521" s="65"/>
      <c r="I521" s="69" t="str">
        <f t="shared" si="3"/>
        <v>-</v>
      </c>
      <c r="J521" s="70"/>
      <c r="K521" s="18"/>
      <c r="L521" s="18"/>
      <c r="M521" s="18"/>
      <c r="N521" s="18"/>
      <c r="O521" s="18"/>
      <c r="P521" s="18"/>
      <c r="Q521" s="18"/>
      <c r="R521" s="18"/>
      <c r="S521" s="18"/>
      <c r="T521" s="18"/>
      <c r="U521" s="18"/>
      <c r="V521" s="18"/>
      <c r="W521" s="18"/>
      <c r="X521" s="18"/>
      <c r="Y521" s="18"/>
      <c r="Z521" s="18"/>
    </row>
    <row r="522" ht="19.5" customHeight="1">
      <c r="A522" s="111"/>
      <c r="B522" s="119"/>
      <c r="C522" s="63"/>
      <c r="D522" s="69"/>
      <c r="E522" s="66" t="str">
        <f t="shared" si="2"/>
        <v>-</v>
      </c>
      <c r="F522" s="65"/>
      <c r="G522" s="65"/>
      <c r="H522" s="65"/>
      <c r="I522" s="69" t="str">
        <f t="shared" si="3"/>
        <v>-</v>
      </c>
      <c r="J522" s="70"/>
      <c r="K522" s="18"/>
      <c r="L522" s="18"/>
      <c r="M522" s="18"/>
      <c r="N522" s="18"/>
      <c r="O522" s="18"/>
      <c r="P522" s="18"/>
      <c r="Q522" s="18"/>
      <c r="R522" s="18"/>
      <c r="S522" s="18"/>
      <c r="T522" s="18"/>
      <c r="U522" s="18"/>
      <c r="V522" s="18"/>
      <c r="W522" s="18"/>
      <c r="X522" s="18"/>
      <c r="Y522" s="18"/>
      <c r="Z522" s="18"/>
    </row>
    <row r="523" ht="19.5" customHeight="1">
      <c r="A523" s="111"/>
      <c r="B523" s="119"/>
      <c r="C523" s="63"/>
      <c r="D523" s="69"/>
      <c r="E523" s="66" t="str">
        <f t="shared" si="2"/>
        <v>-</v>
      </c>
      <c r="F523" s="65"/>
      <c r="G523" s="65"/>
      <c r="H523" s="65"/>
      <c r="I523" s="69" t="str">
        <f t="shared" si="3"/>
        <v>-</v>
      </c>
      <c r="J523" s="70"/>
      <c r="K523" s="18"/>
      <c r="L523" s="18"/>
      <c r="M523" s="18"/>
      <c r="N523" s="18"/>
      <c r="O523" s="18"/>
      <c r="P523" s="18"/>
      <c r="Q523" s="18"/>
      <c r="R523" s="18"/>
      <c r="S523" s="18"/>
      <c r="T523" s="18"/>
      <c r="U523" s="18"/>
      <c r="V523" s="18"/>
      <c r="W523" s="18"/>
      <c r="X523" s="18"/>
      <c r="Y523" s="18"/>
      <c r="Z523" s="18"/>
    </row>
    <row r="524" ht="19.5" customHeight="1">
      <c r="A524" s="111"/>
      <c r="B524" s="119"/>
      <c r="C524" s="63"/>
      <c r="D524" s="69"/>
      <c r="E524" s="66" t="str">
        <f t="shared" si="2"/>
        <v>-</v>
      </c>
      <c r="F524" s="65"/>
      <c r="G524" s="65"/>
      <c r="H524" s="65"/>
      <c r="I524" s="69" t="str">
        <f t="shared" si="3"/>
        <v>-</v>
      </c>
      <c r="J524" s="70"/>
      <c r="K524" s="18"/>
      <c r="L524" s="18"/>
      <c r="M524" s="18"/>
      <c r="N524" s="18"/>
      <c r="O524" s="18"/>
      <c r="P524" s="18"/>
      <c r="Q524" s="18"/>
      <c r="R524" s="18"/>
      <c r="S524" s="18"/>
      <c r="T524" s="18"/>
      <c r="U524" s="18"/>
      <c r="V524" s="18"/>
      <c r="W524" s="18"/>
      <c r="X524" s="18"/>
      <c r="Y524" s="18"/>
      <c r="Z524" s="18"/>
    </row>
    <row r="525" ht="19.5" customHeight="1">
      <c r="A525" s="111"/>
      <c r="B525" s="119"/>
      <c r="C525" s="63"/>
      <c r="D525" s="69"/>
      <c r="E525" s="66" t="str">
        <f t="shared" si="2"/>
        <v>-</v>
      </c>
      <c r="F525" s="65"/>
      <c r="G525" s="65"/>
      <c r="H525" s="65"/>
      <c r="I525" s="69" t="str">
        <f t="shared" si="3"/>
        <v>-</v>
      </c>
      <c r="J525" s="70"/>
      <c r="K525" s="18"/>
      <c r="L525" s="18"/>
      <c r="M525" s="18"/>
      <c r="N525" s="18"/>
      <c r="O525" s="18"/>
      <c r="P525" s="18"/>
      <c r="Q525" s="18"/>
      <c r="R525" s="18"/>
      <c r="S525" s="18"/>
      <c r="T525" s="18"/>
      <c r="U525" s="18"/>
      <c r="V525" s="18"/>
      <c r="W525" s="18"/>
      <c r="X525" s="18"/>
      <c r="Y525" s="18"/>
      <c r="Z525" s="18"/>
    </row>
    <row r="526" ht="19.5" customHeight="1">
      <c r="A526" s="111"/>
      <c r="B526" s="119"/>
      <c r="C526" s="63"/>
      <c r="D526" s="69"/>
      <c r="E526" s="66" t="str">
        <f t="shared" si="2"/>
        <v>-</v>
      </c>
      <c r="F526" s="65"/>
      <c r="G526" s="65"/>
      <c r="H526" s="65"/>
      <c r="I526" s="69" t="str">
        <f t="shared" si="3"/>
        <v>-</v>
      </c>
      <c r="J526" s="70"/>
      <c r="K526" s="18"/>
      <c r="L526" s="18"/>
      <c r="M526" s="18"/>
      <c r="N526" s="18"/>
      <c r="O526" s="18"/>
      <c r="P526" s="18"/>
      <c r="Q526" s="18"/>
      <c r="R526" s="18"/>
      <c r="S526" s="18"/>
      <c r="T526" s="18"/>
      <c r="U526" s="18"/>
      <c r="V526" s="18"/>
      <c r="W526" s="18"/>
      <c r="X526" s="18"/>
      <c r="Y526" s="18"/>
      <c r="Z526" s="18"/>
    </row>
    <row r="527" ht="19.5" customHeight="1">
      <c r="A527" s="111"/>
      <c r="B527" s="119"/>
      <c r="C527" s="63"/>
      <c r="D527" s="69"/>
      <c r="E527" s="66" t="str">
        <f t="shared" si="2"/>
        <v>-</v>
      </c>
      <c r="F527" s="65"/>
      <c r="G527" s="65"/>
      <c r="H527" s="65"/>
      <c r="I527" s="69" t="str">
        <f t="shared" si="3"/>
        <v>-</v>
      </c>
      <c r="J527" s="70"/>
      <c r="K527" s="18"/>
      <c r="L527" s="18"/>
      <c r="M527" s="18"/>
      <c r="N527" s="18"/>
      <c r="O527" s="18"/>
      <c r="P527" s="18"/>
      <c r="Q527" s="18"/>
      <c r="R527" s="18"/>
      <c r="S527" s="18"/>
      <c r="T527" s="18"/>
      <c r="U527" s="18"/>
      <c r="V527" s="18"/>
      <c r="W527" s="18"/>
      <c r="X527" s="18"/>
      <c r="Y527" s="18"/>
      <c r="Z527" s="18"/>
    </row>
    <row r="528" ht="19.5" customHeight="1">
      <c r="A528" s="111"/>
      <c r="B528" s="119"/>
      <c r="C528" s="63"/>
      <c r="D528" s="69"/>
      <c r="E528" s="66" t="str">
        <f t="shared" si="2"/>
        <v>-</v>
      </c>
      <c r="F528" s="65"/>
      <c r="G528" s="65"/>
      <c r="H528" s="65"/>
      <c r="I528" s="69" t="str">
        <f t="shared" si="3"/>
        <v>-</v>
      </c>
      <c r="J528" s="70"/>
      <c r="K528" s="18"/>
      <c r="L528" s="18"/>
      <c r="M528" s="18"/>
      <c r="N528" s="18"/>
      <c r="O528" s="18"/>
      <c r="P528" s="18"/>
      <c r="Q528" s="18"/>
      <c r="R528" s="18"/>
      <c r="S528" s="18"/>
      <c r="T528" s="18"/>
      <c r="U528" s="18"/>
      <c r="V528" s="18"/>
      <c r="W528" s="18"/>
      <c r="X528" s="18"/>
      <c r="Y528" s="18"/>
      <c r="Z528" s="18"/>
    </row>
    <row r="529" ht="19.5" customHeight="1">
      <c r="A529" s="111"/>
      <c r="B529" s="119"/>
      <c r="C529" s="63"/>
      <c r="D529" s="69"/>
      <c r="E529" s="66" t="str">
        <f t="shared" si="2"/>
        <v>-</v>
      </c>
      <c r="F529" s="65"/>
      <c r="G529" s="65"/>
      <c r="H529" s="65"/>
      <c r="I529" s="69" t="str">
        <f t="shared" si="3"/>
        <v>-</v>
      </c>
      <c r="J529" s="70"/>
      <c r="K529" s="18"/>
      <c r="L529" s="18"/>
      <c r="M529" s="18"/>
      <c r="N529" s="18"/>
      <c r="O529" s="18"/>
      <c r="P529" s="18"/>
      <c r="Q529" s="18"/>
      <c r="R529" s="18"/>
      <c r="S529" s="18"/>
      <c r="T529" s="18"/>
      <c r="U529" s="18"/>
      <c r="V529" s="18"/>
      <c r="W529" s="18"/>
      <c r="X529" s="18"/>
      <c r="Y529" s="18"/>
      <c r="Z529" s="18"/>
    </row>
    <row r="530" ht="19.5" customHeight="1">
      <c r="A530" s="111"/>
      <c r="B530" s="119"/>
      <c r="C530" s="63"/>
      <c r="D530" s="69"/>
      <c r="E530" s="66" t="str">
        <f t="shared" si="2"/>
        <v>-</v>
      </c>
      <c r="F530" s="65"/>
      <c r="G530" s="65"/>
      <c r="H530" s="65"/>
      <c r="I530" s="69" t="str">
        <f t="shared" si="3"/>
        <v>-</v>
      </c>
      <c r="J530" s="70"/>
      <c r="K530" s="18"/>
      <c r="L530" s="18"/>
      <c r="M530" s="18"/>
      <c r="N530" s="18"/>
      <c r="O530" s="18"/>
      <c r="P530" s="18"/>
      <c r="Q530" s="18"/>
      <c r="R530" s="18"/>
      <c r="S530" s="18"/>
      <c r="T530" s="18"/>
      <c r="U530" s="18"/>
      <c r="V530" s="18"/>
      <c r="W530" s="18"/>
      <c r="X530" s="18"/>
      <c r="Y530" s="18"/>
      <c r="Z530" s="18"/>
    </row>
    <row r="531" ht="19.5" customHeight="1">
      <c r="A531" s="111"/>
      <c r="B531" s="119"/>
      <c r="C531" s="63"/>
      <c r="D531" s="69"/>
      <c r="E531" s="66" t="str">
        <f t="shared" si="2"/>
        <v>-</v>
      </c>
      <c r="F531" s="65"/>
      <c r="G531" s="65"/>
      <c r="H531" s="65"/>
      <c r="I531" s="69" t="str">
        <f t="shared" si="3"/>
        <v>-</v>
      </c>
      <c r="J531" s="70"/>
      <c r="K531" s="18"/>
      <c r="L531" s="18"/>
      <c r="M531" s="18"/>
      <c r="N531" s="18"/>
      <c r="O531" s="18"/>
      <c r="P531" s="18"/>
      <c r="Q531" s="18"/>
      <c r="R531" s="18"/>
      <c r="S531" s="18"/>
      <c r="T531" s="18"/>
      <c r="U531" s="18"/>
      <c r="V531" s="18"/>
      <c r="W531" s="18"/>
      <c r="X531" s="18"/>
      <c r="Y531" s="18"/>
      <c r="Z531" s="18"/>
    </row>
    <row r="532" ht="19.5" customHeight="1">
      <c r="A532" s="111"/>
      <c r="B532" s="119"/>
      <c r="C532" s="63"/>
      <c r="D532" s="69"/>
      <c r="E532" s="66" t="str">
        <f t="shared" si="2"/>
        <v>-</v>
      </c>
      <c r="F532" s="65"/>
      <c r="G532" s="65"/>
      <c r="H532" s="65"/>
      <c r="I532" s="69" t="str">
        <f t="shared" si="3"/>
        <v>-</v>
      </c>
      <c r="J532" s="70"/>
      <c r="K532" s="18"/>
      <c r="L532" s="18"/>
      <c r="M532" s="18"/>
      <c r="N532" s="18"/>
      <c r="O532" s="18"/>
      <c r="P532" s="18"/>
      <c r="Q532" s="18"/>
      <c r="R532" s="18"/>
      <c r="S532" s="18"/>
      <c r="T532" s="18"/>
      <c r="U532" s="18"/>
      <c r="V532" s="18"/>
      <c r="W532" s="18"/>
      <c r="X532" s="18"/>
      <c r="Y532" s="18"/>
      <c r="Z532" s="18"/>
    </row>
    <row r="533" ht="19.5" customHeight="1">
      <c r="A533" s="111"/>
      <c r="B533" s="119"/>
      <c r="C533" s="63"/>
      <c r="D533" s="69"/>
      <c r="E533" s="66" t="str">
        <f t="shared" si="2"/>
        <v>-</v>
      </c>
      <c r="F533" s="65"/>
      <c r="G533" s="65"/>
      <c r="H533" s="65"/>
      <c r="I533" s="69" t="str">
        <f t="shared" si="3"/>
        <v>-</v>
      </c>
      <c r="J533" s="70"/>
      <c r="K533" s="18"/>
      <c r="L533" s="18"/>
      <c r="M533" s="18"/>
      <c r="N533" s="18"/>
      <c r="O533" s="18"/>
      <c r="P533" s="18"/>
      <c r="Q533" s="18"/>
      <c r="R533" s="18"/>
      <c r="S533" s="18"/>
      <c r="T533" s="18"/>
      <c r="U533" s="18"/>
      <c r="V533" s="18"/>
      <c r="W533" s="18"/>
      <c r="X533" s="18"/>
      <c r="Y533" s="18"/>
      <c r="Z533" s="18"/>
    </row>
    <row r="534" ht="19.5" customHeight="1">
      <c r="A534" s="111"/>
      <c r="B534" s="119"/>
      <c r="C534" s="63"/>
      <c r="D534" s="69"/>
      <c r="E534" s="66" t="str">
        <f t="shared" si="2"/>
        <v>-</v>
      </c>
      <c r="F534" s="65"/>
      <c r="G534" s="65"/>
      <c r="H534" s="65"/>
      <c r="I534" s="69" t="str">
        <f t="shared" si="3"/>
        <v>-</v>
      </c>
      <c r="J534" s="70"/>
      <c r="K534" s="18"/>
      <c r="L534" s="18"/>
      <c r="M534" s="18"/>
      <c r="N534" s="18"/>
      <c r="O534" s="18"/>
      <c r="P534" s="18"/>
      <c r="Q534" s="18"/>
      <c r="R534" s="18"/>
      <c r="S534" s="18"/>
      <c r="T534" s="18"/>
      <c r="U534" s="18"/>
      <c r="V534" s="18"/>
      <c r="W534" s="18"/>
      <c r="X534" s="18"/>
      <c r="Y534" s="18"/>
      <c r="Z534" s="18"/>
    </row>
    <row r="535" ht="19.5" customHeight="1">
      <c r="A535" s="111"/>
      <c r="B535" s="119"/>
      <c r="C535" s="63"/>
      <c r="D535" s="69"/>
      <c r="E535" s="66" t="str">
        <f t="shared" si="2"/>
        <v>-</v>
      </c>
      <c r="F535" s="65"/>
      <c r="G535" s="65"/>
      <c r="H535" s="65"/>
      <c r="I535" s="69" t="str">
        <f t="shared" si="3"/>
        <v>-</v>
      </c>
      <c r="J535" s="70"/>
      <c r="K535" s="18"/>
      <c r="L535" s="18"/>
      <c r="M535" s="18"/>
      <c r="N535" s="18"/>
      <c r="O535" s="18"/>
      <c r="P535" s="18"/>
      <c r="Q535" s="18"/>
      <c r="R535" s="18"/>
      <c r="S535" s="18"/>
      <c r="T535" s="18"/>
      <c r="U535" s="18"/>
      <c r="V535" s="18"/>
      <c r="W535" s="18"/>
      <c r="X535" s="18"/>
      <c r="Y535" s="18"/>
      <c r="Z535" s="18"/>
    </row>
    <row r="536" ht="19.5" customHeight="1">
      <c r="A536" s="111"/>
      <c r="B536" s="119"/>
      <c r="C536" s="63"/>
      <c r="D536" s="69"/>
      <c r="E536" s="66" t="str">
        <f t="shared" si="2"/>
        <v>-</v>
      </c>
      <c r="F536" s="65"/>
      <c r="G536" s="65"/>
      <c r="H536" s="65"/>
      <c r="I536" s="69" t="str">
        <f t="shared" si="3"/>
        <v>-</v>
      </c>
      <c r="J536" s="70"/>
      <c r="K536" s="18"/>
      <c r="L536" s="18"/>
      <c r="M536" s="18"/>
      <c r="N536" s="18"/>
      <c r="O536" s="18"/>
      <c r="P536" s="18"/>
      <c r="Q536" s="18"/>
      <c r="R536" s="18"/>
      <c r="S536" s="18"/>
      <c r="T536" s="18"/>
      <c r="U536" s="18"/>
      <c r="V536" s="18"/>
      <c r="W536" s="18"/>
      <c r="X536" s="18"/>
      <c r="Y536" s="18"/>
      <c r="Z536" s="18"/>
    </row>
    <row r="537" ht="19.5" customHeight="1">
      <c r="A537" s="111"/>
      <c r="B537" s="119"/>
      <c r="C537" s="63"/>
      <c r="D537" s="69"/>
      <c r="E537" s="66" t="str">
        <f t="shared" si="2"/>
        <v>-</v>
      </c>
      <c r="F537" s="65"/>
      <c r="G537" s="65"/>
      <c r="H537" s="65"/>
      <c r="I537" s="69" t="str">
        <f t="shared" si="3"/>
        <v>-</v>
      </c>
      <c r="J537" s="70"/>
      <c r="K537" s="18"/>
      <c r="L537" s="18"/>
      <c r="M537" s="18"/>
      <c r="N537" s="18"/>
      <c r="O537" s="18"/>
      <c r="P537" s="18"/>
      <c r="Q537" s="18"/>
      <c r="R537" s="18"/>
      <c r="S537" s="18"/>
      <c r="T537" s="18"/>
      <c r="U537" s="18"/>
      <c r="V537" s="18"/>
      <c r="W537" s="18"/>
      <c r="X537" s="18"/>
      <c r="Y537" s="18"/>
      <c r="Z537" s="18"/>
    </row>
    <row r="538" ht="19.5" customHeight="1">
      <c r="A538" s="111"/>
      <c r="B538" s="119"/>
      <c r="C538" s="63"/>
      <c r="D538" s="69"/>
      <c r="E538" s="66" t="str">
        <f t="shared" si="2"/>
        <v>-</v>
      </c>
      <c r="F538" s="65"/>
      <c r="G538" s="65"/>
      <c r="H538" s="65"/>
      <c r="I538" s="69" t="str">
        <f t="shared" si="3"/>
        <v>-</v>
      </c>
      <c r="J538" s="70"/>
      <c r="K538" s="18"/>
      <c r="L538" s="18"/>
      <c r="M538" s="18"/>
      <c r="N538" s="18"/>
      <c r="O538" s="18"/>
      <c r="P538" s="18"/>
      <c r="Q538" s="18"/>
      <c r="R538" s="18"/>
      <c r="S538" s="18"/>
      <c r="T538" s="18"/>
      <c r="U538" s="18"/>
      <c r="V538" s="18"/>
      <c r="W538" s="18"/>
      <c r="X538" s="18"/>
      <c r="Y538" s="18"/>
      <c r="Z538" s="18"/>
    </row>
    <row r="539" ht="19.5" customHeight="1">
      <c r="A539" s="111"/>
      <c r="B539" s="119"/>
      <c r="C539" s="63"/>
      <c r="D539" s="69"/>
      <c r="E539" s="66" t="str">
        <f t="shared" si="2"/>
        <v>-</v>
      </c>
      <c r="F539" s="65"/>
      <c r="G539" s="65"/>
      <c r="H539" s="65"/>
      <c r="I539" s="69" t="str">
        <f t="shared" si="3"/>
        <v>-</v>
      </c>
      <c r="J539" s="70"/>
      <c r="K539" s="18"/>
      <c r="L539" s="18"/>
      <c r="M539" s="18"/>
      <c r="N539" s="18"/>
      <c r="O539" s="18"/>
      <c r="P539" s="18"/>
      <c r="Q539" s="18"/>
      <c r="R539" s="18"/>
      <c r="S539" s="18"/>
      <c r="T539" s="18"/>
      <c r="U539" s="18"/>
      <c r="V539" s="18"/>
      <c r="W539" s="18"/>
      <c r="X539" s="18"/>
      <c r="Y539" s="18"/>
      <c r="Z539" s="18"/>
    </row>
    <row r="540" ht="19.5" customHeight="1">
      <c r="A540" s="111"/>
      <c r="B540" s="119"/>
      <c r="C540" s="63"/>
      <c r="D540" s="69"/>
      <c r="E540" s="66" t="str">
        <f t="shared" si="2"/>
        <v>-</v>
      </c>
      <c r="F540" s="65"/>
      <c r="G540" s="65"/>
      <c r="H540" s="65"/>
      <c r="I540" s="69" t="str">
        <f t="shared" si="3"/>
        <v>-</v>
      </c>
      <c r="J540" s="70"/>
      <c r="K540" s="18"/>
      <c r="L540" s="18"/>
      <c r="M540" s="18"/>
      <c r="N540" s="18"/>
      <c r="O540" s="18"/>
      <c r="P540" s="18"/>
      <c r="Q540" s="18"/>
      <c r="R540" s="18"/>
      <c r="S540" s="18"/>
      <c r="T540" s="18"/>
      <c r="U540" s="18"/>
      <c r="V540" s="18"/>
      <c r="W540" s="18"/>
      <c r="X540" s="18"/>
      <c r="Y540" s="18"/>
      <c r="Z540" s="18"/>
    </row>
    <row r="541" ht="19.5" customHeight="1">
      <c r="A541" s="111"/>
      <c r="B541" s="119"/>
      <c r="C541" s="63"/>
      <c r="D541" s="69"/>
      <c r="E541" s="66" t="str">
        <f t="shared" si="2"/>
        <v>-</v>
      </c>
      <c r="F541" s="65"/>
      <c r="G541" s="65"/>
      <c r="H541" s="65"/>
      <c r="I541" s="69" t="str">
        <f t="shared" si="3"/>
        <v>-</v>
      </c>
      <c r="J541" s="70"/>
      <c r="K541" s="18"/>
      <c r="L541" s="18"/>
      <c r="M541" s="18"/>
      <c r="N541" s="18"/>
      <c r="O541" s="18"/>
      <c r="P541" s="18"/>
      <c r="Q541" s="18"/>
      <c r="R541" s="18"/>
      <c r="S541" s="18"/>
      <c r="T541" s="18"/>
      <c r="U541" s="18"/>
      <c r="V541" s="18"/>
      <c r="W541" s="18"/>
      <c r="X541" s="18"/>
      <c r="Y541" s="18"/>
      <c r="Z541" s="18"/>
    </row>
    <row r="542" ht="19.5" customHeight="1">
      <c r="A542" s="111"/>
      <c r="B542" s="119"/>
      <c r="C542" s="63"/>
      <c r="D542" s="69"/>
      <c r="E542" s="66" t="str">
        <f t="shared" si="2"/>
        <v>-</v>
      </c>
      <c r="F542" s="65"/>
      <c r="G542" s="65"/>
      <c r="H542" s="65"/>
      <c r="I542" s="69" t="str">
        <f t="shared" si="3"/>
        <v>-</v>
      </c>
      <c r="J542" s="70"/>
      <c r="K542" s="18"/>
      <c r="L542" s="18"/>
      <c r="M542" s="18"/>
      <c r="N542" s="18"/>
      <c r="O542" s="18"/>
      <c r="P542" s="18"/>
      <c r="Q542" s="18"/>
      <c r="R542" s="18"/>
      <c r="S542" s="18"/>
      <c r="T542" s="18"/>
      <c r="U542" s="18"/>
      <c r="V542" s="18"/>
      <c r="W542" s="18"/>
      <c r="X542" s="18"/>
      <c r="Y542" s="18"/>
      <c r="Z542" s="18"/>
    </row>
    <row r="543" ht="19.5" customHeight="1">
      <c r="A543" s="111"/>
      <c r="B543" s="119"/>
      <c r="C543" s="63"/>
      <c r="D543" s="69"/>
      <c r="E543" s="66" t="str">
        <f t="shared" si="2"/>
        <v>-</v>
      </c>
      <c r="F543" s="65"/>
      <c r="G543" s="65"/>
      <c r="H543" s="65"/>
      <c r="I543" s="69" t="str">
        <f t="shared" si="3"/>
        <v>-</v>
      </c>
      <c r="J543" s="70"/>
      <c r="K543" s="18"/>
      <c r="L543" s="18"/>
      <c r="M543" s="18"/>
      <c r="N543" s="18"/>
      <c r="O543" s="18"/>
      <c r="P543" s="18"/>
      <c r="Q543" s="18"/>
      <c r="R543" s="18"/>
      <c r="S543" s="18"/>
      <c r="T543" s="18"/>
      <c r="U543" s="18"/>
      <c r="V543" s="18"/>
      <c r="W543" s="18"/>
      <c r="X543" s="18"/>
      <c r="Y543" s="18"/>
      <c r="Z543" s="18"/>
    </row>
    <row r="544" ht="19.5" customHeight="1">
      <c r="A544" s="111"/>
      <c r="B544" s="119"/>
      <c r="C544" s="63"/>
      <c r="D544" s="69"/>
      <c r="E544" s="66" t="str">
        <f t="shared" si="2"/>
        <v>-</v>
      </c>
      <c r="F544" s="65"/>
      <c r="G544" s="65"/>
      <c r="H544" s="65"/>
      <c r="I544" s="69" t="str">
        <f t="shared" si="3"/>
        <v>-</v>
      </c>
      <c r="J544" s="70"/>
      <c r="K544" s="18"/>
      <c r="L544" s="18"/>
      <c r="M544" s="18"/>
      <c r="N544" s="18"/>
      <c r="O544" s="18"/>
      <c r="P544" s="18"/>
      <c r="Q544" s="18"/>
      <c r="R544" s="18"/>
      <c r="S544" s="18"/>
      <c r="T544" s="18"/>
      <c r="U544" s="18"/>
      <c r="V544" s="18"/>
      <c r="W544" s="18"/>
      <c r="X544" s="18"/>
      <c r="Y544" s="18"/>
      <c r="Z544" s="18"/>
    </row>
    <row r="545" ht="19.5" customHeight="1">
      <c r="A545" s="111"/>
      <c r="B545" s="119"/>
      <c r="C545" s="63"/>
      <c r="D545" s="69"/>
      <c r="E545" s="66" t="str">
        <f t="shared" si="2"/>
        <v>-</v>
      </c>
      <c r="F545" s="65"/>
      <c r="G545" s="65"/>
      <c r="H545" s="65"/>
      <c r="I545" s="69" t="str">
        <f t="shared" si="3"/>
        <v>-</v>
      </c>
      <c r="J545" s="70"/>
      <c r="K545" s="18"/>
      <c r="L545" s="18"/>
      <c r="M545" s="18"/>
      <c r="N545" s="18"/>
      <c r="O545" s="18"/>
      <c r="P545" s="18"/>
      <c r="Q545" s="18"/>
      <c r="R545" s="18"/>
      <c r="S545" s="18"/>
      <c r="T545" s="18"/>
      <c r="U545" s="18"/>
      <c r="V545" s="18"/>
      <c r="W545" s="18"/>
      <c r="X545" s="18"/>
      <c r="Y545" s="18"/>
      <c r="Z545" s="18"/>
    </row>
    <row r="546" ht="19.5" customHeight="1">
      <c r="A546" s="111"/>
      <c r="B546" s="119"/>
      <c r="C546" s="63"/>
      <c r="D546" s="69"/>
      <c r="E546" s="66" t="str">
        <f t="shared" si="2"/>
        <v>-</v>
      </c>
      <c r="F546" s="65"/>
      <c r="G546" s="65"/>
      <c r="H546" s="65"/>
      <c r="I546" s="69" t="str">
        <f t="shared" si="3"/>
        <v>-</v>
      </c>
      <c r="J546" s="70"/>
      <c r="K546" s="18"/>
      <c r="L546" s="18"/>
      <c r="M546" s="18"/>
      <c r="N546" s="18"/>
      <c r="O546" s="18"/>
      <c r="P546" s="18"/>
      <c r="Q546" s="18"/>
      <c r="R546" s="18"/>
      <c r="S546" s="18"/>
      <c r="T546" s="18"/>
      <c r="U546" s="18"/>
      <c r="V546" s="18"/>
      <c r="W546" s="18"/>
      <c r="X546" s="18"/>
      <c r="Y546" s="18"/>
      <c r="Z546" s="18"/>
    </row>
    <row r="547" ht="19.5" customHeight="1">
      <c r="A547" s="111"/>
      <c r="B547" s="119"/>
      <c r="C547" s="63"/>
      <c r="D547" s="69"/>
      <c r="E547" s="66" t="str">
        <f t="shared" si="2"/>
        <v>-</v>
      </c>
      <c r="F547" s="65"/>
      <c r="G547" s="65"/>
      <c r="H547" s="65"/>
      <c r="I547" s="69" t="str">
        <f t="shared" si="3"/>
        <v>-</v>
      </c>
      <c r="J547" s="70"/>
      <c r="K547" s="18"/>
      <c r="L547" s="18"/>
      <c r="M547" s="18"/>
      <c r="N547" s="18"/>
      <c r="O547" s="18"/>
      <c r="P547" s="18"/>
      <c r="Q547" s="18"/>
      <c r="R547" s="18"/>
      <c r="S547" s="18"/>
      <c r="T547" s="18"/>
      <c r="U547" s="18"/>
      <c r="V547" s="18"/>
      <c r="W547" s="18"/>
      <c r="X547" s="18"/>
      <c r="Y547" s="18"/>
      <c r="Z547" s="18"/>
    </row>
    <row r="548" ht="19.5" customHeight="1">
      <c r="A548" s="111"/>
      <c r="B548" s="119"/>
      <c r="C548" s="63"/>
      <c r="D548" s="69"/>
      <c r="E548" s="66" t="str">
        <f t="shared" si="2"/>
        <v>-</v>
      </c>
      <c r="F548" s="65"/>
      <c r="G548" s="65"/>
      <c r="H548" s="65"/>
      <c r="I548" s="69" t="str">
        <f t="shared" si="3"/>
        <v>-</v>
      </c>
      <c r="J548" s="70"/>
      <c r="K548" s="18"/>
      <c r="L548" s="18"/>
      <c r="M548" s="18"/>
      <c r="N548" s="18"/>
      <c r="O548" s="18"/>
      <c r="P548" s="18"/>
      <c r="Q548" s="18"/>
      <c r="R548" s="18"/>
      <c r="S548" s="18"/>
      <c r="T548" s="18"/>
      <c r="U548" s="18"/>
      <c r="V548" s="18"/>
      <c r="W548" s="18"/>
      <c r="X548" s="18"/>
      <c r="Y548" s="18"/>
      <c r="Z548" s="18"/>
    </row>
    <row r="549" ht="19.5" customHeight="1">
      <c r="A549" s="111"/>
      <c r="B549" s="119"/>
      <c r="C549" s="63"/>
      <c r="D549" s="69"/>
      <c r="E549" s="66" t="str">
        <f t="shared" si="2"/>
        <v>-</v>
      </c>
      <c r="F549" s="65"/>
      <c r="G549" s="65"/>
      <c r="H549" s="65"/>
      <c r="I549" s="69" t="str">
        <f t="shared" si="3"/>
        <v>-</v>
      </c>
      <c r="J549" s="70"/>
      <c r="K549" s="18"/>
      <c r="L549" s="18"/>
      <c r="M549" s="18"/>
      <c r="N549" s="18"/>
      <c r="O549" s="18"/>
      <c r="P549" s="18"/>
      <c r="Q549" s="18"/>
      <c r="R549" s="18"/>
      <c r="S549" s="18"/>
      <c r="T549" s="18"/>
      <c r="U549" s="18"/>
      <c r="V549" s="18"/>
      <c r="W549" s="18"/>
      <c r="X549" s="18"/>
      <c r="Y549" s="18"/>
      <c r="Z549" s="18"/>
    </row>
    <row r="550" ht="19.5" customHeight="1">
      <c r="A550" s="111"/>
      <c r="B550" s="119"/>
      <c r="C550" s="63"/>
      <c r="D550" s="69"/>
      <c r="E550" s="66" t="str">
        <f t="shared" si="2"/>
        <v>-</v>
      </c>
      <c r="F550" s="65"/>
      <c r="G550" s="65"/>
      <c r="H550" s="65"/>
      <c r="I550" s="69" t="str">
        <f t="shared" si="3"/>
        <v>-</v>
      </c>
      <c r="J550" s="70"/>
      <c r="K550" s="18"/>
      <c r="L550" s="18"/>
      <c r="M550" s="18"/>
      <c r="N550" s="18"/>
      <c r="O550" s="18"/>
      <c r="P550" s="18"/>
      <c r="Q550" s="18"/>
      <c r="R550" s="18"/>
      <c r="S550" s="18"/>
      <c r="T550" s="18"/>
      <c r="U550" s="18"/>
      <c r="V550" s="18"/>
      <c r="W550" s="18"/>
      <c r="X550" s="18"/>
      <c r="Y550" s="18"/>
      <c r="Z550" s="18"/>
    </row>
    <row r="551" ht="19.5" customHeight="1">
      <c r="A551" s="111"/>
      <c r="B551" s="119"/>
      <c r="C551" s="63"/>
      <c r="D551" s="69"/>
      <c r="E551" s="66" t="str">
        <f t="shared" si="2"/>
        <v>-</v>
      </c>
      <c r="F551" s="65"/>
      <c r="G551" s="65"/>
      <c r="H551" s="65"/>
      <c r="I551" s="69" t="str">
        <f t="shared" si="3"/>
        <v>-</v>
      </c>
      <c r="J551" s="70"/>
      <c r="K551" s="18"/>
      <c r="L551" s="18"/>
      <c r="M551" s="18"/>
      <c r="N551" s="18"/>
      <c r="O551" s="18"/>
      <c r="P551" s="18"/>
      <c r="Q551" s="18"/>
      <c r="R551" s="18"/>
      <c r="S551" s="18"/>
      <c r="T551" s="18"/>
      <c r="U551" s="18"/>
      <c r="V551" s="18"/>
      <c r="W551" s="18"/>
      <c r="X551" s="18"/>
      <c r="Y551" s="18"/>
      <c r="Z551" s="18"/>
    </row>
    <row r="552" ht="19.5" customHeight="1">
      <c r="A552" s="111"/>
      <c r="B552" s="119"/>
      <c r="C552" s="63"/>
      <c r="D552" s="69"/>
      <c r="E552" s="66" t="str">
        <f t="shared" si="2"/>
        <v>-</v>
      </c>
      <c r="F552" s="65"/>
      <c r="G552" s="65"/>
      <c r="H552" s="65"/>
      <c r="I552" s="69" t="str">
        <f t="shared" si="3"/>
        <v>-</v>
      </c>
      <c r="J552" s="70"/>
      <c r="K552" s="18"/>
      <c r="L552" s="18"/>
      <c r="M552" s="18"/>
      <c r="N552" s="18"/>
      <c r="O552" s="18"/>
      <c r="P552" s="18"/>
      <c r="Q552" s="18"/>
      <c r="R552" s="18"/>
      <c r="S552" s="18"/>
      <c r="T552" s="18"/>
      <c r="U552" s="18"/>
      <c r="V552" s="18"/>
      <c r="W552" s="18"/>
      <c r="X552" s="18"/>
      <c r="Y552" s="18"/>
      <c r="Z552" s="18"/>
    </row>
    <row r="553" ht="19.5" customHeight="1">
      <c r="A553" s="111"/>
      <c r="B553" s="119"/>
      <c r="C553" s="63"/>
      <c r="D553" s="69"/>
      <c r="E553" s="66" t="str">
        <f t="shared" si="2"/>
        <v>-</v>
      </c>
      <c r="F553" s="65"/>
      <c r="G553" s="65"/>
      <c r="H553" s="65"/>
      <c r="I553" s="69" t="str">
        <f t="shared" si="3"/>
        <v>-</v>
      </c>
      <c r="J553" s="70"/>
      <c r="K553" s="18"/>
      <c r="L553" s="18"/>
      <c r="M553" s="18"/>
      <c r="N553" s="18"/>
      <c r="O553" s="18"/>
      <c r="P553" s="18"/>
      <c r="Q553" s="18"/>
      <c r="R553" s="18"/>
      <c r="S553" s="18"/>
      <c r="T553" s="18"/>
      <c r="U553" s="18"/>
      <c r="V553" s="18"/>
      <c r="W553" s="18"/>
      <c r="X553" s="18"/>
      <c r="Y553" s="18"/>
      <c r="Z553" s="18"/>
    </row>
    <row r="554" ht="19.5" customHeight="1">
      <c r="A554" s="111"/>
      <c r="B554" s="119"/>
      <c r="C554" s="63"/>
      <c r="D554" s="69"/>
      <c r="E554" s="66" t="str">
        <f t="shared" si="2"/>
        <v>-</v>
      </c>
      <c r="F554" s="65"/>
      <c r="G554" s="65"/>
      <c r="H554" s="65"/>
      <c r="I554" s="69" t="str">
        <f t="shared" si="3"/>
        <v>-</v>
      </c>
      <c r="J554" s="70"/>
      <c r="K554" s="18"/>
      <c r="L554" s="18"/>
      <c r="M554" s="18"/>
      <c r="N554" s="18"/>
      <c r="O554" s="18"/>
      <c r="P554" s="18"/>
      <c r="Q554" s="18"/>
      <c r="R554" s="18"/>
      <c r="S554" s="18"/>
      <c r="T554" s="18"/>
      <c r="U554" s="18"/>
      <c r="V554" s="18"/>
      <c r="W554" s="18"/>
      <c r="X554" s="18"/>
      <c r="Y554" s="18"/>
      <c r="Z554" s="18"/>
    </row>
    <row r="555" ht="19.5" customHeight="1">
      <c r="A555" s="111"/>
      <c r="B555" s="119"/>
      <c r="C555" s="63"/>
      <c r="D555" s="69"/>
      <c r="E555" s="66" t="str">
        <f t="shared" si="2"/>
        <v>-</v>
      </c>
      <c r="F555" s="65"/>
      <c r="G555" s="65"/>
      <c r="H555" s="65"/>
      <c r="I555" s="69" t="str">
        <f t="shared" si="3"/>
        <v>-</v>
      </c>
      <c r="J555" s="70"/>
      <c r="K555" s="18"/>
      <c r="L555" s="18"/>
      <c r="M555" s="18"/>
      <c r="N555" s="18"/>
      <c r="O555" s="18"/>
      <c r="P555" s="18"/>
      <c r="Q555" s="18"/>
      <c r="R555" s="18"/>
      <c r="S555" s="18"/>
      <c r="T555" s="18"/>
      <c r="U555" s="18"/>
      <c r="V555" s="18"/>
      <c r="W555" s="18"/>
      <c r="X555" s="18"/>
      <c r="Y555" s="18"/>
      <c r="Z555" s="18"/>
    </row>
    <row r="556" ht="19.5" customHeight="1">
      <c r="A556" s="111"/>
      <c r="B556" s="119"/>
      <c r="C556" s="63"/>
      <c r="D556" s="69"/>
      <c r="E556" s="66" t="str">
        <f t="shared" si="2"/>
        <v>-</v>
      </c>
      <c r="F556" s="65"/>
      <c r="G556" s="65"/>
      <c r="H556" s="65"/>
      <c r="I556" s="69" t="str">
        <f t="shared" si="3"/>
        <v>-</v>
      </c>
      <c r="J556" s="70"/>
      <c r="K556" s="18"/>
      <c r="L556" s="18"/>
      <c r="M556" s="18"/>
      <c r="N556" s="18"/>
      <c r="O556" s="18"/>
      <c r="P556" s="18"/>
      <c r="Q556" s="18"/>
      <c r="R556" s="18"/>
      <c r="S556" s="18"/>
      <c r="T556" s="18"/>
      <c r="U556" s="18"/>
      <c r="V556" s="18"/>
      <c r="W556" s="18"/>
      <c r="X556" s="18"/>
      <c r="Y556" s="18"/>
      <c r="Z556" s="18"/>
    </row>
    <row r="557" ht="19.5" customHeight="1">
      <c r="A557" s="111"/>
      <c r="B557" s="119"/>
      <c r="C557" s="63"/>
      <c r="D557" s="69"/>
      <c r="E557" s="66" t="str">
        <f t="shared" si="2"/>
        <v>-</v>
      </c>
      <c r="F557" s="65"/>
      <c r="G557" s="65"/>
      <c r="H557" s="65"/>
      <c r="I557" s="69" t="str">
        <f t="shared" si="3"/>
        <v>-</v>
      </c>
      <c r="J557" s="70"/>
      <c r="K557" s="18"/>
      <c r="L557" s="18"/>
      <c r="M557" s="18"/>
      <c r="N557" s="18"/>
      <c r="O557" s="18"/>
      <c r="P557" s="18"/>
      <c r="Q557" s="18"/>
      <c r="R557" s="18"/>
      <c r="S557" s="18"/>
      <c r="T557" s="18"/>
      <c r="U557" s="18"/>
      <c r="V557" s="18"/>
      <c r="W557" s="18"/>
      <c r="X557" s="18"/>
      <c r="Y557" s="18"/>
      <c r="Z557" s="18"/>
    </row>
    <row r="558" ht="19.5" customHeight="1">
      <c r="A558" s="111"/>
      <c r="B558" s="119"/>
      <c r="C558" s="63"/>
      <c r="D558" s="69"/>
      <c r="E558" s="66" t="str">
        <f t="shared" si="2"/>
        <v>-</v>
      </c>
      <c r="F558" s="65"/>
      <c r="G558" s="65"/>
      <c r="H558" s="65"/>
      <c r="I558" s="69" t="str">
        <f t="shared" si="3"/>
        <v>-</v>
      </c>
      <c r="J558" s="70"/>
      <c r="K558" s="18"/>
      <c r="L558" s="18"/>
      <c r="M558" s="18"/>
      <c r="N558" s="18"/>
      <c r="O558" s="18"/>
      <c r="P558" s="18"/>
      <c r="Q558" s="18"/>
      <c r="R558" s="18"/>
      <c r="S558" s="18"/>
      <c r="T558" s="18"/>
      <c r="U558" s="18"/>
      <c r="V558" s="18"/>
      <c r="W558" s="18"/>
      <c r="X558" s="18"/>
      <c r="Y558" s="18"/>
      <c r="Z558" s="18"/>
    </row>
    <row r="559" ht="19.5" customHeight="1">
      <c r="A559" s="111"/>
      <c r="B559" s="119"/>
      <c r="C559" s="63"/>
      <c r="D559" s="69"/>
      <c r="E559" s="66" t="str">
        <f t="shared" si="2"/>
        <v>-</v>
      </c>
      <c r="F559" s="65"/>
      <c r="G559" s="65"/>
      <c r="H559" s="65"/>
      <c r="I559" s="69" t="str">
        <f t="shared" si="3"/>
        <v>-</v>
      </c>
      <c r="J559" s="70"/>
      <c r="K559" s="18"/>
      <c r="L559" s="18"/>
      <c r="M559" s="18"/>
      <c r="N559" s="18"/>
      <c r="O559" s="18"/>
      <c r="P559" s="18"/>
      <c r="Q559" s="18"/>
      <c r="R559" s="18"/>
      <c r="S559" s="18"/>
      <c r="T559" s="18"/>
      <c r="U559" s="18"/>
      <c r="V559" s="18"/>
      <c r="W559" s="18"/>
      <c r="X559" s="18"/>
      <c r="Y559" s="18"/>
      <c r="Z559" s="18"/>
    </row>
    <row r="560" ht="19.5" customHeight="1">
      <c r="A560" s="111"/>
      <c r="B560" s="119"/>
      <c r="C560" s="63"/>
      <c r="D560" s="69"/>
      <c r="E560" s="66" t="str">
        <f t="shared" si="2"/>
        <v>-</v>
      </c>
      <c r="F560" s="65"/>
      <c r="G560" s="65"/>
      <c r="H560" s="65"/>
      <c r="I560" s="69" t="str">
        <f t="shared" si="3"/>
        <v>-</v>
      </c>
      <c r="J560" s="70"/>
      <c r="K560" s="18"/>
      <c r="L560" s="18"/>
      <c r="M560" s="18"/>
      <c r="N560" s="18"/>
      <c r="O560" s="18"/>
      <c r="P560" s="18"/>
      <c r="Q560" s="18"/>
      <c r="R560" s="18"/>
      <c r="S560" s="18"/>
      <c r="T560" s="18"/>
      <c r="U560" s="18"/>
      <c r="V560" s="18"/>
      <c r="W560" s="18"/>
      <c r="X560" s="18"/>
      <c r="Y560" s="18"/>
      <c r="Z560" s="18"/>
    </row>
    <row r="561" ht="19.5" customHeight="1">
      <c r="A561" s="111"/>
      <c r="B561" s="119"/>
      <c r="C561" s="63"/>
      <c r="D561" s="69"/>
      <c r="E561" s="66" t="str">
        <f t="shared" si="2"/>
        <v>-</v>
      </c>
      <c r="F561" s="65"/>
      <c r="G561" s="65"/>
      <c r="H561" s="65"/>
      <c r="I561" s="69" t="str">
        <f t="shared" si="3"/>
        <v>-</v>
      </c>
      <c r="J561" s="70"/>
      <c r="K561" s="18"/>
      <c r="L561" s="18"/>
      <c r="M561" s="18"/>
      <c r="N561" s="18"/>
      <c r="O561" s="18"/>
      <c r="P561" s="18"/>
      <c r="Q561" s="18"/>
      <c r="R561" s="18"/>
      <c r="S561" s="18"/>
      <c r="T561" s="18"/>
      <c r="U561" s="18"/>
      <c r="V561" s="18"/>
      <c r="W561" s="18"/>
      <c r="X561" s="18"/>
      <c r="Y561" s="18"/>
      <c r="Z561" s="18"/>
    </row>
    <row r="562" ht="19.5" customHeight="1">
      <c r="A562" s="111"/>
      <c r="B562" s="119"/>
      <c r="C562" s="63"/>
      <c r="D562" s="69"/>
      <c r="E562" s="66" t="str">
        <f t="shared" si="2"/>
        <v>-</v>
      </c>
      <c r="F562" s="65"/>
      <c r="G562" s="65"/>
      <c r="H562" s="65"/>
      <c r="I562" s="69" t="str">
        <f t="shared" si="3"/>
        <v>-</v>
      </c>
      <c r="J562" s="70"/>
      <c r="K562" s="18"/>
      <c r="L562" s="18"/>
      <c r="M562" s="18"/>
      <c r="N562" s="18"/>
      <c r="O562" s="18"/>
      <c r="P562" s="18"/>
      <c r="Q562" s="18"/>
      <c r="R562" s="18"/>
      <c r="S562" s="18"/>
      <c r="T562" s="18"/>
      <c r="U562" s="18"/>
      <c r="V562" s="18"/>
      <c r="W562" s="18"/>
      <c r="X562" s="18"/>
      <c r="Y562" s="18"/>
      <c r="Z562" s="18"/>
    </row>
    <row r="563" ht="19.5" customHeight="1">
      <c r="A563" s="111"/>
      <c r="B563" s="119"/>
      <c r="C563" s="63"/>
      <c r="D563" s="69"/>
      <c r="E563" s="66" t="str">
        <f t="shared" si="2"/>
        <v>-</v>
      </c>
      <c r="F563" s="65"/>
      <c r="G563" s="65"/>
      <c r="H563" s="65"/>
      <c r="I563" s="69" t="str">
        <f t="shared" si="3"/>
        <v>-</v>
      </c>
      <c r="J563" s="70"/>
      <c r="K563" s="18"/>
      <c r="L563" s="18"/>
      <c r="M563" s="18"/>
      <c r="N563" s="18"/>
      <c r="O563" s="18"/>
      <c r="P563" s="18"/>
      <c r="Q563" s="18"/>
      <c r="R563" s="18"/>
      <c r="S563" s="18"/>
      <c r="T563" s="18"/>
      <c r="U563" s="18"/>
      <c r="V563" s="18"/>
      <c r="W563" s="18"/>
      <c r="X563" s="18"/>
      <c r="Y563" s="18"/>
      <c r="Z563" s="18"/>
    </row>
    <row r="564" ht="19.5" customHeight="1">
      <c r="A564" s="111"/>
      <c r="B564" s="119"/>
      <c r="C564" s="63"/>
      <c r="D564" s="69"/>
      <c r="E564" s="66" t="str">
        <f t="shared" si="2"/>
        <v>-</v>
      </c>
      <c r="F564" s="65"/>
      <c r="G564" s="65"/>
      <c r="H564" s="65"/>
      <c r="I564" s="69" t="str">
        <f t="shared" si="3"/>
        <v>-</v>
      </c>
      <c r="J564" s="70"/>
      <c r="K564" s="18"/>
      <c r="L564" s="18"/>
      <c r="M564" s="18"/>
      <c r="N564" s="18"/>
      <c r="O564" s="18"/>
      <c r="P564" s="18"/>
      <c r="Q564" s="18"/>
      <c r="R564" s="18"/>
      <c r="S564" s="18"/>
      <c r="T564" s="18"/>
      <c r="U564" s="18"/>
      <c r="V564" s="18"/>
      <c r="W564" s="18"/>
      <c r="X564" s="18"/>
      <c r="Y564" s="18"/>
      <c r="Z564" s="18"/>
    </row>
    <row r="565" ht="19.5" customHeight="1">
      <c r="A565" s="111"/>
      <c r="B565" s="119"/>
      <c r="C565" s="63"/>
      <c r="D565" s="69"/>
      <c r="E565" s="66" t="str">
        <f t="shared" si="2"/>
        <v>-</v>
      </c>
      <c r="F565" s="65"/>
      <c r="G565" s="65"/>
      <c r="H565" s="65"/>
      <c r="I565" s="69" t="str">
        <f t="shared" si="3"/>
        <v>-</v>
      </c>
      <c r="J565" s="70"/>
      <c r="K565" s="18"/>
      <c r="L565" s="18"/>
      <c r="M565" s="18"/>
      <c r="N565" s="18"/>
      <c r="O565" s="18"/>
      <c r="P565" s="18"/>
      <c r="Q565" s="18"/>
      <c r="R565" s="18"/>
      <c r="S565" s="18"/>
      <c r="T565" s="18"/>
      <c r="U565" s="18"/>
      <c r="V565" s="18"/>
      <c r="W565" s="18"/>
      <c r="X565" s="18"/>
      <c r="Y565" s="18"/>
      <c r="Z565" s="18"/>
    </row>
    <row r="566" ht="19.5" customHeight="1">
      <c r="A566" s="111"/>
      <c r="B566" s="119"/>
      <c r="C566" s="63"/>
      <c r="D566" s="69"/>
      <c r="E566" s="66" t="str">
        <f t="shared" si="2"/>
        <v>-</v>
      </c>
      <c r="F566" s="65"/>
      <c r="G566" s="65"/>
      <c r="H566" s="65"/>
      <c r="I566" s="69" t="str">
        <f t="shared" si="3"/>
        <v>-</v>
      </c>
      <c r="J566" s="70"/>
      <c r="K566" s="18"/>
      <c r="L566" s="18"/>
      <c r="M566" s="18"/>
      <c r="N566" s="18"/>
      <c r="O566" s="18"/>
      <c r="P566" s="18"/>
      <c r="Q566" s="18"/>
      <c r="R566" s="18"/>
      <c r="S566" s="18"/>
      <c r="T566" s="18"/>
      <c r="U566" s="18"/>
      <c r="V566" s="18"/>
      <c r="W566" s="18"/>
      <c r="X566" s="18"/>
      <c r="Y566" s="18"/>
      <c r="Z566" s="18"/>
    </row>
    <row r="567" ht="19.5" customHeight="1">
      <c r="A567" s="111"/>
      <c r="B567" s="119"/>
      <c r="C567" s="63"/>
      <c r="D567" s="69"/>
      <c r="E567" s="66" t="str">
        <f t="shared" si="2"/>
        <v>-</v>
      </c>
      <c r="F567" s="65"/>
      <c r="G567" s="65"/>
      <c r="H567" s="65"/>
      <c r="I567" s="69" t="str">
        <f t="shared" si="3"/>
        <v>-</v>
      </c>
      <c r="J567" s="70"/>
      <c r="K567" s="18"/>
      <c r="L567" s="18"/>
      <c r="M567" s="18"/>
      <c r="N567" s="18"/>
      <c r="O567" s="18"/>
      <c r="P567" s="18"/>
      <c r="Q567" s="18"/>
      <c r="R567" s="18"/>
      <c r="S567" s="18"/>
      <c r="T567" s="18"/>
      <c r="U567" s="18"/>
      <c r="V567" s="18"/>
      <c r="W567" s="18"/>
      <c r="X567" s="18"/>
      <c r="Y567" s="18"/>
      <c r="Z567" s="18"/>
    </row>
    <row r="568" ht="19.5" customHeight="1">
      <c r="A568" s="111"/>
      <c r="B568" s="119"/>
      <c r="C568" s="63"/>
      <c r="D568" s="69"/>
      <c r="E568" s="66" t="str">
        <f t="shared" si="2"/>
        <v>-</v>
      </c>
      <c r="F568" s="65"/>
      <c r="G568" s="65"/>
      <c r="H568" s="65"/>
      <c r="I568" s="69" t="str">
        <f t="shared" si="3"/>
        <v>-</v>
      </c>
      <c r="J568" s="70"/>
      <c r="K568" s="18"/>
      <c r="L568" s="18"/>
      <c r="M568" s="18"/>
      <c r="N568" s="18"/>
      <c r="O568" s="18"/>
      <c r="P568" s="18"/>
      <c r="Q568" s="18"/>
      <c r="R568" s="18"/>
      <c r="S568" s="18"/>
      <c r="T568" s="18"/>
      <c r="U568" s="18"/>
      <c r="V568" s="18"/>
      <c r="W568" s="18"/>
      <c r="X568" s="18"/>
      <c r="Y568" s="18"/>
      <c r="Z568" s="18"/>
    </row>
    <row r="569" ht="19.5" customHeight="1">
      <c r="A569" s="111"/>
      <c r="B569" s="119"/>
      <c r="C569" s="63"/>
      <c r="D569" s="69"/>
      <c r="E569" s="66" t="str">
        <f t="shared" si="2"/>
        <v>-</v>
      </c>
      <c r="F569" s="65"/>
      <c r="G569" s="65"/>
      <c r="H569" s="65"/>
      <c r="I569" s="69" t="str">
        <f t="shared" si="3"/>
        <v>-</v>
      </c>
      <c r="J569" s="70"/>
      <c r="K569" s="18"/>
      <c r="L569" s="18"/>
      <c r="M569" s="18"/>
      <c r="N569" s="18"/>
      <c r="O569" s="18"/>
      <c r="P569" s="18"/>
      <c r="Q569" s="18"/>
      <c r="R569" s="18"/>
      <c r="S569" s="18"/>
      <c r="T569" s="18"/>
      <c r="U569" s="18"/>
      <c r="V569" s="18"/>
      <c r="W569" s="18"/>
      <c r="X569" s="18"/>
      <c r="Y569" s="18"/>
      <c r="Z569" s="18"/>
    </row>
    <row r="570" ht="19.5" customHeight="1">
      <c r="A570" s="111"/>
      <c r="B570" s="119"/>
      <c r="C570" s="63"/>
      <c r="D570" s="69"/>
      <c r="E570" s="66" t="str">
        <f t="shared" si="2"/>
        <v>-</v>
      </c>
      <c r="F570" s="65"/>
      <c r="G570" s="65"/>
      <c r="H570" s="65"/>
      <c r="I570" s="69" t="str">
        <f t="shared" si="3"/>
        <v>-</v>
      </c>
      <c r="J570" s="70"/>
      <c r="K570" s="18"/>
      <c r="L570" s="18"/>
      <c r="M570" s="18"/>
      <c r="N570" s="18"/>
      <c r="O570" s="18"/>
      <c r="P570" s="18"/>
      <c r="Q570" s="18"/>
      <c r="R570" s="18"/>
      <c r="S570" s="18"/>
      <c r="T570" s="18"/>
      <c r="U570" s="18"/>
      <c r="V570" s="18"/>
      <c r="W570" s="18"/>
      <c r="X570" s="18"/>
      <c r="Y570" s="18"/>
      <c r="Z570" s="18"/>
    </row>
    <row r="571" ht="19.5" customHeight="1">
      <c r="A571" s="111"/>
      <c r="B571" s="119"/>
      <c r="C571" s="63"/>
      <c r="D571" s="69"/>
      <c r="E571" s="66" t="str">
        <f t="shared" si="2"/>
        <v>-</v>
      </c>
      <c r="F571" s="65"/>
      <c r="G571" s="65"/>
      <c r="H571" s="65"/>
      <c r="I571" s="69" t="str">
        <f t="shared" si="3"/>
        <v>-</v>
      </c>
      <c r="J571" s="70"/>
      <c r="K571" s="18"/>
      <c r="L571" s="18"/>
      <c r="M571" s="18"/>
      <c r="N571" s="18"/>
      <c r="O571" s="18"/>
      <c r="P571" s="18"/>
      <c r="Q571" s="18"/>
      <c r="R571" s="18"/>
      <c r="S571" s="18"/>
      <c r="T571" s="18"/>
      <c r="U571" s="18"/>
      <c r="V571" s="18"/>
      <c r="W571" s="18"/>
      <c r="X571" s="18"/>
      <c r="Y571" s="18"/>
      <c r="Z571" s="18"/>
    </row>
    <row r="572" ht="19.5" customHeight="1">
      <c r="A572" s="111"/>
      <c r="B572" s="119"/>
      <c r="C572" s="63"/>
      <c r="D572" s="69"/>
      <c r="E572" s="66" t="str">
        <f t="shared" si="2"/>
        <v>-</v>
      </c>
      <c r="F572" s="65"/>
      <c r="G572" s="65"/>
      <c r="H572" s="65"/>
      <c r="I572" s="69" t="str">
        <f t="shared" si="3"/>
        <v>-</v>
      </c>
      <c r="J572" s="70"/>
      <c r="K572" s="18"/>
      <c r="L572" s="18"/>
      <c r="M572" s="18"/>
      <c r="N572" s="18"/>
      <c r="O572" s="18"/>
      <c r="P572" s="18"/>
      <c r="Q572" s="18"/>
      <c r="R572" s="18"/>
      <c r="S572" s="18"/>
      <c r="T572" s="18"/>
      <c r="U572" s="18"/>
      <c r="V572" s="18"/>
      <c r="W572" s="18"/>
      <c r="X572" s="18"/>
      <c r="Y572" s="18"/>
      <c r="Z572" s="18"/>
    </row>
    <row r="573" ht="19.5" customHeight="1">
      <c r="A573" s="111"/>
      <c r="B573" s="119"/>
      <c r="C573" s="63"/>
      <c r="D573" s="69"/>
      <c r="E573" s="66" t="str">
        <f t="shared" si="2"/>
        <v>-</v>
      </c>
      <c r="F573" s="65"/>
      <c r="G573" s="65"/>
      <c r="H573" s="65"/>
      <c r="I573" s="69" t="str">
        <f t="shared" si="3"/>
        <v>-</v>
      </c>
      <c r="J573" s="70"/>
      <c r="K573" s="18"/>
      <c r="L573" s="18"/>
      <c r="M573" s="18"/>
      <c r="N573" s="18"/>
      <c r="O573" s="18"/>
      <c r="P573" s="18"/>
      <c r="Q573" s="18"/>
      <c r="R573" s="18"/>
      <c r="S573" s="18"/>
      <c r="T573" s="18"/>
      <c r="U573" s="18"/>
      <c r="V573" s="18"/>
      <c r="W573" s="18"/>
      <c r="X573" s="18"/>
      <c r="Y573" s="18"/>
      <c r="Z573" s="18"/>
    </row>
    <row r="574" ht="19.5" customHeight="1">
      <c r="A574" s="111"/>
      <c r="B574" s="119"/>
      <c r="C574" s="63"/>
      <c r="D574" s="69"/>
      <c r="E574" s="66" t="str">
        <f t="shared" si="2"/>
        <v>-</v>
      </c>
      <c r="F574" s="65"/>
      <c r="G574" s="65"/>
      <c r="H574" s="65"/>
      <c r="I574" s="69" t="str">
        <f t="shared" si="3"/>
        <v>-</v>
      </c>
      <c r="J574" s="70"/>
      <c r="K574" s="18"/>
      <c r="L574" s="18"/>
      <c r="M574" s="18"/>
      <c r="N574" s="18"/>
      <c r="O574" s="18"/>
      <c r="P574" s="18"/>
      <c r="Q574" s="18"/>
      <c r="R574" s="18"/>
      <c r="S574" s="18"/>
      <c r="T574" s="18"/>
      <c r="U574" s="18"/>
      <c r="V574" s="18"/>
      <c r="W574" s="18"/>
      <c r="X574" s="18"/>
      <c r="Y574" s="18"/>
      <c r="Z574" s="18"/>
    </row>
    <row r="575" ht="19.5" customHeight="1">
      <c r="A575" s="111"/>
      <c r="B575" s="119"/>
      <c r="C575" s="63"/>
      <c r="D575" s="69"/>
      <c r="E575" s="66" t="str">
        <f t="shared" si="2"/>
        <v>-</v>
      </c>
      <c r="F575" s="65"/>
      <c r="G575" s="65"/>
      <c r="H575" s="65"/>
      <c r="I575" s="69" t="str">
        <f t="shared" si="3"/>
        <v>-</v>
      </c>
      <c r="J575" s="70"/>
      <c r="K575" s="18"/>
      <c r="L575" s="18"/>
      <c r="M575" s="18"/>
      <c r="N575" s="18"/>
      <c r="O575" s="18"/>
      <c r="P575" s="18"/>
      <c r="Q575" s="18"/>
      <c r="R575" s="18"/>
      <c r="S575" s="18"/>
      <c r="T575" s="18"/>
      <c r="U575" s="18"/>
      <c r="V575" s="18"/>
      <c r="W575" s="18"/>
      <c r="X575" s="18"/>
      <c r="Y575" s="18"/>
      <c r="Z575" s="18"/>
    </row>
    <row r="576" ht="19.5" customHeight="1">
      <c r="A576" s="111"/>
      <c r="B576" s="119"/>
      <c r="C576" s="63"/>
      <c r="D576" s="69"/>
      <c r="E576" s="66" t="str">
        <f t="shared" si="2"/>
        <v>-</v>
      </c>
      <c r="F576" s="65"/>
      <c r="G576" s="65"/>
      <c r="H576" s="65"/>
      <c r="I576" s="69" t="str">
        <f t="shared" si="3"/>
        <v>-</v>
      </c>
      <c r="J576" s="70"/>
      <c r="K576" s="18"/>
      <c r="L576" s="18"/>
      <c r="M576" s="18"/>
      <c r="N576" s="18"/>
      <c r="O576" s="18"/>
      <c r="P576" s="18"/>
      <c r="Q576" s="18"/>
      <c r="R576" s="18"/>
      <c r="S576" s="18"/>
      <c r="T576" s="18"/>
      <c r="U576" s="18"/>
      <c r="V576" s="18"/>
      <c r="W576" s="18"/>
      <c r="X576" s="18"/>
      <c r="Y576" s="18"/>
      <c r="Z576" s="18"/>
    </row>
    <row r="577" ht="19.5" customHeight="1">
      <c r="A577" s="111"/>
      <c r="B577" s="119"/>
      <c r="C577" s="63"/>
      <c r="D577" s="69"/>
      <c r="E577" s="66" t="str">
        <f t="shared" si="2"/>
        <v>-</v>
      </c>
      <c r="F577" s="65"/>
      <c r="G577" s="65"/>
      <c r="H577" s="65"/>
      <c r="I577" s="69" t="str">
        <f t="shared" si="3"/>
        <v>-</v>
      </c>
      <c r="J577" s="70"/>
      <c r="K577" s="18"/>
      <c r="L577" s="18"/>
      <c r="M577" s="18"/>
      <c r="N577" s="18"/>
      <c r="O577" s="18"/>
      <c r="P577" s="18"/>
      <c r="Q577" s="18"/>
      <c r="R577" s="18"/>
      <c r="S577" s="18"/>
      <c r="T577" s="18"/>
      <c r="U577" s="18"/>
      <c r="V577" s="18"/>
      <c r="W577" s="18"/>
      <c r="X577" s="18"/>
      <c r="Y577" s="18"/>
      <c r="Z577" s="18"/>
    </row>
    <row r="578" ht="19.5" customHeight="1">
      <c r="A578" s="111"/>
      <c r="B578" s="119"/>
      <c r="C578" s="63"/>
      <c r="D578" s="69"/>
      <c r="E578" s="66" t="str">
        <f t="shared" si="2"/>
        <v>-</v>
      </c>
      <c r="F578" s="65"/>
      <c r="G578" s="65"/>
      <c r="H578" s="65"/>
      <c r="I578" s="69" t="str">
        <f t="shared" si="3"/>
        <v>-</v>
      </c>
      <c r="J578" s="70"/>
      <c r="K578" s="18"/>
      <c r="L578" s="18"/>
      <c r="M578" s="18"/>
      <c r="N578" s="18"/>
      <c r="O578" s="18"/>
      <c r="P578" s="18"/>
      <c r="Q578" s="18"/>
      <c r="R578" s="18"/>
      <c r="S578" s="18"/>
      <c r="T578" s="18"/>
      <c r="U578" s="18"/>
      <c r="V578" s="18"/>
      <c r="W578" s="18"/>
      <c r="X578" s="18"/>
      <c r="Y578" s="18"/>
      <c r="Z578" s="18"/>
    </row>
    <row r="579" ht="19.5" customHeight="1">
      <c r="A579" s="111"/>
      <c r="B579" s="119"/>
      <c r="C579" s="63"/>
      <c r="D579" s="69"/>
      <c r="E579" s="66" t="str">
        <f t="shared" si="2"/>
        <v>-</v>
      </c>
      <c r="F579" s="65"/>
      <c r="G579" s="65"/>
      <c r="H579" s="65"/>
      <c r="I579" s="69" t="str">
        <f t="shared" si="3"/>
        <v>-</v>
      </c>
      <c r="J579" s="70"/>
      <c r="K579" s="18"/>
      <c r="L579" s="18"/>
      <c r="M579" s="18"/>
      <c r="N579" s="18"/>
      <c r="O579" s="18"/>
      <c r="P579" s="18"/>
      <c r="Q579" s="18"/>
      <c r="R579" s="18"/>
      <c r="S579" s="18"/>
      <c r="T579" s="18"/>
      <c r="U579" s="18"/>
      <c r="V579" s="18"/>
      <c r="W579" s="18"/>
      <c r="X579" s="18"/>
      <c r="Y579" s="18"/>
      <c r="Z579" s="18"/>
    </row>
    <row r="580" ht="19.5" customHeight="1">
      <c r="A580" s="111"/>
      <c r="B580" s="119"/>
      <c r="C580" s="63"/>
      <c r="D580" s="69"/>
      <c r="E580" s="66" t="str">
        <f t="shared" si="2"/>
        <v>-</v>
      </c>
      <c r="F580" s="65"/>
      <c r="G580" s="65"/>
      <c r="H580" s="65"/>
      <c r="I580" s="69" t="str">
        <f t="shared" si="3"/>
        <v>-</v>
      </c>
      <c r="J580" s="70"/>
      <c r="K580" s="18"/>
      <c r="L580" s="18"/>
      <c r="M580" s="18"/>
      <c r="N580" s="18"/>
      <c r="O580" s="18"/>
      <c r="P580" s="18"/>
      <c r="Q580" s="18"/>
      <c r="R580" s="18"/>
      <c r="S580" s="18"/>
      <c r="T580" s="18"/>
      <c r="U580" s="18"/>
      <c r="V580" s="18"/>
      <c r="W580" s="18"/>
      <c r="X580" s="18"/>
      <c r="Y580" s="18"/>
      <c r="Z580" s="18"/>
    </row>
    <row r="581" ht="19.5" customHeight="1">
      <c r="A581" s="111"/>
      <c r="B581" s="119"/>
      <c r="C581" s="63"/>
      <c r="D581" s="69"/>
      <c r="E581" s="66" t="str">
        <f t="shared" si="2"/>
        <v>-</v>
      </c>
      <c r="F581" s="65"/>
      <c r="G581" s="65"/>
      <c r="H581" s="65"/>
      <c r="I581" s="69" t="str">
        <f t="shared" si="3"/>
        <v>-</v>
      </c>
      <c r="J581" s="70"/>
      <c r="K581" s="18"/>
      <c r="L581" s="18"/>
      <c r="M581" s="18"/>
      <c r="N581" s="18"/>
      <c r="O581" s="18"/>
      <c r="P581" s="18"/>
      <c r="Q581" s="18"/>
      <c r="R581" s="18"/>
      <c r="S581" s="18"/>
      <c r="T581" s="18"/>
      <c r="U581" s="18"/>
      <c r="V581" s="18"/>
      <c r="W581" s="18"/>
      <c r="X581" s="18"/>
      <c r="Y581" s="18"/>
      <c r="Z581" s="18"/>
    </row>
    <row r="582" ht="19.5" customHeight="1">
      <c r="A582" s="111"/>
      <c r="B582" s="119"/>
      <c r="C582" s="63"/>
      <c r="D582" s="69"/>
      <c r="E582" s="66" t="str">
        <f t="shared" si="2"/>
        <v>-</v>
      </c>
      <c r="F582" s="65"/>
      <c r="G582" s="65"/>
      <c r="H582" s="65"/>
      <c r="I582" s="69" t="str">
        <f t="shared" si="3"/>
        <v>-</v>
      </c>
      <c r="J582" s="70"/>
      <c r="K582" s="18"/>
      <c r="L582" s="18"/>
      <c r="M582" s="18"/>
      <c r="N582" s="18"/>
      <c r="O582" s="18"/>
      <c r="P582" s="18"/>
      <c r="Q582" s="18"/>
      <c r="R582" s="18"/>
      <c r="S582" s="18"/>
      <c r="T582" s="18"/>
      <c r="U582" s="18"/>
      <c r="V582" s="18"/>
      <c r="W582" s="18"/>
      <c r="X582" s="18"/>
      <c r="Y582" s="18"/>
      <c r="Z582" s="18"/>
    </row>
    <row r="583" ht="19.5" customHeight="1">
      <c r="A583" s="111"/>
      <c r="B583" s="119"/>
      <c r="C583" s="63"/>
      <c r="D583" s="69"/>
      <c r="E583" s="66" t="str">
        <f t="shared" si="2"/>
        <v>-</v>
      </c>
      <c r="F583" s="65"/>
      <c r="G583" s="65"/>
      <c r="H583" s="65"/>
      <c r="I583" s="69" t="str">
        <f t="shared" si="3"/>
        <v>-</v>
      </c>
      <c r="J583" s="70"/>
      <c r="K583" s="18"/>
      <c r="L583" s="18"/>
      <c r="M583" s="18"/>
      <c r="N583" s="18"/>
      <c r="O583" s="18"/>
      <c r="P583" s="18"/>
      <c r="Q583" s="18"/>
      <c r="R583" s="18"/>
      <c r="S583" s="18"/>
      <c r="T583" s="18"/>
      <c r="U583" s="18"/>
      <c r="V583" s="18"/>
      <c r="W583" s="18"/>
      <c r="X583" s="18"/>
      <c r="Y583" s="18"/>
      <c r="Z583" s="18"/>
    </row>
    <row r="584" ht="19.5" customHeight="1">
      <c r="A584" s="111"/>
      <c r="B584" s="119"/>
      <c r="C584" s="63"/>
      <c r="D584" s="69"/>
      <c r="E584" s="66" t="str">
        <f t="shared" si="2"/>
        <v>-</v>
      </c>
      <c r="F584" s="65"/>
      <c r="G584" s="65"/>
      <c r="H584" s="65"/>
      <c r="I584" s="69" t="str">
        <f t="shared" si="3"/>
        <v>-</v>
      </c>
      <c r="J584" s="70"/>
      <c r="K584" s="18"/>
      <c r="L584" s="18"/>
      <c r="M584" s="18"/>
      <c r="N584" s="18"/>
      <c r="O584" s="18"/>
      <c r="P584" s="18"/>
      <c r="Q584" s="18"/>
      <c r="R584" s="18"/>
      <c r="S584" s="18"/>
      <c r="T584" s="18"/>
      <c r="U584" s="18"/>
      <c r="V584" s="18"/>
      <c r="W584" s="18"/>
      <c r="X584" s="18"/>
      <c r="Y584" s="18"/>
      <c r="Z584" s="18"/>
    </row>
    <row r="585" ht="19.5" customHeight="1">
      <c r="A585" s="111"/>
      <c r="B585" s="119"/>
      <c r="C585" s="63"/>
      <c r="D585" s="69"/>
      <c r="E585" s="66" t="str">
        <f t="shared" si="2"/>
        <v>-</v>
      </c>
      <c r="F585" s="65"/>
      <c r="G585" s="65"/>
      <c r="H585" s="65"/>
      <c r="I585" s="69" t="str">
        <f t="shared" si="3"/>
        <v>-</v>
      </c>
      <c r="J585" s="70"/>
      <c r="K585" s="18"/>
      <c r="L585" s="18"/>
      <c r="M585" s="18"/>
      <c r="N585" s="18"/>
      <c r="O585" s="18"/>
      <c r="P585" s="18"/>
      <c r="Q585" s="18"/>
      <c r="R585" s="18"/>
      <c r="S585" s="18"/>
      <c r="T585" s="18"/>
      <c r="U585" s="18"/>
      <c r="V585" s="18"/>
      <c r="W585" s="18"/>
      <c r="X585" s="18"/>
      <c r="Y585" s="18"/>
      <c r="Z585" s="18"/>
    </row>
    <row r="586" ht="19.5" customHeight="1">
      <c r="A586" s="111"/>
      <c r="B586" s="119"/>
      <c r="C586" s="63"/>
      <c r="D586" s="69"/>
      <c r="E586" s="66" t="str">
        <f t="shared" si="2"/>
        <v>-</v>
      </c>
      <c r="F586" s="65"/>
      <c r="G586" s="65"/>
      <c r="H586" s="65"/>
      <c r="I586" s="69" t="str">
        <f t="shared" si="3"/>
        <v>-</v>
      </c>
      <c r="J586" s="70"/>
      <c r="K586" s="18"/>
      <c r="L586" s="18"/>
      <c r="M586" s="18"/>
      <c r="N586" s="18"/>
      <c r="O586" s="18"/>
      <c r="P586" s="18"/>
      <c r="Q586" s="18"/>
      <c r="R586" s="18"/>
      <c r="S586" s="18"/>
      <c r="T586" s="18"/>
      <c r="U586" s="18"/>
      <c r="V586" s="18"/>
      <c r="W586" s="18"/>
      <c r="X586" s="18"/>
      <c r="Y586" s="18"/>
      <c r="Z586" s="18"/>
    </row>
    <row r="587" ht="19.5" customHeight="1">
      <c r="A587" s="111"/>
      <c r="B587" s="119"/>
      <c r="C587" s="63"/>
      <c r="D587" s="69"/>
      <c r="E587" s="66" t="str">
        <f t="shared" si="2"/>
        <v>-</v>
      </c>
      <c r="F587" s="65"/>
      <c r="G587" s="65"/>
      <c r="H587" s="65"/>
      <c r="I587" s="69" t="str">
        <f t="shared" si="3"/>
        <v>-</v>
      </c>
      <c r="J587" s="70"/>
      <c r="K587" s="18"/>
      <c r="L587" s="18"/>
      <c r="M587" s="18"/>
      <c r="N587" s="18"/>
      <c r="O587" s="18"/>
      <c r="P587" s="18"/>
      <c r="Q587" s="18"/>
      <c r="R587" s="18"/>
      <c r="S587" s="18"/>
      <c r="T587" s="18"/>
      <c r="U587" s="18"/>
      <c r="V587" s="18"/>
      <c r="W587" s="18"/>
      <c r="X587" s="18"/>
      <c r="Y587" s="18"/>
      <c r="Z587" s="18"/>
    </row>
    <row r="588" ht="19.5" customHeight="1">
      <c r="A588" s="111"/>
      <c r="B588" s="119"/>
      <c r="C588" s="63"/>
      <c r="D588" s="69"/>
      <c r="E588" s="66" t="str">
        <f t="shared" si="2"/>
        <v>-</v>
      </c>
      <c r="F588" s="65"/>
      <c r="G588" s="65"/>
      <c r="H588" s="65"/>
      <c r="I588" s="69" t="str">
        <f t="shared" si="3"/>
        <v>-</v>
      </c>
      <c r="J588" s="70"/>
      <c r="K588" s="18"/>
      <c r="L588" s="18"/>
      <c r="M588" s="18"/>
      <c r="N588" s="18"/>
      <c r="O588" s="18"/>
      <c r="P588" s="18"/>
      <c r="Q588" s="18"/>
      <c r="R588" s="18"/>
      <c r="S588" s="18"/>
      <c r="T588" s="18"/>
      <c r="U588" s="18"/>
      <c r="V588" s="18"/>
      <c r="W588" s="18"/>
      <c r="X588" s="18"/>
      <c r="Y588" s="18"/>
      <c r="Z588" s="18"/>
    </row>
    <row r="589" ht="19.5" customHeight="1">
      <c r="A589" s="111"/>
      <c r="B589" s="119"/>
      <c r="C589" s="63"/>
      <c r="D589" s="69"/>
      <c r="E589" s="66" t="str">
        <f t="shared" si="2"/>
        <v>-</v>
      </c>
      <c r="F589" s="65"/>
      <c r="G589" s="65"/>
      <c r="H589" s="65"/>
      <c r="I589" s="69" t="str">
        <f t="shared" si="3"/>
        <v>-</v>
      </c>
      <c r="J589" s="70"/>
      <c r="K589" s="18"/>
      <c r="L589" s="18"/>
      <c r="M589" s="18"/>
      <c r="N589" s="18"/>
      <c r="O589" s="18"/>
      <c r="P589" s="18"/>
      <c r="Q589" s="18"/>
      <c r="R589" s="18"/>
      <c r="S589" s="18"/>
      <c r="T589" s="18"/>
      <c r="U589" s="18"/>
      <c r="V589" s="18"/>
      <c r="W589" s="18"/>
      <c r="X589" s="18"/>
      <c r="Y589" s="18"/>
      <c r="Z589" s="18"/>
    </row>
    <row r="590" ht="19.5" customHeight="1">
      <c r="A590" s="111"/>
      <c r="B590" s="119"/>
      <c r="C590" s="63"/>
      <c r="D590" s="69"/>
      <c r="E590" s="66" t="str">
        <f t="shared" si="2"/>
        <v>-</v>
      </c>
      <c r="F590" s="65"/>
      <c r="G590" s="65"/>
      <c r="H590" s="65"/>
      <c r="I590" s="69" t="str">
        <f t="shared" si="3"/>
        <v>-</v>
      </c>
      <c r="J590" s="70"/>
      <c r="K590" s="18"/>
      <c r="L590" s="18"/>
      <c r="M590" s="18"/>
      <c r="N590" s="18"/>
      <c r="O590" s="18"/>
      <c r="P590" s="18"/>
      <c r="Q590" s="18"/>
      <c r="R590" s="18"/>
      <c r="S590" s="18"/>
      <c r="T590" s="18"/>
      <c r="U590" s="18"/>
      <c r="V590" s="18"/>
      <c r="W590" s="18"/>
      <c r="X590" s="18"/>
      <c r="Y590" s="18"/>
      <c r="Z590" s="18"/>
    </row>
    <row r="591" ht="19.5" customHeight="1">
      <c r="A591" s="111"/>
      <c r="B591" s="119"/>
      <c r="C591" s="63"/>
      <c r="D591" s="69"/>
      <c r="E591" s="66" t="str">
        <f t="shared" si="2"/>
        <v>-</v>
      </c>
      <c r="F591" s="65"/>
      <c r="G591" s="65"/>
      <c r="H591" s="65"/>
      <c r="I591" s="69" t="str">
        <f t="shared" si="3"/>
        <v>-</v>
      </c>
      <c r="J591" s="70"/>
      <c r="K591" s="18"/>
      <c r="L591" s="18"/>
      <c r="M591" s="18"/>
      <c r="N591" s="18"/>
      <c r="O591" s="18"/>
      <c r="P591" s="18"/>
      <c r="Q591" s="18"/>
      <c r="R591" s="18"/>
      <c r="S591" s="18"/>
      <c r="T591" s="18"/>
      <c r="U591" s="18"/>
      <c r="V591" s="18"/>
      <c r="W591" s="18"/>
      <c r="X591" s="18"/>
      <c r="Y591" s="18"/>
      <c r="Z591" s="18"/>
    </row>
    <row r="592" ht="19.5" customHeight="1">
      <c r="A592" s="111"/>
      <c r="B592" s="119"/>
      <c r="C592" s="63"/>
      <c r="D592" s="69"/>
      <c r="E592" s="66" t="str">
        <f t="shared" si="2"/>
        <v>-</v>
      </c>
      <c r="F592" s="65"/>
      <c r="G592" s="65"/>
      <c r="H592" s="65"/>
      <c r="I592" s="69" t="str">
        <f t="shared" si="3"/>
        <v>-</v>
      </c>
      <c r="J592" s="70"/>
      <c r="K592" s="18"/>
      <c r="L592" s="18"/>
      <c r="M592" s="18"/>
      <c r="N592" s="18"/>
      <c r="O592" s="18"/>
      <c r="P592" s="18"/>
      <c r="Q592" s="18"/>
      <c r="R592" s="18"/>
      <c r="S592" s="18"/>
      <c r="T592" s="18"/>
      <c r="U592" s="18"/>
      <c r="V592" s="18"/>
      <c r="W592" s="18"/>
      <c r="X592" s="18"/>
      <c r="Y592" s="18"/>
      <c r="Z592" s="18"/>
    </row>
    <row r="593" ht="19.5" customHeight="1">
      <c r="A593" s="111"/>
      <c r="B593" s="119"/>
      <c r="C593" s="63"/>
      <c r="D593" s="69"/>
      <c r="E593" s="66" t="str">
        <f t="shared" si="2"/>
        <v>-</v>
      </c>
      <c r="F593" s="65"/>
      <c r="G593" s="65"/>
      <c r="H593" s="65"/>
      <c r="I593" s="69" t="str">
        <f t="shared" si="3"/>
        <v>-</v>
      </c>
      <c r="J593" s="70"/>
      <c r="K593" s="18"/>
      <c r="L593" s="18"/>
      <c r="M593" s="18"/>
      <c r="N593" s="18"/>
      <c r="O593" s="18"/>
      <c r="P593" s="18"/>
      <c r="Q593" s="18"/>
      <c r="R593" s="18"/>
      <c r="S593" s="18"/>
      <c r="T593" s="18"/>
      <c r="U593" s="18"/>
      <c r="V593" s="18"/>
      <c r="W593" s="18"/>
      <c r="X593" s="18"/>
      <c r="Y593" s="18"/>
      <c r="Z593" s="18"/>
    </row>
    <row r="594" ht="19.5" customHeight="1">
      <c r="A594" s="111"/>
      <c r="B594" s="119"/>
      <c r="C594" s="63"/>
      <c r="D594" s="69"/>
      <c r="E594" s="66" t="str">
        <f t="shared" si="2"/>
        <v>-</v>
      </c>
      <c r="F594" s="65"/>
      <c r="G594" s="65"/>
      <c r="H594" s="65"/>
      <c r="I594" s="69" t="str">
        <f t="shared" si="3"/>
        <v>-</v>
      </c>
      <c r="J594" s="70"/>
      <c r="K594" s="18"/>
      <c r="L594" s="18"/>
      <c r="M594" s="18"/>
      <c r="N594" s="18"/>
      <c r="O594" s="18"/>
      <c r="P594" s="18"/>
      <c r="Q594" s="18"/>
      <c r="R594" s="18"/>
      <c r="S594" s="18"/>
      <c r="T594" s="18"/>
      <c r="U594" s="18"/>
      <c r="V594" s="18"/>
      <c r="W594" s="18"/>
      <c r="X594" s="18"/>
      <c r="Y594" s="18"/>
      <c r="Z594" s="18"/>
    </row>
    <row r="595" ht="19.5" customHeight="1">
      <c r="A595" s="111"/>
      <c r="B595" s="119"/>
      <c r="C595" s="63"/>
      <c r="D595" s="69"/>
      <c r="E595" s="66" t="str">
        <f t="shared" si="2"/>
        <v>-</v>
      </c>
      <c r="F595" s="65"/>
      <c r="G595" s="65"/>
      <c r="H595" s="65"/>
      <c r="I595" s="69" t="str">
        <f t="shared" si="3"/>
        <v>-</v>
      </c>
      <c r="J595" s="70"/>
      <c r="K595" s="18"/>
      <c r="L595" s="18"/>
      <c r="M595" s="18"/>
      <c r="N595" s="18"/>
      <c r="O595" s="18"/>
      <c r="P595" s="18"/>
      <c r="Q595" s="18"/>
      <c r="R595" s="18"/>
      <c r="S595" s="18"/>
      <c r="T595" s="18"/>
      <c r="U595" s="18"/>
      <c r="V595" s="18"/>
      <c r="W595" s="18"/>
      <c r="X595" s="18"/>
      <c r="Y595" s="18"/>
      <c r="Z595" s="18"/>
    </row>
    <row r="596" ht="19.5" customHeight="1">
      <c r="A596" s="111"/>
      <c r="B596" s="119"/>
      <c r="C596" s="63"/>
      <c r="D596" s="69"/>
      <c r="E596" s="66" t="str">
        <f t="shared" si="2"/>
        <v>-</v>
      </c>
      <c r="F596" s="65"/>
      <c r="G596" s="65"/>
      <c r="H596" s="65"/>
      <c r="I596" s="69" t="str">
        <f t="shared" si="3"/>
        <v>-</v>
      </c>
      <c r="J596" s="70"/>
      <c r="K596" s="18"/>
      <c r="L596" s="18"/>
      <c r="M596" s="18"/>
      <c r="N596" s="18"/>
      <c r="O596" s="18"/>
      <c r="P596" s="18"/>
      <c r="Q596" s="18"/>
      <c r="R596" s="18"/>
      <c r="S596" s="18"/>
      <c r="T596" s="18"/>
      <c r="U596" s="18"/>
      <c r="V596" s="18"/>
      <c r="W596" s="18"/>
      <c r="X596" s="18"/>
      <c r="Y596" s="18"/>
      <c r="Z596" s="18"/>
    </row>
    <row r="597" ht="19.5" customHeight="1">
      <c r="A597" s="111"/>
      <c r="B597" s="119"/>
      <c r="C597" s="63"/>
      <c r="D597" s="69"/>
      <c r="E597" s="66" t="str">
        <f t="shared" si="2"/>
        <v>-</v>
      </c>
      <c r="F597" s="65"/>
      <c r="G597" s="65"/>
      <c r="H597" s="65"/>
      <c r="I597" s="69" t="str">
        <f t="shared" si="3"/>
        <v>-</v>
      </c>
      <c r="J597" s="70"/>
      <c r="K597" s="18"/>
      <c r="L597" s="18"/>
      <c r="M597" s="18"/>
      <c r="N597" s="18"/>
      <c r="O597" s="18"/>
      <c r="P597" s="18"/>
      <c r="Q597" s="18"/>
      <c r="R597" s="18"/>
      <c r="S597" s="18"/>
      <c r="T597" s="18"/>
      <c r="U597" s="18"/>
      <c r="V597" s="18"/>
      <c r="W597" s="18"/>
      <c r="X597" s="18"/>
      <c r="Y597" s="18"/>
      <c r="Z597" s="18"/>
    </row>
    <row r="598" ht="19.5" customHeight="1">
      <c r="A598" s="111"/>
      <c r="B598" s="119"/>
      <c r="C598" s="63"/>
      <c r="D598" s="69"/>
      <c r="E598" s="66" t="str">
        <f t="shared" si="2"/>
        <v>-</v>
      </c>
      <c r="F598" s="65"/>
      <c r="G598" s="65"/>
      <c r="H598" s="65"/>
      <c r="I598" s="69" t="str">
        <f t="shared" si="3"/>
        <v>-</v>
      </c>
      <c r="J598" s="70"/>
      <c r="K598" s="18"/>
      <c r="L598" s="18"/>
      <c r="M598" s="18"/>
      <c r="N598" s="18"/>
      <c r="O598" s="18"/>
      <c r="P598" s="18"/>
      <c r="Q598" s="18"/>
      <c r="R598" s="18"/>
      <c r="S598" s="18"/>
      <c r="T598" s="18"/>
      <c r="U598" s="18"/>
      <c r="V598" s="18"/>
      <c r="W598" s="18"/>
      <c r="X598" s="18"/>
      <c r="Y598" s="18"/>
      <c r="Z598" s="18"/>
    </row>
    <row r="599" ht="19.5" customHeight="1">
      <c r="A599" s="111"/>
      <c r="B599" s="119"/>
      <c r="C599" s="63"/>
      <c r="D599" s="69"/>
      <c r="E599" s="66" t="str">
        <f t="shared" si="2"/>
        <v>-</v>
      </c>
      <c r="F599" s="65"/>
      <c r="G599" s="65"/>
      <c r="H599" s="65"/>
      <c r="I599" s="69" t="str">
        <f t="shared" si="3"/>
        <v>-</v>
      </c>
      <c r="J599" s="70"/>
      <c r="K599" s="18"/>
      <c r="L599" s="18"/>
      <c r="M599" s="18"/>
      <c r="N599" s="18"/>
      <c r="O599" s="18"/>
      <c r="P599" s="18"/>
      <c r="Q599" s="18"/>
      <c r="R599" s="18"/>
      <c r="S599" s="18"/>
      <c r="T599" s="18"/>
      <c r="U599" s="18"/>
      <c r="V599" s="18"/>
      <c r="W599" s="18"/>
      <c r="X599" s="18"/>
      <c r="Y599" s="18"/>
      <c r="Z599" s="18"/>
    </row>
    <row r="600" ht="19.5" customHeight="1">
      <c r="A600" s="111"/>
      <c r="B600" s="119"/>
      <c r="C600" s="63"/>
      <c r="D600" s="69"/>
      <c r="E600" s="66" t="str">
        <f t="shared" si="2"/>
        <v>-</v>
      </c>
      <c r="F600" s="65"/>
      <c r="G600" s="65"/>
      <c r="H600" s="65"/>
      <c r="I600" s="69" t="str">
        <f t="shared" si="3"/>
        <v>-</v>
      </c>
      <c r="J600" s="70"/>
      <c r="K600" s="18"/>
      <c r="L600" s="18"/>
      <c r="M600" s="18"/>
      <c r="N600" s="18"/>
      <c r="O600" s="18"/>
      <c r="P600" s="18"/>
      <c r="Q600" s="18"/>
      <c r="R600" s="18"/>
      <c r="S600" s="18"/>
      <c r="T600" s="18"/>
      <c r="U600" s="18"/>
      <c r="V600" s="18"/>
      <c r="W600" s="18"/>
      <c r="X600" s="18"/>
      <c r="Y600" s="18"/>
      <c r="Z600" s="18"/>
    </row>
    <row r="601" ht="19.5" customHeight="1">
      <c r="A601" s="111"/>
      <c r="B601" s="119"/>
      <c r="C601" s="63"/>
      <c r="D601" s="69"/>
      <c r="E601" s="66" t="str">
        <f t="shared" si="2"/>
        <v>-</v>
      </c>
      <c r="F601" s="65"/>
      <c r="G601" s="65"/>
      <c r="H601" s="65"/>
      <c r="I601" s="69" t="str">
        <f t="shared" si="3"/>
        <v>-</v>
      </c>
      <c r="J601" s="70"/>
      <c r="K601" s="18"/>
      <c r="L601" s="18"/>
      <c r="M601" s="18"/>
      <c r="N601" s="18"/>
      <c r="O601" s="18"/>
      <c r="P601" s="18"/>
      <c r="Q601" s="18"/>
      <c r="R601" s="18"/>
      <c r="S601" s="18"/>
      <c r="T601" s="18"/>
      <c r="U601" s="18"/>
      <c r="V601" s="18"/>
      <c r="W601" s="18"/>
      <c r="X601" s="18"/>
      <c r="Y601" s="18"/>
      <c r="Z601" s="18"/>
    </row>
    <row r="602" ht="19.5" customHeight="1">
      <c r="A602" s="111"/>
      <c r="B602" s="119"/>
      <c r="C602" s="63"/>
      <c r="D602" s="69"/>
      <c r="E602" s="66" t="str">
        <f t="shared" si="2"/>
        <v>-</v>
      </c>
      <c r="F602" s="65"/>
      <c r="G602" s="65"/>
      <c r="H602" s="65"/>
      <c r="I602" s="69" t="str">
        <f t="shared" si="3"/>
        <v>-</v>
      </c>
      <c r="J602" s="70"/>
      <c r="K602" s="18"/>
      <c r="L602" s="18"/>
      <c r="M602" s="18"/>
      <c r="N602" s="18"/>
      <c r="O602" s="18"/>
      <c r="P602" s="18"/>
      <c r="Q602" s="18"/>
      <c r="R602" s="18"/>
      <c r="S602" s="18"/>
      <c r="T602" s="18"/>
      <c r="U602" s="18"/>
      <c r="V602" s="18"/>
      <c r="W602" s="18"/>
      <c r="X602" s="18"/>
      <c r="Y602" s="18"/>
      <c r="Z602" s="18"/>
    </row>
    <row r="603" ht="19.5" customHeight="1">
      <c r="A603" s="111"/>
      <c r="B603" s="119"/>
      <c r="C603" s="63"/>
      <c r="D603" s="69"/>
      <c r="E603" s="66" t="str">
        <f t="shared" si="2"/>
        <v>-</v>
      </c>
      <c r="F603" s="65"/>
      <c r="G603" s="65"/>
      <c r="H603" s="65"/>
      <c r="I603" s="69" t="str">
        <f t="shared" si="3"/>
        <v>-</v>
      </c>
      <c r="J603" s="70"/>
      <c r="K603" s="18"/>
      <c r="L603" s="18"/>
      <c r="M603" s="18"/>
      <c r="N603" s="18"/>
      <c r="O603" s="18"/>
      <c r="P603" s="18"/>
      <c r="Q603" s="18"/>
      <c r="R603" s="18"/>
      <c r="S603" s="18"/>
      <c r="T603" s="18"/>
      <c r="U603" s="18"/>
      <c r="V603" s="18"/>
      <c r="W603" s="18"/>
      <c r="X603" s="18"/>
      <c r="Y603" s="18"/>
      <c r="Z603" s="18"/>
    </row>
    <row r="604" ht="19.5" customHeight="1">
      <c r="A604" s="111"/>
      <c r="B604" s="119"/>
      <c r="C604" s="63"/>
      <c r="D604" s="69"/>
      <c r="E604" s="66" t="str">
        <f t="shared" si="2"/>
        <v>-</v>
      </c>
      <c r="F604" s="65"/>
      <c r="G604" s="65"/>
      <c r="H604" s="65"/>
      <c r="I604" s="69" t="str">
        <f t="shared" si="3"/>
        <v>-</v>
      </c>
      <c r="J604" s="70"/>
      <c r="K604" s="18"/>
      <c r="L604" s="18"/>
      <c r="M604" s="18"/>
      <c r="N604" s="18"/>
      <c r="O604" s="18"/>
      <c r="P604" s="18"/>
      <c r="Q604" s="18"/>
      <c r="R604" s="18"/>
      <c r="S604" s="18"/>
      <c r="T604" s="18"/>
      <c r="U604" s="18"/>
      <c r="V604" s="18"/>
      <c r="W604" s="18"/>
      <c r="X604" s="18"/>
      <c r="Y604" s="18"/>
      <c r="Z604" s="18"/>
    </row>
    <row r="605" ht="19.5" customHeight="1">
      <c r="A605" s="111"/>
      <c r="B605" s="119"/>
      <c r="C605" s="63"/>
      <c r="D605" s="69"/>
      <c r="E605" s="66" t="str">
        <f t="shared" si="2"/>
        <v>-</v>
      </c>
      <c r="F605" s="65"/>
      <c r="G605" s="65"/>
      <c r="H605" s="65"/>
      <c r="I605" s="69" t="str">
        <f t="shared" si="3"/>
        <v>-</v>
      </c>
      <c r="J605" s="70"/>
      <c r="K605" s="18"/>
      <c r="L605" s="18"/>
      <c r="M605" s="18"/>
      <c r="N605" s="18"/>
      <c r="O605" s="18"/>
      <c r="P605" s="18"/>
      <c r="Q605" s="18"/>
      <c r="R605" s="18"/>
      <c r="S605" s="18"/>
      <c r="T605" s="18"/>
      <c r="U605" s="18"/>
      <c r="V605" s="18"/>
      <c r="W605" s="18"/>
      <c r="X605" s="18"/>
      <c r="Y605" s="18"/>
      <c r="Z605" s="18"/>
    </row>
    <row r="606" ht="19.5" customHeight="1">
      <c r="A606" s="111"/>
      <c r="B606" s="119"/>
      <c r="C606" s="63"/>
      <c r="D606" s="69"/>
      <c r="E606" s="66" t="str">
        <f t="shared" si="2"/>
        <v>-</v>
      </c>
      <c r="F606" s="65"/>
      <c r="G606" s="65"/>
      <c r="H606" s="65"/>
      <c r="I606" s="69" t="str">
        <f t="shared" si="3"/>
        <v>-</v>
      </c>
      <c r="J606" s="70"/>
      <c r="K606" s="18"/>
      <c r="L606" s="18"/>
      <c r="M606" s="18"/>
      <c r="N606" s="18"/>
      <c r="O606" s="18"/>
      <c r="P606" s="18"/>
      <c r="Q606" s="18"/>
      <c r="R606" s="18"/>
      <c r="S606" s="18"/>
      <c r="T606" s="18"/>
      <c r="U606" s="18"/>
      <c r="V606" s="18"/>
      <c r="W606" s="18"/>
      <c r="X606" s="18"/>
      <c r="Y606" s="18"/>
      <c r="Z606" s="18"/>
    </row>
    <row r="607" ht="19.5" customHeight="1">
      <c r="A607" s="111"/>
      <c r="B607" s="119"/>
      <c r="C607" s="63"/>
      <c r="D607" s="69"/>
      <c r="E607" s="66" t="str">
        <f t="shared" si="2"/>
        <v>-</v>
      </c>
      <c r="F607" s="65"/>
      <c r="G607" s="65"/>
      <c r="H607" s="65"/>
      <c r="I607" s="69" t="str">
        <f t="shared" si="3"/>
        <v>-</v>
      </c>
      <c r="J607" s="70"/>
      <c r="K607" s="18"/>
      <c r="L607" s="18"/>
      <c r="M607" s="18"/>
      <c r="N607" s="18"/>
      <c r="O607" s="18"/>
      <c r="P607" s="18"/>
      <c r="Q607" s="18"/>
      <c r="R607" s="18"/>
      <c r="S607" s="18"/>
      <c r="T607" s="18"/>
      <c r="U607" s="18"/>
      <c r="V607" s="18"/>
      <c r="W607" s="18"/>
      <c r="X607" s="18"/>
      <c r="Y607" s="18"/>
      <c r="Z607" s="18"/>
    </row>
    <row r="608" ht="19.5" customHeight="1">
      <c r="A608" s="111"/>
      <c r="B608" s="119"/>
      <c r="C608" s="63"/>
      <c r="D608" s="69"/>
      <c r="E608" s="66" t="str">
        <f t="shared" si="2"/>
        <v>-</v>
      </c>
      <c r="F608" s="65"/>
      <c r="G608" s="65"/>
      <c r="H608" s="65"/>
      <c r="I608" s="69" t="str">
        <f t="shared" si="3"/>
        <v>-</v>
      </c>
      <c r="J608" s="70"/>
      <c r="K608" s="18"/>
      <c r="L608" s="18"/>
      <c r="M608" s="18"/>
      <c r="N608" s="18"/>
      <c r="O608" s="18"/>
      <c r="P608" s="18"/>
      <c r="Q608" s="18"/>
      <c r="R608" s="18"/>
      <c r="S608" s="18"/>
      <c r="T608" s="18"/>
      <c r="U608" s="18"/>
      <c r="V608" s="18"/>
      <c r="W608" s="18"/>
      <c r="X608" s="18"/>
      <c r="Y608" s="18"/>
      <c r="Z608" s="18"/>
    </row>
    <row r="609" ht="19.5" customHeight="1">
      <c r="A609" s="111"/>
      <c r="B609" s="119"/>
      <c r="C609" s="63"/>
      <c r="D609" s="69"/>
      <c r="E609" s="66" t="str">
        <f t="shared" si="2"/>
        <v>-</v>
      </c>
      <c r="F609" s="65"/>
      <c r="G609" s="65"/>
      <c r="H609" s="65"/>
      <c r="I609" s="69" t="str">
        <f t="shared" si="3"/>
        <v>-</v>
      </c>
      <c r="J609" s="70"/>
      <c r="K609" s="18"/>
      <c r="L609" s="18"/>
      <c r="M609" s="18"/>
      <c r="N609" s="18"/>
      <c r="O609" s="18"/>
      <c r="P609" s="18"/>
      <c r="Q609" s="18"/>
      <c r="R609" s="18"/>
      <c r="S609" s="18"/>
      <c r="T609" s="18"/>
      <c r="U609" s="18"/>
      <c r="V609" s="18"/>
      <c r="W609" s="18"/>
      <c r="X609" s="18"/>
      <c r="Y609" s="18"/>
      <c r="Z609" s="18"/>
    </row>
    <row r="610" ht="19.5" customHeight="1">
      <c r="A610" s="111"/>
      <c r="B610" s="119"/>
      <c r="C610" s="63"/>
      <c r="D610" s="69"/>
      <c r="E610" s="66" t="str">
        <f t="shared" si="2"/>
        <v>-</v>
      </c>
      <c r="F610" s="65"/>
      <c r="G610" s="65"/>
      <c r="H610" s="65"/>
      <c r="I610" s="69" t="str">
        <f t="shared" si="3"/>
        <v>-</v>
      </c>
      <c r="J610" s="70"/>
      <c r="K610" s="18"/>
      <c r="L610" s="18"/>
      <c r="M610" s="18"/>
      <c r="N610" s="18"/>
      <c r="O610" s="18"/>
      <c r="P610" s="18"/>
      <c r="Q610" s="18"/>
      <c r="R610" s="18"/>
      <c r="S610" s="18"/>
      <c r="T610" s="18"/>
      <c r="U610" s="18"/>
      <c r="V610" s="18"/>
      <c r="W610" s="18"/>
      <c r="X610" s="18"/>
      <c r="Y610" s="18"/>
      <c r="Z610" s="18"/>
    </row>
    <row r="611" ht="19.5" customHeight="1">
      <c r="A611" s="111"/>
      <c r="B611" s="119"/>
      <c r="C611" s="63"/>
      <c r="D611" s="69"/>
      <c r="E611" s="66" t="str">
        <f t="shared" si="2"/>
        <v>-</v>
      </c>
      <c r="F611" s="65"/>
      <c r="G611" s="65"/>
      <c r="H611" s="65"/>
      <c r="I611" s="69" t="str">
        <f t="shared" si="3"/>
        <v>-</v>
      </c>
      <c r="J611" s="70"/>
      <c r="K611" s="18"/>
      <c r="L611" s="18"/>
      <c r="M611" s="18"/>
      <c r="N611" s="18"/>
      <c r="O611" s="18"/>
      <c r="P611" s="18"/>
      <c r="Q611" s="18"/>
      <c r="R611" s="18"/>
      <c r="S611" s="18"/>
      <c r="T611" s="18"/>
      <c r="U611" s="18"/>
      <c r="V611" s="18"/>
      <c r="W611" s="18"/>
      <c r="X611" s="18"/>
      <c r="Y611" s="18"/>
      <c r="Z611" s="18"/>
    </row>
    <row r="612" ht="19.5" customHeight="1">
      <c r="A612" s="111"/>
      <c r="B612" s="119"/>
      <c r="C612" s="63"/>
      <c r="D612" s="69"/>
      <c r="E612" s="66" t="str">
        <f t="shared" si="2"/>
        <v>-</v>
      </c>
      <c r="F612" s="65"/>
      <c r="G612" s="65"/>
      <c r="H612" s="65"/>
      <c r="I612" s="69" t="str">
        <f t="shared" si="3"/>
        <v>-</v>
      </c>
      <c r="J612" s="70"/>
      <c r="K612" s="18"/>
      <c r="L612" s="18"/>
      <c r="M612" s="18"/>
      <c r="N612" s="18"/>
      <c r="O612" s="18"/>
      <c r="P612" s="18"/>
      <c r="Q612" s="18"/>
      <c r="R612" s="18"/>
      <c r="S612" s="18"/>
      <c r="T612" s="18"/>
      <c r="U612" s="18"/>
      <c r="V612" s="18"/>
      <c r="W612" s="18"/>
      <c r="X612" s="18"/>
      <c r="Y612" s="18"/>
      <c r="Z612" s="18"/>
    </row>
    <row r="613" ht="19.5" customHeight="1">
      <c r="A613" s="111"/>
      <c r="B613" s="119"/>
      <c r="C613" s="63"/>
      <c r="D613" s="69"/>
      <c r="E613" s="66" t="str">
        <f t="shared" si="2"/>
        <v>-</v>
      </c>
      <c r="F613" s="65"/>
      <c r="G613" s="65"/>
      <c r="H613" s="65"/>
      <c r="I613" s="69" t="str">
        <f t="shared" si="3"/>
        <v>-</v>
      </c>
      <c r="J613" s="70"/>
      <c r="K613" s="18"/>
      <c r="L613" s="18"/>
      <c r="M613" s="18"/>
      <c r="N613" s="18"/>
      <c r="O613" s="18"/>
      <c r="P613" s="18"/>
      <c r="Q613" s="18"/>
      <c r="R613" s="18"/>
      <c r="S613" s="18"/>
      <c r="T613" s="18"/>
      <c r="U613" s="18"/>
      <c r="V613" s="18"/>
      <c r="W613" s="18"/>
      <c r="X613" s="18"/>
      <c r="Y613" s="18"/>
      <c r="Z613" s="18"/>
    </row>
    <row r="614" ht="19.5" customHeight="1">
      <c r="A614" s="111"/>
      <c r="B614" s="119"/>
      <c r="C614" s="63"/>
      <c r="D614" s="69"/>
      <c r="E614" s="66" t="str">
        <f t="shared" si="2"/>
        <v>-</v>
      </c>
      <c r="F614" s="65"/>
      <c r="G614" s="65"/>
      <c r="H614" s="65"/>
      <c r="I614" s="69" t="str">
        <f t="shared" si="3"/>
        <v>-</v>
      </c>
      <c r="J614" s="70"/>
      <c r="K614" s="18"/>
      <c r="L614" s="18"/>
      <c r="M614" s="18"/>
      <c r="N614" s="18"/>
      <c r="O614" s="18"/>
      <c r="P614" s="18"/>
      <c r="Q614" s="18"/>
      <c r="R614" s="18"/>
      <c r="S614" s="18"/>
      <c r="T614" s="18"/>
      <c r="U614" s="18"/>
      <c r="V614" s="18"/>
      <c r="W614" s="18"/>
      <c r="X614" s="18"/>
      <c r="Y614" s="18"/>
      <c r="Z614" s="18"/>
    </row>
    <row r="615" ht="19.5" customHeight="1">
      <c r="A615" s="111"/>
      <c r="B615" s="119"/>
      <c r="C615" s="63"/>
      <c r="D615" s="69"/>
      <c r="E615" s="66" t="str">
        <f t="shared" si="2"/>
        <v>-</v>
      </c>
      <c r="F615" s="65"/>
      <c r="G615" s="65"/>
      <c r="H615" s="65"/>
      <c r="I615" s="69" t="str">
        <f t="shared" si="3"/>
        <v>-</v>
      </c>
      <c r="J615" s="70"/>
      <c r="K615" s="18"/>
      <c r="L615" s="18"/>
      <c r="M615" s="18"/>
      <c r="N615" s="18"/>
      <c r="O615" s="18"/>
      <c r="P615" s="18"/>
      <c r="Q615" s="18"/>
      <c r="R615" s="18"/>
      <c r="S615" s="18"/>
      <c r="T615" s="18"/>
      <c r="U615" s="18"/>
      <c r="V615" s="18"/>
      <c r="W615" s="18"/>
      <c r="X615" s="18"/>
      <c r="Y615" s="18"/>
      <c r="Z615" s="18"/>
    </row>
    <row r="616" ht="19.5" customHeight="1">
      <c r="A616" s="111"/>
      <c r="B616" s="119"/>
      <c r="C616" s="63"/>
      <c r="D616" s="69"/>
      <c r="E616" s="66" t="str">
        <f t="shared" si="2"/>
        <v>-</v>
      </c>
      <c r="F616" s="65"/>
      <c r="G616" s="65"/>
      <c r="H616" s="65"/>
      <c r="I616" s="69" t="str">
        <f t="shared" si="3"/>
        <v>-</v>
      </c>
      <c r="J616" s="70"/>
      <c r="K616" s="18"/>
      <c r="L616" s="18"/>
      <c r="M616" s="18"/>
      <c r="N616" s="18"/>
      <c r="O616" s="18"/>
      <c r="P616" s="18"/>
      <c r="Q616" s="18"/>
      <c r="R616" s="18"/>
      <c r="S616" s="18"/>
      <c r="T616" s="18"/>
      <c r="U616" s="18"/>
      <c r="V616" s="18"/>
      <c r="W616" s="18"/>
      <c r="X616" s="18"/>
      <c r="Y616" s="18"/>
      <c r="Z616" s="18"/>
    </row>
    <row r="617" ht="19.5" customHeight="1">
      <c r="A617" s="111"/>
      <c r="B617" s="119"/>
      <c r="C617" s="63"/>
      <c r="D617" s="69"/>
      <c r="E617" s="66" t="str">
        <f t="shared" si="2"/>
        <v>-</v>
      </c>
      <c r="F617" s="65"/>
      <c r="G617" s="65"/>
      <c r="H617" s="65"/>
      <c r="I617" s="69" t="str">
        <f t="shared" si="3"/>
        <v>-</v>
      </c>
      <c r="J617" s="70"/>
      <c r="K617" s="18"/>
      <c r="L617" s="18"/>
      <c r="M617" s="18"/>
      <c r="N617" s="18"/>
      <c r="O617" s="18"/>
      <c r="P617" s="18"/>
      <c r="Q617" s="18"/>
      <c r="R617" s="18"/>
      <c r="S617" s="18"/>
      <c r="T617" s="18"/>
      <c r="U617" s="18"/>
      <c r="V617" s="18"/>
      <c r="W617" s="18"/>
      <c r="X617" s="18"/>
      <c r="Y617" s="18"/>
      <c r="Z617" s="18"/>
    </row>
    <row r="618" ht="19.5" customHeight="1">
      <c r="A618" s="111"/>
      <c r="B618" s="119"/>
      <c r="C618" s="63"/>
      <c r="D618" s="69"/>
      <c r="E618" s="66" t="str">
        <f t="shared" si="2"/>
        <v>-</v>
      </c>
      <c r="F618" s="65"/>
      <c r="G618" s="65"/>
      <c r="H618" s="65"/>
      <c r="I618" s="69" t="str">
        <f t="shared" si="3"/>
        <v>-</v>
      </c>
      <c r="J618" s="70"/>
      <c r="K618" s="18"/>
      <c r="L618" s="18"/>
      <c r="M618" s="18"/>
      <c r="N618" s="18"/>
      <c r="O618" s="18"/>
      <c r="P618" s="18"/>
      <c r="Q618" s="18"/>
      <c r="R618" s="18"/>
      <c r="S618" s="18"/>
      <c r="T618" s="18"/>
      <c r="U618" s="18"/>
      <c r="V618" s="18"/>
      <c r="W618" s="18"/>
      <c r="X618" s="18"/>
      <c r="Y618" s="18"/>
      <c r="Z618" s="18"/>
    </row>
    <row r="619" ht="19.5" customHeight="1">
      <c r="A619" s="111"/>
      <c r="B619" s="119"/>
      <c r="C619" s="63"/>
      <c r="D619" s="69"/>
      <c r="E619" s="66" t="str">
        <f t="shared" si="2"/>
        <v>-</v>
      </c>
      <c r="F619" s="65"/>
      <c r="G619" s="65"/>
      <c r="H619" s="65"/>
      <c r="I619" s="69" t="str">
        <f t="shared" si="3"/>
        <v>-</v>
      </c>
      <c r="J619" s="70"/>
      <c r="K619" s="18"/>
      <c r="L619" s="18"/>
      <c r="M619" s="18"/>
      <c r="N619" s="18"/>
      <c r="O619" s="18"/>
      <c r="P619" s="18"/>
      <c r="Q619" s="18"/>
      <c r="R619" s="18"/>
      <c r="S619" s="18"/>
      <c r="T619" s="18"/>
      <c r="U619" s="18"/>
      <c r="V619" s="18"/>
      <c r="W619" s="18"/>
      <c r="X619" s="18"/>
      <c r="Y619" s="18"/>
      <c r="Z619" s="18"/>
    </row>
    <row r="620" ht="19.5" customHeight="1">
      <c r="A620" s="111"/>
      <c r="B620" s="119"/>
      <c r="C620" s="63"/>
      <c r="D620" s="69"/>
      <c r="E620" s="66" t="str">
        <f t="shared" si="2"/>
        <v>-</v>
      </c>
      <c r="F620" s="65"/>
      <c r="G620" s="65"/>
      <c r="H620" s="65"/>
      <c r="I620" s="69" t="str">
        <f t="shared" si="3"/>
        <v>-</v>
      </c>
      <c r="J620" s="70"/>
      <c r="K620" s="18"/>
      <c r="L620" s="18"/>
      <c r="M620" s="18"/>
      <c r="N620" s="18"/>
      <c r="O620" s="18"/>
      <c r="P620" s="18"/>
      <c r="Q620" s="18"/>
      <c r="R620" s="18"/>
      <c r="S620" s="18"/>
      <c r="T620" s="18"/>
      <c r="U620" s="18"/>
      <c r="V620" s="18"/>
      <c r="W620" s="18"/>
      <c r="X620" s="18"/>
      <c r="Y620" s="18"/>
      <c r="Z620" s="18"/>
    </row>
    <row r="621" ht="19.5" customHeight="1">
      <c r="A621" s="111"/>
      <c r="B621" s="119"/>
      <c r="C621" s="63"/>
      <c r="D621" s="69"/>
      <c r="E621" s="66" t="str">
        <f t="shared" si="2"/>
        <v>-</v>
      </c>
      <c r="F621" s="65"/>
      <c r="G621" s="65"/>
      <c r="H621" s="65"/>
      <c r="I621" s="69" t="str">
        <f t="shared" si="3"/>
        <v>-</v>
      </c>
      <c r="J621" s="70"/>
      <c r="K621" s="18"/>
      <c r="L621" s="18"/>
      <c r="M621" s="18"/>
      <c r="N621" s="18"/>
      <c r="O621" s="18"/>
      <c r="P621" s="18"/>
      <c r="Q621" s="18"/>
      <c r="R621" s="18"/>
      <c r="S621" s="18"/>
      <c r="T621" s="18"/>
      <c r="U621" s="18"/>
      <c r="V621" s="18"/>
      <c r="W621" s="18"/>
      <c r="X621" s="18"/>
      <c r="Y621" s="18"/>
      <c r="Z621" s="18"/>
    </row>
    <row r="622" ht="19.5" customHeight="1">
      <c r="A622" s="111"/>
      <c r="B622" s="119"/>
      <c r="C622" s="63"/>
      <c r="D622" s="69"/>
      <c r="E622" s="66" t="str">
        <f t="shared" si="2"/>
        <v>-</v>
      </c>
      <c r="F622" s="65"/>
      <c r="G622" s="65"/>
      <c r="H622" s="65"/>
      <c r="I622" s="69" t="str">
        <f t="shared" si="3"/>
        <v>-</v>
      </c>
      <c r="J622" s="70"/>
      <c r="K622" s="18"/>
      <c r="L622" s="18"/>
      <c r="M622" s="18"/>
      <c r="N622" s="18"/>
      <c r="O622" s="18"/>
      <c r="P622" s="18"/>
      <c r="Q622" s="18"/>
      <c r="R622" s="18"/>
      <c r="S622" s="18"/>
      <c r="T622" s="18"/>
      <c r="U622" s="18"/>
      <c r="V622" s="18"/>
      <c r="W622" s="18"/>
      <c r="X622" s="18"/>
      <c r="Y622" s="18"/>
      <c r="Z622" s="18"/>
    </row>
    <row r="623" ht="19.5" customHeight="1">
      <c r="A623" s="111"/>
      <c r="B623" s="119"/>
      <c r="C623" s="63"/>
      <c r="D623" s="69"/>
      <c r="E623" s="66" t="str">
        <f t="shared" si="2"/>
        <v>-</v>
      </c>
      <c r="F623" s="65"/>
      <c r="G623" s="65"/>
      <c r="H623" s="65"/>
      <c r="I623" s="69" t="str">
        <f t="shared" si="3"/>
        <v>-</v>
      </c>
      <c r="J623" s="70"/>
      <c r="K623" s="18"/>
      <c r="L623" s="18"/>
      <c r="M623" s="18"/>
      <c r="N623" s="18"/>
      <c r="O623" s="18"/>
      <c r="P623" s="18"/>
      <c r="Q623" s="18"/>
      <c r="R623" s="18"/>
      <c r="S623" s="18"/>
      <c r="T623" s="18"/>
      <c r="U623" s="18"/>
      <c r="V623" s="18"/>
      <c r="W623" s="18"/>
      <c r="X623" s="18"/>
      <c r="Y623" s="18"/>
      <c r="Z623" s="18"/>
    </row>
    <row r="624" ht="19.5" customHeight="1">
      <c r="A624" s="111"/>
      <c r="B624" s="119"/>
      <c r="C624" s="63"/>
      <c r="D624" s="69"/>
      <c r="E624" s="66" t="str">
        <f t="shared" si="2"/>
        <v>-</v>
      </c>
      <c r="F624" s="65"/>
      <c r="G624" s="65"/>
      <c r="H624" s="65"/>
      <c r="I624" s="69" t="str">
        <f t="shared" si="3"/>
        <v>-</v>
      </c>
      <c r="J624" s="70"/>
      <c r="K624" s="18"/>
      <c r="L624" s="18"/>
      <c r="M624" s="18"/>
      <c r="N624" s="18"/>
      <c r="O624" s="18"/>
      <c r="P624" s="18"/>
      <c r="Q624" s="18"/>
      <c r="R624" s="18"/>
      <c r="S624" s="18"/>
      <c r="T624" s="18"/>
      <c r="U624" s="18"/>
      <c r="V624" s="18"/>
      <c r="W624" s="18"/>
      <c r="X624" s="18"/>
      <c r="Y624" s="18"/>
      <c r="Z624" s="18"/>
    </row>
    <row r="625" ht="19.5" customHeight="1">
      <c r="A625" s="111"/>
      <c r="B625" s="119"/>
      <c r="C625" s="63"/>
      <c r="D625" s="69"/>
      <c r="E625" s="66" t="str">
        <f t="shared" si="2"/>
        <v>-</v>
      </c>
      <c r="F625" s="65"/>
      <c r="G625" s="65"/>
      <c r="H625" s="65"/>
      <c r="I625" s="69" t="str">
        <f t="shared" si="3"/>
        <v>-</v>
      </c>
      <c r="J625" s="70"/>
      <c r="K625" s="18"/>
      <c r="L625" s="18"/>
      <c r="M625" s="18"/>
      <c r="N625" s="18"/>
      <c r="O625" s="18"/>
      <c r="P625" s="18"/>
      <c r="Q625" s="18"/>
      <c r="R625" s="18"/>
      <c r="S625" s="18"/>
      <c r="T625" s="18"/>
      <c r="U625" s="18"/>
      <c r="V625" s="18"/>
      <c r="W625" s="18"/>
      <c r="X625" s="18"/>
      <c r="Y625" s="18"/>
      <c r="Z625" s="18"/>
    </row>
    <row r="626" ht="19.5" customHeight="1">
      <c r="A626" s="111"/>
      <c r="B626" s="119"/>
      <c r="C626" s="63"/>
      <c r="D626" s="69"/>
      <c r="E626" s="66" t="str">
        <f t="shared" si="2"/>
        <v>-</v>
      </c>
      <c r="F626" s="65"/>
      <c r="G626" s="65"/>
      <c r="H626" s="65"/>
      <c r="I626" s="69" t="str">
        <f t="shared" si="3"/>
        <v>-</v>
      </c>
      <c r="J626" s="70"/>
      <c r="K626" s="18"/>
      <c r="L626" s="18"/>
      <c r="M626" s="18"/>
      <c r="N626" s="18"/>
      <c r="O626" s="18"/>
      <c r="P626" s="18"/>
      <c r="Q626" s="18"/>
      <c r="R626" s="18"/>
      <c r="S626" s="18"/>
      <c r="T626" s="18"/>
      <c r="U626" s="18"/>
      <c r="V626" s="18"/>
      <c r="W626" s="18"/>
      <c r="X626" s="18"/>
      <c r="Y626" s="18"/>
      <c r="Z626" s="18"/>
    </row>
    <row r="627" ht="19.5" customHeight="1">
      <c r="A627" s="111"/>
      <c r="B627" s="119"/>
      <c r="C627" s="63"/>
      <c r="D627" s="69"/>
      <c r="E627" s="66" t="str">
        <f t="shared" si="2"/>
        <v>-</v>
      </c>
      <c r="F627" s="65"/>
      <c r="G627" s="65"/>
      <c r="H627" s="65"/>
      <c r="I627" s="69" t="str">
        <f t="shared" si="3"/>
        <v>-</v>
      </c>
      <c r="J627" s="70"/>
      <c r="K627" s="18"/>
      <c r="L627" s="18"/>
      <c r="M627" s="18"/>
      <c r="N627" s="18"/>
      <c r="O627" s="18"/>
      <c r="P627" s="18"/>
      <c r="Q627" s="18"/>
      <c r="R627" s="18"/>
      <c r="S627" s="18"/>
      <c r="T627" s="18"/>
      <c r="U627" s="18"/>
      <c r="V627" s="18"/>
      <c r="W627" s="18"/>
      <c r="X627" s="18"/>
      <c r="Y627" s="18"/>
      <c r="Z627" s="18"/>
    </row>
    <row r="628" ht="19.5" customHeight="1">
      <c r="A628" s="111"/>
      <c r="B628" s="119"/>
      <c r="C628" s="63"/>
      <c r="D628" s="69"/>
      <c r="E628" s="66" t="str">
        <f t="shared" si="2"/>
        <v>-</v>
      </c>
      <c r="F628" s="65"/>
      <c r="G628" s="65"/>
      <c r="H628" s="65"/>
      <c r="I628" s="69" t="str">
        <f t="shared" si="3"/>
        <v>-</v>
      </c>
      <c r="J628" s="70"/>
      <c r="K628" s="18"/>
      <c r="L628" s="18"/>
      <c r="M628" s="18"/>
      <c r="N628" s="18"/>
      <c r="O628" s="18"/>
      <c r="P628" s="18"/>
      <c r="Q628" s="18"/>
      <c r="R628" s="18"/>
      <c r="S628" s="18"/>
      <c r="T628" s="18"/>
      <c r="U628" s="18"/>
      <c r="V628" s="18"/>
      <c r="W628" s="18"/>
      <c r="X628" s="18"/>
      <c r="Y628" s="18"/>
      <c r="Z628" s="18"/>
    </row>
    <row r="629" ht="19.5" customHeight="1">
      <c r="A629" s="111"/>
      <c r="B629" s="119"/>
      <c r="C629" s="63"/>
      <c r="D629" s="69"/>
      <c r="E629" s="66" t="str">
        <f t="shared" si="2"/>
        <v>-</v>
      </c>
      <c r="F629" s="65"/>
      <c r="G629" s="65"/>
      <c r="H629" s="65"/>
      <c r="I629" s="69" t="str">
        <f t="shared" si="3"/>
        <v>-</v>
      </c>
      <c r="J629" s="70"/>
      <c r="K629" s="18"/>
      <c r="L629" s="18"/>
      <c r="M629" s="18"/>
      <c r="N629" s="18"/>
      <c r="O629" s="18"/>
      <c r="P629" s="18"/>
      <c r="Q629" s="18"/>
      <c r="R629" s="18"/>
      <c r="S629" s="18"/>
      <c r="T629" s="18"/>
      <c r="U629" s="18"/>
      <c r="V629" s="18"/>
      <c r="W629" s="18"/>
      <c r="X629" s="18"/>
      <c r="Y629" s="18"/>
      <c r="Z629" s="18"/>
    </row>
    <row r="630" ht="19.5" customHeight="1">
      <c r="A630" s="111"/>
      <c r="B630" s="119"/>
      <c r="C630" s="63"/>
      <c r="D630" s="69"/>
      <c r="E630" s="66" t="str">
        <f t="shared" si="2"/>
        <v>-</v>
      </c>
      <c r="F630" s="65"/>
      <c r="G630" s="65"/>
      <c r="H630" s="65"/>
      <c r="I630" s="69" t="str">
        <f t="shared" si="3"/>
        <v>-</v>
      </c>
      <c r="J630" s="70"/>
      <c r="K630" s="18"/>
      <c r="L630" s="18"/>
      <c r="M630" s="18"/>
      <c r="N630" s="18"/>
      <c r="O630" s="18"/>
      <c r="P630" s="18"/>
      <c r="Q630" s="18"/>
      <c r="R630" s="18"/>
      <c r="S630" s="18"/>
      <c r="T630" s="18"/>
      <c r="U630" s="18"/>
      <c r="V630" s="18"/>
      <c r="W630" s="18"/>
      <c r="X630" s="18"/>
      <c r="Y630" s="18"/>
      <c r="Z630" s="18"/>
    </row>
    <row r="631" ht="19.5" customHeight="1">
      <c r="A631" s="111"/>
      <c r="B631" s="119"/>
      <c r="C631" s="63"/>
      <c r="D631" s="69"/>
      <c r="E631" s="66" t="str">
        <f t="shared" si="2"/>
        <v>-</v>
      </c>
      <c r="F631" s="65"/>
      <c r="G631" s="65"/>
      <c r="H631" s="65"/>
      <c r="I631" s="69" t="str">
        <f t="shared" si="3"/>
        <v>-</v>
      </c>
      <c r="J631" s="70"/>
      <c r="K631" s="18"/>
      <c r="L631" s="18"/>
      <c r="M631" s="18"/>
      <c r="N631" s="18"/>
      <c r="O631" s="18"/>
      <c r="P631" s="18"/>
      <c r="Q631" s="18"/>
      <c r="R631" s="18"/>
      <c r="S631" s="18"/>
      <c r="T631" s="18"/>
      <c r="U631" s="18"/>
      <c r="V631" s="18"/>
      <c r="W631" s="18"/>
      <c r="X631" s="18"/>
      <c r="Y631" s="18"/>
      <c r="Z631" s="18"/>
    </row>
    <row r="632" ht="19.5" customHeight="1">
      <c r="A632" s="111"/>
      <c r="B632" s="119"/>
      <c r="C632" s="63"/>
      <c r="D632" s="69"/>
      <c r="E632" s="66" t="str">
        <f t="shared" si="2"/>
        <v>-</v>
      </c>
      <c r="F632" s="65"/>
      <c r="G632" s="65"/>
      <c r="H632" s="65"/>
      <c r="I632" s="69" t="str">
        <f t="shared" si="3"/>
        <v>-</v>
      </c>
      <c r="J632" s="70"/>
      <c r="K632" s="18"/>
      <c r="L632" s="18"/>
      <c r="M632" s="18"/>
      <c r="N632" s="18"/>
      <c r="O632" s="18"/>
      <c r="P632" s="18"/>
      <c r="Q632" s="18"/>
      <c r="R632" s="18"/>
      <c r="S632" s="18"/>
      <c r="T632" s="18"/>
      <c r="U632" s="18"/>
      <c r="V632" s="18"/>
      <c r="W632" s="18"/>
      <c r="X632" s="18"/>
      <c r="Y632" s="18"/>
      <c r="Z632" s="18"/>
    </row>
    <row r="633" ht="19.5" customHeight="1">
      <c r="A633" s="111"/>
      <c r="B633" s="119"/>
      <c r="C633" s="63"/>
      <c r="D633" s="69"/>
      <c r="E633" s="66" t="str">
        <f t="shared" si="2"/>
        <v>-</v>
      </c>
      <c r="F633" s="65"/>
      <c r="G633" s="65"/>
      <c r="H633" s="65"/>
      <c r="I633" s="69" t="str">
        <f t="shared" si="3"/>
        <v>-</v>
      </c>
      <c r="J633" s="70"/>
      <c r="K633" s="18"/>
      <c r="L633" s="18"/>
      <c r="M633" s="18"/>
      <c r="N633" s="18"/>
      <c r="O633" s="18"/>
      <c r="P633" s="18"/>
      <c r="Q633" s="18"/>
      <c r="R633" s="18"/>
      <c r="S633" s="18"/>
      <c r="T633" s="18"/>
      <c r="U633" s="18"/>
      <c r="V633" s="18"/>
      <c r="W633" s="18"/>
      <c r="X633" s="18"/>
      <c r="Y633" s="18"/>
      <c r="Z633" s="18"/>
    </row>
    <row r="634" ht="19.5" customHeight="1">
      <c r="A634" s="111"/>
      <c r="B634" s="119"/>
      <c r="C634" s="63"/>
      <c r="D634" s="69"/>
      <c r="E634" s="66" t="str">
        <f t="shared" si="2"/>
        <v>-</v>
      </c>
      <c r="F634" s="65"/>
      <c r="G634" s="65"/>
      <c r="H634" s="65"/>
      <c r="I634" s="69" t="str">
        <f t="shared" si="3"/>
        <v>-</v>
      </c>
      <c r="J634" s="70"/>
      <c r="K634" s="18"/>
      <c r="L634" s="18"/>
      <c r="M634" s="18"/>
      <c r="N634" s="18"/>
      <c r="O634" s="18"/>
      <c r="P634" s="18"/>
      <c r="Q634" s="18"/>
      <c r="R634" s="18"/>
      <c r="S634" s="18"/>
      <c r="T634" s="18"/>
      <c r="U634" s="18"/>
      <c r="V634" s="18"/>
      <c r="W634" s="18"/>
      <c r="X634" s="18"/>
      <c r="Y634" s="18"/>
      <c r="Z634" s="18"/>
    </row>
    <row r="635" ht="19.5" customHeight="1">
      <c r="A635" s="111"/>
      <c r="B635" s="119"/>
      <c r="C635" s="63"/>
      <c r="D635" s="69"/>
      <c r="E635" s="66" t="str">
        <f t="shared" si="2"/>
        <v>-</v>
      </c>
      <c r="F635" s="65"/>
      <c r="G635" s="65"/>
      <c r="H635" s="65"/>
      <c r="I635" s="69" t="str">
        <f t="shared" si="3"/>
        <v>-</v>
      </c>
      <c r="J635" s="70"/>
      <c r="K635" s="18"/>
      <c r="L635" s="18"/>
      <c r="M635" s="18"/>
      <c r="N635" s="18"/>
      <c r="O635" s="18"/>
      <c r="P635" s="18"/>
      <c r="Q635" s="18"/>
      <c r="R635" s="18"/>
      <c r="S635" s="18"/>
      <c r="T635" s="18"/>
      <c r="U635" s="18"/>
      <c r="V635" s="18"/>
      <c r="W635" s="18"/>
      <c r="X635" s="18"/>
      <c r="Y635" s="18"/>
      <c r="Z635" s="18"/>
    </row>
    <row r="636" ht="19.5" customHeight="1">
      <c r="A636" s="111"/>
      <c r="B636" s="119"/>
      <c r="C636" s="63"/>
      <c r="D636" s="69"/>
      <c r="E636" s="66" t="str">
        <f t="shared" si="2"/>
        <v>-</v>
      </c>
      <c r="F636" s="65"/>
      <c r="G636" s="65"/>
      <c r="H636" s="65"/>
      <c r="I636" s="69" t="str">
        <f t="shared" si="3"/>
        <v>-</v>
      </c>
      <c r="J636" s="70"/>
      <c r="K636" s="18"/>
      <c r="L636" s="18"/>
      <c r="M636" s="18"/>
      <c r="N636" s="18"/>
      <c r="O636" s="18"/>
      <c r="P636" s="18"/>
      <c r="Q636" s="18"/>
      <c r="R636" s="18"/>
      <c r="S636" s="18"/>
      <c r="T636" s="18"/>
      <c r="U636" s="18"/>
      <c r="V636" s="18"/>
      <c r="W636" s="18"/>
      <c r="X636" s="18"/>
      <c r="Y636" s="18"/>
      <c r="Z636" s="18"/>
    </row>
    <row r="637" ht="19.5" customHeight="1">
      <c r="A637" s="111"/>
      <c r="B637" s="119"/>
      <c r="C637" s="63"/>
      <c r="D637" s="69"/>
      <c r="E637" s="66" t="str">
        <f t="shared" si="2"/>
        <v>-</v>
      </c>
      <c r="F637" s="65"/>
      <c r="G637" s="65"/>
      <c r="H637" s="65"/>
      <c r="I637" s="69" t="str">
        <f t="shared" si="3"/>
        <v>-</v>
      </c>
      <c r="J637" s="70"/>
      <c r="K637" s="18"/>
      <c r="L637" s="18"/>
      <c r="M637" s="18"/>
      <c r="N637" s="18"/>
      <c r="O637" s="18"/>
      <c r="P637" s="18"/>
      <c r="Q637" s="18"/>
      <c r="R637" s="18"/>
      <c r="S637" s="18"/>
      <c r="T637" s="18"/>
      <c r="U637" s="18"/>
      <c r="V637" s="18"/>
      <c r="W637" s="18"/>
      <c r="X637" s="18"/>
      <c r="Y637" s="18"/>
      <c r="Z637" s="18"/>
    </row>
    <row r="638" ht="19.5" customHeight="1">
      <c r="A638" s="111"/>
      <c r="B638" s="119"/>
      <c r="C638" s="63"/>
      <c r="D638" s="69"/>
      <c r="E638" s="66" t="str">
        <f t="shared" si="2"/>
        <v>-</v>
      </c>
      <c r="F638" s="65"/>
      <c r="G638" s="65"/>
      <c r="H638" s="65"/>
      <c r="I638" s="69" t="str">
        <f t="shared" si="3"/>
        <v>-</v>
      </c>
      <c r="J638" s="70"/>
      <c r="K638" s="18"/>
      <c r="L638" s="18"/>
      <c r="M638" s="18"/>
      <c r="N638" s="18"/>
      <c r="O638" s="18"/>
      <c r="P638" s="18"/>
      <c r="Q638" s="18"/>
      <c r="R638" s="18"/>
      <c r="S638" s="18"/>
      <c r="T638" s="18"/>
      <c r="U638" s="18"/>
      <c r="V638" s="18"/>
      <c r="W638" s="18"/>
      <c r="X638" s="18"/>
      <c r="Y638" s="18"/>
      <c r="Z638" s="18"/>
    </row>
    <row r="639" ht="19.5" customHeight="1">
      <c r="A639" s="111"/>
      <c r="B639" s="119"/>
      <c r="C639" s="63"/>
      <c r="D639" s="69"/>
      <c r="E639" s="66" t="str">
        <f t="shared" si="2"/>
        <v>-</v>
      </c>
      <c r="F639" s="65"/>
      <c r="G639" s="65"/>
      <c r="H639" s="65"/>
      <c r="I639" s="69" t="str">
        <f t="shared" si="3"/>
        <v>-</v>
      </c>
      <c r="J639" s="70"/>
      <c r="K639" s="18"/>
      <c r="L639" s="18"/>
      <c r="M639" s="18"/>
      <c r="N639" s="18"/>
      <c r="O639" s="18"/>
      <c r="P639" s="18"/>
      <c r="Q639" s="18"/>
      <c r="R639" s="18"/>
      <c r="S639" s="18"/>
      <c r="T639" s="18"/>
      <c r="U639" s="18"/>
      <c r="V639" s="18"/>
      <c r="W639" s="18"/>
      <c r="X639" s="18"/>
      <c r="Y639" s="18"/>
      <c r="Z639" s="18"/>
    </row>
    <row r="640" ht="19.5" customHeight="1">
      <c r="A640" s="111"/>
      <c r="B640" s="119"/>
      <c r="C640" s="63"/>
      <c r="D640" s="69"/>
      <c r="E640" s="66" t="str">
        <f t="shared" si="2"/>
        <v>-</v>
      </c>
      <c r="F640" s="65"/>
      <c r="G640" s="65"/>
      <c r="H640" s="65"/>
      <c r="I640" s="69" t="str">
        <f t="shared" si="3"/>
        <v>-</v>
      </c>
      <c r="J640" s="70"/>
      <c r="K640" s="18"/>
      <c r="L640" s="18"/>
      <c r="M640" s="18"/>
      <c r="N640" s="18"/>
      <c r="O640" s="18"/>
      <c r="P640" s="18"/>
      <c r="Q640" s="18"/>
      <c r="R640" s="18"/>
      <c r="S640" s="18"/>
      <c r="T640" s="18"/>
      <c r="U640" s="18"/>
      <c r="V640" s="18"/>
      <c r="W640" s="18"/>
      <c r="X640" s="18"/>
      <c r="Y640" s="18"/>
      <c r="Z640" s="18"/>
    </row>
    <row r="641" ht="19.5" customHeight="1">
      <c r="A641" s="111"/>
      <c r="B641" s="119"/>
      <c r="C641" s="63"/>
      <c r="D641" s="69"/>
      <c r="E641" s="66" t="str">
        <f t="shared" si="2"/>
        <v>-</v>
      </c>
      <c r="F641" s="65"/>
      <c r="G641" s="65"/>
      <c r="H641" s="65"/>
      <c r="I641" s="69" t="str">
        <f t="shared" si="3"/>
        <v>-</v>
      </c>
      <c r="J641" s="70"/>
      <c r="K641" s="18"/>
      <c r="L641" s="18"/>
      <c r="M641" s="18"/>
      <c r="N641" s="18"/>
      <c r="O641" s="18"/>
      <c r="P641" s="18"/>
      <c r="Q641" s="18"/>
      <c r="R641" s="18"/>
      <c r="S641" s="18"/>
      <c r="T641" s="18"/>
      <c r="U641" s="18"/>
      <c r="V641" s="18"/>
      <c r="W641" s="18"/>
      <c r="X641" s="18"/>
      <c r="Y641" s="18"/>
      <c r="Z641" s="18"/>
    </row>
    <row r="642" ht="19.5" customHeight="1">
      <c r="A642" s="111"/>
      <c r="B642" s="119"/>
      <c r="C642" s="63"/>
      <c r="D642" s="69"/>
      <c r="E642" s="66" t="str">
        <f t="shared" si="2"/>
        <v>-</v>
      </c>
      <c r="F642" s="65"/>
      <c r="G642" s="65"/>
      <c r="H642" s="65"/>
      <c r="I642" s="69" t="str">
        <f t="shared" si="3"/>
        <v>-</v>
      </c>
      <c r="J642" s="70"/>
      <c r="K642" s="18"/>
      <c r="L642" s="18"/>
      <c r="M642" s="18"/>
      <c r="N642" s="18"/>
      <c r="O642" s="18"/>
      <c r="P642" s="18"/>
      <c r="Q642" s="18"/>
      <c r="R642" s="18"/>
      <c r="S642" s="18"/>
      <c r="T642" s="18"/>
      <c r="U642" s="18"/>
      <c r="V642" s="18"/>
      <c r="W642" s="18"/>
      <c r="X642" s="18"/>
      <c r="Y642" s="18"/>
      <c r="Z642" s="18"/>
    </row>
    <row r="643" ht="19.5" customHeight="1">
      <c r="A643" s="111"/>
      <c r="B643" s="119"/>
      <c r="C643" s="63"/>
      <c r="D643" s="69"/>
      <c r="E643" s="66" t="str">
        <f t="shared" si="2"/>
        <v>-</v>
      </c>
      <c r="F643" s="65"/>
      <c r="G643" s="65"/>
      <c r="H643" s="65"/>
      <c r="I643" s="69" t="str">
        <f t="shared" si="3"/>
        <v>-</v>
      </c>
      <c r="J643" s="70"/>
      <c r="K643" s="18"/>
      <c r="L643" s="18"/>
      <c r="M643" s="18"/>
      <c r="N643" s="18"/>
      <c r="O643" s="18"/>
      <c r="P643" s="18"/>
      <c r="Q643" s="18"/>
      <c r="R643" s="18"/>
      <c r="S643" s="18"/>
      <c r="T643" s="18"/>
      <c r="U643" s="18"/>
      <c r="V643" s="18"/>
      <c r="W643" s="18"/>
      <c r="X643" s="18"/>
      <c r="Y643" s="18"/>
      <c r="Z643" s="18"/>
    </row>
    <row r="644" ht="19.5" customHeight="1">
      <c r="A644" s="111"/>
      <c r="B644" s="119"/>
      <c r="C644" s="63"/>
      <c r="D644" s="69"/>
      <c r="E644" s="66" t="str">
        <f t="shared" si="2"/>
        <v>-</v>
      </c>
      <c r="F644" s="65"/>
      <c r="G644" s="65"/>
      <c r="H644" s="65"/>
      <c r="I644" s="69" t="str">
        <f t="shared" si="3"/>
        <v>-</v>
      </c>
      <c r="J644" s="70"/>
      <c r="K644" s="18"/>
      <c r="L644" s="18"/>
      <c r="M644" s="18"/>
      <c r="N644" s="18"/>
      <c r="O644" s="18"/>
      <c r="P644" s="18"/>
      <c r="Q644" s="18"/>
      <c r="R644" s="18"/>
      <c r="S644" s="18"/>
      <c r="T644" s="18"/>
      <c r="U644" s="18"/>
      <c r="V644" s="18"/>
      <c r="W644" s="18"/>
      <c r="X644" s="18"/>
      <c r="Y644" s="18"/>
      <c r="Z644" s="18"/>
    </row>
    <row r="645" ht="19.5" customHeight="1">
      <c r="A645" s="111"/>
      <c r="B645" s="119"/>
      <c r="C645" s="63"/>
      <c r="D645" s="69"/>
      <c r="E645" s="66" t="str">
        <f t="shared" si="2"/>
        <v>-</v>
      </c>
      <c r="F645" s="65"/>
      <c r="G645" s="65"/>
      <c r="H645" s="65"/>
      <c r="I645" s="69" t="str">
        <f t="shared" si="3"/>
        <v>-</v>
      </c>
      <c r="J645" s="70"/>
      <c r="K645" s="18"/>
      <c r="L645" s="18"/>
      <c r="M645" s="18"/>
      <c r="N645" s="18"/>
      <c r="O645" s="18"/>
      <c r="P645" s="18"/>
      <c r="Q645" s="18"/>
      <c r="R645" s="18"/>
      <c r="S645" s="18"/>
      <c r="T645" s="18"/>
      <c r="U645" s="18"/>
      <c r="V645" s="18"/>
      <c r="W645" s="18"/>
      <c r="X645" s="18"/>
      <c r="Y645" s="18"/>
      <c r="Z645" s="18"/>
    </row>
    <row r="646" ht="19.5" customHeight="1">
      <c r="A646" s="111"/>
      <c r="B646" s="119"/>
      <c r="C646" s="63"/>
      <c r="D646" s="69"/>
      <c r="E646" s="66" t="str">
        <f t="shared" si="2"/>
        <v>-</v>
      </c>
      <c r="F646" s="65"/>
      <c r="G646" s="65"/>
      <c r="H646" s="65"/>
      <c r="I646" s="69" t="str">
        <f t="shared" si="3"/>
        <v>-</v>
      </c>
      <c r="J646" s="70"/>
      <c r="K646" s="18"/>
      <c r="L646" s="18"/>
      <c r="M646" s="18"/>
      <c r="N646" s="18"/>
      <c r="O646" s="18"/>
      <c r="P646" s="18"/>
      <c r="Q646" s="18"/>
      <c r="R646" s="18"/>
      <c r="S646" s="18"/>
      <c r="T646" s="18"/>
      <c r="U646" s="18"/>
      <c r="V646" s="18"/>
      <c r="W646" s="18"/>
      <c r="X646" s="18"/>
      <c r="Y646" s="18"/>
      <c r="Z646" s="18"/>
    </row>
    <row r="647" ht="19.5" customHeight="1">
      <c r="A647" s="111"/>
      <c r="B647" s="119"/>
      <c r="C647" s="63"/>
      <c r="D647" s="69"/>
      <c r="E647" s="66" t="str">
        <f t="shared" si="2"/>
        <v>-</v>
      </c>
      <c r="F647" s="65"/>
      <c r="G647" s="65"/>
      <c r="H647" s="65"/>
      <c r="I647" s="69" t="str">
        <f t="shared" si="3"/>
        <v>-</v>
      </c>
      <c r="J647" s="70"/>
      <c r="K647" s="18"/>
      <c r="L647" s="18"/>
      <c r="M647" s="18"/>
      <c r="N647" s="18"/>
      <c r="O647" s="18"/>
      <c r="P647" s="18"/>
      <c r="Q647" s="18"/>
      <c r="R647" s="18"/>
      <c r="S647" s="18"/>
      <c r="T647" s="18"/>
      <c r="U647" s="18"/>
      <c r="V647" s="18"/>
      <c r="W647" s="18"/>
      <c r="X647" s="18"/>
      <c r="Y647" s="18"/>
      <c r="Z647" s="18"/>
    </row>
    <row r="648" ht="19.5" customHeight="1">
      <c r="A648" s="111"/>
      <c r="B648" s="119"/>
      <c r="C648" s="63"/>
      <c r="D648" s="69"/>
      <c r="E648" s="66" t="str">
        <f t="shared" si="2"/>
        <v>-</v>
      </c>
      <c r="F648" s="65"/>
      <c r="G648" s="65"/>
      <c r="H648" s="65"/>
      <c r="I648" s="69" t="str">
        <f t="shared" si="3"/>
        <v>-</v>
      </c>
      <c r="J648" s="70"/>
      <c r="K648" s="18"/>
      <c r="L648" s="18"/>
      <c r="M648" s="18"/>
      <c r="N648" s="18"/>
      <c r="O648" s="18"/>
      <c r="P648" s="18"/>
      <c r="Q648" s="18"/>
      <c r="R648" s="18"/>
      <c r="S648" s="18"/>
      <c r="T648" s="18"/>
      <c r="U648" s="18"/>
      <c r="V648" s="18"/>
      <c r="W648" s="18"/>
      <c r="X648" s="18"/>
      <c r="Y648" s="18"/>
      <c r="Z648" s="18"/>
    </row>
    <row r="649" ht="19.5" customHeight="1">
      <c r="A649" s="111"/>
      <c r="B649" s="119"/>
      <c r="C649" s="63"/>
      <c r="D649" s="69"/>
      <c r="E649" s="66" t="str">
        <f t="shared" si="2"/>
        <v>-</v>
      </c>
      <c r="F649" s="65"/>
      <c r="G649" s="65"/>
      <c r="H649" s="65"/>
      <c r="I649" s="69" t="str">
        <f t="shared" si="3"/>
        <v>-</v>
      </c>
      <c r="J649" s="70"/>
      <c r="K649" s="18"/>
      <c r="L649" s="18"/>
      <c r="M649" s="18"/>
      <c r="N649" s="18"/>
      <c r="O649" s="18"/>
      <c r="P649" s="18"/>
      <c r="Q649" s="18"/>
      <c r="R649" s="18"/>
      <c r="S649" s="18"/>
      <c r="T649" s="18"/>
      <c r="U649" s="18"/>
      <c r="V649" s="18"/>
      <c r="W649" s="18"/>
      <c r="X649" s="18"/>
      <c r="Y649" s="18"/>
      <c r="Z649" s="18"/>
    </row>
    <row r="650" ht="19.5" customHeight="1">
      <c r="A650" s="111"/>
      <c r="B650" s="119"/>
      <c r="C650" s="63"/>
      <c r="D650" s="69"/>
      <c r="E650" s="66" t="str">
        <f t="shared" si="2"/>
        <v>-</v>
      </c>
      <c r="F650" s="65"/>
      <c r="G650" s="65"/>
      <c r="H650" s="65"/>
      <c r="I650" s="69" t="str">
        <f t="shared" si="3"/>
        <v>-</v>
      </c>
      <c r="J650" s="70"/>
      <c r="K650" s="18"/>
      <c r="L650" s="18"/>
      <c r="M650" s="18"/>
      <c r="N650" s="18"/>
      <c r="O650" s="18"/>
      <c r="P650" s="18"/>
      <c r="Q650" s="18"/>
      <c r="R650" s="18"/>
      <c r="S650" s="18"/>
      <c r="T650" s="18"/>
      <c r="U650" s="18"/>
      <c r="V650" s="18"/>
      <c r="W650" s="18"/>
      <c r="X650" s="18"/>
      <c r="Y650" s="18"/>
      <c r="Z650" s="18"/>
    </row>
    <row r="651" ht="19.5" customHeight="1">
      <c r="A651" s="111"/>
      <c r="B651" s="119"/>
      <c r="C651" s="63"/>
      <c r="D651" s="69"/>
      <c r="E651" s="66" t="str">
        <f t="shared" si="2"/>
        <v>-</v>
      </c>
      <c r="F651" s="65"/>
      <c r="G651" s="65"/>
      <c r="H651" s="65"/>
      <c r="I651" s="69" t="str">
        <f t="shared" si="3"/>
        <v>-</v>
      </c>
      <c r="J651" s="70"/>
      <c r="K651" s="18"/>
      <c r="L651" s="18"/>
      <c r="M651" s="18"/>
      <c r="N651" s="18"/>
      <c r="O651" s="18"/>
      <c r="P651" s="18"/>
      <c r="Q651" s="18"/>
      <c r="R651" s="18"/>
      <c r="S651" s="18"/>
      <c r="T651" s="18"/>
      <c r="U651" s="18"/>
      <c r="V651" s="18"/>
      <c r="W651" s="18"/>
      <c r="X651" s="18"/>
      <c r="Y651" s="18"/>
      <c r="Z651" s="18"/>
    </row>
    <row r="652" ht="19.5" customHeight="1">
      <c r="A652" s="111"/>
      <c r="B652" s="119"/>
      <c r="C652" s="63"/>
      <c r="D652" s="69"/>
      <c r="E652" s="66" t="str">
        <f t="shared" si="2"/>
        <v>-</v>
      </c>
      <c r="F652" s="65"/>
      <c r="G652" s="65"/>
      <c r="H652" s="65"/>
      <c r="I652" s="69" t="str">
        <f t="shared" si="3"/>
        <v>-</v>
      </c>
      <c r="J652" s="70"/>
      <c r="K652" s="18"/>
      <c r="L652" s="18"/>
      <c r="M652" s="18"/>
      <c r="N652" s="18"/>
      <c r="O652" s="18"/>
      <c r="P652" s="18"/>
      <c r="Q652" s="18"/>
      <c r="R652" s="18"/>
      <c r="S652" s="18"/>
      <c r="T652" s="18"/>
      <c r="U652" s="18"/>
      <c r="V652" s="18"/>
      <c r="W652" s="18"/>
      <c r="X652" s="18"/>
      <c r="Y652" s="18"/>
      <c r="Z652" s="18"/>
    </row>
    <row r="653" ht="19.5" customHeight="1">
      <c r="A653" s="111"/>
      <c r="B653" s="119"/>
      <c r="C653" s="63"/>
      <c r="D653" s="69"/>
      <c r="E653" s="66" t="str">
        <f t="shared" si="2"/>
        <v>-</v>
      </c>
      <c r="F653" s="65"/>
      <c r="G653" s="65"/>
      <c r="H653" s="65"/>
      <c r="I653" s="69" t="str">
        <f t="shared" si="3"/>
        <v>-</v>
      </c>
      <c r="J653" s="70"/>
      <c r="K653" s="18"/>
      <c r="L653" s="18"/>
      <c r="M653" s="18"/>
      <c r="N653" s="18"/>
      <c r="O653" s="18"/>
      <c r="P653" s="18"/>
      <c r="Q653" s="18"/>
      <c r="R653" s="18"/>
      <c r="S653" s="18"/>
      <c r="T653" s="18"/>
      <c r="U653" s="18"/>
      <c r="V653" s="18"/>
      <c r="W653" s="18"/>
      <c r="X653" s="18"/>
      <c r="Y653" s="18"/>
      <c r="Z653" s="18"/>
    </row>
    <row r="654" ht="19.5" customHeight="1">
      <c r="A654" s="111"/>
      <c r="B654" s="119"/>
      <c r="C654" s="63"/>
      <c r="D654" s="69"/>
      <c r="E654" s="66" t="str">
        <f t="shared" si="2"/>
        <v>-</v>
      </c>
      <c r="F654" s="65"/>
      <c r="G654" s="65"/>
      <c r="H654" s="65"/>
      <c r="I654" s="69" t="str">
        <f t="shared" si="3"/>
        <v>-</v>
      </c>
      <c r="J654" s="70"/>
      <c r="K654" s="18"/>
      <c r="L654" s="18"/>
      <c r="M654" s="18"/>
      <c r="N654" s="18"/>
      <c r="O654" s="18"/>
      <c r="P654" s="18"/>
      <c r="Q654" s="18"/>
      <c r="R654" s="18"/>
      <c r="S654" s="18"/>
      <c r="T654" s="18"/>
      <c r="U654" s="18"/>
      <c r="V654" s="18"/>
      <c r="W654" s="18"/>
      <c r="X654" s="18"/>
      <c r="Y654" s="18"/>
      <c r="Z654" s="18"/>
    </row>
    <row r="655" ht="19.5" customHeight="1">
      <c r="A655" s="111"/>
      <c r="B655" s="119"/>
      <c r="C655" s="63"/>
      <c r="D655" s="69"/>
      <c r="E655" s="66" t="str">
        <f t="shared" si="2"/>
        <v>-</v>
      </c>
      <c r="F655" s="65"/>
      <c r="G655" s="65"/>
      <c r="H655" s="65"/>
      <c r="I655" s="69" t="str">
        <f t="shared" si="3"/>
        <v>-</v>
      </c>
      <c r="J655" s="70"/>
      <c r="K655" s="18"/>
      <c r="L655" s="18"/>
      <c r="M655" s="18"/>
      <c r="N655" s="18"/>
      <c r="O655" s="18"/>
      <c r="P655" s="18"/>
      <c r="Q655" s="18"/>
      <c r="R655" s="18"/>
      <c r="S655" s="18"/>
      <c r="T655" s="18"/>
      <c r="U655" s="18"/>
      <c r="V655" s="18"/>
      <c r="W655" s="18"/>
      <c r="X655" s="18"/>
      <c r="Y655" s="18"/>
      <c r="Z655" s="18"/>
    </row>
    <row r="656" ht="19.5" customHeight="1">
      <c r="A656" s="111"/>
      <c r="B656" s="119"/>
      <c r="C656" s="63"/>
      <c r="D656" s="69"/>
      <c r="E656" s="66" t="str">
        <f t="shared" si="2"/>
        <v>-</v>
      </c>
      <c r="F656" s="65"/>
      <c r="G656" s="65"/>
      <c r="H656" s="65"/>
      <c r="I656" s="69" t="str">
        <f t="shared" si="3"/>
        <v>-</v>
      </c>
      <c r="J656" s="70"/>
      <c r="K656" s="18"/>
      <c r="L656" s="18"/>
      <c r="M656" s="18"/>
      <c r="N656" s="18"/>
      <c r="O656" s="18"/>
      <c r="P656" s="18"/>
      <c r="Q656" s="18"/>
      <c r="R656" s="18"/>
      <c r="S656" s="18"/>
      <c r="T656" s="18"/>
      <c r="U656" s="18"/>
      <c r="V656" s="18"/>
      <c r="W656" s="18"/>
      <c r="X656" s="18"/>
      <c r="Y656" s="18"/>
      <c r="Z656" s="18"/>
    </row>
    <row r="657" ht="19.5" customHeight="1">
      <c r="A657" s="111"/>
      <c r="B657" s="119"/>
      <c r="C657" s="63"/>
      <c r="D657" s="69"/>
      <c r="E657" s="66" t="str">
        <f t="shared" si="2"/>
        <v>-</v>
      </c>
      <c r="F657" s="65"/>
      <c r="G657" s="65"/>
      <c r="H657" s="65"/>
      <c r="I657" s="69" t="str">
        <f t="shared" si="3"/>
        <v>-</v>
      </c>
      <c r="J657" s="70"/>
      <c r="K657" s="18"/>
      <c r="L657" s="18"/>
      <c r="M657" s="18"/>
      <c r="N657" s="18"/>
      <c r="O657" s="18"/>
      <c r="P657" s="18"/>
      <c r="Q657" s="18"/>
      <c r="R657" s="18"/>
      <c r="S657" s="18"/>
      <c r="T657" s="18"/>
      <c r="U657" s="18"/>
      <c r="V657" s="18"/>
      <c r="W657" s="18"/>
      <c r="X657" s="18"/>
      <c r="Y657" s="18"/>
      <c r="Z657" s="18"/>
    </row>
    <row r="658" ht="19.5" customHeight="1">
      <c r="A658" s="111"/>
      <c r="B658" s="119"/>
      <c r="C658" s="63"/>
      <c r="D658" s="69"/>
      <c r="E658" s="66" t="str">
        <f t="shared" si="2"/>
        <v>-</v>
      </c>
      <c r="F658" s="65"/>
      <c r="G658" s="65"/>
      <c r="H658" s="65"/>
      <c r="I658" s="69" t="str">
        <f t="shared" si="3"/>
        <v>-</v>
      </c>
      <c r="J658" s="70"/>
      <c r="K658" s="18"/>
      <c r="L658" s="18"/>
      <c r="M658" s="18"/>
      <c r="N658" s="18"/>
      <c r="O658" s="18"/>
      <c r="P658" s="18"/>
      <c r="Q658" s="18"/>
      <c r="R658" s="18"/>
      <c r="S658" s="18"/>
      <c r="T658" s="18"/>
      <c r="U658" s="18"/>
      <c r="V658" s="18"/>
      <c r="W658" s="18"/>
      <c r="X658" s="18"/>
      <c r="Y658" s="18"/>
      <c r="Z658" s="18"/>
    </row>
    <row r="659" ht="19.5" customHeight="1">
      <c r="A659" s="111"/>
      <c r="B659" s="119"/>
      <c r="C659" s="63"/>
      <c r="D659" s="69"/>
      <c r="E659" s="66" t="str">
        <f t="shared" si="2"/>
        <v>-</v>
      </c>
      <c r="F659" s="65"/>
      <c r="G659" s="65"/>
      <c r="H659" s="65"/>
      <c r="I659" s="69" t="str">
        <f t="shared" si="3"/>
        <v>-</v>
      </c>
      <c r="J659" s="70"/>
      <c r="K659" s="18"/>
      <c r="L659" s="18"/>
      <c r="M659" s="18"/>
      <c r="N659" s="18"/>
      <c r="O659" s="18"/>
      <c r="P659" s="18"/>
      <c r="Q659" s="18"/>
      <c r="R659" s="18"/>
      <c r="S659" s="18"/>
      <c r="T659" s="18"/>
      <c r="U659" s="18"/>
      <c r="V659" s="18"/>
      <c r="W659" s="18"/>
      <c r="X659" s="18"/>
      <c r="Y659" s="18"/>
      <c r="Z659" s="18"/>
    </row>
    <row r="660" ht="19.5" customHeight="1">
      <c r="A660" s="111"/>
      <c r="B660" s="119"/>
      <c r="C660" s="63"/>
      <c r="D660" s="69"/>
      <c r="E660" s="66" t="str">
        <f t="shared" si="2"/>
        <v>-</v>
      </c>
      <c r="F660" s="65"/>
      <c r="G660" s="65"/>
      <c r="H660" s="65"/>
      <c r="I660" s="69" t="str">
        <f t="shared" si="3"/>
        <v>-</v>
      </c>
      <c r="J660" s="70"/>
      <c r="K660" s="18"/>
      <c r="L660" s="18"/>
      <c r="M660" s="18"/>
      <c r="N660" s="18"/>
      <c r="O660" s="18"/>
      <c r="P660" s="18"/>
      <c r="Q660" s="18"/>
      <c r="R660" s="18"/>
      <c r="S660" s="18"/>
      <c r="T660" s="18"/>
      <c r="U660" s="18"/>
      <c r="V660" s="18"/>
      <c r="W660" s="18"/>
      <c r="X660" s="18"/>
      <c r="Y660" s="18"/>
      <c r="Z660" s="18"/>
    </row>
    <row r="661" ht="19.5" customHeight="1">
      <c r="A661" s="111"/>
      <c r="B661" s="119"/>
      <c r="C661" s="63"/>
      <c r="D661" s="69"/>
      <c r="E661" s="66" t="str">
        <f t="shared" si="2"/>
        <v>-</v>
      </c>
      <c r="F661" s="65"/>
      <c r="G661" s="65"/>
      <c r="H661" s="65"/>
      <c r="I661" s="69" t="str">
        <f t="shared" si="3"/>
        <v>-</v>
      </c>
      <c r="J661" s="70"/>
      <c r="K661" s="18"/>
      <c r="L661" s="18"/>
      <c r="M661" s="18"/>
      <c r="N661" s="18"/>
      <c r="O661" s="18"/>
      <c r="P661" s="18"/>
      <c r="Q661" s="18"/>
      <c r="R661" s="18"/>
      <c r="S661" s="18"/>
      <c r="T661" s="18"/>
      <c r="U661" s="18"/>
      <c r="V661" s="18"/>
      <c r="W661" s="18"/>
      <c r="X661" s="18"/>
      <c r="Y661" s="18"/>
      <c r="Z661" s="18"/>
    </row>
    <row r="662" ht="19.5" customHeight="1">
      <c r="A662" s="111"/>
      <c r="B662" s="119"/>
      <c r="C662" s="63"/>
      <c r="D662" s="69"/>
      <c r="E662" s="66" t="str">
        <f t="shared" si="2"/>
        <v>-</v>
      </c>
      <c r="F662" s="65"/>
      <c r="G662" s="65"/>
      <c r="H662" s="65"/>
      <c r="I662" s="69" t="str">
        <f t="shared" si="3"/>
        <v>-</v>
      </c>
      <c r="J662" s="70"/>
      <c r="K662" s="18"/>
      <c r="L662" s="18"/>
      <c r="M662" s="18"/>
      <c r="N662" s="18"/>
      <c r="O662" s="18"/>
      <c r="P662" s="18"/>
      <c r="Q662" s="18"/>
      <c r="R662" s="18"/>
      <c r="S662" s="18"/>
      <c r="T662" s="18"/>
      <c r="U662" s="18"/>
      <c r="V662" s="18"/>
      <c r="W662" s="18"/>
      <c r="X662" s="18"/>
      <c r="Y662" s="18"/>
      <c r="Z662" s="18"/>
    </row>
    <row r="663" ht="19.5" customHeight="1">
      <c r="A663" s="111"/>
      <c r="B663" s="119"/>
      <c r="C663" s="63"/>
      <c r="D663" s="69"/>
      <c r="E663" s="66" t="str">
        <f t="shared" si="2"/>
        <v>-</v>
      </c>
      <c r="F663" s="65"/>
      <c r="G663" s="65"/>
      <c r="H663" s="65"/>
      <c r="I663" s="69" t="str">
        <f t="shared" si="3"/>
        <v>-</v>
      </c>
      <c r="J663" s="70"/>
      <c r="K663" s="18"/>
      <c r="L663" s="18"/>
      <c r="M663" s="18"/>
      <c r="N663" s="18"/>
      <c r="O663" s="18"/>
      <c r="P663" s="18"/>
      <c r="Q663" s="18"/>
      <c r="R663" s="18"/>
      <c r="S663" s="18"/>
      <c r="T663" s="18"/>
      <c r="U663" s="18"/>
      <c r="V663" s="18"/>
      <c r="W663" s="18"/>
      <c r="X663" s="18"/>
      <c r="Y663" s="18"/>
      <c r="Z663" s="18"/>
    </row>
    <row r="664" ht="19.5" customHeight="1">
      <c r="A664" s="111"/>
      <c r="B664" s="119"/>
      <c r="C664" s="63"/>
      <c r="D664" s="69"/>
      <c r="E664" s="66" t="str">
        <f t="shared" si="2"/>
        <v>-</v>
      </c>
      <c r="F664" s="65"/>
      <c r="G664" s="65"/>
      <c r="H664" s="65"/>
      <c r="I664" s="69" t="str">
        <f t="shared" si="3"/>
        <v>-</v>
      </c>
      <c r="J664" s="70"/>
      <c r="K664" s="18"/>
      <c r="L664" s="18"/>
      <c r="M664" s="18"/>
      <c r="N664" s="18"/>
      <c r="O664" s="18"/>
      <c r="P664" s="18"/>
      <c r="Q664" s="18"/>
      <c r="R664" s="18"/>
      <c r="S664" s="18"/>
      <c r="T664" s="18"/>
      <c r="U664" s="18"/>
      <c r="V664" s="18"/>
      <c r="W664" s="18"/>
      <c r="X664" s="18"/>
      <c r="Y664" s="18"/>
      <c r="Z664" s="18"/>
    </row>
    <row r="665" ht="19.5" customHeight="1">
      <c r="A665" s="111"/>
      <c r="B665" s="119"/>
      <c r="C665" s="63"/>
      <c r="D665" s="69"/>
      <c r="E665" s="66" t="str">
        <f t="shared" si="2"/>
        <v>-</v>
      </c>
      <c r="F665" s="65"/>
      <c r="G665" s="65"/>
      <c r="H665" s="65"/>
      <c r="I665" s="69" t="str">
        <f t="shared" si="3"/>
        <v>-</v>
      </c>
      <c r="J665" s="70"/>
      <c r="K665" s="18"/>
      <c r="L665" s="18"/>
      <c r="M665" s="18"/>
      <c r="N665" s="18"/>
      <c r="O665" s="18"/>
      <c r="P665" s="18"/>
      <c r="Q665" s="18"/>
      <c r="R665" s="18"/>
      <c r="S665" s="18"/>
      <c r="T665" s="18"/>
      <c r="U665" s="18"/>
      <c r="V665" s="18"/>
      <c r="W665" s="18"/>
      <c r="X665" s="18"/>
      <c r="Y665" s="18"/>
      <c r="Z665" s="18"/>
    </row>
    <row r="666" ht="19.5" customHeight="1">
      <c r="A666" s="111"/>
      <c r="B666" s="119"/>
      <c r="C666" s="63"/>
      <c r="D666" s="69"/>
      <c r="E666" s="66" t="str">
        <f t="shared" si="2"/>
        <v>-</v>
      </c>
      <c r="F666" s="65"/>
      <c r="G666" s="65"/>
      <c r="H666" s="65"/>
      <c r="I666" s="69" t="str">
        <f t="shared" si="3"/>
        <v>-</v>
      </c>
      <c r="J666" s="70"/>
      <c r="K666" s="18"/>
      <c r="L666" s="18"/>
      <c r="M666" s="18"/>
      <c r="N666" s="18"/>
      <c r="O666" s="18"/>
      <c r="P666" s="18"/>
      <c r="Q666" s="18"/>
      <c r="R666" s="18"/>
      <c r="S666" s="18"/>
      <c r="T666" s="18"/>
      <c r="U666" s="18"/>
      <c r="V666" s="18"/>
      <c r="W666" s="18"/>
      <c r="X666" s="18"/>
      <c r="Y666" s="18"/>
      <c r="Z666" s="18"/>
    </row>
    <row r="667" ht="19.5" customHeight="1">
      <c r="A667" s="111"/>
      <c r="B667" s="119"/>
      <c r="C667" s="63"/>
      <c r="D667" s="69"/>
      <c r="E667" s="66" t="str">
        <f t="shared" si="2"/>
        <v>-</v>
      </c>
      <c r="F667" s="65"/>
      <c r="G667" s="65"/>
      <c r="H667" s="65"/>
      <c r="I667" s="69" t="str">
        <f t="shared" si="3"/>
        <v>-</v>
      </c>
      <c r="J667" s="70"/>
      <c r="K667" s="18"/>
      <c r="L667" s="18"/>
      <c r="M667" s="18"/>
      <c r="N667" s="18"/>
      <c r="O667" s="18"/>
      <c r="P667" s="18"/>
      <c r="Q667" s="18"/>
      <c r="R667" s="18"/>
      <c r="S667" s="18"/>
      <c r="T667" s="18"/>
      <c r="U667" s="18"/>
      <c r="V667" s="18"/>
      <c r="W667" s="18"/>
      <c r="X667" s="18"/>
      <c r="Y667" s="18"/>
      <c r="Z667" s="18"/>
    </row>
    <row r="668" ht="19.5" customHeight="1">
      <c r="A668" s="111"/>
      <c r="B668" s="119"/>
      <c r="C668" s="63"/>
      <c r="D668" s="69"/>
      <c r="E668" s="66" t="str">
        <f t="shared" si="2"/>
        <v>-</v>
      </c>
      <c r="F668" s="65"/>
      <c r="G668" s="65"/>
      <c r="H668" s="65"/>
      <c r="I668" s="69" t="str">
        <f t="shared" si="3"/>
        <v>-</v>
      </c>
      <c r="J668" s="70"/>
      <c r="K668" s="18"/>
      <c r="L668" s="18"/>
      <c r="M668" s="18"/>
      <c r="N668" s="18"/>
      <c r="O668" s="18"/>
      <c r="P668" s="18"/>
      <c r="Q668" s="18"/>
      <c r="R668" s="18"/>
      <c r="S668" s="18"/>
      <c r="T668" s="18"/>
      <c r="U668" s="18"/>
      <c r="V668" s="18"/>
      <c r="W668" s="18"/>
      <c r="X668" s="18"/>
      <c r="Y668" s="18"/>
      <c r="Z668" s="18"/>
    </row>
    <row r="669" ht="19.5" customHeight="1">
      <c r="A669" s="111"/>
      <c r="B669" s="119"/>
      <c r="C669" s="63"/>
      <c r="D669" s="69"/>
      <c r="E669" s="66" t="str">
        <f t="shared" si="2"/>
        <v>-</v>
      </c>
      <c r="F669" s="65"/>
      <c r="G669" s="65"/>
      <c r="H669" s="65"/>
      <c r="I669" s="69" t="str">
        <f t="shared" si="3"/>
        <v>-</v>
      </c>
      <c r="J669" s="70"/>
      <c r="K669" s="18"/>
      <c r="L669" s="18"/>
      <c r="M669" s="18"/>
      <c r="N669" s="18"/>
      <c r="O669" s="18"/>
      <c r="P669" s="18"/>
      <c r="Q669" s="18"/>
      <c r="R669" s="18"/>
      <c r="S669" s="18"/>
      <c r="T669" s="18"/>
      <c r="U669" s="18"/>
      <c r="V669" s="18"/>
      <c r="W669" s="18"/>
      <c r="X669" s="18"/>
      <c r="Y669" s="18"/>
      <c r="Z669" s="18"/>
    </row>
    <row r="670" ht="19.5" customHeight="1">
      <c r="A670" s="111"/>
      <c r="B670" s="119"/>
      <c r="C670" s="63"/>
      <c r="D670" s="69"/>
      <c r="E670" s="66" t="str">
        <f t="shared" si="2"/>
        <v>-</v>
      </c>
      <c r="F670" s="65"/>
      <c r="G670" s="65"/>
      <c r="H670" s="65"/>
      <c r="I670" s="69" t="str">
        <f t="shared" si="3"/>
        <v>-</v>
      </c>
      <c r="J670" s="70"/>
      <c r="K670" s="18"/>
      <c r="L670" s="18"/>
      <c r="M670" s="18"/>
      <c r="N670" s="18"/>
      <c r="O670" s="18"/>
      <c r="P670" s="18"/>
      <c r="Q670" s="18"/>
      <c r="R670" s="18"/>
      <c r="S670" s="18"/>
      <c r="T670" s="18"/>
      <c r="U670" s="18"/>
      <c r="V670" s="18"/>
      <c r="W670" s="18"/>
      <c r="X670" s="18"/>
      <c r="Y670" s="18"/>
      <c r="Z670" s="18"/>
    </row>
    <row r="671" ht="19.5" customHeight="1">
      <c r="A671" s="111"/>
      <c r="B671" s="119"/>
      <c r="C671" s="63"/>
      <c r="D671" s="69"/>
      <c r="E671" s="66" t="str">
        <f t="shared" si="2"/>
        <v>-</v>
      </c>
      <c r="F671" s="65"/>
      <c r="G671" s="65"/>
      <c r="H671" s="65"/>
      <c r="I671" s="69" t="str">
        <f t="shared" si="3"/>
        <v>-</v>
      </c>
      <c r="J671" s="70"/>
      <c r="K671" s="18"/>
      <c r="L671" s="18"/>
      <c r="M671" s="18"/>
      <c r="N671" s="18"/>
      <c r="O671" s="18"/>
      <c r="P671" s="18"/>
      <c r="Q671" s="18"/>
      <c r="R671" s="18"/>
      <c r="S671" s="18"/>
      <c r="T671" s="18"/>
      <c r="U671" s="18"/>
      <c r="V671" s="18"/>
      <c r="W671" s="18"/>
      <c r="X671" s="18"/>
      <c r="Y671" s="18"/>
      <c r="Z671" s="18"/>
    </row>
    <row r="672" ht="19.5" customHeight="1">
      <c r="A672" s="111"/>
      <c r="B672" s="119"/>
      <c r="C672" s="63"/>
      <c r="D672" s="69"/>
      <c r="E672" s="66" t="str">
        <f t="shared" si="2"/>
        <v>-</v>
      </c>
      <c r="F672" s="65"/>
      <c r="G672" s="65"/>
      <c r="H672" s="65"/>
      <c r="I672" s="69" t="str">
        <f t="shared" si="3"/>
        <v>-</v>
      </c>
      <c r="J672" s="70"/>
      <c r="K672" s="18"/>
      <c r="L672" s="18"/>
      <c r="M672" s="18"/>
      <c r="N672" s="18"/>
      <c r="O672" s="18"/>
      <c r="P672" s="18"/>
      <c r="Q672" s="18"/>
      <c r="R672" s="18"/>
      <c r="S672" s="18"/>
      <c r="T672" s="18"/>
      <c r="U672" s="18"/>
      <c r="V672" s="18"/>
      <c r="W672" s="18"/>
      <c r="X672" s="18"/>
      <c r="Y672" s="18"/>
      <c r="Z672" s="18"/>
    </row>
    <row r="673" ht="19.5" customHeight="1">
      <c r="A673" s="111"/>
      <c r="B673" s="119"/>
      <c r="C673" s="63"/>
      <c r="D673" s="69"/>
      <c r="E673" s="66" t="str">
        <f t="shared" si="2"/>
        <v>-</v>
      </c>
      <c r="F673" s="65"/>
      <c r="G673" s="65"/>
      <c r="H673" s="65"/>
      <c r="I673" s="69" t="str">
        <f t="shared" si="3"/>
        <v>-</v>
      </c>
      <c r="J673" s="70"/>
      <c r="K673" s="18"/>
      <c r="L673" s="18"/>
      <c r="M673" s="18"/>
      <c r="N673" s="18"/>
      <c r="O673" s="18"/>
      <c r="P673" s="18"/>
      <c r="Q673" s="18"/>
      <c r="R673" s="18"/>
      <c r="S673" s="18"/>
      <c r="T673" s="18"/>
      <c r="U673" s="18"/>
      <c r="V673" s="18"/>
      <c r="W673" s="18"/>
      <c r="X673" s="18"/>
      <c r="Y673" s="18"/>
      <c r="Z673" s="18"/>
    </row>
    <row r="674" ht="19.5" customHeight="1">
      <c r="A674" s="111"/>
      <c r="B674" s="119"/>
      <c r="C674" s="63"/>
      <c r="D674" s="69"/>
      <c r="E674" s="66" t="str">
        <f t="shared" si="2"/>
        <v>-</v>
      </c>
      <c r="F674" s="65"/>
      <c r="G674" s="65"/>
      <c r="H674" s="65"/>
      <c r="I674" s="69" t="str">
        <f t="shared" si="3"/>
        <v>-</v>
      </c>
      <c r="J674" s="70"/>
      <c r="K674" s="18"/>
      <c r="L674" s="18"/>
      <c r="M674" s="18"/>
      <c r="N674" s="18"/>
      <c r="O674" s="18"/>
      <c r="P674" s="18"/>
      <c r="Q674" s="18"/>
      <c r="R674" s="18"/>
      <c r="S674" s="18"/>
      <c r="T674" s="18"/>
      <c r="U674" s="18"/>
      <c r="V674" s="18"/>
      <c r="W674" s="18"/>
      <c r="X674" s="18"/>
      <c r="Y674" s="18"/>
      <c r="Z674" s="18"/>
    </row>
    <row r="675" ht="19.5" customHeight="1">
      <c r="A675" s="111"/>
      <c r="B675" s="119"/>
      <c r="C675" s="63"/>
      <c r="D675" s="69"/>
      <c r="E675" s="66" t="str">
        <f t="shared" si="2"/>
        <v>-</v>
      </c>
      <c r="F675" s="65"/>
      <c r="G675" s="65"/>
      <c r="H675" s="65"/>
      <c r="I675" s="69" t="str">
        <f t="shared" si="3"/>
        <v>-</v>
      </c>
      <c r="J675" s="70"/>
      <c r="K675" s="18"/>
      <c r="L675" s="18"/>
      <c r="M675" s="18"/>
      <c r="N675" s="18"/>
      <c r="O675" s="18"/>
      <c r="P675" s="18"/>
      <c r="Q675" s="18"/>
      <c r="R675" s="18"/>
      <c r="S675" s="18"/>
      <c r="T675" s="18"/>
      <c r="U675" s="18"/>
      <c r="V675" s="18"/>
      <c r="W675" s="18"/>
      <c r="X675" s="18"/>
      <c r="Y675" s="18"/>
      <c r="Z675" s="18"/>
    </row>
    <row r="676" ht="19.5" customHeight="1">
      <c r="A676" s="111"/>
      <c r="B676" s="119"/>
      <c r="C676" s="63"/>
      <c r="D676" s="69"/>
      <c r="E676" s="66" t="str">
        <f t="shared" si="2"/>
        <v>-</v>
      </c>
      <c r="F676" s="65"/>
      <c r="G676" s="65"/>
      <c r="H676" s="65"/>
      <c r="I676" s="69" t="str">
        <f t="shared" si="3"/>
        <v>-</v>
      </c>
      <c r="J676" s="70"/>
      <c r="K676" s="18"/>
      <c r="L676" s="18"/>
      <c r="M676" s="18"/>
      <c r="N676" s="18"/>
      <c r="O676" s="18"/>
      <c r="P676" s="18"/>
      <c r="Q676" s="18"/>
      <c r="R676" s="18"/>
      <c r="S676" s="18"/>
      <c r="T676" s="18"/>
      <c r="U676" s="18"/>
      <c r="V676" s="18"/>
      <c r="W676" s="18"/>
      <c r="X676" s="18"/>
      <c r="Y676" s="18"/>
      <c r="Z676" s="18"/>
    </row>
    <row r="677" ht="19.5" customHeight="1">
      <c r="A677" s="111"/>
      <c r="B677" s="119"/>
      <c r="C677" s="63"/>
      <c r="D677" s="69"/>
      <c r="E677" s="66" t="str">
        <f t="shared" si="2"/>
        <v>-</v>
      </c>
      <c r="F677" s="65"/>
      <c r="G677" s="65"/>
      <c r="H677" s="65"/>
      <c r="I677" s="69" t="str">
        <f t="shared" si="3"/>
        <v>-</v>
      </c>
      <c r="J677" s="70"/>
      <c r="K677" s="18"/>
      <c r="L677" s="18"/>
      <c r="M677" s="18"/>
      <c r="N677" s="18"/>
      <c r="O677" s="18"/>
      <c r="P677" s="18"/>
      <c r="Q677" s="18"/>
      <c r="R677" s="18"/>
      <c r="S677" s="18"/>
      <c r="T677" s="18"/>
      <c r="U677" s="18"/>
      <c r="V677" s="18"/>
      <c r="W677" s="18"/>
      <c r="X677" s="18"/>
      <c r="Y677" s="18"/>
      <c r="Z677" s="18"/>
    </row>
    <row r="678" ht="19.5" customHeight="1">
      <c r="A678" s="111"/>
      <c r="B678" s="119"/>
      <c r="C678" s="63"/>
      <c r="D678" s="69"/>
      <c r="E678" s="66" t="str">
        <f t="shared" si="2"/>
        <v>-</v>
      </c>
      <c r="F678" s="65"/>
      <c r="G678" s="65"/>
      <c r="H678" s="65"/>
      <c r="I678" s="69" t="str">
        <f t="shared" si="3"/>
        <v>-</v>
      </c>
      <c r="J678" s="70"/>
      <c r="K678" s="18"/>
      <c r="L678" s="18"/>
      <c r="M678" s="18"/>
      <c r="N678" s="18"/>
      <c r="O678" s="18"/>
      <c r="P678" s="18"/>
      <c r="Q678" s="18"/>
      <c r="R678" s="18"/>
      <c r="S678" s="18"/>
      <c r="T678" s="18"/>
      <c r="U678" s="18"/>
      <c r="V678" s="18"/>
      <c r="W678" s="18"/>
      <c r="X678" s="18"/>
      <c r="Y678" s="18"/>
      <c r="Z678" s="18"/>
    </row>
    <row r="679" ht="19.5" customHeight="1">
      <c r="A679" s="111"/>
      <c r="B679" s="119"/>
      <c r="C679" s="63"/>
      <c r="D679" s="69"/>
      <c r="E679" s="66" t="str">
        <f t="shared" si="2"/>
        <v>-</v>
      </c>
      <c r="F679" s="65"/>
      <c r="G679" s="65"/>
      <c r="H679" s="65"/>
      <c r="I679" s="69" t="str">
        <f t="shared" si="3"/>
        <v>-</v>
      </c>
      <c r="J679" s="70"/>
      <c r="K679" s="18"/>
      <c r="L679" s="18"/>
      <c r="M679" s="18"/>
      <c r="N679" s="18"/>
      <c r="O679" s="18"/>
      <c r="P679" s="18"/>
      <c r="Q679" s="18"/>
      <c r="R679" s="18"/>
      <c r="S679" s="18"/>
      <c r="T679" s="18"/>
      <c r="U679" s="18"/>
      <c r="V679" s="18"/>
      <c r="W679" s="18"/>
      <c r="X679" s="18"/>
      <c r="Y679" s="18"/>
      <c r="Z679" s="18"/>
    </row>
    <row r="680" ht="19.5" customHeight="1">
      <c r="A680" s="111"/>
      <c r="B680" s="119"/>
      <c r="C680" s="63"/>
      <c r="D680" s="69"/>
      <c r="E680" s="66" t="str">
        <f t="shared" si="2"/>
        <v>-</v>
      </c>
      <c r="F680" s="65"/>
      <c r="G680" s="65"/>
      <c r="H680" s="65"/>
      <c r="I680" s="69" t="str">
        <f t="shared" si="3"/>
        <v>-</v>
      </c>
      <c r="J680" s="70"/>
      <c r="K680" s="18"/>
      <c r="L680" s="18"/>
      <c r="M680" s="18"/>
      <c r="N680" s="18"/>
      <c r="O680" s="18"/>
      <c r="P680" s="18"/>
      <c r="Q680" s="18"/>
      <c r="R680" s="18"/>
      <c r="S680" s="18"/>
      <c r="T680" s="18"/>
      <c r="U680" s="18"/>
      <c r="V680" s="18"/>
      <c r="W680" s="18"/>
      <c r="X680" s="18"/>
      <c r="Y680" s="18"/>
      <c r="Z680" s="18"/>
    </row>
    <row r="681" ht="19.5" customHeight="1">
      <c r="A681" s="111"/>
      <c r="B681" s="119"/>
      <c r="C681" s="63"/>
      <c r="D681" s="69"/>
      <c r="E681" s="66" t="str">
        <f t="shared" si="2"/>
        <v>-</v>
      </c>
      <c r="F681" s="65"/>
      <c r="G681" s="65"/>
      <c r="H681" s="65"/>
      <c r="I681" s="69" t="str">
        <f t="shared" si="3"/>
        <v>-</v>
      </c>
      <c r="J681" s="70"/>
      <c r="K681" s="18"/>
      <c r="L681" s="18"/>
      <c r="M681" s="18"/>
      <c r="N681" s="18"/>
      <c r="O681" s="18"/>
      <c r="P681" s="18"/>
      <c r="Q681" s="18"/>
      <c r="R681" s="18"/>
      <c r="S681" s="18"/>
      <c r="T681" s="18"/>
      <c r="U681" s="18"/>
      <c r="V681" s="18"/>
      <c r="W681" s="18"/>
      <c r="X681" s="18"/>
      <c r="Y681" s="18"/>
      <c r="Z681" s="18"/>
    </row>
    <row r="682" ht="19.5" customHeight="1">
      <c r="A682" s="111"/>
      <c r="B682" s="119"/>
      <c r="C682" s="63"/>
      <c r="D682" s="69"/>
      <c r="E682" s="66" t="str">
        <f t="shared" si="2"/>
        <v>-</v>
      </c>
      <c r="F682" s="65"/>
      <c r="G682" s="65"/>
      <c r="H682" s="65"/>
      <c r="I682" s="69" t="str">
        <f t="shared" si="3"/>
        <v>-</v>
      </c>
      <c r="J682" s="70"/>
      <c r="K682" s="18"/>
      <c r="L682" s="18"/>
      <c r="M682" s="18"/>
      <c r="N682" s="18"/>
      <c r="O682" s="18"/>
      <c r="P682" s="18"/>
      <c r="Q682" s="18"/>
      <c r="R682" s="18"/>
      <c r="S682" s="18"/>
      <c r="T682" s="18"/>
      <c r="U682" s="18"/>
      <c r="V682" s="18"/>
      <c r="W682" s="18"/>
      <c r="X682" s="18"/>
      <c r="Y682" s="18"/>
      <c r="Z682" s="18"/>
    </row>
    <row r="683" ht="19.5" customHeight="1">
      <c r="A683" s="111"/>
      <c r="B683" s="119"/>
      <c r="C683" s="63"/>
      <c r="D683" s="69"/>
      <c r="E683" s="66" t="str">
        <f t="shared" si="2"/>
        <v>-</v>
      </c>
      <c r="F683" s="65"/>
      <c r="G683" s="65"/>
      <c r="H683" s="65"/>
      <c r="I683" s="69" t="str">
        <f t="shared" si="3"/>
        <v>-</v>
      </c>
      <c r="J683" s="70"/>
      <c r="K683" s="18"/>
      <c r="L683" s="18"/>
      <c r="M683" s="18"/>
      <c r="N683" s="18"/>
      <c r="O683" s="18"/>
      <c r="P683" s="18"/>
      <c r="Q683" s="18"/>
      <c r="R683" s="18"/>
      <c r="S683" s="18"/>
      <c r="T683" s="18"/>
      <c r="U683" s="18"/>
      <c r="V683" s="18"/>
      <c r="W683" s="18"/>
      <c r="X683" s="18"/>
      <c r="Y683" s="18"/>
      <c r="Z683" s="18"/>
    </row>
    <row r="684" ht="19.5" customHeight="1">
      <c r="A684" s="111"/>
      <c r="B684" s="119"/>
      <c r="C684" s="63"/>
      <c r="D684" s="69"/>
      <c r="E684" s="66" t="str">
        <f t="shared" si="2"/>
        <v>-</v>
      </c>
      <c r="F684" s="65"/>
      <c r="G684" s="65"/>
      <c r="H684" s="65"/>
      <c r="I684" s="69" t="str">
        <f t="shared" si="3"/>
        <v>-</v>
      </c>
      <c r="J684" s="70"/>
      <c r="K684" s="18"/>
      <c r="L684" s="18"/>
      <c r="M684" s="18"/>
      <c r="N684" s="18"/>
      <c r="O684" s="18"/>
      <c r="P684" s="18"/>
      <c r="Q684" s="18"/>
      <c r="R684" s="18"/>
      <c r="S684" s="18"/>
      <c r="T684" s="18"/>
      <c r="U684" s="18"/>
      <c r="V684" s="18"/>
      <c r="W684" s="18"/>
      <c r="X684" s="18"/>
      <c r="Y684" s="18"/>
      <c r="Z684" s="18"/>
    </row>
    <row r="685" ht="19.5" customHeight="1">
      <c r="A685" s="111"/>
      <c r="B685" s="119"/>
      <c r="C685" s="63"/>
      <c r="D685" s="69"/>
      <c r="E685" s="66" t="str">
        <f t="shared" si="2"/>
        <v>-</v>
      </c>
      <c r="F685" s="65"/>
      <c r="G685" s="65"/>
      <c r="H685" s="65"/>
      <c r="I685" s="69" t="str">
        <f t="shared" si="3"/>
        <v>-</v>
      </c>
      <c r="J685" s="70"/>
      <c r="K685" s="18"/>
      <c r="L685" s="18"/>
      <c r="M685" s="18"/>
      <c r="N685" s="18"/>
      <c r="O685" s="18"/>
      <c r="P685" s="18"/>
      <c r="Q685" s="18"/>
      <c r="R685" s="18"/>
      <c r="S685" s="18"/>
      <c r="T685" s="18"/>
      <c r="U685" s="18"/>
      <c r="V685" s="18"/>
      <c r="W685" s="18"/>
      <c r="X685" s="18"/>
      <c r="Y685" s="18"/>
      <c r="Z685" s="18"/>
    </row>
    <row r="686" ht="19.5" customHeight="1">
      <c r="A686" s="111"/>
      <c r="B686" s="119"/>
      <c r="C686" s="63"/>
      <c r="D686" s="69"/>
      <c r="E686" s="66" t="str">
        <f t="shared" si="2"/>
        <v>-</v>
      </c>
      <c r="F686" s="65"/>
      <c r="G686" s="65"/>
      <c r="H686" s="65"/>
      <c r="I686" s="69" t="str">
        <f t="shared" si="3"/>
        <v>-</v>
      </c>
      <c r="J686" s="70"/>
      <c r="K686" s="18"/>
      <c r="L686" s="18"/>
      <c r="M686" s="18"/>
      <c r="N686" s="18"/>
      <c r="O686" s="18"/>
      <c r="P686" s="18"/>
      <c r="Q686" s="18"/>
      <c r="R686" s="18"/>
      <c r="S686" s="18"/>
      <c r="T686" s="18"/>
      <c r="U686" s="18"/>
      <c r="V686" s="18"/>
      <c r="W686" s="18"/>
      <c r="X686" s="18"/>
      <c r="Y686" s="18"/>
      <c r="Z686" s="18"/>
    </row>
    <row r="687" ht="19.5" customHeight="1">
      <c r="A687" s="111"/>
      <c r="B687" s="119"/>
      <c r="C687" s="63"/>
      <c r="D687" s="69"/>
      <c r="E687" s="66" t="str">
        <f t="shared" si="2"/>
        <v>-</v>
      </c>
      <c r="F687" s="65"/>
      <c r="G687" s="65"/>
      <c r="H687" s="65"/>
      <c r="I687" s="69" t="str">
        <f t="shared" si="3"/>
        <v>-</v>
      </c>
      <c r="J687" s="70"/>
      <c r="K687" s="18"/>
      <c r="L687" s="18"/>
      <c r="M687" s="18"/>
      <c r="N687" s="18"/>
      <c r="O687" s="18"/>
      <c r="P687" s="18"/>
      <c r="Q687" s="18"/>
      <c r="R687" s="18"/>
      <c r="S687" s="18"/>
      <c r="T687" s="18"/>
      <c r="U687" s="18"/>
      <c r="V687" s="18"/>
      <c r="W687" s="18"/>
      <c r="X687" s="18"/>
      <c r="Y687" s="18"/>
      <c r="Z687" s="18"/>
    </row>
    <row r="688" ht="19.5" customHeight="1">
      <c r="A688" s="111"/>
      <c r="B688" s="119"/>
      <c r="C688" s="63"/>
      <c r="D688" s="69"/>
      <c r="E688" s="66" t="str">
        <f t="shared" si="2"/>
        <v>-</v>
      </c>
      <c r="F688" s="65"/>
      <c r="G688" s="65"/>
      <c r="H688" s="65"/>
      <c r="I688" s="69" t="str">
        <f t="shared" si="3"/>
        <v>-</v>
      </c>
      <c r="J688" s="70"/>
      <c r="K688" s="18"/>
      <c r="L688" s="18"/>
      <c r="M688" s="18"/>
      <c r="N688" s="18"/>
      <c r="O688" s="18"/>
      <c r="P688" s="18"/>
      <c r="Q688" s="18"/>
      <c r="R688" s="18"/>
      <c r="S688" s="18"/>
      <c r="T688" s="18"/>
      <c r="U688" s="18"/>
      <c r="V688" s="18"/>
      <c r="W688" s="18"/>
      <c r="X688" s="18"/>
      <c r="Y688" s="18"/>
      <c r="Z688" s="18"/>
    </row>
    <row r="689" ht="19.5" customHeight="1">
      <c r="A689" s="111"/>
      <c r="B689" s="119"/>
      <c r="C689" s="63"/>
      <c r="D689" s="69"/>
      <c r="E689" s="66" t="str">
        <f t="shared" si="2"/>
        <v>-</v>
      </c>
      <c r="F689" s="65"/>
      <c r="G689" s="65"/>
      <c r="H689" s="65"/>
      <c r="I689" s="69" t="str">
        <f t="shared" si="3"/>
        <v>-</v>
      </c>
      <c r="J689" s="70"/>
      <c r="K689" s="18"/>
      <c r="L689" s="18"/>
      <c r="M689" s="18"/>
      <c r="N689" s="18"/>
      <c r="O689" s="18"/>
      <c r="P689" s="18"/>
      <c r="Q689" s="18"/>
      <c r="R689" s="18"/>
      <c r="S689" s="18"/>
      <c r="T689" s="18"/>
      <c r="U689" s="18"/>
      <c r="V689" s="18"/>
      <c r="W689" s="18"/>
      <c r="X689" s="18"/>
      <c r="Y689" s="18"/>
      <c r="Z689" s="18"/>
    </row>
    <row r="690" ht="19.5" customHeight="1">
      <c r="A690" s="111"/>
      <c r="B690" s="119"/>
      <c r="C690" s="63"/>
      <c r="D690" s="69"/>
      <c r="E690" s="66" t="str">
        <f t="shared" si="2"/>
        <v>-</v>
      </c>
      <c r="F690" s="65"/>
      <c r="G690" s="65"/>
      <c r="H690" s="65"/>
      <c r="I690" s="69" t="str">
        <f t="shared" si="3"/>
        <v>-</v>
      </c>
      <c r="J690" s="70"/>
      <c r="K690" s="18"/>
      <c r="L690" s="18"/>
      <c r="M690" s="18"/>
      <c r="N690" s="18"/>
      <c r="O690" s="18"/>
      <c r="P690" s="18"/>
      <c r="Q690" s="18"/>
      <c r="R690" s="18"/>
      <c r="S690" s="18"/>
      <c r="T690" s="18"/>
      <c r="U690" s="18"/>
      <c r="V690" s="18"/>
      <c r="W690" s="18"/>
      <c r="X690" s="18"/>
      <c r="Y690" s="18"/>
      <c r="Z690" s="18"/>
    </row>
    <row r="691" ht="19.5" customHeight="1">
      <c r="A691" s="111"/>
      <c r="B691" s="119"/>
      <c r="C691" s="63"/>
      <c r="D691" s="69"/>
      <c r="E691" s="66" t="str">
        <f t="shared" si="2"/>
        <v>-</v>
      </c>
      <c r="F691" s="65"/>
      <c r="G691" s="65"/>
      <c r="H691" s="65"/>
      <c r="I691" s="69" t="str">
        <f t="shared" si="3"/>
        <v>-</v>
      </c>
      <c r="J691" s="70"/>
      <c r="K691" s="18"/>
      <c r="L691" s="18"/>
      <c r="M691" s="18"/>
      <c r="N691" s="18"/>
      <c r="O691" s="18"/>
      <c r="P691" s="18"/>
      <c r="Q691" s="18"/>
      <c r="R691" s="18"/>
      <c r="S691" s="18"/>
      <c r="T691" s="18"/>
      <c r="U691" s="18"/>
      <c r="V691" s="18"/>
      <c r="W691" s="18"/>
      <c r="X691" s="18"/>
      <c r="Y691" s="18"/>
      <c r="Z691" s="18"/>
    </row>
    <row r="692" ht="19.5" customHeight="1">
      <c r="A692" s="111"/>
      <c r="B692" s="119"/>
      <c r="C692" s="63"/>
      <c r="D692" s="69"/>
      <c r="E692" s="66" t="str">
        <f t="shared" si="2"/>
        <v>-</v>
      </c>
      <c r="F692" s="65"/>
      <c r="G692" s="65"/>
      <c r="H692" s="65"/>
      <c r="I692" s="69" t="str">
        <f t="shared" si="3"/>
        <v>-</v>
      </c>
      <c r="J692" s="70"/>
      <c r="K692" s="18"/>
      <c r="L692" s="18"/>
      <c r="M692" s="18"/>
      <c r="N692" s="18"/>
      <c r="O692" s="18"/>
      <c r="P692" s="18"/>
      <c r="Q692" s="18"/>
      <c r="R692" s="18"/>
      <c r="S692" s="18"/>
      <c r="T692" s="18"/>
      <c r="U692" s="18"/>
      <c r="V692" s="18"/>
      <c r="W692" s="18"/>
      <c r="X692" s="18"/>
      <c r="Y692" s="18"/>
      <c r="Z692" s="18"/>
    </row>
    <row r="693" ht="19.5" customHeight="1">
      <c r="A693" s="111"/>
      <c r="B693" s="119"/>
      <c r="C693" s="63"/>
      <c r="D693" s="69"/>
      <c r="E693" s="66" t="str">
        <f t="shared" si="2"/>
        <v>-</v>
      </c>
      <c r="F693" s="65"/>
      <c r="G693" s="65"/>
      <c r="H693" s="65"/>
      <c r="I693" s="69" t="str">
        <f t="shared" si="3"/>
        <v>-</v>
      </c>
      <c r="J693" s="70"/>
      <c r="K693" s="18"/>
      <c r="L693" s="18"/>
      <c r="M693" s="18"/>
      <c r="N693" s="18"/>
      <c r="O693" s="18"/>
      <c r="P693" s="18"/>
      <c r="Q693" s="18"/>
      <c r="R693" s="18"/>
      <c r="S693" s="18"/>
      <c r="T693" s="18"/>
      <c r="U693" s="18"/>
      <c r="V693" s="18"/>
      <c r="W693" s="18"/>
      <c r="X693" s="18"/>
      <c r="Y693" s="18"/>
      <c r="Z693" s="18"/>
    </row>
    <row r="694" ht="19.5" customHeight="1">
      <c r="A694" s="111"/>
      <c r="B694" s="119"/>
      <c r="C694" s="63"/>
      <c r="D694" s="69"/>
      <c r="E694" s="66" t="str">
        <f t="shared" si="2"/>
        <v>-</v>
      </c>
      <c r="F694" s="65"/>
      <c r="G694" s="65"/>
      <c r="H694" s="65"/>
      <c r="I694" s="69" t="str">
        <f t="shared" si="3"/>
        <v>-</v>
      </c>
      <c r="J694" s="70"/>
      <c r="K694" s="18"/>
      <c r="L694" s="18"/>
      <c r="M694" s="18"/>
      <c r="N694" s="18"/>
      <c r="O694" s="18"/>
      <c r="P694" s="18"/>
      <c r="Q694" s="18"/>
      <c r="R694" s="18"/>
      <c r="S694" s="18"/>
      <c r="T694" s="18"/>
      <c r="U694" s="18"/>
      <c r="V694" s="18"/>
      <c r="W694" s="18"/>
      <c r="X694" s="18"/>
      <c r="Y694" s="18"/>
      <c r="Z694" s="18"/>
    </row>
    <row r="695" ht="19.5" customHeight="1">
      <c r="A695" s="111"/>
      <c r="B695" s="119"/>
      <c r="C695" s="63"/>
      <c r="D695" s="69"/>
      <c r="E695" s="66" t="str">
        <f t="shared" si="2"/>
        <v>-</v>
      </c>
      <c r="F695" s="65"/>
      <c r="G695" s="65"/>
      <c r="H695" s="65"/>
      <c r="I695" s="69" t="str">
        <f t="shared" si="3"/>
        <v>-</v>
      </c>
      <c r="J695" s="70"/>
      <c r="K695" s="18"/>
      <c r="L695" s="18"/>
      <c r="M695" s="18"/>
      <c r="N695" s="18"/>
      <c r="O695" s="18"/>
      <c r="P695" s="18"/>
      <c r="Q695" s="18"/>
      <c r="R695" s="18"/>
      <c r="S695" s="18"/>
      <c r="T695" s="18"/>
      <c r="U695" s="18"/>
      <c r="V695" s="18"/>
      <c r="W695" s="18"/>
      <c r="X695" s="18"/>
      <c r="Y695" s="18"/>
      <c r="Z695" s="18"/>
    </row>
    <row r="696" ht="19.5" customHeight="1">
      <c r="A696" s="111"/>
      <c r="B696" s="119"/>
      <c r="C696" s="63"/>
      <c r="D696" s="69"/>
      <c r="E696" s="66" t="str">
        <f t="shared" si="2"/>
        <v>-</v>
      </c>
      <c r="F696" s="65"/>
      <c r="G696" s="65"/>
      <c r="H696" s="65"/>
      <c r="I696" s="69" t="str">
        <f t="shared" si="3"/>
        <v>-</v>
      </c>
      <c r="J696" s="70"/>
      <c r="K696" s="18"/>
      <c r="L696" s="18"/>
      <c r="M696" s="18"/>
      <c r="N696" s="18"/>
      <c r="O696" s="18"/>
      <c r="P696" s="18"/>
      <c r="Q696" s="18"/>
      <c r="R696" s="18"/>
      <c r="S696" s="18"/>
      <c r="T696" s="18"/>
      <c r="U696" s="18"/>
      <c r="V696" s="18"/>
      <c r="W696" s="18"/>
      <c r="X696" s="18"/>
      <c r="Y696" s="18"/>
      <c r="Z696" s="18"/>
    </row>
    <row r="697" ht="19.5" customHeight="1">
      <c r="A697" s="111"/>
      <c r="B697" s="119"/>
      <c r="C697" s="63"/>
      <c r="D697" s="69"/>
      <c r="E697" s="66" t="str">
        <f t="shared" si="2"/>
        <v>-</v>
      </c>
      <c r="F697" s="65"/>
      <c r="G697" s="65"/>
      <c r="H697" s="65"/>
      <c r="I697" s="69" t="str">
        <f t="shared" si="3"/>
        <v>-</v>
      </c>
      <c r="J697" s="70"/>
      <c r="K697" s="18"/>
      <c r="L697" s="18"/>
      <c r="M697" s="18"/>
      <c r="N697" s="18"/>
      <c r="O697" s="18"/>
      <c r="P697" s="18"/>
      <c r="Q697" s="18"/>
      <c r="R697" s="18"/>
      <c r="S697" s="18"/>
      <c r="T697" s="18"/>
      <c r="U697" s="18"/>
      <c r="V697" s="18"/>
      <c r="W697" s="18"/>
      <c r="X697" s="18"/>
      <c r="Y697" s="18"/>
      <c r="Z697" s="18"/>
    </row>
    <row r="698" ht="19.5" customHeight="1">
      <c r="A698" s="111"/>
      <c r="B698" s="119"/>
      <c r="C698" s="63"/>
      <c r="D698" s="69"/>
      <c r="E698" s="66" t="str">
        <f t="shared" si="2"/>
        <v>-</v>
      </c>
      <c r="F698" s="65"/>
      <c r="G698" s="65"/>
      <c r="H698" s="65"/>
      <c r="I698" s="69" t="str">
        <f t="shared" si="3"/>
        <v>-</v>
      </c>
      <c r="J698" s="70"/>
      <c r="K698" s="18"/>
      <c r="L698" s="18"/>
      <c r="M698" s="18"/>
      <c r="N698" s="18"/>
      <c r="O698" s="18"/>
      <c r="P698" s="18"/>
      <c r="Q698" s="18"/>
      <c r="R698" s="18"/>
      <c r="S698" s="18"/>
      <c r="T698" s="18"/>
      <c r="U698" s="18"/>
      <c r="V698" s="18"/>
      <c r="W698" s="18"/>
      <c r="X698" s="18"/>
      <c r="Y698" s="18"/>
      <c r="Z698" s="18"/>
    </row>
    <row r="699" ht="19.5" customHeight="1">
      <c r="A699" s="111"/>
      <c r="B699" s="119"/>
      <c r="C699" s="63"/>
      <c r="D699" s="69"/>
      <c r="E699" s="66" t="str">
        <f t="shared" si="2"/>
        <v>-</v>
      </c>
      <c r="F699" s="65"/>
      <c r="G699" s="65"/>
      <c r="H699" s="65"/>
      <c r="I699" s="69" t="str">
        <f t="shared" si="3"/>
        <v>-</v>
      </c>
      <c r="J699" s="70"/>
      <c r="K699" s="18"/>
      <c r="L699" s="18"/>
      <c r="M699" s="18"/>
      <c r="N699" s="18"/>
      <c r="O699" s="18"/>
      <c r="P699" s="18"/>
      <c r="Q699" s="18"/>
      <c r="R699" s="18"/>
      <c r="S699" s="18"/>
      <c r="T699" s="18"/>
      <c r="U699" s="18"/>
      <c r="V699" s="18"/>
      <c r="W699" s="18"/>
      <c r="X699" s="18"/>
      <c r="Y699" s="18"/>
      <c r="Z699" s="18"/>
    </row>
    <row r="700" ht="19.5" customHeight="1">
      <c r="A700" s="111"/>
      <c r="B700" s="119"/>
      <c r="C700" s="63"/>
      <c r="D700" s="69"/>
      <c r="E700" s="66" t="str">
        <f t="shared" si="2"/>
        <v>-</v>
      </c>
      <c r="F700" s="65"/>
      <c r="G700" s="65"/>
      <c r="H700" s="65"/>
      <c r="I700" s="69" t="str">
        <f t="shared" si="3"/>
        <v>-</v>
      </c>
      <c r="J700" s="70"/>
      <c r="K700" s="18"/>
      <c r="L700" s="18"/>
      <c r="M700" s="18"/>
      <c r="N700" s="18"/>
      <c r="O700" s="18"/>
      <c r="P700" s="18"/>
      <c r="Q700" s="18"/>
      <c r="R700" s="18"/>
      <c r="S700" s="18"/>
      <c r="T700" s="18"/>
      <c r="U700" s="18"/>
      <c r="V700" s="18"/>
      <c r="W700" s="18"/>
      <c r="X700" s="18"/>
      <c r="Y700" s="18"/>
      <c r="Z700" s="18"/>
    </row>
    <row r="701" ht="19.5" customHeight="1">
      <c r="A701" s="111"/>
      <c r="B701" s="119"/>
      <c r="C701" s="63"/>
      <c r="D701" s="69"/>
      <c r="E701" s="66" t="str">
        <f t="shared" si="2"/>
        <v>-</v>
      </c>
      <c r="F701" s="65"/>
      <c r="G701" s="65"/>
      <c r="H701" s="65"/>
      <c r="I701" s="69" t="str">
        <f t="shared" si="3"/>
        <v>-</v>
      </c>
      <c r="J701" s="70"/>
      <c r="K701" s="18"/>
      <c r="L701" s="18"/>
      <c r="M701" s="18"/>
      <c r="N701" s="18"/>
      <c r="O701" s="18"/>
      <c r="P701" s="18"/>
      <c r="Q701" s="18"/>
      <c r="R701" s="18"/>
      <c r="S701" s="18"/>
      <c r="T701" s="18"/>
      <c r="U701" s="18"/>
      <c r="V701" s="18"/>
      <c r="W701" s="18"/>
      <c r="X701" s="18"/>
      <c r="Y701" s="18"/>
      <c r="Z701" s="18"/>
    </row>
    <row r="702" ht="19.5" customHeight="1">
      <c r="A702" s="111"/>
      <c r="B702" s="119"/>
      <c r="C702" s="63"/>
      <c r="D702" s="69"/>
      <c r="E702" s="66" t="str">
        <f t="shared" si="2"/>
        <v>-</v>
      </c>
      <c r="F702" s="65"/>
      <c r="G702" s="65"/>
      <c r="H702" s="65"/>
      <c r="I702" s="69" t="str">
        <f t="shared" si="3"/>
        <v>-</v>
      </c>
      <c r="J702" s="70"/>
      <c r="K702" s="18"/>
      <c r="L702" s="18"/>
      <c r="M702" s="18"/>
      <c r="N702" s="18"/>
      <c r="O702" s="18"/>
      <c r="P702" s="18"/>
      <c r="Q702" s="18"/>
      <c r="R702" s="18"/>
      <c r="S702" s="18"/>
      <c r="T702" s="18"/>
      <c r="U702" s="18"/>
      <c r="V702" s="18"/>
      <c r="W702" s="18"/>
      <c r="X702" s="18"/>
      <c r="Y702" s="18"/>
      <c r="Z702" s="18"/>
    </row>
    <row r="703" ht="19.5" customHeight="1">
      <c r="A703" s="111"/>
      <c r="B703" s="119"/>
      <c r="C703" s="63"/>
      <c r="D703" s="69"/>
      <c r="E703" s="66" t="str">
        <f t="shared" si="2"/>
        <v>-</v>
      </c>
      <c r="F703" s="65"/>
      <c r="G703" s="65"/>
      <c r="H703" s="65"/>
      <c r="I703" s="69" t="str">
        <f t="shared" si="3"/>
        <v>-</v>
      </c>
      <c r="J703" s="70"/>
      <c r="K703" s="18"/>
      <c r="L703" s="18"/>
      <c r="M703" s="18"/>
      <c r="N703" s="18"/>
      <c r="O703" s="18"/>
      <c r="P703" s="18"/>
      <c r="Q703" s="18"/>
      <c r="R703" s="18"/>
      <c r="S703" s="18"/>
      <c r="T703" s="18"/>
      <c r="U703" s="18"/>
      <c r="V703" s="18"/>
      <c r="W703" s="18"/>
      <c r="X703" s="18"/>
      <c r="Y703" s="18"/>
      <c r="Z703" s="18"/>
    </row>
    <row r="704" ht="19.5" customHeight="1">
      <c r="A704" s="111"/>
      <c r="B704" s="119"/>
      <c r="C704" s="63"/>
      <c r="D704" s="69"/>
      <c r="E704" s="66" t="str">
        <f t="shared" si="2"/>
        <v>-</v>
      </c>
      <c r="F704" s="65"/>
      <c r="G704" s="65"/>
      <c r="H704" s="65"/>
      <c r="I704" s="69" t="str">
        <f t="shared" si="3"/>
        <v>-</v>
      </c>
      <c r="J704" s="70"/>
      <c r="K704" s="18"/>
      <c r="L704" s="18"/>
      <c r="M704" s="18"/>
      <c r="N704" s="18"/>
      <c r="O704" s="18"/>
      <c r="P704" s="18"/>
      <c r="Q704" s="18"/>
      <c r="R704" s="18"/>
      <c r="S704" s="18"/>
      <c r="T704" s="18"/>
      <c r="U704" s="18"/>
      <c r="V704" s="18"/>
      <c r="W704" s="18"/>
      <c r="X704" s="18"/>
      <c r="Y704" s="18"/>
      <c r="Z704" s="18"/>
    </row>
    <row r="705" ht="19.5" customHeight="1">
      <c r="A705" s="111"/>
      <c r="B705" s="119"/>
      <c r="C705" s="63"/>
      <c r="D705" s="69"/>
      <c r="E705" s="66" t="str">
        <f t="shared" si="2"/>
        <v>-</v>
      </c>
      <c r="F705" s="65"/>
      <c r="G705" s="65"/>
      <c r="H705" s="65"/>
      <c r="I705" s="69" t="str">
        <f t="shared" si="3"/>
        <v>-</v>
      </c>
      <c r="J705" s="70"/>
      <c r="K705" s="18"/>
      <c r="L705" s="18"/>
      <c r="M705" s="18"/>
      <c r="N705" s="18"/>
      <c r="O705" s="18"/>
      <c r="P705" s="18"/>
      <c r="Q705" s="18"/>
      <c r="R705" s="18"/>
      <c r="S705" s="18"/>
      <c r="T705" s="18"/>
      <c r="U705" s="18"/>
      <c r="V705" s="18"/>
      <c r="W705" s="18"/>
      <c r="X705" s="18"/>
      <c r="Y705" s="18"/>
      <c r="Z705" s="18"/>
    </row>
    <row r="706" ht="19.5" customHeight="1">
      <c r="A706" s="111"/>
      <c r="B706" s="119"/>
      <c r="C706" s="63"/>
      <c r="D706" s="69"/>
      <c r="E706" s="66" t="str">
        <f t="shared" si="2"/>
        <v>-</v>
      </c>
      <c r="F706" s="65"/>
      <c r="G706" s="65"/>
      <c r="H706" s="65"/>
      <c r="I706" s="69" t="str">
        <f t="shared" si="3"/>
        <v>-</v>
      </c>
      <c r="J706" s="70"/>
      <c r="K706" s="18"/>
      <c r="L706" s="18"/>
      <c r="M706" s="18"/>
      <c r="N706" s="18"/>
      <c r="O706" s="18"/>
      <c r="P706" s="18"/>
      <c r="Q706" s="18"/>
      <c r="R706" s="18"/>
      <c r="S706" s="18"/>
      <c r="T706" s="18"/>
      <c r="U706" s="18"/>
      <c r="V706" s="18"/>
      <c r="W706" s="18"/>
      <c r="X706" s="18"/>
      <c r="Y706" s="18"/>
      <c r="Z706" s="18"/>
    </row>
    <row r="707" ht="19.5" customHeight="1">
      <c r="A707" s="111"/>
      <c r="B707" s="119"/>
      <c r="C707" s="63"/>
      <c r="D707" s="69"/>
      <c r="E707" s="66" t="str">
        <f t="shared" si="2"/>
        <v>-</v>
      </c>
      <c r="F707" s="65"/>
      <c r="G707" s="65"/>
      <c r="H707" s="65"/>
      <c r="I707" s="69" t="str">
        <f t="shared" si="3"/>
        <v>-</v>
      </c>
      <c r="J707" s="70"/>
      <c r="K707" s="18"/>
      <c r="L707" s="18"/>
      <c r="M707" s="18"/>
      <c r="N707" s="18"/>
      <c r="O707" s="18"/>
      <c r="P707" s="18"/>
      <c r="Q707" s="18"/>
      <c r="R707" s="18"/>
      <c r="S707" s="18"/>
      <c r="T707" s="18"/>
      <c r="U707" s="18"/>
      <c r="V707" s="18"/>
      <c r="W707" s="18"/>
      <c r="X707" s="18"/>
      <c r="Y707" s="18"/>
      <c r="Z707" s="18"/>
    </row>
    <row r="708" ht="19.5" customHeight="1">
      <c r="A708" s="111"/>
      <c r="B708" s="119"/>
      <c r="C708" s="63"/>
      <c r="D708" s="69"/>
      <c r="E708" s="66" t="str">
        <f t="shared" si="2"/>
        <v>-</v>
      </c>
      <c r="F708" s="65"/>
      <c r="G708" s="65"/>
      <c r="H708" s="65"/>
      <c r="I708" s="69" t="str">
        <f t="shared" si="3"/>
        <v>-</v>
      </c>
      <c r="J708" s="70"/>
      <c r="K708" s="18"/>
      <c r="L708" s="18"/>
      <c r="M708" s="18"/>
      <c r="N708" s="18"/>
      <c r="O708" s="18"/>
      <c r="P708" s="18"/>
      <c r="Q708" s="18"/>
      <c r="R708" s="18"/>
      <c r="S708" s="18"/>
      <c r="T708" s="18"/>
      <c r="U708" s="18"/>
      <c r="V708" s="18"/>
      <c r="W708" s="18"/>
      <c r="X708" s="18"/>
      <c r="Y708" s="18"/>
      <c r="Z708" s="18"/>
    </row>
    <row r="709" ht="19.5" customHeight="1">
      <c r="A709" s="111"/>
      <c r="B709" s="119"/>
      <c r="C709" s="63"/>
      <c r="D709" s="69"/>
      <c r="E709" s="66" t="str">
        <f t="shared" si="2"/>
        <v>-</v>
      </c>
      <c r="F709" s="65"/>
      <c r="G709" s="65"/>
      <c r="H709" s="65"/>
      <c r="I709" s="69" t="str">
        <f t="shared" si="3"/>
        <v>-</v>
      </c>
      <c r="J709" s="70"/>
      <c r="K709" s="18"/>
      <c r="L709" s="18"/>
      <c r="M709" s="18"/>
      <c r="N709" s="18"/>
      <c r="O709" s="18"/>
      <c r="P709" s="18"/>
      <c r="Q709" s="18"/>
      <c r="R709" s="18"/>
      <c r="S709" s="18"/>
      <c r="T709" s="18"/>
      <c r="U709" s="18"/>
      <c r="V709" s="18"/>
      <c r="W709" s="18"/>
      <c r="X709" s="18"/>
      <c r="Y709" s="18"/>
      <c r="Z709" s="18"/>
    </row>
    <row r="710" ht="19.5" customHeight="1">
      <c r="A710" s="111"/>
      <c r="B710" s="119"/>
      <c r="C710" s="63"/>
      <c r="D710" s="69"/>
      <c r="E710" s="66" t="str">
        <f t="shared" si="2"/>
        <v>-</v>
      </c>
      <c r="F710" s="65"/>
      <c r="G710" s="65"/>
      <c r="H710" s="65"/>
      <c r="I710" s="69" t="str">
        <f t="shared" si="3"/>
        <v>-</v>
      </c>
      <c r="J710" s="70"/>
      <c r="K710" s="18"/>
      <c r="L710" s="18"/>
      <c r="M710" s="18"/>
      <c r="N710" s="18"/>
      <c r="O710" s="18"/>
      <c r="P710" s="18"/>
      <c r="Q710" s="18"/>
      <c r="R710" s="18"/>
      <c r="S710" s="18"/>
      <c r="T710" s="18"/>
      <c r="U710" s="18"/>
      <c r="V710" s="18"/>
      <c r="W710" s="18"/>
      <c r="X710" s="18"/>
      <c r="Y710" s="18"/>
      <c r="Z710" s="18"/>
    </row>
    <row r="711" ht="19.5" customHeight="1">
      <c r="A711" s="111"/>
      <c r="B711" s="119"/>
      <c r="C711" s="63"/>
      <c r="D711" s="69"/>
      <c r="E711" s="66" t="str">
        <f t="shared" si="2"/>
        <v>-</v>
      </c>
      <c r="F711" s="65"/>
      <c r="G711" s="65"/>
      <c r="H711" s="65"/>
      <c r="I711" s="69" t="str">
        <f t="shared" si="3"/>
        <v>-</v>
      </c>
      <c r="J711" s="70"/>
      <c r="K711" s="18"/>
      <c r="L711" s="18"/>
      <c r="M711" s="18"/>
      <c r="N711" s="18"/>
      <c r="O711" s="18"/>
      <c r="P711" s="18"/>
      <c r="Q711" s="18"/>
      <c r="R711" s="18"/>
      <c r="S711" s="18"/>
      <c r="T711" s="18"/>
      <c r="U711" s="18"/>
      <c r="V711" s="18"/>
      <c r="W711" s="18"/>
      <c r="X711" s="18"/>
      <c r="Y711" s="18"/>
      <c r="Z711" s="18"/>
    </row>
    <row r="712" ht="19.5" customHeight="1">
      <c r="A712" s="111"/>
      <c r="B712" s="119"/>
      <c r="C712" s="63"/>
      <c r="D712" s="69"/>
      <c r="E712" s="66" t="str">
        <f t="shared" si="2"/>
        <v>-</v>
      </c>
      <c r="F712" s="65"/>
      <c r="G712" s="65"/>
      <c r="H712" s="65"/>
      <c r="I712" s="69" t="str">
        <f t="shared" si="3"/>
        <v>-</v>
      </c>
      <c r="J712" s="70"/>
      <c r="K712" s="18"/>
      <c r="L712" s="18"/>
      <c r="M712" s="18"/>
      <c r="N712" s="18"/>
      <c r="O712" s="18"/>
      <c r="P712" s="18"/>
      <c r="Q712" s="18"/>
      <c r="R712" s="18"/>
      <c r="S712" s="18"/>
      <c r="T712" s="18"/>
      <c r="U712" s="18"/>
      <c r="V712" s="18"/>
      <c r="W712" s="18"/>
      <c r="X712" s="18"/>
      <c r="Y712" s="18"/>
      <c r="Z712" s="18"/>
    </row>
    <row r="713" ht="19.5" customHeight="1">
      <c r="A713" s="111"/>
      <c r="B713" s="119"/>
      <c r="C713" s="63"/>
      <c r="D713" s="69"/>
      <c r="E713" s="66" t="str">
        <f t="shared" si="2"/>
        <v>-</v>
      </c>
      <c r="F713" s="65"/>
      <c r="G713" s="65"/>
      <c r="H713" s="65"/>
      <c r="I713" s="69" t="str">
        <f t="shared" si="3"/>
        <v>-</v>
      </c>
      <c r="J713" s="70"/>
      <c r="K713" s="18"/>
      <c r="L713" s="18"/>
      <c r="M713" s="18"/>
      <c r="N713" s="18"/>
      <c r="O713" s="18"/>
      <c r="P713" s="18"/>
      <c r="Q713" s="18"/>
      <c r="R713" s="18"/>
      <c r="S713" s="18"/>
      <c r="T713" s="18"/>
      <c r="U713" s="18"/>
      <c r="V713" s="18"/>
      <c r="W713" s="18"/>
      <c r="X713" s="18"/>
      <c r="Y713" s="18"/>
      <c r="Z713" s="18"/>
    </row>
    <row r="714" ht="19.5" customHeight="1">
      <c r="A714" s="111"/>
      <c r="B714" s="119"/>
      <c r="C714" s="63"/>
      <c r="D714" s="69"/>
      <c r="E714" s="66" t="str">
        <f t="shared" si="2"/>
        <v>-</v>
      </c>
      <c r="F714" s="65"/>
      <c r="G714" s="65"/>
      <c r="H714" s="65"/>
      <c r="I714" s="69" t="str">
        <f t="shared" si="3"/>
        <v>-</v>
      </c>
      <c r="J714" s="70"/>
      <c r="K714" s="18"/>
      <c r="L714" s="18"/>
      <c r="M714" s="18"/>
      <c r="N714" s="18"/>
      <c r="O714" s="18"/>
      <c r="P714" s="18"/>
      <c r="Q714" s="18"/>
      <c r="R714" s="18"/>
      <c r="S714" s="18"/>
      <c r="T714" s="18"/>
      <c r="U714" s="18"/>
      <c r="V714" s="18"/>
      <c r="W714" s="18"/>
      <c r="X714" s="18"/>
      <c r="Y714" s="18"/>
      <c r="Z714" s="18"/>
    </row>
    <row r="715" ht="19.5" customHeight="1">
      <c r="A715" s="111"/>
      <c r="B715" s="119"/>
      <c r="C715" s="63"/>
      <c r="D715" s="69"/>
      <c r="E715" s="66" t="str">
        <f t="shared" si="2"/>
        <v>-</v>
      </c>
      <c r="F715" s="65"/>
      <c r="G715" s="65"/>
      <c r="H715" s="65"/>
      <c r="I715" s="69" t="str">
        <f t="shared" si="3"/>
        <v>-</v>
      </c>
      <c r="J715" s="70"/>
      <c r="K715" s="18"/>
      <c r="L715" s="18"/>
      <c r="M715" s="18"/>
      <c r="N715" s="18"/>
      <c r="O715" s="18"/>
      <c r="P715" s="18"/>
      <c r="Q715" s="18"/>
      <c r="R715" s="18"/>
      <c r="S715" s="18"/>
      <c r="T715" s="18"/>
      <c r="U715" s="18"/>
      <c r="V715" s="18"/>
      <c r="W715" s="18"/>
      <c r="X715" s="18"/>
      <c r="Y715" s="18"/>
      <c r="Z715" s="18"/>
    </row>
    <row r="716" ht="19.5" customHeight="1">
      <c r="A716" s="111"/>
      <c r="B716" s="119"/>
      <c r="C716" s="63"/>
      <c r="D716" s="69"/>
      <c r="E716" s="66" t="str">
        <f t="shared" si="2"/>
        <v>-</v>
      </c>
      <c r="F716" s="65"/>
      <c r="G716" s="65"/>
      <c r="H716" s="65"/>
      <c r="I716" s="69" t="str">
        <f t="shared" si="3"/>
        <v>-</v>
      </c>
      <c r="J716" s="70"/>
      <c r="K716" s="18"/>
      <c r="L716" s="18"/>
      <c r="M716" s="18"/>
      <c r="N716" s="18"/>
      <c r="O716" s="18"/>
      <c r="P716" s="18"/>
      <c r="Q716" s="18"/>
      <c r="R716" s="18"/>
      <c r="S716" s="18"/>
      <c r="T716" s="18"/>
      <c r="U716" s="18"/>
      <c r="V716" s="18"/>
      <c r="W716" s="18"/>
      <c r="X716" s="18"/>
      <c r="Y716" s="18"/>
      <c r="Z716" s="18"/>
    </row>
    <row r="717" ht="19.5" customHeight="1">
      <c r="A717" s="111"/>
      <c r="B717" s="119"/>
      <c r="C717" s="63"/>
      <c r="D717" s="69"/>
      <c r="E717" s="66" t="str">
        <f t="shared" si="2"/>
        <v>-</v>
      </c>
      <c r="F717" s="65"/>
      <c r="G717" s="65"/>
      <c r="H717" s="65"/>
      <c r="I717" s="69" t="str">
        <f t="shared" si="3"/>
        <v>-</v>
      </c>
      <c r="J717" s="70"/>
      <c r="K717" s="18"/>
      <c r="L717" s="18"/>
      <c r="M717" s="18"/>
      <c r="N717" s="18"/>
      <c r="O717" s="18"/>
      <c r="P717" s="18"/>
      <c r="Q717" s="18"/>
      <c r="R717" s="18"/>
      <c r="S717" s="18"/>
      <c r="T717" s="18"/>
      <c r="U717" s="18"/>
      <c r="V717" s="18"/>
      <c r="W717" s="18"/>
      <c r="X717" s="18"/>
      <c r="Y717" s="18"/>
      <c r="Z717" s="18"/>
    </row>
    <row r="718" ht="19.5" customHeight="1">
      <c r="A718" s="111"/>
      <c r="B718" s="119"/>
      <c r="C718" s="63"/>
      <c r="D718" s="69"/>
      <c r="E718" s="66" t="str">
        <f t="shared" si="2"/>
        <v>-</v>
      </c>
      <c r="F718" s="65"/>
      <c r="G718" s="65"/>
      <c r="H718" s="65"/>
      <c r="I718" s="69" t="str">
        <f t="shared" si="3"/>
        <v>-</v>
      </c>
      <c r="J718" s="70"/>
      <c r="K718" s="18"/>
      <c r="L718" s="18"/>
      <c r="M718" s="18"/>
      <c r="N718" s="18"/>
      <c r="O718" s="18"/>
      <c r="P718" s="18"/>
      <c r="Q718" s="18"/>
      <c r="R718" s="18"/>
      <c r="S718" s="18"/>
      <c r="T718" s="18"/>
      <c r="U718" s="18"/>
      <c r="V718" s="18"/>
      <c r="W718" s="18"/>
      <c r="X718" s="18"/>
      <c r="Y718" s="18"/>
      <c r="Z718" s="18"/>
    </row>
    <row r="719" ht="19.5" customHeight="1">
      <c r="A719" s="111"/>
      <c r="B719" s="119"/>
      <c r="C719" s="63"/>
      <c r="D719" s="69"/>
      <c r="E719" s="66" t="str">
        <f t="shared" si="2"/>
        <v>-</v>
      </c>
      <c r="F719" s="65"/>
      <c r="G719" s="65"/>
      <c r="H719" s="65"/>
      <c r="I719" s="69" t="str">
        <f t="shared" si="3"/>
        <v>-</v>
      </c>
      <c r="J719" s="70"/>
      <c r="K719" s="18"/>
      <c r="L719" s="18"/>
      <c r="M719" s="18"/>
      <c r="N719" s="18"/>
      <c r="O719" s="18"/>
      <c r="P719" s="18"/>
      <c r="Q719" s="18"/>
      <c r="R719" s="18"/>
      <c r="S719" s="18"/>
      <c r="T719" s="18"/>
      <c r="U719" s="18"/>
      <c r="V719" s="18"/>
      <c r="W719" s="18"/>
      <c r="X719" s="18"/>
      <c r="Y719" s="18"/>
      <c r="Z719" s="18"/>
    </row>
    <row r="720" ht="19.5" customHeight="1">
      <c r="A720" s="111"/>
      <c r="B720" s="119"/>
      <c r="C720" s="63"/>
      <c r="D720" s="69"/>
      <c r="E720" s="66" t="str">
        <f t="shared" si="2"/>
        <v>-</v>
      </c>
      <c r="F720" s="65"/>
      <c r="G720" s="65"/>
      <c r="H720" s="65"/>
      <c r="I720" s="69" t="str">
        <f t="shared" si="3"/>
        <v>-</v>
      </c>
      <c r="J720" s="70"/>
      <c r="K720" s="18"/>
      <c r="L720" s="18"/>
      <c r="M720" s="18"/>
      <c r="N720" s="18"/>
      <c r="O720" s="18"/>
      <c r="P720" s="18"/>
      <c r="Q720" s="18"/>
      <c r="R720" s="18"/>
      <c r="S720" s="18"/>
      <c r="T720" s="18"/>
      <c r="U720" s="18"/>
      <c r="V720" s="18"/>
      <c r="W720" s="18"/>
      <c r="X720" s="18"/>
      <c r="Y720" s="18"/>
      <c r="Z720" s="18"/>
    </row>
    <row r="721" ht="19.5" customHeight="1">
      <c r="A721" s="111"/>
      <c r="B721" s="119"/>
      <c r="C721" s="63"/>
      <c r="D721" s="69"/>
      <c r="E721" s="66" t="str">
        <f t="shared" si="2"/>
        <v>-</v>
      </c>
      <c r="F721" s="65"/>
      <c r="G721" s="65"/>
      <c r="H721" s="65"/>
      <c r="I721" s="69" t="str">
        <f t="shared" si="3"/>
        <v>-</v>
      </c>
      <c r="J721" s="70"/>
      <c r="K721" s="18"/>
      <c r="L721" s="18"/>
      <c r="M721" s="18"/>
      <c r="N721" s="18"/>
      <c r="O721" s="18"/>
      <c r="P721" s="18"/>
      <c r="Q721" s="18"/>
      <c r="R721" s="18"/>
      <c r="S721" s="18"/>
      <c r="T721" s="18"/>
      <c r="U721" s="18"/>
      <c r="V721" s="18"/>
      <c r="W721" s="18"/>
      <c r="X721" s="18"/>
      <c r="Y721" s="18"/>
      <c r="Z721" s="18"/>
    </row>
    <row r="722" ht="19.5" customHeight="1">
      <c r="A722" s="111"/>
      <c r="B722" s="119"/>
      <c r="C722" s="63"/>
      <c r="D722" s="69"/>
      <c r="E722" s="66" t="str">
        <f t="shared" si="2"/>
        <v>-</v>
      </c>
      <c r="F722" s="65"/>
      <c r="G722" s="65"/>
      <c r="H722" s="65"/>
      <c r="I722" s="69" t="str">
        <f t="shared" si="3"/>
        <v>-</v>
      </c>
      <c r="J722" s="70"/>
      <c r="K722" s="18"/>
      <c r="L722" s="18"/>
      <c r="M722" s="18"/>
      <c r="N722" s="18"/>
      <c r="O722" s="18"/>
      <c r="P722" s="18"/>
      <c r="Q722" s="18"/>
      <c r="R722" s="18"/>
      <c r="S722" s="18"/>
      <c r="T722" s="18"/>
      <c r="U722" s="18"/>
      <c r="V722" s="18"/>
      <c r="W722" s="18"/>
      <c r="X722" s="18"/>
      <c r="Y722" s="18"/>
      <c r="Z722" s="18"/>
    </row>
    <row r="723" ht="19.5" customHeight="1">
      <c r="A723" s="111"/>
      <c r="B723" s="119"/>
      <c r="C723" s="63"/>
      <c r="D723" s="69"/>
      <c r="E723" s="66" t="str">
        <f t="shared" si="2"/>
        <v>-</v>
      </c>
      <c r="F723" s="65"/>
      <c r="G723" s="65"/>
      <c r="H723" s="65"/>
      <c r="I723" s="69" t="str">
        <f t="shared" si="3"/>
        <v>-</v>
      </c>
      <c r="J723" s="70"/>
      <c r="K723" s="18"/>
      <c r="L723" s="18"/>
      <c r="M723" s="18"/>
      <c r="N723" s="18"/>
      <c r="O723" s="18"/>
      <c r="P723" s="18"/>
      <c r="Q723" s="18"/>
      <c r="R723" s="18"/>
      <c r="S723" s="18"/>
      <c r="T723" s="18"/>
      <c r="U723" s="18"/>
      <c r="V723" s="18"/>
      <c r="W723" s="18"/>
      <c r="X723" s="18"/>
      <c r="Y723" s="18"/>
      <c r="Z723" s="18"/>
    </row>
    <row r="724" ht="19.5" customHeight="1">
      <c r="A724" s="111"/>
      <c r="B724" s="119"/>
      <c r="C724" s="63"/>
      <c r="D724" s="69"/>
      <c r="E724" s="66" t="str">
        <f t="shared" si="2"/>
        <v>-</v>
      </c>
      <c r="F724" s="65"/>
      <c r="G724" s="65"/>
      <c r="H724" s="65"/>
      <c r="I724" s="69" t="str">
        <f t="shared" si="3"/>
        <v>-</v>
      </c>
      <c r="J724" s="70"/>
      <c r="K724" s="18"/>
      <c r="L724" s="18"/>
      <c r="M724" s="18"/>
      <c r="N724" s="18"/>
      <c r="O724" s="18"/>
      <c r="P724" s="18"/>
      <c r="Q724" s="18"/>
      <c r="R724" s="18"/>
      <c r="S724" s="18"/>
      <c r="T724" s="18"/>
      <c r="U724" s="18"/>
      <c r="V724" s="18"/>
      <c r="W724" s="18"/>
      <c r="X724" s="18"/>
      <c r="Y724" s="18"/>
      <c r="Z724" s="18"/>
    </row>
    <row r="725" ht="19.5" customHeight="1">
      <c r="A725" s="111"/>
      <c r="B725" s="119"/>
      <c r="C725" s="63"/>
      <c r="D725" s="69"/>
      <c r="E725" s="66" t="str">
        <f t="shared" si="2"/>
        <v>-</v>
      </c>
      <c r="F725" s="65"/>
      <c r="G725" s="65"/>
      <c r="H725" s="65"/>
      <c r="I725" s="69" t="str">
        <f t="shared" si="3"/>
        <v>-</v>
      </c>
      <c r="J725" s="70"/>
      <c r="K725" s="18"/>
      <c r="L725" s="18"/>
      <c r="M725" s="18"/>
      <c r="N725" s="18"/>
      <c r="O725" s="18"/>
      <c r="P725" s="18"/>
      <c r="Q725" s="18"/>
      <c r="R725" s="18"/>
      <c r="S725" s="18"/>
      <c r="T725" s="18"/>
      <c r="U725" s="18"/>
      <c r="V725" s="18"/>
      <c r="W725" s="18"/>
      <c r="X725" s="18"/>
      <c r="Y725" s="18"/>
      <c r="Z725" s="18"/>
    </row>
    <row r="726" ht="19.5" customHeight="1">
      <c r="A726" s="111"/>
      <c r="B726" s="119"/>
      <c r="C726" s="63"/>
      <c r="D726" s="69"/>
      <c r="E726" s="66" t="str">
        <f t="shared" si="2"/>
        <v>-</v>
      </c>
      <c r="F726" s="65"/>
      <c r="G726" s="65"/>
      <c r="H726" s="65"/>
      <c r="I726" s="69" t="str">
        <f t="shared" si="3"/>
        <v>-</v>
      </c>
      <c r="J726" s="70"/>
      <c r="K726" s="18"/>
      <c r="L726" s="18"/>
      <c r="M726" s="18"/>
      <c r="N726" s="18"/>
      <c r="O726" s="18"/>
      <c r="P726" s="18"/>
      <c r="Q726" s="18"/>
      <c r="R726" s="18"/>
      <c r="S726" s="18"/>
      <c r="T726" s="18"/>
      <c r="U726" s="18"/>
      <c r="V726" s="18"/>
      <c r="W726" s="18"/>
      <c r="X726" s="18"/>
      <c r="Y726" s="18"/>
      <c r="Z726" s="18"/>
    </row>
    <row r="727" ht="19.5" customHeight="1">
      <c r="A727" s="111"/>
      <c r="B727" s="119"/>
      <c r="C727" s="63"/>
      <c r="D727" s="69"/>
      <c r="E727" s="66" t="str">
        <f t="shared" si="2"/>
        <v>-</v>
      </c>
      <c r="F727" s="65"/>
      <c r="G727" s="65"/>
      <c r="H727" s="65"/>
      <c r="I727" s="69" t="str">
        <f t="shared" si="3"/>
        <v>-</v>
      </c>
      <c r="J727" s="70"/>
      <c r="K727" s="18"/>
      <c r="L727" s="18"/>
      <c r="M727" s="18"/>
      <c r="N727" s="18"/>
      <c r="O727" s="18"/>
      <c r="P727" s="18"/>
      <c r="Q727" s="18"/>
      <c r="R727" s="18"/>
      <c r="S727" s="18"/>
      <c r="T727" s="18"/>
      <c r="U727" s="18"/>
      <c r="V727" s="18"/>
      <c r="W727" s="18"/>
      <c r="X727" s="18"/>
      <c r="Y727" s="18"/>
      <c r="Z727" s="18"/>
    </row>
    <row r="728" ht="19.5" customHeight="1">
      <c r="A728" s="111"/>
      <c r="B728" s="119"/>
      <c r="C728" s="63"/>
      <c r="D728" s="69"/>
      <c r="E728" s="66" t="str">
        <f t="shared" si="2"/>
        <v>-</v>
      </c>
      <c r="F728" s="65"/>
      <c r="G728" s="65"/>
      <c r="H728" s="65"/>
      <c r="I728" s="69" t="str">
        <f t="shared" si="3"/>
        <v>-</v>
      </c>
      <c r="J728" s="70"/>
      <c r="K728" s="18"/>
      <c r="L728" s="18"/>
      <c r="M728" s="18"/>
      <c r="N728" s="18"/>
      <c r="O728" s="18"/>
      <c r="P728" s="18"/>
      <c r="Q728" s="18"/>
      <c r="R728" s="18"/>
      <c r="S728" s="18"/>
      <c r="T728" s="18"/>
      <c r="U728" s="18"/>
      <c r="V728" s="18"/>
      <c r="W728" s="18"/>
      <c r="X728" s="18"/>
      <c r="Y728" s="18"/>
      <c r="Z728" s="18"/>
    </row>
    <row r="729" ht="19.5" customHeight="1">
      <c r="A729" s="111"/>
      <c r="B729" s="119"/>
      <c r="C729" s="63"/>
      <c r="D729" s="69"/>
      <c r="E729" s="66" t="str">
        <f t="shared" si="2"/>
        <v>-</v>
      </c>
      <c r="F729" s="65"/>
      <c r="G729" s="65"/>
      <c r="H729" s="65"/>
      <c r="I729" s="69" t="str">
        <f t="shared" si="3"/>
        <v>-</v>
      </c>
      <c r="J729" s="70"/>
      <c r="K729" s="18"/>
      <c r="L729" s="18"/>
      <c r="M729" s="18"/>
      <c r="N729" s="18"/>
      <c r="O729" s="18"/>
      <c r="P729" s="18"/>
      <c r="Q729" s="18"/>
      <c r="R729" s="18"/>
      <c r="S729" s="18"/>
      <c r="T729" s="18"/>
      <c r="U729" s="18"/>
      <c r="V729" s="18"/>
      <c r="W729" s="18"/>
      <c r="X729" s="18"/>
      <c r="Y729" s="18"/>
      <c r="Z729" s="18"/>
    </row>
    <row r="730" ht="19.5" customHeight="1">
      <c r="A730" s="111"/>
      <c r="B730" s="119"/>
      <c r="C730" s="63"/>
      <c r="D730" s="69"/>
      <c r="E730" s="66" t="str">
        <f t="shared" si="2"/>
        <v>-</v>
      </c>
      <c r="F730" s="65"/>
      <c r="G730" s="65"/>
      <c r="H730" s="65"/>
      <c r="I730" s="69" t="str">
        <f t="shared" si="3"/>
        <v>-</v>
      </c>
      <c r="J730" s="70"/>
      <c r="K730" s="18"/>
      <c r="L730" s="18"/>
      <c r="M730" s="18"/>
      <c r="N730" s="18"/>
      <c r="O730" s="18"/>
      <c r="P730" s="18"/>
      <c r="Q730" s="18"/>
      <c r="R730" s="18"/>
      <c r="S730" s="18"/>
      <c r="T730" s="18"/>
      <c r="U730" s="18"/>
      <c r="V730" s="18"/>
      <c r="W730" s="18"/>
      <c r="X730" s="18"/>
      <c r="Y730" s="18"/>
      <c r="Z730" s="18"/>
    </row>
    <row r="731" ht="19.5" customHeight="1">
      <c r="A731" s="111"/>
      <c r="B731" s="119"/>
      <c r="C731" s="63"/>
      <c r="D731" s="69"/>
      <c r="E731" s="66" t="str">
        <f t="shared" si="2"/>
        <v>-</v>
      </c>
      <c r="F731" s="65"/>
      <c r="G731" s="65"/>
      <c r="H731" s="65"/>
      <c r="I731" s="69" t="str">
        <f t="shared" si="3"/>
        <v>-</v>
      </c>
      <c r="J731" s="70"/>
      <c r="K731" s="18"/>
      <c r="L731" s="18"/>
      <c r="M731" s="18"/>
      <c r="N731" s="18"/>
      <c r="O731" s="18"/>
      <c r="P731" s="18"/>
      <c r="Q731" s="18"/>
      <c r="R731" s="18"/>
      <c r="S731" s="18"/>
      <c r="T731" s="18"/>
      <c r="U731" s="18"/>
      <c r="V731" s="18"/>
      <c r="W731" s="18"/>
      <c r="X731" s="18"/>
      <c r="Y731" s="18"/>
      <c r="Z731" s="18"/>
    </row>
    <row r="732" ht="19.5" customHeight="1">
      <c r="A732" s="111"/>
      <c r="B732" s="119"/>
      <c r="C732" s="63"/>
      <c r="D732" s="69"/>
      <c r="E732" s="66" t="str">
        <f t="shared" si="2"/>
        <v>-</v>
      </c>
      <c r="F732" s="65"/>
      <c r="G732" s="65"/>
      <c r="H732" s="65"/>
      <c r="I732" s="69" t="str">
        <f t="shared" si="3"/>
        <v>-</v>
      </c>
      <c r="J732" s="70"/>
      <c r="K732" s="18"/>
      <c r="L732" s="18"/>
      <c r="M732" s="18"/>
      <c r="N732" s="18"/>
      <c r="O732" s="18"/>
      <c r="P732" s="18"/>
      <c r="Q732" s="18"/>
      <c r="R732" s="18"/>
      <c r="S732" s="18"/>
      <c r="T732" s="18"/>
      <c r="U732" s="18"/>
      <c r="V732" s="18"/>
      <c r="W732" s="18"/>
      <c r="X732" s="18"/>
      <c r="Y732" s="18"/>
      <c r="Z732" s="18"/>
    </row>
    <row r="733" ht="19.5" customHeight="1">
      <c r="A733" s="111"/>
      <c r="B733" s="119"/>
      <c r="C733" s="63"/>
      <c r="D733" s="69"/>
      <c r="E733" s="66" t="str">
        <f t="shared" si="2"/>
        <v>-</v>
      </c>
      <c r="F733" s="65"/>
      <c r="G733" s="65"/>
      <c r="H733" s="65"/>
      <c r="I733" s="69" t="str">
        <f t="shared" si="3"/>
        <v>-</v>
      </c>
      <c r="J733" s="70"/>
      <c r="K733" s="18"/>
      <c r="L733" s="18"/>
      <c r="M733" s="18"/>
      <c r="N733" s="18"/>
      <c r="O733" s="18"/>
      <c r="P733" s="18"/>
      <c r="Q733" s="18"/>
      <c r="R733" s="18"/>
      <c r="S733" s="18"/>
      <c r="T733" s="18"/>
      <c r="U733" s="18"/>
      <c r="V733" s="18"/>
      <c r="W733" s="18"/>
      <c r="X733" s="18"/>
      <c r="Y733" s="18"/>
      <c r="Z733" s="18"/>
    </row>
    <row r="734" ht="19.5" customHeight="1">
      <c r="A734" s="111"/>
      <c r="B734" s="119"/>
      <c r="C734" s="63"/>
      <c r="D734" s="69"/>
      <c r="E734" s="66" t="str">
        <f t="shared" si="2"/>
        <v>-</v>
      </c>
      <c r="F734" s="65"/>
      <c r="G734" s="65"/>
      <c r="H734" s="65"/>
      <c r="I734" s="69" t="str">
        <f t="shared" si="3"/>
        <v>-</v>
      </c>
      <c r="J734" s="70"/>
      <c r="K734" s="18"/>
      <c r="L734" s="18"/>
      <c r="M734" s="18"/>
      <c r="N734" s="18"/>
      <c r="O734" s="18"/>
      <c r="P734" s="18"/>
      <c r="Q734" s="18"/>
      <c r="R734" s="18"/>
      <c r="S734" s="18"/>
      <c r="T734" s="18"/>
      <c r="U734" s="18"/>
      <c r="V734" s="18"/>
      <c r="W734" s="18"/>
      <c r="X734" s="18"/>
      <c r="Y734" s="18"/>
      <c r="Z734" s="18"/>
    </row>
    <row r="735" ht="19.5" customHeight="1">
      <c r="A735" s="111"/>
      <c r="B735" s="119"/>
      <c r="C735" s="63"/>
      <c r="D735" s="69"/>
      <c r="E735" s="66" t="str">
        <f t="shared" si="2"/>
        <v>-</v>
      </c>
      <c r="F735" s="65"/>
      <c r="G735" s="65"/>
      <c r="H735" s="65"/>
      <c r="I735" s="69" t="str">
        <f t="shared" si="3"/>
        <v>-</v>
      </c>
      <c r="J735" s="70"/>
      <c r="K735" s="18"/>
      <c r="L735" s="18"/>
      <c r="M735" s="18"/>
      <c r="N735" s="18"/>
      <c r="O735" s="18"/>
      <c r="P735" s="18"/>
      <c r="Q735" s="18"/>
      <c r="R735" s="18"/>
      <c r="S735" s="18"/>
      <c r="T735" s="18"/>
      <c r="U735" s="18"/>
      <c r="V735" s="18"/>
      <c r="W735" s="18"/>
      <c r="X735" s="18"/>
      <c r="Y735" s="18"/>
      <c r="Z735" s="18"/>
    </row>
    <row r="736" ht="19.5" customHeight="1">
      <c r="A736" s="111"/>
      <c r="B736" s="119"/>
      <c r="C736" s="63"/>
      <c r="D736" s="69"/>
      <c r="E736" s="66" t="str">
        <f t="shared" si="2"/>
        <v>-</v>
      </c>
      <c r="F736" s="65"/>
      <c r="G736" s="65"/>
      <c r="H736" s="65"/>
      <c r="I736" s="69" t="str">
        <f t="shared" si="3"/>
        <v>-</v>
      </c>
      <c r="J736" s="70"/>
      <c r="K736" s="18"/>
      <c r="L736" s="18"/>
      <c r="M736" s="18"/>
      <c r="N736" s="18"/>
      <c r="O736" s="18"/>
      <c r="P736" s="18"/>
      <c r="Q736" s="18"/>
      <c r="R736" s="18"/>
      <c r="S736" s="18"/>
      <c r="T736" s="18"/>
      <c r="U736" s="18"/>
      <c r="V736" s="18"/>
      <c r="W736" s="18"/>
      <c r="X736" s="18"/>
      <c r="Y736" s="18"/>
      <c r="Z736" s="18"/>
    </row>
    <row r="737" ht="19.5" customHeight="1">
      <c r="A737" s="111"/>
      <c r="B737" s="119"/>
      <c r="C737" s="63"/>
      <c r="D737" s="69"/>
      <c r="E737" s="66" t="str">
        <f t="shared" si="2"/>
        <v>-</v>
      </c>
      <c r="F737" s="65"/>
      <c r="G737" s="65"/>
      <c r="H737" s="65"/>
      <c r="I737" s="69" t="str">
        <f t="shared" si="3"/>
        <v>-</v>
      </c>
      <c r="J737" s="70"/>
      <c r="K737" s="18"/>
      <c r="L737" s="18"/>
      <c r="M737" s="18"/>
      <c r="N737" s="18"/>
      <c r="O737" s="18"/>
      <c r="P737" s="18"/>
      <c r="Q737" s="18"/>
      <c r="R737" s="18"/>
      <c r="S737" s="18"/>
      <c r="T737" s="18"/>
      <c r="U737" s="18"/>
      <c r="V737" s="18"/>
      <c r="W737" s="18"/>
      <c r="X737" s="18"/>
      <c r="Y737" s="18"/>
      <c r="Z737" s="18"/>
    </row>
    <row r="738" ht="19.5" customHeight="1">
      <c r="A738" s="111"/>
      <c r="B738" s="119"/>
      <c r="C738" s="63"/>
      <c r="D738" s="69"/>
      <c r="E738" s="66" t="str">
        <f t="shared" si="2"/>
        <v>-</v>
      </c>
      <c r="F738" s="65"/>
      <c r="G738" s="65"/>
      <c r="H738" s="65"/>
      <c r="I738" s="69" t="str">
        <f t="shared" si="3"/>
        <v>-</v>
      </c>
      <c r="J738" s="70"/>
      <c r="K738" s="18"/>
      <c r="L738" s="18"/>
      <c r="M738" s="18"/>
      <c r="N738" s="18"/>
      <c r="O738" s="18"/>
      <c r="P738" s="18"/>
      <c r="Q738" s="18"/>
      <c r="R738" s="18"/>
      <c r="S738" s="18"/>
      <c r="T738" s="18"/>
      <c r="U738" s="18"/>
      <c r="V738" s="18"/>
      <c r="W738" s="18"/>
      <c r="X738" s="18"/>
      <c r="Y738" s="18"/>
      <c r="Z738" s="18"/>
    </row>
    <row r="739" ht="19.5" customHeight="1">
      <c r="A739" s="111"/>
      <c r="B739" s="119"/>
      <c r="C739" s="63"/>
      <c r="D739" s="69"/>
      <c r="E739" s="66" t="str">
        <f t="shared" si="2"/>
        <v>-</v>
      </c>
      <c r="F739" s="65"/>
      <c r="G739" s="65"/>
      <c r="H739" s="65"/>
      <c r="I739" s="69" t="str">
        <f t="shared" si="3"/>
        <v>-</v>
      </c>
      <c r="J739" s="70"/>
      <c r="K739" s="18"/>
      <c r="L739" s="18"/>
      <c r="M739" s="18"/>
      <c r="N739" s="18"/>
      <c r="O739" s="18"/>
      <c r="P739" s="18"/>
      <c r="Q739" s="18"/>
      <c r="R739" s="18"/>
      <c r="S739" s="18"/>
      <c r="T739" s="18"/>
      <c r="U739" s="18"/>
      <c r="V739" s="18"/>
      <c r="W739" s="18"/>
      <c r="X739" s="18"/>
      <c r="Y739" s="18"/>
      <c r="Z739" s="18"/>
    </row>
    <row r="740" ht="19.5" customHeight="1">
      <c r="A740" s="111"/>
      <c r="B740" s="119"/>
      <c r="C740" s="63"/>
      <c r="D740" s="69"/>
      <c r="E740" s="66" t="str">
        <f t="shared" si="2"/>
        <v>-</v>
      </c>
      <c r="F740" s="65"/>
      <c r="G740" s="65"/>
      <c r="H740" s="65"/>
      <c r="I740" s="69" t="str">
        <f t="shared" si="3"/>
        <v>-</v>
      </c>
      <c r="J740" s="70"/>
      <c r="K740" s="18"/>
      <c r="L740" s="18"/>
      <c r="M740" s="18"/>
      <c r="N740" s="18"/>
      <c r="O740" s="18"/>
      <c r="P740" s="18"/>
      <c r="Q740" s="18"/>
      <c r="R740" s="18"/>
      <c r="S740" s="18"/>
      <c r="T740" s="18"/>
      <c r="U740" s="18"/>
      <c r="V740" s="18"/>
      <c r="W740" s="18"/>
      <c r="X740" s="18"/>
      <c r="Y740" s="18"/>
      <c r="Z740" s="18"/>
    </row>
    <row r="741" ht="19.5" customHeight="1">
      <c r="A741" s="111"/>
      <c r="B741" s="119"/>
      <c r="C741" s="63"/>
      <c r="D741" s="69"/>
      <c r="E741" s="66" t="str">
        <f t="shared" si="2"/>
        <v>-</v>
      </c>
      <c r="F741" s="65"/>
      <c r="G741" s="65"/>
      <c r="H741" s="65"/>
      <c r="I741" s="69" t="str">
        <f t="shared" si="3"/>
        <v>-</v>
      </c>
      <c r="J741" s="70"/>
      <c r="K741" s="18"/>
      <c r="L741" s="18"/>
      <c r="M741" s="18"/>
      <c r="N741" s="18"/>
      <c r="O741" s="18"/>
      <c r="P741" s="18"/>
      <c r="Q741" s="18"/>
      <c r="R741" s="18"/>
      <c r="S741" s="18"/>
      <c r="T741" s="18"/>
      <c r="U741" s="18"/>
      <c r="V741" s="18"/>
      <c r="W741" s="18"/>
      <c r="X741" s="18"/>
      <c r="Y741" s="18"/>
      <c r="Z741" s="18"/>
    </row>
    <row r="742" ht="19.5" customHeight="1">
      <c r="A742" s="111"/>
      <c r="B742" s="119"/>
      <c r="C742" s="63"/>
      <c r="D742" s="69"/>
      <c r="E742" s="66" t="str">
        <f t="shared" si="2"/>
        <v>-</v>
      </c>
      <c r="F742" s="65"/>
      <c r="G742" s="65"/>
      <c r="H742" s="65"/>
      <c r="I742" s="69" t="str">
        <f t="shared" si="3"/>
        <v>-</v>
      </c>
      <c r="J742" s="70"/>
      <c r="K742" s="18"/>
      <c r="L742" s="18"/>
      <c r="M742" s="18"/>
      <c r="N742" s="18"/>
      <c r="O742" s="18"/>
      <c r="P742" s="18"/>
      <c r="Q742" s="18"/>
      <c r="R742" s="18"/>
      <c r="S742" s="18"/>
      <c r="T742" s="18"/>
      <c r="U742" s="18"/>
      <c r="V742" s="18"/>
      <c r="W742" s="18"/>
      <c r="X742" s="18"/>
      <c r="Y742" s="18"/>
      <c r="Z742" s="18"/>
    </row>
    <row r="743" ht="19.5" customHeight="1">
      <c r="A743" s="111"/>
      <c r="B743" s="119"/>
      <c r="C743" s="63"/>
      <c r="D743" s="69"/>
      <c r="E743" s="66" t="str">
        <f t="shared" si="2"/>
        <v>-</v>
      </c>
      <c r="F743" s="65"/>
      <c r="G743" s="65"/>
      <c r="H743" s="65"/>
      <c r="I743" s="69" t="str">
        <f t="shared" si="3"/>
        <v>-</v>
      </c>
      <c r="J743" s="70"/>
      <c r="K743" s="18"/>
      <c r="L743" s="18"/>
      <c r="M743" s="18"/>
      <c r="N743" s="18"/>
      <c r="O743" s="18"/>
      <c r="P743" s="18"/>
      <c r="Q743" s="18"/>
      <c r="R743" s="18"/>
      <c r="S743" s="18"/>
      <c r="T743" s="18"/>
      <c r="U743" s="18"/>
      <c r="V743" s="18"/>
      <c r="W743" s="18"/>
      <c r="X743" s="18"/>
      <c r="Y743" s="18"/>
      <c r="Z743" s="18"/>
    </row>
    <row r="744" ht="19.5" customHeight="1">
      <c r="A744" s="111"/>
      <c r="B744" s="119"/>
      <c r="C744" s="63"/>
      <c r="D744" s="69"/>
      <c r="E744" s="66" t="str">
        <f t="shared" si="2"/>
        <v>-</v>
      </c>
      <c r="F744" s="65"/>
      <c r="G744" s="65"/>
      <c r="H744" s="65"/>
      <c r="I744" s="69" t="str">
        <f t="shared" si="3"/>
        <v>-</v>
      </c>
      <c r="J744" s="70"/>
      <c r="K744" s="18"/>
      <c r="L744" s="18"/>
      <c r="M744" s="18"/>
      <c r="N744" s="18"/>
      <c r="O744" s="18"/>
      <c r="P744" s="18"/>
      <c r="Q744" s="18"/>
      <c r="R744" s="18"/>
      <c r="S744" s="18"/>
      <c r="T744" s="18"/>
      <c r="U744" s="18"/>
      <c r="V744" s="18"/>
      <c r="W744" s="18"/>
      <c r="X744" s="18"/>
      <c r="Y744" s="18"/>
      <c r="Z744" s="18"/>
    </row>
    <row r="745" ht="19.5" customHeight="1">
      <c r="A745" s="111"/>
      <c r="B745" s="119"/>
      <c r="C745" s="63"/>
      <c r="D745" s="69"/>
      <c r="E745" s="66" t="str">
        <f t="shared" si="2"/>
        <v>-</v>
      </c>
      <c r="F745" s="65"/>
      <c r="G745" s="65"/>
      <c r="H745" s="65"/>
      <c r="I745" s="69" t="str">
        <f t="shared" si="3"/>
        <v>-</v>
      </c>
      <c r="J745" s="70"/>
      <c r="K745" s="18"/>
      <c r="L745" s="18"/>
      <c r="M745" s="18"/>
      <c r="N745" s="18"/>
      <c r="O745" s="18"/>
      <c r="P745" s="18"/>
      <c r="Q745" s="18"/>
      <c r="R745" s="18"/>
      <c r="S745" s="18"/>
      <c r="T745" s="18"/>
      <c r="U745" s="18"/>
      <c r="V745" s="18"/>
      <c r="W745" s="18"/>
      <c r="X745" s="18"/>
      <c r="Y745" s="18"/>
      <c r="Z745" s="18"/>
    </row>
    <row r="746" ht="19.5" customHeight="1">
      <c r="A746" s="111"/>
      <c r="B746" s="119"/>
      <c r="C746" s="63"/>
      <c r="D746" s="69"/>
      <c r="E746" s="66" t="str">
        <f t="shared" si="2"/>
        <v>-</v>
      </c>
      <c r="F746" s="65"/>
      <c r="G746" s="65"/>
      <c r="H746" s="65"/>
      <c r="I746" s="69" t="str">
        <f t="shared" si="3"/>
        <v>-</v>
      </c>
      <c r="J746" s="70"/>
      <c r="K746" s="18"/>
      <c r="L746" s="18"/>
      <c r="M746" s="18"/>
      <c r="N746" s="18"/>
      <c r="O746" s="18"/>
      <c r="P746" s="18"/>
      <c r="Q746" s="18"/>
      <c r="R746" s="18"/>
      <c r="S746" s="18"/>
      <c r="T746" s="18"/>
      <c r="U746" s="18"/>
      <c r="V746" s="18"/>
      <c r="W746" s="18"/>
      <c r="X746" s="18"/>
      <c r="Y746" s="18"/>
      <c r="Z746" s="18"/>
    </row>
    <row r="747" ht="19.5" customHeight="1">
      <c r="A747" s="111"/>
      <c r="B747" s="119"/>
      <c r="C747" s="63"/>
      <c r="D747" s="69"/>
      <c r="E747" s="66" t="str">
        <f t="shared" si="2"/>
        <v>-</v>
      </c>
      <c r="F747" s="65"/>
      <c r="G747" s="65"/>
      <c r="H747" s="65"/>
      <c r="I747" s="69" t="str">
        <f t="shared" si="3"/>
        <v>-</v>
      </c>
      <c r="J747" s="70"/>
      <c r="K747" s="18"/>
      <c r="L747" s="18"/>
      <c r="M747" s="18"/>
      <c r="N747" s="18"/>
      <c r="O747" s="18"/>
      <c r="P747" s="18"/>
      <c r="Q747" s="18"/>
      <c r="R747" s="18"/>
      <c r="S747" s="18"/>
      <c r="T747" s="18"/>
      <c r="U747" s="18"/>
      <c r="V747" s="18"/>
      <c r="W747" s="18"/>
      <c r="X747" s="18"/>
      <c r="Y747" s="18"/>
      <c r="Z747" s="18"/>
    </row>
    <row r="748" ht="19.5" customHeight="1">
      <c r="A748" s="111"/>
      <c r="B748" s="119"/>
      <c r="C748" s="63"/>
      <c r="D748" s="69"/>
      <c r="E748" s="66" t="str">
        <f t="shared" si="2"/>
        <v>-</v>
      </c>
      <c r="F748" s="65"/>
      <c r="G748" s="65"/>
      <c r="H748" s="65"/>
      <c r="I748" s="69" t="str">
        <f t="shared" si="3"/>
        <v>-</v>
      </c>
      <c r="J748" s="70"/>
      <c r="K748" s="18"/>
      <c r="L748" s="18"/>
      <c r="M748" s="18"/>
      <c r="N748" s="18"/>
      <c r="O748" s="18"/>
      <c r="P748" s="18"/>
      <c r="Q748" s="18"/>
      <c r="R748" s="18"/>
      <c r="S748" s="18"/>
      <c r="T748" s="18"/>
      <c r="U748" s="18"/>
      <c r="V748" s="18"/>
      <c r="W748" s="18"/>
      <c r="X748" s="18"/>
      <c r="Y748" s="18"/>
      <c r="Z748" s="18"/>
    </row>
    <row r="749" ht="19.5" customHeight="1">
      <c r="A749" s="111"/>
      <c r="B749" s="119"/>
      <c r="C749" s="63"/>
      <c r="D749" s="69"/>
      <c r="E749" s="66" t="str">
        <f t="shared" si="2"/>
        <v>-</v>
      </c>
      <c r="F749" s="65"/>
      <c r="G749" s="65"/>
      <c r="H749" s="65"/>
      <c r="I749" s="69" t="str">
        <f t="shared" si="3"/>
        <v>-</v>
      </c>
      <c r="J749" s="70"/>
      <c r="K749" s="18"/>
      <c r="L749" s="18"/>
      <c r="M749" s="18"/>
      <c r="N749" s="18"/>
      <c r="O749" s="18"/>
      <c r="P749" s="18"/>
      <c r="Q749" s="18"/>
      <c r="R749" s="18"/>
      <c r="S749" s="18"/>
      <c r="T749" s="18"/>
      <c r="U749" s="18"/>
      <c r="V749" s="18"/>
      <c r="W749" s="18"/>
      <c r="X749" s="18"/>
      <c r="Y749" s="18"/>
      <c r="Z749" s="18"/>
    </row>
    <row r="750" ht="19.5" customHeight="1">
      <c r="A750" s="111"/>
      <c r="B750" s="119"/>
      <c r="C750" s="63"/>
      <c r="D750" s="69"/>
      <c r="E750" s="66" t="str">
        <f t="shared" si="2"/>
        <v>-</v>
      </c>
      <c r="F750" s="65"/>
      <c r="G750" s="65"/>
      <c r="H750" s="65"/>
      <c r="I750" s="69" t="str">
        <f t="shared" si="3"/>
        <v>-</v>
      </c>
      <c r="J750" s="70"/>
      <c r="K750" s="18"/>
      <c r="L750" s="18"/>
      <c r="M750" s="18"/>
      <c r="N750" s="18"/>
      <c r="O750" s="18"/>
      <c r="P750" s="18"/>
      <c r="Q750" s="18"/>
      <c r="R750" s="18"/>
      <c r="S750" s="18"/>
      <c r="T750" s="18"/>
      <c r="U750" s="18"/>
      <c r="V750" s="18"/>
      <c r="W750" s="18"/>
      <c r="X750" s="18"/>
      <c r="Y750" s="18"/>
      <c r="Z750" s="18"/>
    </row>
    <row r="751" ht="19.5" customHeight="1">
      <c r="A751" s="111"/>
      <c r="B751" s="119"/>
      <c r="C751" s="63"/>
      <c r="D751" s="69"/>
      <c r="E751" s="66" t="str">
        <f t="shared" si="2"/>
        <v>-</v>
      </c>
      <c r="F751" s="65"/>
      <c r="G751" s="65"/>
      <c r="H751" s="65"/>
      <c r="I751" s="69" t="str">
        <f t="shared" si="3"/>
        <v>-</v>
      </c>
      <c r="J751" s="70"/>
      <c r="K751" s="18"/>
      <c r="L751" s="18"/>
      <c r="M751" s="18"/>
      <c r="N751" s="18"/>
      <c r="O751" s="18"/>
      <c r="P751" s="18"/>
      <c r="Q751" s="18"/>
      <c r="R751" s="18"/>
      <c r="S751" s="18"/>
      <c r="T751" s="18"/>
      <c r="U751" s="18"/>
      <c r="V751" s="18"/>
      <c r="W751" s="18"/>
      <c r="X751" s="18"/>
      <c r="Y751" s="18"/>
      <c r="Z751" s="18"/>
    </row>
    <row r="752" ht="19.5" customHeight="1">
      <c r="A752" s="111"/>
      <c r="B752" s="119"/>
      <c r="C752" s="63"/>
      <c r="D752" s="69"/>
      <c r="E752" s="66" t="str">
        <f t="shared" si="2"/>
        <v>-</v>
      </c>
      <c r="F752" s="65"/>
      <c r="G752" s="65"/>
      <c r="H752" s="65"/>
      <c r="I752" s="69" t="str">
        <f t="shared" si="3"/>
        <v>-</v>
      </c>
      <c r="J752" s="70"/>
      <c r="K752" s="18"/>
      <c r="L752" s="18"/>
      <c r="M752" s="18"/>
      <c r="N752" s="18"/>
      <c r="O752" s="18"/>
      <c r="P752" s="18"/>
      <c r="Q752" s="18"/>
      <c r="R752" s="18"/>
      <c r="S752" s="18"/>
      <c r="T752" s="18"/>
      <c r="U752" s="18"/>
      <c r="V752" s="18"/>
      <c r="W752" s="18"/>
      <c r="X752" s="18"/>
      <c r="Y752" s="18"/>
      <c r="Z752" s="18"/>
    </row>
    <row r="753" ht="19.5" customHeight="1">
      <c r="A753" s="111"/>
      <c r="B753" s="119"/>
      <c r="C753" s="63"/>
      <c r="D753" s="69"/>
      <c r="E753" s="66" t="str">
        <f t="shared" si="2"/>
        <v>-</v>
      </c>
      <c r="F753" s="65"/>
      <c r="G753" s="65"/>
      <c r="H753" s="65"/>
      <c r="I753" s="69" t="str">
        <f t="shared" si="3"/>
        <v>-</v>
      </c>
      <c r="J753" s="70"/>
      <c r="K753" s="18"/>
      <c r="L753" s="18"/>
      <c r="M753" s="18"/>
      <c r="N753" s="18"/>
      <c r="O753" s="18"/>
      <c r="P753" s="18"/>
      <c r="Q753" s="18"/>
      <c r="R753" s="18"/>
      <c r="S753" s="18"/>
      <c r="T753" s="18"/>
      <c r="U753" s="18"/>
      <c r="V753" s="18"/>
      <c r="W753" s="18"/>
      <c r="X753" s="18"/>
      <c r="Y753" s="18"/>
      <c r="Z753" s="18"/>
    </row>
    <row r="754" ht="19.5" customHeight="1">
      <c r="A754" s="111"/>
      <c r="B754" s="119"/>
      <c r="C754" s="63"/>
      <c r="D754" s="69"/>
      <c r="E754" s="66" t="str">
        <f t="shared" si="2"/>
        <v>-</v>
      </c>
      <c r="F754" s="65"/>
      <c r="G754" s="65"/>
      <c r="H754" s="65"/>
      <c r="I754" s="69" t="str">
        <f t="shared" si="3"/>
        <v>-</v>
      </c>
      <c r="J754" s="70"/>
      <c r="K754" s="18"/>
      <c r="L754" s="18"/>
      <c r="M754" s="18"/>
      <c r="N754" s="18"/>
      <c r="O754" s="18"/>
      <c r="P754" s="18"/>
      <c r="Q754" s="18"/>
      <c r="R754" s="18"/>
      <c r="S754" s="18"/>
      <c r="T754" s="18"/>
      <c r="U754" s="18"/>
      <c r="V754" s="18"/>
      <c r="W754" s="18"/>
      <c r="X754" s="18"/>
      <c r="Y754" s="18"/>
      <c r="Z754" s="18"/>
    </row>
    <row r="755" ht="19.5" customHeight="1">
      <c r="A755" s="111"/>
      <c r="B755" s="119"/>
      <c r="C755" s="63"/>
      <c r="D755" s="69"/>
      <c r="E755" s="66" t="str">
        <f t="shared" si="2"/>
        <v>-</v>
      </c>
      <c r="F755" s="65"/>
      <c r="G755" s="65"/>
      <c r="H755" s="65"/>
      <c r="I755" s="69" t="str">
        <f t="shared" si="3"/>
        <v>-</v>
      </c>
      <c r="J755" s="70"/>
      <c r="K755" s="18"/>
      <c r="L755" s="18"/>
      <c r="M755" s="18"/>
      <c r="N755" s="18"/>
      <c r="O755" s="18"/>
      <c r="P755" s="18"/>
      <c r="Q755" s="18"/>
      <c r="R755" s="18"/>
      <c r="S755" s="18"/>
      <c r="T755" s="18"/>
      <c r="U755" s="18"/>
      <c r="V755" s="18"/>
      <c r="W755" s="18"/>
      <c r="X755" s="18"/>
      <c r="Y755" s="18"/>
      <c r="Z755" s="18"/>
    </row>
    <row r="756" ht="19.5" customHeight="1">
      <c r="A756" s="111"/>
      <c r="B756" s="119"/>
      <c r="C756" s="63"/>
      <c r="D756" s="69"/>
      <c r="E756" s="66" t="str">
        <f t="shared" si="2"/>
        <v>-</v>
      </c>
      <c r="F756" s="65"/>
      <c r="G756" s="65"/>
      <c r="H756" s="65"/>
      <c r="I756" s="69" t="str">
        <f t="shared" si="3"/>
        <v>-</v>
      </c>
      <c r="J756" s="70"/>
      <c r="K756" s="18"/>
      <c r="L756" s="18"/>
      <c r="M756" s="18"/>
      <c r="N756" s="18"/>
      <c r="O756" s="18"/>
      <c r="P756" s="18"/>
      <c r="Q756" s="18"/>
      <c r="R756" s="18"/>
      <c r="S756" s="18"/>
      <c r="T756" s="18"/>
      <c r="U756" s="18"/>
      <c r="V756" s="18"/>
      <c r="W756" s="18"/>
      <c r="X756" s="18"/>
      <c r="Y756" s="18"/>
      <c r="Z756" s="18"/>
    </row>
    <row r="757" ht="19.5" customHeight="1">
      <c r="A757" s="111"/>
      <c r="B757" s="119"/>
      <c r="C757" s="63"/>
      <c r="D757" s="69"/>
      <c r="E757" s="66" t="str">
        <f t="shared" si="2"/>
        <v>-</v>
      </c>
      <c r="F757" s="65"/>
      <c r="G757" s="65"/>
      <c r="H757" s="65"/>
      <c r="I757" s="69" t="str">
        <f t="shared" si="3"/>
        <v>-</v>
      </c>
      <c r="J757" s="70"/>
      <c r="K757" s="18"/>
      <c r="L757" s="18"/>
      <c r="M757" s="18"/>
      <c r="N757" s="18"/>
      <c r="O757" s="18"/>
      <c r="P757" s="18"/>
      <c r="Q757" s="18"/>
      <c r="R757" s="18"/>
      <c r="S757" s="18"/>
      <c r="T757" s="18"/>
      <c r="U757" s="18"/>
      <c r="V757" s="18"/>
      <c r="W757" s="18"/>
      <c r="X757" s="18"/>
      <c r="Y757" s="18"/>
      <c r="Z757" s="18"/>
    </row>
    <row r="758" ht="19.5" customHeight="1">
      <c r="A758" s="111"/>
      <c r="B758" s="119"/>
      <c r="C758" s="63"/>
      <c r="D758" s="69"/>
      <c r="E758" s="66" t="str">
        <f t="shared" si="2"/>
        <v>-</v>
      </c>
      <c r="F758" s="65"/>
      <c r="G758" s="65"/>
      <c r="H758" s="65"/>
      <c r="I758" s="69" t="str">
        <f t="shared" si="3"/>
        <v>-</v>
      </c>
      <c r="J758" s="70"/>
      <c r="K758" s="18"/>
      <c r="L758" s="18"/>
      <c r="M758" s="18"/>
      <c r="N758" s="18"/>
      <c r="O758" s="18"/>
      <c r="P758" s="18"/>
      <c r="Q758" s="18"/>
      <c r="R758" s="18"/>
      <c r="S758" s="18"/>
      <c r="T758" s="18"/>
      <c r="U758" s="18"/>
      <c r="V758" s="18"/>
      <c r="W758" s="18"/>
      <c r="X758" s="18"/>
      <c r="Y758" s="18"/>
      <c r="Z758" s="18"/>
    </row>
    <row r="759" ht="19.5" customHeight="1">
      <c r="A759" s="111"/>
      <c r="B759" s="119"/>
      <c r="C759" s="63"/>
      <c r="D759" s="69"/>
      <c r="E759" s="66" t="str">
        <f t="shared" si="2"/>
        <v>-</v>
      </c>
      <c r="F759" s="65"/>
      <c r="G759" s="65"/>
      <c r="H759" s="65"/>
      <c r="I759" s="69" t="str">
        <f t="shared" si="3"/>
        <v>-</v>
      </c>
      <c r="J759" s="70"/>
      <c r="K759" s="18"/>
      <c r="L759" s="18"/>
      <c r="M759" s="18"/>
      <c r="N759" s="18"/>
      <c r="O759" s="18"/>
      <c r="P759" s="18"/>
      <c r="Q759" s="18"/>
      <c r="R759" s="18"/>
      <c r="S759" s="18"/>
      <c r="T759" s="18"/>
      <c r="U759" s="18"/>
      <c r="V759" s="18"/>
      <c r="W759" s="18"/>
      <c r="X759" s="18"/>
      <c r="Y759" s="18"/>
      <c r="Z759" s="18"/>
    </row>
    <row r="760" ht="19.5" customHeight="1">
      <c r="A760" s="111"/>
      <c r="B760" s="119"/>
      <c r="C760" s="63"/>
      <c r="D760" s="69"/>
      <c r="E760" s="66" t="str">
        <f t="shared" si="2"/>
        <v>-</v>
      </c>
      <c r="F760" s="65"/>
      <c r="G760" s="65"/>
      <c r="H760" s="65"/>
      <c r="I760" s="69" t="str">
        <f t="shared" si="3"/>
        <v>-</v>
      </c>
      <c r="J760" s="70"/>
      <c r="K760" s="18"/>
      <c r="L760" s="18"/>
      <c r="M760" s="18"/>
      <c r="N760" s="18"/>
      <c r="O760" s="18"/>
      <c r="P760" s="18"/>
      <c r="Q760" s="18"/>
      <c r="R760" s="18"/>
      <c r="S760" s="18"/>
      <c r="T760" s="18"/>
      <c r="U760" s="18"/>
      <c r="V760" s="18"/>
      <c r="W760" s="18"/>
      <c r="X760" s="18"/>
      <c r="Y760" s="18"/>
      <c r="Z760" s="18"/>
    </row>
    <row r="761" ht="19.5" customHeight="1">
      <c r="A761" s="111"/>
      <c r="B761" s="119"/>
      <c r="C761" s="63"/>
      <c r="D761" s="69"/>
      <c r="E761" s="66" t="str">
        <f t="shared" si="2"/>
        <v>-</v>
      </c>
      <c r="F761" s="65"/>
      <c r="G761" s="65"/>
      <c r="H761" s="65"/>
      <c r="I761" s="69" t="str">
        <f t="shared" si="3"/>
        <v>-</v>
      </c>
      <c r="J761" s="70"/>
      <c r="K761" s="18"/>
      <c r="L761" s="18"/>
      <c r="M761" s="18"/>
      <c r="N761" s="18"/>
      <c r="O761" s="18"/>
      <c r="P761" s="18"/>
      <c r="Q761" s="18"/>
      <c r="R761" s="18"/>
      <c r="S761" s="18"/>
      <c r="T761" s="18"/>
      <c r="U761" s="18"/>
      <c r="V761" s="18"/>
      <c r="W761" s="18"/>
      <c r="X761" s="18"/>
      <c r="Y761" s="18"/>
      <c r="Z761" s="18"/>
    </row>
    <row r="762" ht="19.5" customHeight="1">
      <c r="A762" s="111"/>
      <c r="B762" s="119"/>
      <c r="C762" s="63"/>
      <c r="D762" s="69"/>
      <c r="E762" s="66" t="str">
        <f t="shared" si="2"/>
        <v>-</v>
      </c>
      <c r="F762" s="65"/>
      <c r="G762" s="65"/>
      <c r="H762" s="65"/>
      <c r="I762" s="69" t="str">
        <f t="shared" si="3"/>
        <v>-</v>
      </c>
      <c r="J762" s="70"/>
      <c r="K762" s="18"/>
      <c r="L762" s="18"/>
      <c r="M762" s="18"/>
      <c r="N762" s="18"/>
      <c r="O762" s="18"/>
      <c r="P762" s="18"/>
      <c r="Q762" s="18"/>
      <c r="R762" s="18"/>
      <c r="S762" s="18"/>
      <c r="T762" s="18"/>
      <c r="U762" s="18"/>
      <c r="V762" s="18"/>
      <c r="W762" s="18"/>
      <c r="X762" s="18"/>
      <c r="Y762" s="18"/>
      <c r="Z762" s="18"/>
    </row>
    <row r="763" ht="19.5" customHeight="1">
      <c r="A763" s="111"/>
      <c r="B763" s="119"/>
      <c r="C763" s="63"/>
      <c r="D763" s="69"/>
      <c r="E763" s="66" t="str">
        <f t="shared" si="2"/>
        <v>-</v>
      </c>
      <c r="F763" s="65"/>
      <c r="G763" s="65"/>
      <c r="H763" s="65"/>
      <c r="I763" s="69" t="str">
        <f t="shared" si="3"/>
        <v>-</v>
      </c>
      <c r="J763" s="70"/>
      <c r="K763" s="18"/>
      <c r="L763" s="18"/>
      <c r="M763" s="18"/>
      <c r="N763" s="18"/>
      <c r="O763" s="18"/>
      <c r="P763" s="18"/>
      <c r="Q763" s="18"/>
      <c r="R763" s="18"/>
      <c r="S763" s="18"/>
      <c r="T763" s="18"/>
      <c r="U763" s="18"/>
      <c r="V763" s="18"/>
      <c r="W763" s="18"/>
      <c r="X763" s="18"/>
      <c r="Y763" s="18"/>
      <c r="Z763" s="18"/>
    </row>
    <row r="764" ht="19.5" customHeight="1">
      <c r="A764" s="111"/>
      <c r="B764" s="119"/>
      <c r="C764" s="63"/>
      <c r="D764" s="69"/>
      <c r="E764" s="66" t="str">
        <f t="shared" si="2"/>
        <v>-</v>
      </c>
      <c r="F764" s="65"/>
      <c r="G764" s="65"/>
      <c r="H764" s="65"/>
      <c r="I764" s="69" t="str">
        <f t="shared" si="3"/>
        <v>-</v>
      </c>
      <c r="J764" s="70"/>
      <c r="K764" s="18"/>
      <c r="L764" s="18"/>
      <c r="M764" s="18"/>
      <c r="N764" s="18"/>
      <c r="O764" s="18"/>
      <c r="P764" s="18"/>
      <c r="Q764" s="18"/>
      <c r="R764" s="18"/>
      <c r="S764" s="18"/>
      <c r="T764" s="18"/>
      <c r="U764" s="18"/>
      <c r="V764" s="18"/>
      <c r="W764" s="18"/>
      <c r="X764" s="18"/>
      <c r="Y764" s="18"/>
      <c r="Z764" s="18"/>
    </row>
    <row r="765" ht="19.5" customHeight="1">
      <c r="A765" s="111"/>
      <c r="B765" s="119"/>
      <c r="C765" s="63"/>
      <c r="D765" s="69"/>
      <c r="E765" s="66" t="str">
        <f t="shared" si="2"/>
        <v>-</v>
      </c>
      <c r="F765" s="65"/>
      <c r="G765" s="65"/>
      <c r="H765" s="65"/>
      <c r="I765" s="69" t="str">
        <f t="shared" si="3"/>
        <v>-</v>
      </c>
      <c r="J765" s="70"/>
      <c r="K765" s="18"/>
      <c r="L765" s="18"/>
      <c r="M765" s="18"/>
      <c r="N765" s="18"/>
      <c r="O765" s="18"/>
      <c r="P765" s="18"/>
      <c r="Q765" s="18"/>
      <c r="R765" s="18"/>
      <c r="S765" s="18"/>
      <c r="T765" s="18"/>
      <c r="U765" s="18"/>
      <c r="V765" s="18"/>
      <c r="W765" s="18"/>
      <c r="X765" s="18"/>
      <c r="Y765" s="18"/>
      <c r="Z765" s="18"/>
    </row>
    <row r="766" ht="19.5" customHeight="1">
      <c r="A766" s="111"/>
      <c r="B766" s="119"/>
      <c r="C766" s="63"/>
      <c r="D766" s="69"/>
      <c r="E766" s="66" t="str">
        <f t="shared" si="2"/>
        <v>-</v>
      </c>
      <c r="F766" s="65"/>
      <c r="G766" s="65"/>
      <c r="H766" s="65"/>
      <c r="I766" s="69" t="str">
        <f t="shared" si="3"/>
        <v>-</v>
      </c>
      <c r="J766" s="70"/>
      <c r="K766" s="18"/>
      <c r="L766" s="18"/>
      <c r="M766" s="18"/>
      <c r="N766" s="18"/>
      <c r="O766" s="18"/>
      <c r="P766" s="18"/>
      <c r="Q766" s="18"/>
      <c r="R766" s="18"/>
      <c r="S766" s="18"/>
      <c r="T766" s="18"/>
      <c r="U766" s="18"/>
      <c r="V766" s="18"/>
      <c r="W766" s="18"/>
      <c r="X766" s="18"/>
      <c r="Y766" s="18"/>
      <c r="Z766" s="18"/>
    </row>
    <row r="767" ht="19.5" customHeight="1">
      <c r="A767" s="111"/>
      <c r="B767" s="119"/>
      <c r="C767" s="63"/>
      <c r="D767" s="69"/>
      <c r="E767" s="66" t="str">
        <f t="shared" si="2"/>
        <v>-</v>
      </c>
      <c r="F767" s="65"/>
      <c r="G767" s="65"/>
      <c r="H767" s="65"/>
      <c r="I767" s="69" t="str">
        <f t="shared" si="3"/>
        <v>-</v>
      </c>
      <c r="J767" s="70"/>
      <c r="K767" s="18"/>
      <c r="L767" s="18"/>
      <c r="M767" s="18"/>
      <c r="N767" s="18"/>
      <c r="O767" s="18"/>
      <c r="P767" s="18"/>
      <c r="Q767" s="18"/>
      <c r="R767" s="18"/>
      <c r="S767" s="18"/>
      <c r="T767" s="18"/>
      <c r="U767" s="18"/>
      <c r="V767" s="18"/>
      <c r="W767" s="18"/>
      <c r="X767" s="18"/>
      <c r="Y767" s="18"/>
      <c r="Z767" s="18"/>
    </row>
    <row r="768" ht="19.5" customHeight="1">
      <c r="A768" s="111"/>
      <c r="B768" s="119"/>
      <c r="C768" s="63"/>
      <c r="D768" s="69"/>
      <c r="E768" s="66" t="str">
        <f t="shared" si="2"/>
        <v>-</v>
      </c>
      <c r="F768" s="65"/>
      <c r="G768" s="65"/>
      <c r="H768" s="65"/>
      <c r="I768" s="69" t="str">
        <f t="shared" si="3"/>
        <v>-</v>
      </c>
      <c r="J768" s="70"/>
      <c r="K768" s="18"/>
      <c r="L768" s="18"/>
      <c r="M768" s="18"/>
      <c r="N768" s="18"/>
      <c r="O768" s="18"/>
      <c r="P768" s="18"/>
      <c r="Q768" s="18"/>
      <c r="R768" s="18"/>
      <c r="S768" s="18"/>
      <c r="T768" s="18"/>
      <c r="U768" s="18"/>
      <c r="V768" s="18"/>
      <c r="W768" s="18"/>
      <c r="X768" s="18"/>
      <c r="Y768" s="18"/>
      <c r="Z768" s="18"/>
    </row>
    <row r="769" ht="19.5" customHeight="1">
      <c r="A769" s="111"/>
      <c r="B769" s="119"/>
      <c r="C769" s="63"/>
      <c r="D769" s="69"/>
      <c r="E769" s="66" t="str">
        <f t="shared" si="2"/>
        <v>-</v>
      </c>
      <c r="F769" s="65"/>
      <c r="G769" s="65"/>
      <c r="H769" s="65"/>
      <c r="I769" s="69" t="str">
        <f t="shared" si="3"/>
        <v>-</v>
      </c>
      <c r="J769" s="70"/>
      <c r="K769" s="18"/>
      <c r="L769" s="18"/>
      <c r="M769" s="18"/>
      <c r="N769" s="18"/>
      <c r="O769" s="18"/>
      <c r="P769" s="18"/>
      <c r="Q769" s="18"/>
      <c r="R769" s="18"/>
      <c r="S769" s="18"/>
      <c r="T769" s="18"/>
      <c r="U769" s="18"/>
      <c r="V769" s="18"/>
      <c r="W769" s="18"/>
      <c r="X769" s="18"/>
      <c r="Y769" s="18"/>
      <c r="Z769" s="18"/>
    </row>
    <row r="770" ht="19.5" customHeight="1">
      <c r="A770" s="111"/>
      <c r="B770" s="119"/>
      <c r="C770" s="63"/>
      <c r="D770" s="69"/>
      <c r="E770" s="66" t="str">
        <f t="shared" si="2"/>
        <v>-</v>
      </c>
      <c r="F770" s="65"/>
      <c r="G770" s="65"/>
      <c r="H770" s="65"/>
      <c r="I770" s="69" t="str">
        <f t="shared" si="3"/>
        <v>-</v>
      </c>
      <c r="J770" s="70"/>
      <c r="K770" s="18"/>
      <c r="L770" s="18"/>
      <c r="M770" s="18"/>
      <c r="N770" s="18"/>
      <c r="O770" s="18"/>
      <c r="P770" s="18"/>
      <c r="Q770" s="18"/>
      <c r="R770" s="18"/>
      <c r="S770" s="18"/>
      <c r="T770" s="18"/>
      <c r="U770" s="18"/>
      <c r="V770" s="18"/>
      <c r="W770" s="18"/>
      <c r="X770" s="18"/>
      <c r="Y770" s="18"/>
      <c r="Z770" s="18"/>
    </row>
    <row r="771" ht="19.5" customHeight="1">
      <c r="A771" s="111"/>
      <c r="B771" s="119"/>
      <c r="C771" s="63"/>
      <c r="D771" s="69"/>
      <c r="E771" s="66" t="str">
        <f t="shared" si="2"/>
        <v>-</v>
      </c>
      <c r="F771" s="65"/>
      <c r="G771" s="65"/>
      <c r="H771" s="65"/>
      <c r="I771" s="69" t="str">
        <f t="shared" si="3"/>
        <v>-</v>
      </c>
      <c r="J771" s="70"/>
      <c r="K771" s="18"/>
      <c r="L771" s="18"/>
      <c r="M771" s="18"/>
      <c r="N771" s="18"/>
      <c r="O771" s="18"/>
      <c r="P771" s="18"/>
      <c r="Q771" s="18"/>
      <c r="R771" s="18"/>
      <c r="S771" s="18"/>
      <c r="T771" s="18"/>
      <c r="U771" s="18"/>
      <c r="V771" s="18"/>
      <c r="W771" s="18"/>
      <c r="X771" s="18"/>
      <c r="Y771" s="18"/>
      <c r="Z771" s="18"/>
    </row>
    <row r="772" ht="19.5" customHeight="1">
      <c r="A772" s="111"/>
      <c r="B772" s="119"/>
      <c r="C772" s="63"/>
      <c r="D772" s="69"/>
      <c r="E772" s="66" t="str">
        <f t="shared" si="2"/>
        <v>-</v>
      </c>
      <c r="F772" s="65"/>
      <c r="G772" s="65"/>
      <c r="H772" s="65"/>
      <c r="I772" s="69" t="str">
        <f t="shared" si="3"/>
        <v>-</v>
      </c>
      <c r="J772" s="70"/>
      <c r="K772" s="18"/>
      <c r="L772" s="18"/>
      <c r="M772" s="18"/>
      <c r="N772" s="18"/>
      <c r="O772" s="18"/>
      <c r="P772" s="18"/>
      <c r="Q772" s="18"/>
      <c r="R772" s="18"/>
      <c r="S772" s="18"/>
      <c r="T772" s="18"/>
      <c r="U772" s="18"/>
      <c r="V772" s="18"/>
      <c r="W772" s="18"/>
      <c r="X772" s="18"/>
      <c r="Y772" s="18"/>
      <c r="Z772" s="18"/>
    </row>
    <row r="773" ht="19.5" customHeight="1">
      <c r="A773" s="111"/>
      <c r="B773" s="119"/>
      <c r="C773" s="63"/>
      <c r="D773" s="69"/>
      <c r="E773" s="66" t="str">
        <f t="shared" si="2"/>
        <v>-</v>
      </c>
      <c r="F773" s="65"/>
      <c r="G773" s="65"/>
      <c r="H773" s="65"/>
      <c r="I773" s="69" t="str">
        <f t="shared" si="3"/>
        <v>-</v>
      </c>
      <c r="J773" s="70"/>
      <c r="K773" s="18"/>
      <c r="L773" s="18"/>
      <c r="M773" s="18"/>
      <c r="N773" s="18"/>
      <c r="O773" s="18"/>
      <c r="P773" s="18"/>
      <c r="Q773" s="18"/>
      <c r="R773" s="18"/>
      <c r="S773" s="18"/>
      <c r="T773" s="18"/>
      <c r="U773" s="18"/>
      <c r="V773" s="18"/>
      <c r="W773" s="18"/>
      <c r="X773" s="18"/>
      <c r="Y773" s="18"/>
      <c r="Z773" s="18"/>
    </row>
    <row r="774" ht="19.5" customHeight="1">
      <c r="A774" s="111"/>
      <c r="B774" s="119"/>
      <c r="C774" s="63"/>
      <c r="D774" s="69"/>
      <c r="E774" s="66" t="str">
        <f t="shared" si="2"/>
        <v>-</v>
      </c>
      <c r="F774" s="65"/>
      <c r="G774" s="65"/>
      <c r="H774" s="65"/>
      <c r="I774" s="69" t="str">
        <f t="shared" si="3"/>
        <v>-</v>
      </c>
      <c r="J774" s="70"/>
      <c r="K774" s="18"/>
      <c r="L774" s="18"/>
      <c r="M774" s="18"/>
      <c r="N774" s="18"/>
      <c r="O774" s="18"/>
      <c r="P774" s="18"/>
      <c r="Q774" s="18"/>
      <c r="R774" s="18"/>
      <c r="S774" s="18"/>
      <c r="T774" s="18"/>
      <c r="U774" s="18"/>
      <c r="V774" s="18"/>
      <c r="W774" s="18"/>
      <c r="X774" s="18"/>
      <c r="Y774" s="18"/>
      <c r="Z774" s="18"/>
    </row>
    <row r="775" ht="19.5" customHeight="1">
      <c r="A775" s="111"/>
      <c r="B775" s="119"/>
      <c r="C775" s="63"/>
      <c r="D775" s="69"/>
      <c r="E775" s="66" t="str">
        <f t="shared" si="2"/>
        <v>-</v>
      </c>
      <c r="F775" s="65"/>
      <c r="G775" s="65"/>
      <c r="H775" s="65"/>
      <c r="I775" s="69" t="str">
        <f t="shared" si="3"/>
        <v>-</v>
      </c>
      <c r="J775" s="70"/>
      <c r="K775" s="18"/>
      <c r="L775" s="18"/>
      <c r="M775" s="18"/>
      <c r="N775" s="18"/>
      <c r="O775" s="18"/>
      <c r="P775" s="18"/>
      <c r="Q775" s="18"/>
      <c r="R775" s="18"/>
      <c r="S775" s="18"/>
      <c r="T775" s="18"/>
      <c r="U775" s="18"/>
      <c r="V775" s="18"/>
      <c r="W775" s="18"/>
      <c r="X775" s="18"/>
      <c r="Y775" s="18"/>
      <c r="Z775" s="18"/>
    </row>
    <row r="776" ht="19.5" customHeight="1">
      <c r="A776" s="111"/>
      <c r="B776" s="119"/>
      <c r="C776" s="63"/>
      <c r="D776" s="69"/>
      <c r="E776" s="66" t="str">
        <f t="shared" si="2"/>
        <v>-</v>
      </c>
      <c r="F776" s="65"/>
      <c r="G776" s="65"/>
      <c r="H776" s="65"/>
      <c r="I776" s="69" t="str">
        <f t="shared" si="3"/>
        <v>-</v>
      </c>
      <c r="J776" s="70"/>
      <c r="K776" s="18"/>
      <c r="L776" s="18"/>
      <c r="M776" s="18"/>
      <c r="N776" s="18"/>
      <c r="O776" s="18"/>
      <c r="P776" s="18"/>
      <c r="Q776" s="18"/>
      <c r="R776" s="18"/>
      <c r="S776" s="18"/>
      <c r="T776" s="18"/>
      <c r="U776" s="18"/>
      <c r="V776" s="18"/>
      <c r="W776" s="18"/>
      <c r="X776" s="18"/>
      <c r="Y776" s="18"/>
      <c r="Z776" s="18"/>
    </row>
    <row r="777" ht="19.5" customHeight="1">
      <c r="A777" s="111"/>
      <c r="B777" s="119"/>
      <c r="C777" s="63"/>
      <c r="D777" s="69"/>
      <c r="E777" s="66" t="str">
        <f t="shared" si="2"/>
        <v>-</v>
      </c>
      <c r="F777" s="65"/>
      <c r="G777" s="65"/>
      <c r="H777" s="65"/>
      <c r="I777" s="69" t="str">
        <f t="shared" si="3"/>
        <v>-</v>
      </c>
      <c r="J777" s="70"/>
      <c r="K777" s="18"/>
      <c r="L777" s="18"/>
      <c r="M777" s="18"/>
      <c r="N777" s="18"/>
      <c r="O777" s="18"/>
      <c r="P777" s="18"/>
      <c r="Q777" s="18"/>
      <c r="R777" s="18"/>
      <c r="S777" s="18"/>
      <c r="T777" s="18"/>
      <c r="U777" s="18"/>
      <c r="V777" s="18"/>
      <c r="W777" s="18"/>
      <c r="X777" s="18"/>
      <c r="Y777" s="18"/>
      <c r="Z777" s="18"/>
    </row>
    <row r="778" ht="19.5" customHeight="1">
      <c r="A778" s="111"/>
      <c r="B778" s="119"/>
      <c r="C778" s="63"/>
      <c r="D778" s="69"/>
      <c r="E778" s="66" t="str">
        <f t="shared" si="2"/>
        <v>-</v>
      </c>
      <c r="F778" s="65"/>
      <c r="G778" s="65"/>
      <c r="H778" s="65"/>
      <c r="I778" s="69" t="str">
        <f t="shared" si="3"/>
        <v>-</v>
      </c>
      <c r="J778" s="70"/>
      <c r="K778" s="18"/>
      <c r="L778" s="18"/>
      <c r="M778" s="18"/>
      <c r="N778" s="18"/>
      <c r="O778" s="18"/>
      <c r="P778" s="18"/>
      <c r="Q778" s="18"/>
      <c r="R778" s="18"/>
      <c r="S778" s="18"/>
      <c r="T778" s="18"/>
      <c r="U778" s="18"/>
      <c r="V778" s="18"/>
      <c r="W778" s="18"/>
      <c r="X778" s="18"/>
      <c r="Y778" s="18"/>
      <c r="Z778" s="18"/>
    </row>
    <row r="779" ht="19.5" customHeight="1">
      <c r="A779" s="111"/>
      <c r="B779" s="119"/>
      <c r="C779" s="63"/>
      <c r="D779" s="69"/>
      <c r="E779" s="66" t="str">
        <f t="shared" si="2"/>
        <v>-</v>
      </c>
      <c r="F779" s="65"/>
      <c r="G779" s="65"/>
      <c r="H779" s="65"/>
      <c r="I779" s="69" t="str">
        <f t="shared" si="3"/>
        <v>-</v>
      </c>
      <c r="J779" s="70"/>
      <c r="K779" s="18"/>
      <c r="L779" s="18"/>
      <c r="M779" s="18"/>
      <c r="N779" s="18"/>
      <c r="O779" s="18"/>
      <c r="P779" s="18"/>
      <c r="Q779" s="18"/>
      <c r="R779" s="18"/>
      <c r="S779" s="18"/>
      <c r="T779" s="18"/>
      <c r="U779" s="18"/>
      <c r="V779" s="18"/>
      <c r="W779" s="18"/>
      <c r="X779" s="18"/>
      <c r="Y779" s="18"/>
      <c r="Z779" s="18"/>
    </row>
    <row r="780" ht="19.5" customHeight="1">
      <c r="A780" s="111"/>
      <c r="B780" s="119"/>
      <c r="C780" s="63"/>
      <c r="D780" s="69"/>
      <c r="E780" s="66" t="str">
        <f t="shared" si="2"/>
        <v>-</v>
      </c>
      <c r="F780" s="65"/>
      <c r="G780" s="65"/>
      <c r="H780" s="65"/>
      <c r="I780" s="69" t="str">
        <f t="shared" si="3"/>
        <v>-</v>
      </c>
      <c r="J780" s="70"/>
      <c r="K780" s="18"/>
      <c r="L780" s="18"/>
      <c r="M780" s="18"/>
      <c r="N780" s="18"/>
      <c r="O780" s="18"/>
      <c r="P780" s="18"/>
      <c r="Q780" s="18"/>
      <c r="R780" s="18"/>
      <c r="S780" s="18"/>
      <c r="T780" s="18"/>
      <c r="U780" s="18"/>
      <c r="V780" s="18"/>
      <c r="W780" s="18"/>
      <c r="X780" s="18"/>
      <c r="Y780" s="18"/>
      <c r="Z780" s="18"/>
    </row>
    <row r="781" ht="19.5" customHeight="1">
      <c r="A781" s="111"/>
      <c r="B781" s="119"/>
      <c r="C781" s="63"/>
      <c r="D781" s="69"/>
      <c r="E781" s="66" t="str">
        <f t="shared" si="2"/>
        <v>-</v>
      </c>
      <c r="F781" s="65"/>
      <c r="G781" s="65"/>
      <c r="H781" s="65"/>
      <c r="I781" s="69" t="str">
        <f t="shared" si="3"/>
        <v>-</v>
      </c>
      <c r="J781" s="70"/>
      <c r="K781" s="18"/>
      <c r="L781" s="18"/>
      <c r="M781" s="18"/>
      <c r="N781" s="18"/>
      <c r="O781" s="18"/>
      <c r="P781" s="18"/>
      <c r="Q781" s="18"/>
      <c r="R781" s="18"/>
      <c r="S781" s="18"/>
      <c r="T781" s="18"/>
      <c r="U781" s="18"/>
      <c r="V781" s="18"/>
      <c r="W781" s="18"/>
      <c r="X781" s="18"/>
      <c r="Y781" s="18"/>
      <c r="Z781" s="18"/>
    </row>
    <row r="782" ht="19.5" customHeight="1">
      <c r="A782" s="111"/>
      <c r="B782" s="119"/>
      <c r="C782" s="63"/>
      <c r="D782" s="69"/>
      <c r="E782" s="66" t="str">
        <f t="shared" si="2"/>
        <v>-</v>
      </c>
      <c r="F782" s="65"/>
      <c r="G782" s="65"/>
      <c r="H782" s="65"/>
      <c r="I782" s="69" t="str">
        <f t="shared" si="3"/>
        <v>-</v>
      </c>
      <c r="J782" s="70"/>
      <c r="K782" s="18"/>
      <c r="L782" s="18"/>
      <c r="M782" s="18"/>
      <c r="N782" s="18"/>
      <c r="O782" s="18"/>
      <c r="P782" s="18"/>
      <c r="Q782" s="18"/>
      <c r="R782" s="18"/>
      <c r="S782" s="18"/>
      <c r="T782" s="18"/>
      <c r="U782" s="18"/>
      <c r="V782" s="18"/>
      <c r="W782" s="18"/>
      <c r="X782" s="18"/>
      <c r="Y782" s="18"/>
      <c r="Z782" s="18"/>
    </row>
    <row r="783" ht="19.5" customHeight="1">
      <c r="A783" s="111"/>
      <c r="B783" s="119"/>
      <c r="C783" s="63"/>
      <c r="D783" s="69"/>
      <c r="E783" s="66" t="str">
        <f t="shared" si="2"/>
        <v>-</v>
      </c>
      <c r="F783" s="65"/>
      <c r="G783" s="65"/>
      <c r="H783" s="65"/>
      <c r="I783" s="69" t="str">
        <f t="shared" si="3"/>
        <v>-</v>
      </c>
      <c r="J783" s="70"/>
      <c r="K783" s="18"/>
      <c r="L783" s="18"/>
      <c r="M783" s="18"/>
      <c r="N783" s="18"/>
      <c r="O783" s="18"/>
      <c r="P783" s="18"/>
      <c r="Q783" s="18"/>
      <c r="R783" s="18"/>
      <c r="S783" s="18"/>
      <c r="T783" s="18"/>
      <c r="U783" s="18"/>
      <c r="V783" s="18"/>
      <c r="W783" s="18"/>
      <c r="X783" s="18"/>
      <c r="Y783" s="18"/>
      <c r="Z783" s="18"/>
    </row>
    <row r="784" ht="19.5" customHeight="1">
      <c r="A784" s="111"/>
      <c r="B784" s="119"/>
      <c r="C784" s="63"/>
      <c r="D784" s="69"/>
      <c r="E784" s="66" t="str">
        <f t="shared" si="2"/>
        <v>-</v>
      </c>
      <c r="F784" s="65"/>
      <c r="G784" s="65"/>
      <c r="H784" s="65"/>
      <c r="I784" s="69" t="str">
        <f t="shared" si="3"/>
        <v>-</v>
      </c>
      <c r="J784" s="70"/>
      <c r="K784" s="18"/>
      <c r="L784" s="18"/>
      <c r="M784" s="18"/>
      <c r="N784" s="18"/>
      <c r="O784" s="18"/>
      <c r="P784" s="18"/>
      <c r="Q784" s="18"/>
      <c r="R784" s="18"/>
      <c r="S784" s="18"/>
      <c r="T784" s="18"/>
      <c r="U784" s="18"/>
      <c r="V784" s="18"/>
      <c r="W784" s="18"/>
      <c r="X784" s="18"/>
      <c r="Y784" s="18"/>
      <c r="Z784" s="18"/>
    </row>
    <row r="785" ht="19.5" customHeight="1">
      <c r="A785" s="111"/>
      <c r="B785" s="119"/>
      <c r="C785" s="63"/>
      <c r="D785" s="69"/>
      <c r="E785" s="66" t="str">
        <f t="shared" si="2"/>
        <v>-</v>
      </c>
      <c r="F785" s="65"/>
      <c r="G785" s="65"/>
      <c r="H785" s="65"/>
      <c r="I785" s="69" t="str">
        <f t="shared" si="3"/>
        <v>-</v>
      </c>
      <c r="J785" s="70"/>
      <c r="K785" s="18"/>
      <c r="L785" s="18"/>
      <c r="M785" s="18"/>
      <c r="N785" s="18"/>
      <c r="O785" s="18"/>
      <c r="P785" s="18"/>
      <c r="Q785" s="18"/>
      <c r="R785" s="18"/>
      <c r="S785" s="18"/>
      <c r="T785" s="18"/>
      <c r="U785" s="18"/>
      <c r="V785" s="18"/>
      <c r="W785" s="18"/>
      <c r="X785" s="18"/>
      <c r="Y785" s="18"/>
      <c r="Z785" s="18"/>
    </row>
    <row r="786" ht="19.5" customHeight="1">
      <c r="A786" s="111"/>
      <c r="B786" s="119"/>
      <c r="C786" s="63"/>
      <c r="D786" s="69"/>
      <c r="E786" s="66" t="str">
        <f t="shared" si="2"/>
        <v>-</v>
      </c>
      <c r="F786" s="65"/>
      <c r="G786" s="65"/>
      <c r="H786" s="65"/>
      <c r="I786" s="69" t="str">
        <f t="shared" si="3"/>
        <v>-</v>
      </c>
      <c r="J786" s="70"/>
      <c r="K786" s="18"/>
      <c r="L786" s="18"/>
      <c r="M786" s="18"/>
      <c r="N786" s="18"/>
      <c r="O786" s="18"/>
      <c r="P786" s="18"/>
      <c r="Q786" s="18"/>
      <c r="R786" s="18"/>
      <c r="S786" s="18"/>
      <c r="T786" s="18"/>
      <c r="U786" s="18"/>
      <c r="V786" s="18"/>
      <c r="W786" s="18"/>
      <c r="X786" s="18"/>
      <c r="Y786" s="18"/>
      <c r="Z786" s="18"/>
    </row>
    <row r="787" ht="19.5" customHeight="1">
      <c r="A787" s="111"/>
      <c r="B787" s="119"/>
      <c r="C787" s="63"/>
      <c r="D787" s="69"/>
      <c r="E787" s="66" t="str">
        <f t="shared" si="2"/>
        <v>-</v>
      </c>
      <c r="F787" s="65"/>
      <c r="G787" s="65"/>
      <c r="H787" s="65"/>
      <c r="I787" s="69" t="str">
        <f t="shared" si="3"/>
        <v>-</v>
      </c>
      <c r="J787" s="70"/>
      <c r="K787" s="18"/>
      <c r="L787" s="18"/>
      <c r="M787" s="18"/>
      <c r="N787" s="18"/>
      <c r="O787" s="18"/>
      <c r="P787" s="18"/>
      <c r="Q787" s="18"/>
      <c r="R787" s="18"/>
      <c r="S787" s="18"/>
      <c r="T787" s="18"/>
      <c r="U787" s="18"/>
      <c r="V787" s="18"/>
      <c r="W787" s="18"/>
      <c r="X787" s="18"/>
      <c r="Y787" s="18"/>
      <c r="Z787" s="18"/>
    </row>
    <row r="788" ht="19.5" customHeight="1">
      <c r="A788" s="111"/>
      <c r="B788" s="119"/>
      <c r="C788" s="63"/>
      <c r="D788" s="69"/>
      <c r="E788" s="66" t="str">
        <f t="shared" si="2"/>
        <v>-</v>
      </c>
      <c r="F788" s="65"/>
      <c r="G788" s="65"/>
      <c r="H788" s="65"/>
      <c r="I788" s="69" t="str">
        <f t="shared" si="3"/>
        <v>-</v>
      </c>
      <c r="J788" s="70"/>
      <c r="K788" s="18"/>
      <c r="L788" s="18"/>
      <c r="M788" s="18"/>
      <c r="N788" s="18"/>
      <c r="O788" s="18"/>
      <c r="P788" s="18"/>
      <c r="Q788" s="18"/>
      <c r="R788" s="18"/>
      <c r="S788" s="18"/>
      <c r="T788" s="18"/>
      <c r="U788" s="18"/>
      <c r="V788" s="18"/>
      <c r="W788" s="18"/>
      <c r="X788" s="18"/>
      <c r="Y788" s="18"/>
      <c r="Z788" s="18"/>
    </row>
    <row r="789" ht="19.5" customHeight="1">
      <c r="A789" s="111"/>
      <c r="B789" s="119"/>
      <c r="C789" s="63"/>
      <c r="D789" s="69"/>
      <c r="E789" s="66" t="str">
        <f t="shared" si="2"/>
        <v>-</v>
      </c>
      <c r="F789" s="65"/>
      <c r="G789" s="65"/>
      <c r="H789" s="65"/>
      <c r="I789" s="69" t="str">
        <f t="shared" si="3"/>
        <v>-</v>
      </c>
      <c r="J789" s="70"/>
      <c r="K789" s="18"/>
      <c r="L789" s="18"/>
      <c r="M789" s="18"/>
      <c r="N789" s="18"/>
      <c r="O789" s="18"/>
      <c r="P789" s="18"/>
      <c r="Q789" s="18"/>
      <c r="R789" s="18"/>
      <c r="S789" s="18"/>
      <c r="T789" s="18"/>
      <c r="U789" s="18"/>
      <c r="V789" s="18"/>
      <c r="W789" s="18"/>
      <c r="X789" s="18"/>
      <c r="Y789" s="18"/>
      <c r="Z789" s="18"/>
    </row>
    <row r="790" ht="19.5" customHeight="1">
      <c r="A790" s="111"/>
      <c r="B790" s="119"/>
      <c r="C790" s="63"/>
      <c r="D790" s="69"/>
      <c r="E790" s="66" t="str">
        <f t="shared" si="2"/>
        <v>-</v>
      </c>
      <c r="F790" s="65"/>
      <c r="G790" s="65"/>
      <c r="H790" s="65"/>
      <c r="I790" s="69" t="str">
        <f t="shared" si="3"/>
        <v>-</v>
      </c>
      <c r="J790" s="70"/>
      <c r="K790" s="18"/>
      <c r="L790" s="18"/>
      <c r="M790" s="18"/>
      <c r="N790" s="18"/>
      <c r="O790" s="18"/>
      <c r="P790" s="18"/>
      <c r="Q790" s="18"/>
      <c r="R790" s="18"/>
      <c r="S790" s="18"/>
      <c r="T790" s="18"/>
      <c r="U790" s="18"/>
      <c r="V790" s="18"/>
      <c r="W790" s="18"/>
      <c r="X790" s="18"/>
      <c r="Y790" s="18"/>
      <c r="Z790" s="18"/>
    </row>
    <row r="791" ht="19.5" customHeight="1">
      <c r="A791" s="111"/>
      <c r="B791" s="119"/>
      <c r="C791" s="63"/>
      <c r="D791" s="69"/>
      <c r="E791" s="66" t="str">
        <f t="shared" si="2"/>
        <v>-</v>
      </c>
      <c r="F791" s="65"/>
      <c r="G791" s="65"/>
      <c r="H791" s="65"/>
      <c r="I791" s="69" t="str">
        <f t="shared" si="3"/>
        <v>-</v>
      </c>
      <c r="J791" s="70"/>
      <c r="K791" s="18"/>
      <c r="L791" s="18"/>
      <c r="M791" s="18"/>
      <c r="N791" s="18"/>
      <c r="O791" s="18"/>
      <c r="P791" s="18"/>
      <c r="Q791" s="18"/>
      <c r="R791" s="18"/>
      <c r="S791" s="18"/>
      <c r="T791" s="18"/>
      <c r="U791" s="18"/>
      <c r="V791" s="18"/>
      <c r="W791" s="18"/>
      <c r="X791" s="18"/>
      <c r="Y791" s="18"/>
      <c r="Z791" s="18"/>
    </row>
    <row r="792" ht="19.5" customHeight="1">
      <c r="A792" s="111"/>
      <c r="B792" s="119"/>
      <c r="C792" s="63"/>
      <c r="D792" s="69"/>
      <c r="E792" s="66" t="str">
        <f t="shared" si="2"/>
        <v>-</v>
      </c>
      <c r="F792" s="65"/>
      <c r="G792" s="65"/>
      <c r="H792" s="65"/>
      <c r="I792" s="69" t="str">
        <f t="shared" si="3"/>
        <v>-</v>
      </c>
      <c r="J792" s="70"/>
      <c r="K792" s="18"/>
      <c r="L792" s="18"/>
      <c r="M792" s="18"/>
      <c r="N792" s="18"/>
      <c r="O792" s="18"/>
      <c r="P792" s="18"/>
      <c r="Q792" s="18"/>
      <c r="R792" s="18"/>
      <c r="S792" s="18"/>
      <c r="T792" s="18"/>
      <c r="U792" s="18"/>
      <c r="V792" s="18"/>
      <c r="W792" s="18"/>
      <c r="X792" s="18"/>
      <c r="Y792" s="18"/>
      <c r="Z792" s="18"/>
    </row>
    <row r="793" ht="19.5" customHeight="1">
      <c r="A793" s="111"/>
      <c r="B793" s="119"/>
      <c r="C793" s="63"/>
      <c r="D793" s="69"/>
      <c r="E793" s="66" t="str">
        <f t="shared" si="2"/>
        <v>-</v>
      </c>
      <c r="F793" s="65"/>
      <c r="G793" s="65"/>
      <c r="H793" s="65"/>
      <c r="I793" s="69" t="str">
        <f t="shared" si="3"/>
        <v>-</v>
      </c>
      <c r="J793" s="70"/>
      <c r="K793" s="18"/>
      <c r="L793" s="18"/>
      <c r="M793" s="18"/>
      <c r="N793" s="18"/>
      <c r="O793" s="18"/>
      <c r="P793" s="18"/>
      <c r="Q793" s="18"/>
      <c r="R793" s="18"/>
      <c r="S793" s="18"/>
      <c r="T793" s="18"/>
      <c r="U793" s="18"/>
      <c r="V793" s="18"/>
      <c r="W793" s="18"/>
      <c r="X793" s="18"/>
      <c r="Y793" s="18"/>
      <c r="Z793" s="18"/>
    </row>
    <row r="794" ht="19.5" customHeight="1">
      <c r="A794" s="111"/>
      <c r="B794" s="119"/>
      <c r="C794" s="63"/>
      <c r="D794" s="69"/>
      <c r="E794" s="66" t="str">
        <f t="shared" si="2"/>
        <v>-</v>
      </c>
      <c r="F794" s="65"/>
      <c r="G794" s="65"/>
      <c r="H794" s="65"/>
      <c r="I794" s="69" t="str">
        <f t="shared" si="3"/>
        <v>-</v>
      </c>
      <c r="J794" s="70"/>
      <c r="K794" s="18"/>
      <c r="L794" s="18"/>
      <c r="M794" s="18"/>
      <c r="N794" s="18"/>
      <c r="O794" s="18"/>
      <c r="P794" s="18"/>
      <c r="Q794" s="18"/>
      <c r="R794" s="18"/>
      <c r="S794" s="18"/>
      <c r="T794" s="18"/>
      <c r="U794" s="18"/>
      <c r="V794" s="18"/>
      <c r="W794" s="18"/>
      <c r="X794" s="18"/>
      <c r="Y794" s="18"/>
      <c r="Z794" s="18"/>
    </row>
    <row r="795" ht="19.5" customHeight="1">
      <c r="A795" s="111"/>
      <c r="B795" s="119"/>
      <c r="C795" s="63"/>
      <c r="D795" s="69"/>
      <c r="E795" s="66" t="str">
        <f t="shared" si="2"/>
        <v>-</v>
      </c>
      <c r="F795" s="65"/>
      <c r="G795" s="65"/>
      <c r="H795" s="65"/>
      <c r="I795" s="69" t="str">
        <f t="shared" si="3"/>
        <v>-</v>
      </c>
      <c r="J795" s="70"/>
      <c r="K795" s="18"/>
      <c r="L795" s="18"/>
      <c r="M795" s="18"/>
      <c r="N795" s="18"/>
      <c r="O795" s="18"/>
      <c r="P795" s="18"/>
      <c r="Q795" s="18"/>
      <c r="R795" s="18"/>
      <c r="S795" s="18"/>
      <c r="T795" s="18"/>
      <c r="U795" s="18"/>
      <c r="V795" s="18"/>
      <c r="W795" s="18"/>
      <c r="X795" s="18"/>
      <c r="Y795" s="18"/>
      <c r="Z795" s="18"/>
    </row>
    <row r="796" ht="19.5" customHeight="1">
      <c r="A796" s="111"/>
      <c r="B796" s="119"/>
      <c r="C796" s="63"/>
      <c r="D796" s="69"/>
      <c r="E796" s="66" t="str">
        <f t="shared" si="2"/>
        <v>-</v>
      </c>
      <c r="F796" s="65"/>
      <c r="G796" s="65"/>
      <c r="H796" s="65"/>
      <c r="I796" s="69" t="str">
        <f t="shared" si="3"/>
        <v>-</v>
      </c>
      <c r="J796" s="70"/>
      <c r="K796" s="18"/>
      <c r="L796" s="18"/>
      <c r="M796" s="18"/>
      <c r="N796" s="18"/>
      <c r="O796" s="18"/>
      <c r="P796" s="18"/>
      <c r="Q796" s="18"/>
      <c r="R796" s="18"/>
      <c r="S796" s="18"/>
      <c r="T796" s="18"/>
      <c r="U796" s="18"/>
      <c r="V796" s="18"/>
      <c r="W796" s="18"/>
      <c r="X796" s="18"/>
      <c r="Y796" s="18"/>
      <c r="Z796" s="18"/>
    </row>
    <row r="797" ht="19.5" customHeight="1">
      <c r="A797" s="111"/>
      <c r="B797" s="119"/>
      <c r="C797" s="63"/>
      <c r="D797" s="69"/>
      <c r="E797" s="66" t="str">
        <f t="shared" si="2"/>
        <v>-</v>
      </c>
      <c r="F797" s="65"/>
      <c r="G797" s="65"/>
      <c r="H797" s="65"/>
      <c r="I797" s="69" t="str">
        <f t="shared" si="3"/>
        <v>-</v>
      </c>
      <c r="J797" s="70"/>
      <c r="K797" s="18"/>
      <c r="L797" s="18"/>
      <c r="M797" s="18"/>
      <c r="N797" s="18"/>
      <c r="O797" s="18"/>
      <c r="P797" s="18"/>
      <c r="Q797" s="18"/>
      <c r="R797" s="18"/>
      <c r="S797" s="18"/>
      <c r="T797" s="18"/>
      <c r="U797" s="18"/>
      <c r="V797" s="18"/>
      <c r="W797" s="18"/>
      <c r="X797" s="18"/>
      <c r="Y797" s="18"/>
      <c r="Z797" s="18"/>
    </row>
    <row r="798" ht="19.5" customHeight="1">
      <c r="A798" s="111"/>
      <c r="B798" s="119"/>
      <c r="C798" s="63"/>
      <c r="D798" s="69"/>
      <c r="E798" s="66" t="str">
        <f t="shared" si="2"/>
        <v>-</v>
      </c>
      <c r="F798" s="65"/>
      <c r="G798" s="65"/>
      <c r="H798" s="65"/>
      <c r="I798" s="69" t="str">
        <f t="shared" si="3"/>
        <v>-</v>
      </c>
      <c r="J798" s="70"/>
      <c r="K798" s="18"/>
      <c r="L798" s="18"/>
      <c r="M798" s="18"/>
      <c r="N798" s="18"/>
      <c r="O798" s="18"/>
      <c r="P798" s="18"/>
      <c r="Q798" s="18"/>
      <c r="R798" s="18"/>
      <c r="S798" s="18"/>
      <c r="T798" s="18"/>
      <c r="U798" s="18"/>
      <c r="V798" s="18"/>
      <c r="W798" s="18"/>
      <c r="X798" s="18"/>
      <c r="Y798" s="18"/>
      <c r="Z798" s="18"/>
    </row>
    <row r="799" ht="19.5" customHeight="1">
      <c r="A799" s="111"/>
      <c r="B799" s="119"/>
      <c r="C799" s="63"/>
      <c r="D799" s="69"/>
      <c r="E799" s="66" t="str">
        <f t="shared" si="2"/>
        <v>-</v>
      </c>
      <c r="F799" s="65"/>
      <c r="G799" s="65"/>
      <c r="H799" s="65"/>
      <c r="I799" s="69" t="str">
        <f t="shared" si="3"/>
        <v>-</v>
      </c>
      <c r="J799" s="70"/>
      <c r="K799" s="18"/>
      <c r="L799" s="18"/>
      <c r="M799" s="18"/>
      <c r="N799" s="18"/>
      <c r="O799" s="18"/>
      <c r="P799" s="18"/>
      <c r="Q799" s="18"/>
      <c r="R799" s="18"/>
      <c r="S799" s="18"/>
      <c r="T799" s="18"/>
      <c r="U799" s="18"/>
      <c r="V799" s="18"/>
      <c r="W799" s="18"/>
      <c r="X799" s="18"/>
      <c r="Y799" s="18"/>
      <c r="Z799" s="18"/>
    </row>
    <row r="800" ht="19.5" customHeight="1">
      <c r="A800" s="111"/>
      <c r="B800" s="119"/>
      <c r="C800" s="63"/>
      <c r="D800" s="69"/>
      <c r="E800" s="66" t="str">
        <f t="shared" si="2"/>
        <v>-</v>
      </c>
      <c r="F800" s="65"/>
      <c r="G800" s="65"/>
      <c r="H800" s="65"/>
      <c r="I800" s="69" t="str">
        <f t="shared" si="3"/>
        <v>-</v>
      </c>
      <c r="J800" s="70"/>
      <c r="K800" s="18"/>
      <c r="L800" s="18"/>
      <c r="M800" s="18"/>
      <c r="N800" s="18"/>
      <c r="O800" s="18"/>
      <c r="P800" s="18"/>
      <c r="Q800" s="18"/>
      <c r="R800" s="18"/>
      <c r="S800" s="18"/>
      <c r="T800" s="18"/>
      <c r="U800" s="18"/>
      <c r="V800" s="18"/>
      <c r="W800" s="18"/>
      <c r="X800" s="18"/>
      <c r="Y800" s="18"/>
      <c r="Z800" s="18"/>
    </row>
    <row r="801" ht="19.5" customHeight="1">
      <c r="A801" s="111"/>
      <c r="B801" s="119"/>
      <c r="C801" s="63"/>
      <c r="D801" s="69"/>
      <c r="E801" s="66" t="str">
        <f t="shared" si="2"/>
        <v>-</v>
      </c>
      <c r="F801" s="65"/>
      <c r="G801" s="65"/>
      <c r="H801" s="65"/>
      <c r="I801" s="69" t="str">
        <f t="shared" si="3"/>
        <v>-</v>
      </c>
      <c r="J801" s="70"/>
      <c r="K801" s="18"/>
      <c r="L801" s="18"/>
      <c r="M801" s="18"/>
      <c r="N801" s="18"/>
      <c r="O801" s="18"/>
      <c r="P801" s="18"/>
      <c r="Q801" s="18"/>
      <c r="R801" s="18"/>
      <c r="S801" s="18"/>
      <c r="T801" s="18"/>
      <c r="U801" s="18"/>
      <c r="V801" s="18"/>
      <c r="W801" s="18"/>
      <c r="X801" s="18"/>
      <c r="Y801" s="18"/>
      <c r="Z801" s="18"/>
    </row>
    <row r="802" ht="19.5" customHeight="1">
      <c r="A802" s="111"/>
      <c r="B802" s="119"/>
      <c r="C802" s="63"/>
      <c r="D802" s="69"/>
      <c r="E802" s="66" t="str">
        <f t="shared" si="2"/>
        <v>-</v>
      </c>
      <c r="F802" s="65"/>
      <c r="G802" s="65"/>
      <c r="H802" s="65"/>
      <c r="I802" s="69" t="str">
        <f t="shared" si="3"/>
        <v>-</v>
      </c>
      <c r="J802" s="70"/>
      <c r="K802" s="18"/>
      <c r="L802" s="18"/>
      <c r="M802" s="18"/>
      <c r="N802" s="18"/>
      <c r="O802" s="18"/>
      <c r="P802" s="18"/>
      <c r="Q802" s="18"/>
      <c r="R802" s="18"/>
      <c r="S802" s="18"/>
      <c r="T802" s="18"/>
      <c r="U802" s="18"/>
      <c r="V802" s="18"/>
      <c r="W802" s="18"/>
      <c r="X802" s="18"/>
      <c r="Y802" s="18"/>
      <c r="Z802" s="18"/>
    </row>
    <row r="803" ht="19.5" customHeight="1">
      <c r="A803" s="111"/>
      <c r="B803" s="119"/>
      <c r="C803" s="63"/>
      <c r="D803" s="69"/>
      <c r="E803" s="66" t="str">
        <f t="shared" si="2"/>
        <v>-</v>
      </c>
      <c r="F803" s="65"/>
      <c r="G803" s="65"/>
      <c r="H803" s="65"/>
      <c r="I803" s="69" t="str">
        <f t="shared" si="3"/>
        <v>-</v>
      </c>
      <c r="J803" s="70"/>
      <c r="K803" s="18"/>
      <c r="L803" s="18"/>
      <c r="M803" s="18"/>
      <c r="N803" s="18"/>
      <c r="O803" s="18"/>
      <c r="P803" s="18"/>
      <c r="Q803" s="18"/>
      <c r="R803" s="18"/>
      <c r="S803" s="18"/>
      <c r="T803" s="18"/>
      <c r="U803" s="18"/>
      <c r="V803" s="18"/>
      <c r="W803" s="18"/>
      <c r="X803" s="18"/>
      <c r="Y803" s="18"/>
      <c r="Z803" s="18"/>
    </row>
    <row r="804" ht="19.5" customHeight="1">
      <c r="A804" s="111"/>
      <c r="B804" s="119"/>
      <c r="C804" s="63"/>
      <c r="D804" s="69"/>
      <c r="E804" s="66" t="str">
        <f t="shared" si="2"/>
        <v>-</v>
      </c>
      <c r="F804" s="65"/>
      <c r="G804" s="65"/>
      <c r="H804" s="65"/>
      <c r="I804" s="69" t="str">
        <f t="shared" si="3"/>
        <v>-</v>
      </c>
      <c r="J804" s="70"/>
      <c r="K804" s="18"/>
      <c r="L804" s="18"/>
      <c r="M804" s="18"/>
      <c r="N804" s="18"/>
      <c r="O804" s="18"/>
      <c r="P804" s="18"/>
      <c r="Q804" s="18"/>
      <c r="R804" s="18"/>
      <c r="S804" s="18"/>
      <c r="T804" s="18"/>
      <c r="U804" s="18"/>
      <c r="V804" s="18"/>
      <c r="W804" s="18"/>
      <c r="X804" s="18"/>
      <c r="Y804" s="18"/>
      <c r="Z804" s="18"/>
    </row>
    <row r="805" ht="19.5" customHeight="1">
      <c r="A805" s="111"/>
      <c r="B805" s="119"/>
      <c r="C805" s="63"/>
      <c r="D805" s="69"/>
      <c r="E805" s="66" t="str">
        <f t="shared" si="2"/>
        <v>-</v>
      </c>
      <c r="F805" s="65"/>
      <c r="G805" s="65"/>
      <c r="H805" s="65"/>
      <c r="I805" s="69" t="str">
        <f t="shared" si="3"/>
        <v>-</v>
      </c>
      <c r="J805" s="70"/>
      <c r="K805" s="18"/>
      <c r="L805" s="18"/>
      <c r="M805" s="18"/>
      <c r="N805" s="18"/>
      <c r="O805" s="18"/>
      <c r="P805" s="18"/>
      <c r="Q805" s="18"/>
      <c r="R805" s="18"/>
      <c r="S805" s="18"/>
      <c r="T805" s="18"/>
      <c r="U805" s="18"/>
      <c r="V805" s="18"/>
      <c r="W805" s="18"/>
      <c r="X805" s="18"/>
      <c r="Y805" s="18"/>
      <c r="Z805" s="18"/>
    </row>
    <row r="806" ht="19.5" customHeight="1">
      <c r="A806" s="111"/>
      <c r="B806" s="119"/>
      <c r="C806" s="63"/>
      <c r="D806" s="69"/>
      <c r="E806" s="66" t="str">
        <f t="shared" si="2"/>
        <v>-</v>
      </c>
      <c r="F806" s="65"/>
      <c r="G806" s="65"/>
      <c r="H806" s="65"/>
      <c r="I806" s="69" t="str">
        <f t="shared" si="3"/>
        <v>-</v>
      </c>
      <c r="J806" s="70"/>
      <c r="K806" s="18"/>
      <c r="L806" s="18"/>
      <c r="M806" s="18"/>
      <c r="N806" s="18"/>
      <c r="O806" s="18"/>
      <c r="P806" s="18"/>
      <c r="Q806" s="18"/>
      <c r="R806" s="18"/>
      <c r="S806" s="18"/>
      <c r="T806" s="18"/>
      <c r="U806" s="18"/>
      <c r="V806" s="18"/>
      <c r="W806" s="18"/>
      <c r="X806" s="18"/>
      <c r="Y806" s="18"/>
      <c r="Z806" s="18"/>
    </row>
    <row r="807" ht="19.5" customHeight="1">
      <c r="A807" s="111"/>
      <c r="B807" s="119"/>
      <c r="C807" s="63"/>
      <c r="D807" s="69"/>
      <c r="E807" s="66" t="str">
        <f t="shared" si="2"/>
        <v>-</v>
      </c>
      <c r="F807" s="65"/>
      <c r="G807" s="65"/>
      <c r="H807" s="65"/>
      <c r="I807" s="69" t="str">
        <f t="shared" si="3"/>
        <v>-</v>
      </c>
      <c r="J807" s="70"/>
      <c r="K807" s="18"/>
      <c r="L807" s="18"/>
      <c r="M807" s="18"/>
      <c r="N807" s="18"/>
      <c r="O807" s="18"/>
      <c r="P807" s="18"/>
      <c r="Q807" s="18"/>
      <c r="R807" s="18"/>
      <c r="S807" s="18"/>
      <c r="T807" s="18"/>
      <c r="U807" s="18"/>
      <c r="V807" s="18"/>
      <c r="W807" s="18"/>
      <c r="X807" s="18"/>
      <c r="Y807" s="18"/>
      <c r="Z807" s="18"/>
    </row>
    <row r="808" ht="19.5" customHeight="1">
      <c r="A808" s="111"/>
      <c r="B808" s="119"/>
      <c r="C808" s="63"/>
      <c r="D808" s="69"/>
      <c r="E808" s="66" t="str">
        <f t="shared" si="2"/>
        <v>-</v>
      </c>
      <c r="F808" s="65"/>
      <c r="G808" s="65"/>
      <c r="H808" s="65"/>
      <c r="I808" s="69" t="str">
        <f t="shared" si="3"/>
        <v>-</v>
      </c>
      <c r="J808" s="70"/>
      <c r="K808" s="18"/>
      <c r="L808" s="18"/>
      <c r="M808" s="18"/>
      <c r="N808" s="18"/>
      <c r="O808" s="18"/>
      <c r="P808" s="18"/>
      <c r="Q808" s="18"/>
      <c r="R808" s="18"/>
      <c r="S808" s="18"/>
      <c r="T808" s="18"/>
      <c r="U808" s="18"/>
      <c r="V808" s="18"/>
      <c r="W808" s="18"/>
      <c r="X808" s="18"/>
      <c r="Y808" s="18"/>
      <c r="Z808" s="18"/>
    </row>
    <row r="809" ht="19.5" customHeight="1">
      <c r="A809" s="111"/>
      <c r="B809" s="119"/>
      <c r="C809" s="63"/>
      <c r="D809" s="69"/>
      <c r="E809" s="66" t="str">
        <f t="shared" si="2"/>
        <v>-</v>
      </c>
      <c r="F809" s="65"/>
      <c r="G809" s="65"/>
      <c r="H809" s="65"/>
      <c r="I809" s="69" t="str">
        <f t="shared" si="3"/>
        <v>-</v>
      </c>
      <c r="J809" s="70"/>
      <c r="K809" s="18"/>
      <c r="L809" s="18"/>
      <c r="M809" s="18"/>
      <c r="N809" s="18"/>
      <c r="O809" s="18"/>
      <c r="P809" s="18"/>
      <c r="Q809" s="18"/>
      <c r="R809" s="18"/>
      <c r="S809" s="18"/>
      <c r="T809" s="18"/>
      <c r="U809" s="18"/>
      <c r="V809" s="18"/>
      <c r="W809" s="18"/>
      <c r="X809" s="18"/>
      <c r="Y809" s="18"/>
      <c r="Z809" s="18"/>
    </row>
    <row r="810" ht="19.5" customHeight="1">
      <c r="A810" s="111"/>
      <c r="B810" s="119"/>
      <c r="C810" s="63"/>
      <c r="D810" s="69"/>
      <c r="E810" s="66" t="str">
        <f t="shared" si="2"/>
        <v>-</v>
      </c>
      <c r="F810" s="65"/>
      <c r="G810" s="65"/>
      <c r="H810" s="65"/>
      <c r="I810" s="69" t="str">
        <f t="shared" si="3"/>
        <v>-</v>
      </c>
      <c r="J810" s="70"/>
      <c r="K810" s="18"/>
      <c r="L810" s="18"/>
      <c r="M810" s="18"/>
      <c r="N810" s="18"/>
      <c r="O810" s="18"/>
      <c r="P810" s="18"/>
      <c r="Q810" s="18"/>
      <c r="R810" s="18"/>
      <c r="S810" s="18"/>
      <c r="T810" s="18"/>
      <c r="U810" s="18"/>
      <c r="V810" s="18"/>
      <c r="W810" s="18"/>
      <c r="X810" s="18"/>
      <c r="Y810" s="18"/>
      <c r="Z810" s="18"/>
    </row>
    <row r="811" ht="19.5" customHeight="1">
      <c r="A811" s="111"/>
      <c r="B811" s="119"/>
      <c r="C811" s="63"/>
      <c r="D811" s="69"/>
      <c r="E811" s="66" t="str">
        <f t="shared" si="2"/>
        <v>-</v>
      </c>
      <c r="F811" s="65"/>
      <c r="G811" s="65"/>
      <c r="H811" s="65"/>
      <c r="I811" s="69" t="str">
        <f t="shared" si="3"/>
        <v>-</v>
      </c>
      <c r="J811" s="70"/>
      <c r="K811" s="18"/>
      <c r="L811" s="18"/>
      <c r="M811" s="18"/>
      <c r="N811" s="18"/>
      <c r="O811" s="18"/>
      <c r="P811" s="18"/>
      <c r="Q811" s="18"/>
      <c r="R811" s="18"/>
      <c r="S811" s="18"/>
      <c r="T811" s="18"/>
      <c r="U811" s="18"/>
      <c r="V811" s="18"/>
      <c r="W811" s="18"/>
      <c r="X811" s="18"/>
      <c r="Y811" s="18"/>
      <c r="Z811" s="18"/>
    </row>
    <row r="812" ht="19.5" customHeight="1">
      <c r="A812" s="111"/>
      <c r="B812" s="119"/>
      <c r="C812" s="63"/>
      <c r="D812" s="69"/>
      <c r="E812" s="66" t="str">
        <f t="shared" si="2"/>
        <v>-</v>
      </c>
      <c r="F812" s="65"/>
      <c r="G812" s="65"/>
      <c r="H812" s="65"/>
      <c r="I812" s="69" t="str">
        <f t="shared" si="3"/>
        <v>-</v>
      </c>
      <c r="J812" s="70"/>
      <c r="K812" s="18"/>
      <c r="L812" s="18"/>
      <c r="M812" s="18"/>
      <c r="N812" s="18"/>
      <c r="O812" s="18"/>
      <c r="P812" s="18"/>
      <c r="Q812" s="18"/>
      <c r="R812" s="18"/>
      <c r="S812" s="18"/>
      <c r="T812" s="18"/>
      <c r="U812" s="18"/>
      <c r="V812" s="18"/>
      <c r="W812" s="18"/>
      <c r="X812" s="18"/>
      <c r="Y812" s="18"/>
      <c r="Z812" s="18"/>
    </row>
    <row r="813" ht="19.5" customHeight="1">
      <c r="A813" s="111"/>
      <c r="B813" s="119"/>
      <c r="C813" s="63"/>
      <c r="D813" s="69"/>
      <c r="E813" s="66" t="str">
        <f t="shared" si="2"/>
        <v>-</v>
      </c>
      <c r="F813" s="65"/>
      <c r="G813" s="65"/>
      <c r="H813" s="65"/>
      <c r="I813" s="69" t="str">
        <f t="shared" si="3"/>
        <v>-</v>
      </c>
      <c r="J813" s="70"/>
      <c r="K813" s="18"/>
      <c r="L813" s="18"/>
      <c r="M813" s="18"/>
      <c r="N813" s="18"/>
      <c r="O813" s="18"/>
      <c r="P813" s="18"/>
      <c r="Q813" s="18"/>
      <c r="R813" s="18"/>
      <c r="S813" s="18"/>
      <c r="T813" s="18"/>
      <c r="U813" s="18"/>
      <c r="V813" s="18"/>
      <c r="W813" s="18"/>
      <c r="X813" s="18"/>
      <c r="Y813" s="18"/>
      <c r="Z813" s="18"/>
    </row>
    <row r="814" ht="19.5" customHeight="1">
      <c r="A814" s="111"/>
      <c r="B814" s="119"/>
      <c r="C814" s="63"/>
      <c r="D814" s="69"/>
      <c r="E814" s="66" t="str">
        <f t="shared" si="2"/>
        <v>-</v>
      </c>
      <c r="F814" s="65"/>
      <c r="G814" s="65"/>
      <c r="H814" s="65"/>
      <c r="I814" s="69" t="str">
        <f t="shared" si="3"/>
        <v>-</v>
      </c>
      <c r="J814" s="70"/>
      <c r="K814" s="18"/>
      <c r="L814" s="18"/>
      <c r="M814" s="18"/>
      <c r="N814" s="18"/>
      <c r="O814" s="18"/>
      <c r="P814" s="18"/>
      <c r="Q814" s="18"/>
      <c r="R814" s="18"/>
      <c r="S814" s="18"/>
      <c r="T814" s="18"/>
      <c r="U814" s="18"/>
      <c r="V814" s="18"/>
      <c r="W814" s="18"/>
      <c r="X814" s="18"/>
      <c r="Y814" s="18"/>
      <c r="Z814" s="18"/>
    </row>
    <row r="815" ht="19.5" customHeight="1">
      <c r="A815" s="111"/>
      <c r="B815" s="119"/>
      <c r="C815" s="63"/>
      <c r="D815" s="69"/>
      <c r="E815" s="66" t="str">
        <f t="shared" si="2"/>
        <v>-</v>
      </c>
      <c r="F815" s="65"/>
      <c r="G815" s="65"/>
      <c r="H815" s="65"/>
      <c r="I815" s="69" t="str">
        <f t="shared" si="3"/>
        <v>-</v>
      </c>
      <c r="J815" s="70"/>
      <c r="K815" s="18"/>
      <c r="L815" s="18"/>
      <c r="M815" s="18"/>
      <c r="N815" s="18"/>
      <c r="O815" s="18"/>
      <c r="P815" s="18"/>
      <c r="Q815" s="18"/>
      <c r="R815" s="18"/>
      <c r="S815" s="18"/>
      <c r="T815" s="18"/>
      <c r="U815" s="18"/>
      <c r="V815" s="18"/>
      <c r="W815" s="18"/>
      <c r="X815" s="18"/>
      <c r="Y815" s="18"/>
      <c r="Z815" s="18"/>
    </row>
    <row r="816" ht="19.5" customHeight="1">
      <c r="A816" s="111"/>
      <c r="B816" s="119"/>
      <c r="C816" s="63"/>
      <c r="D816" s="69"/>
      <c r="E816" s="66" t="str">
        <f t="shared" si="2"/>
        <v>-</v>
      </c>
      <c r="F816" s="65"/>
      <c r="G816" s="65"/>
      <c r="H816" s="65"/>
      <c r="I816" s="69" t="str">
        <f t="shared" si="3"/>
        <v>-</v>
      </c>
      <c r="J816" s="70"/>
      <c r="K816" s="18"/>
      <c r="L816" s="18"/>
      <c r="M816" s="18"/>
      <c r="N816" s="18"/>
      <c r="O816" s="18"/>
      <c r="P816" s="18"/>
      <c r="Q816" s="18"/>
      <c r="R816" s="18"/>
      <c r="S816" s="18"/>
      <c r="T816" s="18"/>
      <c r="U816" s="18"/>
      <c r="V816" s="18"/>
      <c r="W816" s="18"/>
      <c r="X816" s="18"/>
      <c r="Y816" s="18"/>
      <c r="Z816" s="18"/>
    </row>
    <row r="817" ht="19.5" customHeight="1">
      <c r="A817" s="111"/>
      <c r="B817" s="119"/>
      <c r="C817" s="63"/>
      <c r="D817" s="69"/>
      <c r="E817" s="66" t="str">
        <f t="shared" si="2"/>
        <v>-</v>
      </c>
      <c r="F817" s="65"/>
      <c r="G817" s="65"/>
      <c r="H817" s="65"/>
      <c r="I817" s="69" t="str">
        <f t="shared" si="3"/>
        <v>-</v>
      </c>
      <c r="J817" s="70"/>
      <c r="K817" s="18"/>
      <c r="L817" s="18"/>
      <c r="M817" s="18"/>
      <c r="N817" s="18"/>
      <c r="O817" s="18"/>
      <c r="P817" s="18"/>
      <c r="Q817" s="18"/>
      <c r="R817" s="18"/>
      <c r="S817" s="18"/>
      <c r="T817" s="18"/>
      <c r="U817" s="18"/>
      <c r="V817" s="18"/>
      <c r="W817" s="18"/>
      <c r="X817" s="18"/>
      <c r="Y817" s="18"/>
      <c r="Z817" s="18"/>
    </row>
    <row r="818" ht="19.5" customHeight="1">
      <c r="A818" s="111"/>
      <c r="B818" s="119"/>
      <c r="C818" s="63"/>
      <c r="D818" s="69"/>
      <c r="E818" s="66" t="str">
        <f t="shared" si="2"/>
        <v>-</v>
      </c>
      <c r="F818" s="65"/>
      <c r="G818" s="65"/>
      <c r="H818" s="65"/>
      <c r="I818" s="69" t="str">
        <f t="shared" si="3"/>
        <v>-</v>
      </c>
      <c r="J818" s="70"/>
      <c r="K818" s="18"/>
      <c r="L818" s="18"/>
      <c r="M818" s="18"/>
      <c r="N818" s="18"/>
      <c r="O818" s="18"/>
      <c r="P818" s="18"/>
      <c r="Q818" s="18"/>
      <c r="R818" s="18"/>
      <c r="S818" s="18"/>
      <c r="T818" s="18"/>
      <c r="U818" s="18"/>
      <c r="V818" s="18"/>
      <c r="W818" s="18"/>
      <c r="X818" s="18"/>
      <c r="Y818" s="18"/>
      <c r="Z818" s="18"/>
    </row>
    <row r="819" ht="19.5" customHeight="1">
      <c r="A819" s="111"/>
      <c r="B819" s="119"/>
      <c r="C819" s="63"/>
      <c r="D819" s="69"/>
      <c r="E819" s="66" t="str">
        <f t="shared" si="2"/>
        <v>-</v>
      </c>
      <c r="F819" s="65"/>
      <c r="G819" s="65"/>
      <c r="H819" s="65"/>
      <c r="I819" s="69" t="str">
        <f t="shared" si="3"/>
        <v>-</v>
      </c>
      <c r="J819" s="70"/>
      <c r="K819" s="18"/>
      <c r="L819" s="18"/>
      <c r="M819" s="18"/>
      <c r="N819" s="18"/>
      <c r="O819" s="18"/>
      <c r="P819" s="18"/>
      <c r="Q819" s="18"/>
      <c r="R819" s="18"/>
      <c r="S819" s="18"/>
      <c r="T819" s="18"/>
      <c r="U819" s="18"/>
      <c r="V819" s="18"/>
      <c r="W819" s="18"/>
      <c r="X819" s="18"/>
      <c r="Y819" s="18"/>
      <c r="Z819" s="18"/>
    </row>
    <row r="820" ht="19.5" customHeight="1">
      <c r="A820" s="111"/>
      <c r="B820" s="119"/>
      <c r="C820" s="63"/>
      <c r="D820" s="69"/>
      <c r="E820" s="66" t="str">
        <f t="shared" si="2"/>
        <v>-</v>
      </c>
      <c r="F820" s="65"/>
      <c r="G820" s="65"/>
      <c r="H820" s="65"/>
      <c r="I820" s="69" t="str">
        <f t="shared" si="3"/>
        <v>-</v>
      </c>
      <c r="J820" s="70"/>
      <c r="K820" s="18"/>
      <c r="L820" s="18"/>
      <c r="M820" s="18"/>
      <c r="N820" s="18"/>
      <c r="O820" s="18"/>
      <c r="P820" s="18"/>
      <c r="Q820" s="18"/>
      <c r="R820" s="18"/>
      <c r="S820" s="18"/>
      <c r="T820" s="18"/>
      <c r="U820" s="18"/>
      <c r="V820" s="18"/>
      <c r="W820" s="18"/>
      <c r="X820" s="18"/>
      <c r="Y820" s="18"/>
      <c r="Z820" s="18"/>
    </row>
    <row r="821" ht="19.5" customHeight="1">
      <c r="A821" s="111"/>
      <c r="B821" s="119"/>
      <c r="C821" s="63"/>
      <c r="D821" s="69"/>
      <c r="E821" s="66" t="str">
        <f t="shared" si="2"/>
        <v>-</v>
      </c>
      <c r="F821" s="65"/>
      <c r="G821" s="65"/>
      <c r="H821" s="65"/>
      <c r="I821" s="69" t="str">
        <f t="shared" si="3"/>
        <v>-</v>
      </c>
      <c r="J821" s="70"/>
      <c r="K821" s="18"/>
      <c r="L821" s="18"/>
      <c r="M821" s="18"/>
      <c r="N821" s="18"/>
      <c r="O821" s="18"/>
      <c r="P821" s="18"/>
      <c r="Q821" s="18"/>
      <c r="R821" s="18"/>
      <c r="S821" s="18"/>
      <c r="T821" s="18"/>
      <c r="U821" s="18"/>
      <c r="V821" s="18"/>
      <c r="W821" s="18"/>
      <c r="X821" s="18"/>
      <c r="Y821" s="18"/>
      <c r="Z821" s="18"/>
    </row>
    <row r="822" ht="19.5" customHeight="1">
      <c r="A822" s="111"/>
      <c r="B822" s="119"/>
      <c r="C822" s="63"/>
      <c r="D822" s="69"/>
      <c r="E822" s="66" t="str">
        <f t="shared" si="2"/>
        <v>-</v>
      </c>
      <c r="F822" s="65"/>
      <c r="G822" s="65"/>
      <c r="H822" s="65"/>
      <c r="I822" s="69" t="str">
        <f t="shared" si="3"/>
        <v>-</v>
      </c>
      <c r="J822" s="70"/>
      <c r="K822" s="18"/>
      <c r="L822" s="18"/>
      <c r="M822" s="18"/>
      <c r="N822" s="18"/>
      <c r="O822" s="18"/>
      <c r="P822" s="18"/>
      <c r="Q822" s="18"/>
      <c r="R822" s="18"/>
      <c r="S822" s="18"/>
      <c r="T822" s="18"/>
      <c r="U822" s="18"/>
      <c r="V822" s="18"/>
      <c r="W822" s="18"/>
      <c r="X822" s="18"/>
      <c r="Y822" s="18"/>
      <c r="Z822" s="18"/>
    </row>
    <row r="823" ht="19.5" customHeight="1">
      <c r="A823" s="111"/>
      <c r="B823" s="119"/>
      <c r="C823" s="63"/>
      <c r="D823" s="69"/>
      <c r="E823" s="66" t="str">
        <f t="shared" si="2"/>
        <v>-</v>
      </c>
      <c r="F823" s="65"/>
      <c r="G823" s="65"/>
      <c r="H823" s="65"/>
      <c r="I823" s="69" t="str">
        <f t="shared" si="3"/>
        <v>-</v>
      </c>
      <c r="J823" s="70"/>
      <c r="K823" s="18"/>
      <c r="L823" s="18"/>
      <c r="M823" s="18"/>
      <c r="N823" s="18"/>
      <c r="O823" s="18"/>
      <c r="P823" s="18"/>
      <c r="Q823" s="18"/>
      <c r="R823" s="18"/>
      <c r="S823" s="18"/>
      <c r="T823" s="18"/>
      <c r="U823" s="18"/>
      <c r="V823" s="18"/>
      <c r="W823" s="18"/>
      <c r="X823" s="18"/>
      <c r="Y823" s="18"/>
      <c r="Z823" s="18"/>
    </row>
    <row r="824" ht="19.5" customHeight="1">
      <c r="A824" s="111"/>
      <c r="B824" s="119"/>
      <c r="C824" s="63"/>
      <c r="D824" s="69"/>
      <c r="E824" s="66" t="str">
        <f t="shared" si="2"/>
        <v>-</v>
      </c>
      <c r="F824" s="65"/>
      <c r="G824" s="65"/>
      <c r="H824" s="65"/>
      <c r="I824" s="69" t="str">
        <f t="shared" si="3"/>
        <v>-</v>
      </c>
      <c r="J824" s="70"/>
      <c r="K824" s="18"/>
      <c r="L824" s="18"/>
      <c r="M824" s="18"/>
      <c r="N824" s="18"/>
      <c r="O824" s="18"/>
      <c r="P824" s="18"/>
      <c r="Q824" s="18"/>
      <c r="R824" s="18"/>
      <c r="S824" s="18"/>
      <c r="T824" s="18"/>
      <c r="U824" s="18"/>
      <c r="V824" s="18"/>
      <c r="W824" s="18"/>
      <c r="X824" s="18"/>
      <c r="Y824" s="18"/>
      <c r="Z824" s="18"/>
    </row>
    <row r="825" ht="19.5" customHeight="1">
      <c r="A825" s="111"/>
      <c r="B825" s="119"/>
      <c r="C825" s="63"/>
      <c r="D825" s="69"/>
      <c r="E825" s="66" t="str">
        <f t="shared" si="2"/>
        <v>-</v>
      </c>
      <c r="F825" s="65"/>
      <c r="G825" s="65"/>
      <c r="H825" s="65"/>
      <c r="I825" s="69" t="str">
        <f t="shared" si="3"/>
        <v>-</v>
      </c>
      <c r="J825" s="70"/>
      <c r="K825" s="18"/>
      <c r="L825" s="18"/>
      <c r="M825" s="18"/>
      <c r="N825" s="18"/>
      <c r="O825" s="18"/>
      <c r="P825" s="18"/>
      <c r="Q825" s="18"/>
      <c r="R825" s="18"/>
      <c r="S825" s="18"/>
      <c r="T825" s="18"/>
      <c r="U825" s="18"/>
      <c r="V825" s="18"/>
      <c r="W825" s="18"/>
      <c r="X825" s="18"/>
      <c r="Y825" s="18"/>
      <c r="Z825" s="18"/>
    </row>
    <row r="826" ht="19.5" customHeight="1">
      <c r="A826" s="111"/>
      <c r="B826" s="119"/>
      <c r="C826" s="63"/>
      <c r="D826" s="69"/>
      <c r="E826" s="66" t="str">
        <f t="shared" si="2"/>
        <v>-</v>
      </c>
      <c r="F826" s="65"/>
      <c r="G826" s="65"/>
      <c r="H826" s="65"/>
      <c r="I826" s="69" t="str">
        <f t="shared" si="3"/>
        <v>-</v>
      </c>
      <c r="J826" s="70"/>
      <c r="K826" s="18"/>
      <c r="L826" s="18"/>
      <c r="M826" s="18"/>
      <c r="N826" s="18"/>
      <c r="O826" s="18"/>
      <c r="P826" s="18"/>
      <c r="Q826" s="18"/>
      <c r="R826" s="18"/>
      <c r="S826" s="18"/>
      <c r="T826" s="18"/>
      <c r="U826" s="18"/>
      <c r="V826" s="18"/>
      <c r="W826" s="18"/>
      <c r="X826" s="18"/>
      <c r="Y826" s="18"/>
      <c r="Z826" s="18"/>
    </row>
    <row r="827" ht="19.5" customHeight="1">
      <c r="A827" s="111"/>
      <c r="B827" s="119"/>
      <c r="C827" s="63"/>
      <c r="D827" s="69"/>
      <c r="E827" s="66" t="str">
        <f t="shared" si="2"/>
        <v>-</v>
      </c>
      <c r="F827" s="65"/>
      <c r="G827" s="65"/>
      <c r="H827" s="65"/>
      <c r="I827" s="69" t="str">
        <f t="shared" si="3"/>
        <v>-</v>
      </c>
      <c r="J827" s="70"/>
      <c r="K827" s="18"/>
      <c r="L827" s="18"/>
      <c r="M827" s="18"/>
      <c r="N827" s="18"/>
      <c r="O827" s="18"/>
      <c r="P827" s="18"/>
      <c r="Q827" s="18"/>
      <c r="R827" s="18"/>
      <c r="S827" s="18"/>
      <c r="T827" s="18"/>
      <c r="U827" s="18"/>
      <c r="V827" s="18"/>
      <c r="W827" s="18"/>
      <c r="X827" s="18"/>
      <c r="Y827" s="18"/>
      <c r="Z827" s="18"/>
    </row>
    <row r="828" ht="19.5" customHeight="1">
      <c r="A828" s="111"/>
      <c r="B828" s="119"/>
      <c r="C828" s="63"/>
      <c r="D828" s="69"/>
      <c r="E828" s="66" t="str">
        <f t="shared" si="2"/>
        <v>-</v>
      </c>
      <c r="F828" s="65"/>
      <c r="G828" s="65"/>
      <c r="H828" s="65"/>
      <c r="I828" s="69" t="str">
        <f t="shared" si="3"/>
        <v>-</v>
      </c>
      <c r="J828" s="70"/>
      <c r="K828" s="18"/>
      <c r="L828" s="18"/>
      <c r="M828" s="18"/>
      <c r="N828" s="18"/>
      <c r="O828" s="18"/>
      <c r="P828" s="18"/>
      <c r="Q828" s="18"/>
      <c r="R828" s="18"/>
      <c r="S828" s="18"/>
      <c r="T828" s="18"/>
      <c r="U828" s="18"/>
      <c r="V828" s="18"/>
      <c r="W828" s="18"/>
      <c r="X828" s="18"/>
      <c r="Y828" s="18"/>
      <c r="Z828" s="18"/>
    </row>
    <row r="829" ht="19.5" customHeight="1">
      <c r="A829" s="111"/>
      <c r="B829" s="119"/>
      <c r="C829" s="63"/>
      <c r="D829" s="69"/>
      <c r="E829" s="66" t="str">
        <f t="shared" si="2"/>
        <v>-</v>
      </c>
      <c r="F829" s="65"/>
      <c r="G829" s="65"/>
      <c r="H829" s="65"/>
      <c r="I829" s="69" t="str">
        <f t="shared" si="3"/>
        <v>-</v>
      </c>
      <c r="J829" s="70"/>
      <c r="K829" s="18"/>
      <c r="L829" s="18"/>
      <c r="M829" s="18"/>
      <c r="N829" s="18"/>
      <c r="O829" s="18"/>
      <c r="P829" s="18"/>
      <c r="Q829" s="18"/>
      <c r="R829" s="18"/>
      <c r="S829" s="18"/>
      <c r="T829" s="18"/>
      <c r="U829" s="18"/>
      <c r="V829" s="18"/>
      <c r="W829" s="18"/>
      <c r="X829" s="18"/>
      <c r="Y829" s="18"/>
      <c r="Z829" s="18"/>
    </row>
    <row r="830" ht="19.5" customHeight="1">
      <c r="A830" s="111"/>
      <c r="B830" s="119"/>
      <c r="C830" s="63"/>
      <c r="D830" s="69"/>
      <c r="E830" s="66" t="str">
        <f t="shared" si="2"/>
        <v>-</v>
      </c>
      <c r="F830" s="65"/>
      <c r="G830" s="65"/>
      <c r="H830" s="65"/>
      <c r="I830" s="69" t="str">
        <f t="shared" si="3"/>
        <v>-</v>
      </c>
      <c r="J830" s="70"/>
      <c r="K830" s="18"/>
      <c r="L830" s="18"/>
      <c r="M830" s="18"/>
      <c r="N830" s="18"/>
      <c r="O830" s="18"/>
      <c r="P830" s="18"/>
      <c r="Q830" s="18"/>
      <c r="R830" s="18"/>
      <c r="S830" s="18"/>
      <c r="T830" s="18"/>
      <c r="U830" s="18"/>
      <c r="V830" s="18"/>
      <c r="W830" s="18"/>
      <c r="X830" s="18"/>
      <c r="Y830" s="18"/>
      <c r="Z830" s="18"/>
    </row>
    <row r="831" ht="19.5" customHeight="1">
      <c r="A831" s="111"/>
      <c r="B831" s="119"/>
      <c r="C831" s="63"/>
      <c r="D831" s="69"/>
      <c r="E831" s="66" t="str">
        <f t="shared" si="2"/>
        <v>-</v>
      </c>
      <c r="F831" s="65"/>
      <c r="G831" s="65"/>
      <c r="H831" s="65"/>
      <c r="I831" s="69" t="str">
        <f t="shared" si="3"/>
        <v>-</v>
      </c>
      <c r="J831" s="70"/>
      <c r="K831" s="18"/>
      <c r="L831" s="18"/>
      <c r="M831" s="18"/>
      <c r="N831" s="18"/>
      <c r="O831" s="18"/>
      <c r="P831" s="18"/>
      <c r="Q831" s="18"/>
      <c r="R831" s="18"/>
      <c r="S831" s="18"/>
      <c r="T831" s="18"/>
      <c r="U831" s="18"/>
      <c r="V831" s="18"/>
      <c r="W831" s="18"/>
      <c r="X831" s="18"/>
      <c r="Y831" s="18"/>
      <c r="Z831" s="18"/>
    </row>
    <row r="832" ht="19.5" customHeight="1">
      <c r="A832" s="111"/>
      <c r="B832" s="119"/>
      <c r="C832" s="63"/>
      <c r="D832" s="69"/>
      <c r="E832" s="66" t="str">
        <f t="shared" si="2"/>
        <v>-</v>
      </c>
      <c r="F832" s="65"/>
      <c r="G832" s="65"/>
      <c r="H832" s="65"/>
      <c r="I832" s="69" t="str">
        <f t="shared" si="3"/>
        <v>-</v>
      </c>
      <c r="J832" s="70"/>
      <c r="K832" s="18"/>
      <c r="L832" s="18"/>
      <c r="M832" s="18"/>
      <c r="N832" s="18"/>
      <c r="O832" s="18"/>
      <c r="P832" s="18"/>
      <c r="Q832" s="18"/>
      <c r="R832" s="18"/>
      <c r="S832" s="18"/>
      <c r="T832" s="18"/>
      <c r="U832" s="18"/>
      <c r="V832" s="18"/>
      <c r="W832" s="18"/>
      <c r="X832" s="18"/>
      <c r="Y832" s="18"/>
      <c r="Z832" s="18"/>
    </row>
    <row r="833" ht="19.5" customHeight="1">
      <c r="A833" s="111"/>
      <c r="B833" s="119"/>
      <c r="C833" s="63"/>
      <c r="D833" s="69"/>
      <c r="E833" s="66" t="str">
        <f t="shared" si="2"/>
        <v>-</v>
      </c>
      <c r="F833" s="65"/>
      <c r="G833" s="65"/>
      <c r="H833" s="65"/>
      <c r="I833" s="69" t="str">
        <f t="shared" si="3"/>
        <v>-</v>
      </c>
      <c r="J833" s="70"/>
      <c r="K833" s="18"/>
      <c r="L833" s="18"/>
      <c r="M833" s="18"/>
      <c r="N833" s="18"/>
      <c r="O833" s="18"/>
      <c r="P833" s="18"/>
      <c r="Q833" s="18"/>
      <c r="R833" s="18"/>
      <c r="S833" s="18"/>
      <c r="T833" s="18"/>
      <c r="U833" s="18"/>
      <c r="V833" s="18"/>
      <c r="W833" s="18"/>
      <c r="X833" s="18"/>
      <c r="Y833" s="18"/>
      <c r="Z833" s="18"/>
    </row>
    <row r="834" ht="19.5" customHeight="1">
      <c r="A834" s="111"/>
      <c r="B834" s="119"/>
      <c r="C834" s="63"/>
      <c r="D834" s="69"/>
      <c r="E834" s="66" t="str">
        <f t="shared" si="2"/>
        <v>-</v>
      </c>
      <c r="F834" s="65"/>
      <c r="G834" s="65"/>
      <c r="H834" s="65"/>
      <c r="I834" s="69" t="str">
        <f t="shared" si="3"/>
        <v>-</v>
      </c>
      <c r="J834" s="70"/>
      <c r="K834" s="18"/>
      <c r="L834" s="18"/>
      <c r="M834" s="18"/>
      <c r="N834" s="18"/>
      <c r="O834" s="18"/>
      <c r="P834" s="18"/>
      <c r="Q834" s="18"/>
      <c r="R834" s="18"/>
      <c r="S834" s="18"/>
      <c r="T834" s="18"/>
      <c r="U834" s="18"/>
      <c r="V834" s="18"/>
      <c r="W834" s="18"/>
      <c r="X834" s="18"/>
      <c r="Y834" s="18"/>
      <c r="Z834" s="18"/>
    </row>
    <row r="835" ht="19.5" customHeight="1">
      <c r="A835" s="111"/>
      <c r="B835" s="119"/>
      <c r="C835" s="63"/>
      <c r="D835" s="69"/>
      <c r="E835" s="66" t="str">
        <f t="shared" si="2"/>
        <v>-</v>
      </c>
      <c r="F835" s="65"/>
      <c r="G835" s="65"/>
      <c r="H835" s="65"/>
      <c r="I835" s="69" t="str">
        <f t="shared" si="3"/>
        <v>-</v>
      </c>
      <c r="J835" s="70"/>
      <c r="K835" s="18"/>
      <c r="L835" s="18"/>
      <c r="M835" s="18"/>
      <c r="N835" s="18"/>
      <c r="O835" s="18"/>
      <c r="P835" s="18"/>
      <c r="Q835" s="18"/>
      <c r="R835" s="18"/>
      <c r="S835" s="18"/>
      <c r="T835" s="18"/>
      <c r="U835" s="18"/>
      <c r="V835" s="18"/>
      <c r="W835" s="18"/>
      <c r="X835" s="18"/>
      <c r="Y835" s="18"/>
      <c r="Z835" s="18"/>
    </row>
    <row r="836" ht="19.5" customHeight="1">
      <c r="A836" s="111"/>
      <c r="B836" s="119"/>
      <c r="C836" s="63"/>
      <c r="D836" s="69"/>
      <c r="E836" s="66" t="str">
        <f t="shared" si="2"/>
        <v>-</v>
      </c>
      <c r="F836" s="65"/>
      <c r="G836" s="65"/>
      <c r="H836" s="65"/>
      <c r="I836" s="69" t="str">
        <f t="shared" si="3"/>
        <v>-</v>
      </c>
      <c r="J836" s="70"/>
      <c r="K836" s="18"/>
      <c r="L836" s="18"/>
      <c r="M836" s="18"/>
      <c r="N836" s="18"/>
      <c r="O836" s="18"/>
      <c r="P836" s="18"/>
      <c r="Q836" s="18"/>
      <c r="R836" s="18"/>
      <c r="S836" s="18"/>
      <c r="T836" s="18"/>
      <c r="U836" s="18"/>
      <c r="V836" s="18"/>
      <c r="W836" s="18"/>
      <c r="X836" s="18"/>
      <c r="Y836" s="18"/>
      <c r="Z836" s="18"/>
    </row>
    <row r="837" ht="19.5" customHeight="1">
      <c r="A837" s="111"/>
      <c r="B837" s="119"/>
      <c r="C837" s="63"/>
      <c r="D837" s="69"/>
      <c r="E837" s="66" t="str">
        <f t="shared" si="2"/>
        <v>-</v>
      </c>
      <c r="F837" s="65"/>
      <c r="G837" s="65"/>
      <c r="H837" s="65"/>
      <c r="I837" s="69" t="str">
        <f t="shared" si="3"/>
        <v>-</v>
      </c>
      <c r="J837" s="70"/>
      <c r="K837" s="18"/>
      <c r="L837" s="18"/>
      <c r="M837" s="18"/>
      <c r="N837" s="18"/>
      <c r="O837" s="18"/>
      <c r="P837" s="18"/>
      <c r="Q837" s="18"/>
      <c r="R837" s="18"/>
      <c r="S837" s="18"/>
      <c r="T837" s="18"/>
      <c r="U837" s="18"/>
      <c r="V837" s="18"/>
      <c r="W837" s="18"/>
      <c r="X837" s="18"/>
      <c r="Y837" s="18"/>
      <c r="Z837" s="18"/>
    </row>
    <row r="838" ht="19.5" customHeight="1">
      <c r="A838" s="111"/>
      <c r="B838" s="119"/>
      <c r="C838" s="63"/>
      <c r="D838" s="69"/>
      <c r="E838" s="66" t="str">
        <f t="shared" si="2"/>
        <v>-</v>
      </c>
      <c r="F838" s="65"/>
      <c r="G838" s="65"/>
      <c r="H838" s="65"/>
      <c r="I838" s="69" t="str">
        <f t="shared" si="3"/>
        <v>-</v>
      </c>
      <c r="J838" s="70"/>
      <c r="K838" s="18"/>
      <c r="L838" s="18"/>
      <c r="M838" s="18"/>
      <c r="N838" s="18"/>
      <c r="O838" s="18"/>
      <c r="P838" s="18"/>
      <c r="Q838" s="18"/>
      <c r="R838" s="18"/>
      <c r="S838" s="18"/>
      <c r="T838" s="18"/>
      <c r="U838" s="18"/>
      <c r="V838" s="18"/>
      <c r="W838" s="18"/>
      <c r="X838" s="18"/>
      <c r="Y838" s="18"/>
      <c r="Z838" s="18"/>
    </row>
    <row r="839" ht="19.5" customHeight="1">
      <c r="A839" s="111"/>
      <c r="B839" s="119"/>
      <c r="C839" s="63"/>
      <c r="D839" s="69"/>
      <c r="E839" s="66" t="str">
        <f t="shared" si="2"/>
        <v>-</v>
      </c>
      <c r="F839" s="65"/>
      <c r="G839" s="65"/>
      <c r="H839" s="65"/>
      <c r="I839" s="69" t="str">
        <f t="shared" si="3"/>
        <v>-</v>
      </c>
      <c r="J839" s="70"/>
      <c r="K839" s="18"/>
      <c r="L839" s="18"/>
      <c r="M839" s="18"/>
      <c r="N839" s="18"/>
      <c r="O839" s="18"/>
      <c r="P839" s="18"/>
      <c r="Q839" s="18"/>
      <c r="R839" s="18"/>
      <c r="S839" s="18"/>
      <c r="T839" s="18"/>
      <c r="U839" s="18"/>
      <c r="V839" s="18"/>
      <c r="W839" s="18"/>
      <c r="X839" s="18"/>
      <c r="Y839" s="18"/>
      <c r="Z839" s="18"/>
    </row>
    <row r="840" ht="19.5" customHeight="1">
      <c r="A840" s="111"/>
      <c r="B840" s="119"/>
      <c r="C840" s="63"/>
      <c r="D840" s="69"/>
      <c r="E840" s="66" t="str">
        <f t="shared" si="2"/>
        <v>-</v>
      </c>
      <c r="F840" s="65"/>
      <c r="G840" s="65"/>
      <c r="H840" s="65"/>
      <c r="I840" s="69" t="str">
        <f t="shared" si="3"/>
        <v>-</v>
      </c>
      <c r="J840" s="70"/>
      <c r="K840" s="18"/>
      <c r="L840" s="18"/>
      <c r="M840" s="18"/>
      <c r="N840" s="18"/>
      <c r="O840" s="18"/>
      <c r="P840" s="18"/>
      <c r="Q840" s="18"/>
      <c r="R840" s="18"/>
      <c r="S840" s="18"/>
      <c r="T840" s="18"/>
      <c r="U840" s="18"/>
      <c r="V840" s="18"/>
      <c r="W840" s="18"/>
      <c r="X840" s="18"/>
      <c r="Y840" s="18"/>
      <c r="Z840" s="18"/>
    </row>
    <row r="841" ht="19.5" customHeight="1">
      <c r="A841" s="111"/>
      <c r="B841" s="119"/>
      <c r="C841" s="63"/>
      <c r="D841" s="69"/>
      <c r="E841" s="66" t="str">
        <f t="shared" si="2"/>
        <v>-</v>
      </c>
      <c r="F841" s="65"/>
      <c r="G841" s="65"/>
      <c r="H841" s="65"/>
      <c r="I841" s="69" t="str">
        <f t="shared" si="3"/>
        <v>-</v>
      </c>
      <c r="J841" s="70"/>
      <c r="K841" s="18"/>
      <c r="L841" s="18"/>
      <c r="M841" s="18"/>
      <c r="N841" s="18"/>
      <c r="O841" s="18"/>
      <c r="P841" s="18"/>
      <c r="Q841" s="18"/>
      <c r="R841" s="18"/>
      <c r="S841" s="18"/>
      <c r="T841" s="18"/>
      <c r="U841" s="18"/>
      <c r="V841" s="18"/>
      <c r="W841" s="18"/>
      <c r="X841" s="18"/>
      <c r="Y841" s="18"/>
      <c r="Z841" s="18"/>
    </row>
    <row r="842" ht="19.5" customHeight="1">
      <c r="A842" s="111"/>
      <c r="B842" s="119"/>
      <c r="C842" s="63"/>
      <c r="D842" s="69"/>
      <c r="E842" s="66" t="str">
        <f t="shared" si="2"/>
        <v>-</v>
      </c>
      <c r="F842" s="65"/>
      <c r="G842" s="65"/>
      <c r="H842" s="65"/>
      <c r="I842" s="69" t="str">
        <f t="shared" si="3"/>
        <v>-</v>
      </c>
      <c r="J842" s="70"/>
      <c r="K842" s="18"/>
      <c r="L842" s="18"/>
      <c r="M842" s="18"/>
      <c r="N842" s="18"/>
      <c r="O842" s="18"/>
      <c r="P842" s="18"/>
      <c r="Q842" s="18"/>
      <c r="R842" s="18"/>
      <c r="S842" s="18"/>
      <c r="T842" s="18"/>
      <c r="U842" s="18"/>
      <c r="V842" s="18"/>
      <c r="W842" s="18"/>
      <c r="X842" s="18"/>
      <c r="Y842" s="18"/>
      <c r="Z842" s="18"/>
    </row>
    <row r="843" ht="19.5" customHeight="1">
      <c r="A843" s="111"/>
      <c r="B843" s="119"/>
      <c r="C843" s="63"/>
      <c r="D843" s="69"/>
      <c r="E843" s="66" t="str">
        <f t="shared" si="2"/>
        <v>-</v>
      </c>
      <c r="F843" s="65"/>
      <c r="G843" s="65"/>
      <c r="H843" s="65"/>
      <c r="I843" s="69" t="str">
        <f t="shared" si="3"/>
        <v>-</v>
      </c>
      <c r="J843" s="70"/>
      <c r="K843" s="18"/>
      <c r="L843" s="18"/>
      <c r="M843" s="18"/>
      <c r="N843" s="18"/>
      <c r="O843" s="18"/>
      <c r="P843" s="18"/>
      <c r="Q843" s="18"/>
      <c r="R843" s="18"/>
      <c r="S843" s="18"/>
      <c r="T843" s="18"/>
      <c r="U843" s="18"/>
      <c r="V843" s="18"/>
      <c r="W843" s="18"/>
      <c r="X843" s="18"/>
      <c r="Y843" s="18"/>
      <c r="Z843" s="18"/>
    </row>
    <row r="844" ht="19.5" customHeight="1">
      <c r="A844" s="111"/>
      <c r="B844" s="119"/>
      <c r="C844" s="63"/>
      <c r="D844" s="69"/>
      <c r="E844" s="66" t="str">
        <f t="shared" si="2"/>
        <v>-</v>
      </c>
      <c r="F844" s="65"/>
      <c r="G844" s="65"/>
      <c r="H844" s="65"/>
      <c r="I844" s="69" t="str">
        <f t="shared" si="3"/>
        <v>-</v>
      </c>
      <c r="J844" s="70"/>
      <c r="K844" s="18"/>
      <c r="L844" s="18"/>
      <c r="M844" s="18"/>
      <c r="N844" s="18"/>
      <c r="O844" s="18"/>
      <c r="P844" s="18"/>
      <c r="Q844" s="18"/>
      <c r="R844" s="18"/>
      <c r="S844" s="18"/>
      <c r="T844" s="18"/>
      <c r="U844" s="18"/>
      <c r="V844" s="18"/>
      <c r="W844" s="18"/>
      <c r="X844" s="18"/>
      <c r="Y844" s="18"/>
      <c r="Z844" s="18"/>
    </row>
    <row r="845" ht="19.5" customHeight="1">
      <c r="A845" s="111"/>
      <c r="B845" s="119"/>
      <c r="C845" s="63"/>
      <c r="D845" s="69"/>
      <c r="E845" s="66" t="str">
        <f t="shared" si="2"/>
        <v>-</v>
      </c>
      <c r="F845" s="65"/>
      <c r="G845" s="65"/>
      <c r="H845" s="65"/>
      <c r="I845" s="69" t="str">
        <f t="shared" si="3"/>
        <v>-</v>
      </c>
      <c r="J845" s="70"/>
      <c r="K845" s="18"/>
      <c r="L845" s="18"/>
      <c r="M845" s="18"/>
      <c r="N845" s="18"/>
      <c r="O845" s="18"/>
      <c r="P845" s="18"/>
      <c r="Q845" s="18"/>
      <c r="R845" s="18"/>
      <c r="S845" s="18"/>
      <c r="T845" s="18"/>
      <c r="U845" s="18"/>
      <c r="V845" s="18"/>
      <c r="W845" s="18"/>
      <c r="X845" s="18"/>
      <c r="Y845" s="18"/>
      <c r="Z845" s="18"/>
    </row>
    <row r="846" ht="19.5" customHeight="1">
      <c r="A846" s="111"/>
      <c r="B846" s="119"/>
      <c r="C846" s="63"/>
      <c r="D846" s="69"/>
      <c r="E846" s="66" t="str">
        <f t="shared" si="2"/>
        <v>-</v>
      </c>
      <c r="F846" s="65"/>
      <c r="G846" s="65"/>
      <c r="H846" s="65"/>
      <c r="I846" s="69" t="str">
        <f t="shared" si="3"/>
        <v>-</v>
      </c>
      <c r="J846" s="70"/>
      <c r="K846" s="18"/>
      <c r="L846" s="18"/>
      <c r="M846" s="18"/>
      <c r="N846" s="18"/>
      <c r="O846" s="18"/>
      <c r="P846" s="18"/>
      <c r="Q846" s="18"/>
      <c r="R846" s="18"/>
      <c r="S846" s="18"/>
      <c r="T846" s="18"/>
      <c r="U846" s="18"/>
      <c r="V846" s="18"/>
      <c r="W846" s="18"/>
      <c r="X846" s="18"/>
      <c r="Y846" s="18"/>
      <c r="Z846" s="18"/>
    </row>
    <row r="847" ht="19.5" customHeight="1">
      <c r="A847" s="111"/>
      <c r="B847" s="119"/>
      <c r="C847" s="63"/>
      <c r="D847" s="69"/>
      <c r="E847" s="66" t="str">
        <f t="shared" si="2"/>
        <v>-</v>
      </c>
      <c r="F847" s="65"/>
      <c r="G847" s="65"/>
      <c r="H847" s="65"/>
      <c r="I847" s="69" t="str">
        <f t="shared" si="3"/>
        <v>-</v>
      </c>
      <c r="J847" s="70"/>
      <c r="K847" s="18"/>
      <c r="L847" s="18"/>
      <c r="M847" s="18"/>
      <c r="N847" s="18"/>
      <c r="O847" s="18"/>
      <c r="P847" s="18"/>
      <c r="Q847" s="18"/>
      <c r="R847" s="18"/>
      <c r="S847" s="18"/>
      <c r="T847" s="18"/>
      <c r="U847" s="18"/>
      <c r="V847" s="18"/>
      <c r="W847" s="18"/>
      <c r="X847" s="18"/>
      <c r="Y847" s="18"/>
      <c r="Z847" s="18"/>
    </row>
    <row r="848" ht="19.5" customHeight="1">
      <c r="A848" s="111"/>
      <c r="B848" s="119"/>
      <c r="C848" s="63"/>
      <c r="D848" s="69"/>
      <c r="E848" s="66" t="str">
        <f t="shared" si="2"/>
        <v>-</v>
      </c>
      <c r="F848" s="65"/>
      <c r="G848" s="65"/>
      <c r="H848" s="65"/>
      <c r="I848" s="69" t="str">
        <f t="shared" si="3"/>
        <v>-</v>
      </c>
      <c r="J848" s="70"/>
      <c r="K848" s="18"/>
      <c r="L848" s="18"/>
      <c r="M848" s="18"/>
      <c r="N848" s="18"/>
      <c r="O848" s="18"/>
      <c r="P848" s="18"/>
      <c r="Q848" s="18"/>
      <c r="R848" s="18"/>
      <c r="S848" s="18"/>
      <c r="T848" s="18"/>
      <c r="U848" s="18"/>
      <c r="V848" s="18"/>
      <c r="W848" s="18"/>
      <c r="X848" s="18"/>
      <c r="Y848" s="18"/>
      <c r="Z848" s="18"/>
    </row>
    <row r="849" ht="19.5" customHeight="1">
      <c r="A849" s="111"/>
      <c r="B849" s="119"/>
      <c r="C849" s="63"/>
      <c r="D849" s="69"/>
      <c r="E849" s="66" t="str">
        <f t="shared" si="2"/>
        <v>-</v>
      </c>
      <c r="F849" s="65"/>
      <c r="G849" s="65"/>
      <c r="H849" s="65"/>
      <c r="I849" s="69" t="str">
        <f t="shared" si="3"/>
        <v>-</v>
      </c>
      <c r="J849" s="70"/>
      <c r="K849" s="18"/>
      <c r="L849" s="18"/>
      <c r="M849" s="18"/>
      <c r="N849" s="18"/>
      <c r="O849" s="18"/>
      <c r="P849" s="18"/>
      <c r="Q849" s="18"/>
      <c r="R849" s="18"/>
      <c r="S849" s="18"/>
      <c r="T849" s="18"/>
      <c r="U849" s="18"/>
      <c r="V849" s="18"/>
      <c r="W849" s="18"/>
      <c r="X849" s="18"/>
      <c r="Y849" s="18"/>
      <c r="Z849" s="18"/>
    </row>
    <row r="850" ht="19.5" customHeight="1">
      <c r="A850" s="111"/>
      <c r="B850" s="119"/>
      <c r="C850" s="63"/>
      <c r="D850" s="69"/>
      <c r="E850" s="66" t="str">
        <f t="shared" si="2"/>
        <v>-</v>
      </c>
      <c r="F850" s="65"/>
      <c r="G850" s="65"/>
      <c r="H850" s="65"/>
      <c r="I850" s="69" t="str">
        <f t="shared" si="3"/>
        <v>-</v>
      </c>
      <c r="J850" s="70"/>
      <c r="K850" s="18"/>
      <c r="L850" s="18"/>
      <c r="M850" s="18"/>
      <c r="N850" s="18"/>
      <c r="O850" s="18"/>
      <c r="P850" s="18"/>
      <c r="Q850" s="18"/>
      <c r="R850" s="18"/>
      <c r="S850" s="18"/>
      <c r="T850" s="18"/>
      <c r="U850" s="18"/>
      <c r="V850" s="18"/>
      <c r="W850" s="18"/>
      <c r="X850" s="18"/>
      <c r="Y850" s="18"/>
      <c r="Z850" s="18"/>
    </row>
    <row r="851" ht="19.5" customHeight="1">
      <c r="A851" s="111"/>
      <c r="B851" s="119"/>
      <c r="C851" s="63"/>
      <c r="D851" s="69"/>
      <c r="E851" s="66" t="str">
        <f t="shared" si="2"/>
        <v>-</v>
      </c>
      <c r="F851" s="65"/>
      <c r="G851" s="65"/>
      <c r="H851" s="65"/>
      <c r="I851" s="69" t="str">
        <f t="shared" si="3"/>
        <v>-</v>
      </c>
      <c r="J851" s="70"/>
      <c r="K851" s="18"/>
      <c r="L851" s="18"/>
      <c r="M851" s="18"/>
      <c r="N851" s="18"/>
      <c r="O851" s="18"/>
      <c r="P851" s="18"/>
      <c r="Q851" s="18"/>
      <c r="R851" s="18"/>
      <c r="S851" s="18"/>
      <c r="T851" s="18"/>
      <c r="U851" s="18"/>
      <c r="V851" s="18"/>
      <c r="W851" s="18"/>
      <c r="X851" s="18"/>
      <c r="Y851" s="18"/>
      <c r="Z851" s="18"/>
    </row>
    <row r="852" ht="19.5" customHeight="1">
      <c r="A852" s="111"/>
      <c r="B852" s="119"/>
      <c r="C852" s="63"/>
      <c r="D852" s="69"/>
      <c r="E852" s="66" t="str">
        <f t="shared" si="2"/>
        <v>-</v>
      </c>
      <c r="F852" s="65"/>
      <c r="G852" s="65"/>
      <c r="H852" s="65"/>
      <c r="I852" s="69" t="str">
        <f t="shared" si="3"/>
        <v>-</v>
      </c>
      <c r="J852" s="70"/>
      <c r="K852" s="18"/>
      <c r="L852" s="18"/>
      <c r="M852" s="18"/>
      <c r="N852" s="18"/>
      <c r="O852" s="18"/>
      <c r="P852" s="18"/>
      <c r="Q852" s="18"/>
      <c r="R852" s="18"/>
      <c r="S852" s="18"/>
      <c r="T852" s="18"/>
      <c r="U852" s="18"/>
      <c r="V852" s="18"/>
      <c r="W852" s="18"/>
      <c r="X852" s="18"/>
      <c r="Y852" s="18"/>
      <c r="Z852" s="18"/>
    </row>
    <row r="853" ht="19.5" customHeight="1">
      <c r="A853" s="111"/>
      <c r="B853" s="119"/>
      <c r="C853" s="63"/>
      <c r="D853" s="69"/>
      <c r="E853" s="66" t="str">
        <f t="shared" si="2"/>
        <v>-</v>
      </c>
      <c r="F853" s="65"/>
      <c r="G853" s="65"/>
      <c r="H853" s="65"/>
      <c r="I853" s="69" t="str">
        <f t="shared" si="3"/>
        <v>-</v>
      </c>
      <c r="J853" s="70"/>
      <c r="K853" s="18"/>
      <c r="L853" s="18"/>
      <c r="M853" s="18"/>
      <c r="N853" s="18"/>
      <c r="O853" s="18"/>
      <c r="P853" s="18"/>
      <c r="Q853" s="18"/>
      <c r="R853" s="18"/>
      <c r="S853" s="18"/>
      <c r="T853" s="18"/>
      <c r="U853" s="18"/>
      <c r="V853" s="18"/>
      <c r="W853" s="18"/>
      <c r="X853" s="18"/>
      <c r="Y853" s="18"/>
      <c r="Z853" s="18"/>
    </row>
    <row r="854" ht="19.5" customHeight="1">
      <c r="A854" s="111"/>
      <c r="B854" s="119"/>
      <c r="C854" s="63"/>
      <c r="D854" s="69"/>
      <c r="E854" s="66" t="str">
        <f t="shared" si="2"/>
        <v>-</v>
      </c>
      <c r="F854" s="65"/>
      <c r="G854" s="65"/>
      <c r="H854" s="65"/>
      <c r="I854" s="69" t="str">
        <f t="shared" si="3"/>
        <v>-</v>
      </c>
      <c r="J854" s="70"/>
      <c r="K854" s="18"/>
      <c r="L854" s="18"/>
      <c r="M854" s="18"/>
      <c r="N854" s="18"/>
      <c r="O854" s="18"/>
      <c r="P854" s="18"/>
      <c r="Q854" s="18"/>
      <c r="R854" s="18"/>
      <c r="S854" s="18"/>
      <c r="T854" s="18"/>
      <c r="U854" s="18"/>
      <c r="V854" s="18"/>
      <c r="W854" s="18"/>
      <c r="X854" s="18"/>
      <c r="Y854" s="18"/>
      <c r="Z854" s="18"/>
    </row>
    <row r="855" ht="19.5" customHeight="1">
      <c r="A855" s="111"/>
      <c r="B855" s="119"/>
      <c r="C855" s="63"/>
      <c r="D855" s="69"/>
      <c r="E855" s="66" t="str">
        <f t="shared" si="2"/>
        <v>-</v>
      </c>
      <c r="F855" s="65"/>
      <c r="G855" s="65"/>
      <c r="H855" s="65"/>
      <c r="I855" s="69" t="str">
        <f t="shared" si="3"/>
        <v>-</v>
      </c>
      <c r="J855" s="70"/>
      <c r="K855" s="18"/>
      <c r="L855" s="18"/>
      <c r="M855" s="18"/>
      <c r="N855" s="18"/>
      <c r="O855" s="18"/>
      <c r="P855" s="18"/>
      <c r="Q855" s="18"/>
      <c r="R855" s="18"/>
      <c r="S855" s="18"/>
      <c r="T855" s="18"/>
      <c r="U855" s="18"/>
      <c r="V855" s="18"/>
      <c r="W855" s="18"/>
      <c r="X855" s="18"/>
      <c r="Y855" s="18"/>
      <c r="Z855" s="18"/>
    </row>
    <row r="856" ht="19.5" customHeight="1">
      <c r="A856" s="111"/>
      <c r="B856" s="119"/>
      <c r="C856" s="63"/>
      <c r="D856" s="69"/>
      <c r="E856" s="66" t="str">
        <f t="shared" si="2"/>
        <v>-</v>
      </c>
      <c r="F856" s="65"/>
      <c r="G856" s="65"/>
      <c r="H856" s="65"/>
      <c r="I856" s="69" t="str">
        <f t="shared" si="3"/>
        <v>-</v>
      </c>
      <c r="J856" s="70"/>
      <c r="K856" s="18"/>
      <c r="L856" s="18"/>
      <c r="M856" s="18"/>
      <c r="N856" s="18"/>
      <c r="O856" s="18"/>
      <c r="P856" s="18"/>
      <c r="Q856" s="18"/>
      <c r="R856" s="18"/>
      <c r="S856" s="18"/>
      <c r="T856" s="18"/>
      <c r="U856" s="18"/>
      <c r="V856" s="18"/>
      <c r="W856" s="18"/>
      <c r="X856" s="18"/>
      <c r="Y856" s="18"/>
      <c r="Z856" s="18"/>
    </row>
    <row r="857" ht="19.5" customHeight="1">
      <c r="A857" s="111"/>
      <c r="B857" s="119"/>
      <c r="C857" s="63"/>
      <c r="D857" s="69"/>
      <c r="E857" s="66" t="str">
        <f t="shared" si="2"/>
        <v>-</v>
      </c>
      <c r="F857" s="65"/>
      <c r="G857" s="65"/>
      <c r="H857" s="65"/>
      <c r="I857" s="69" t="str">
        <f t="shared" si="3"/>
        <v>-</v>
      </c>
      <c r="J857" s="70"/>
      <c r="K857" s="18"/>
      <c r="L857" s="18"/>
      <c r="M857" s="18"/>
      <c r="N857" s="18"/>
      <c r="O857" s="18"/>
      <c r="P857" s="18"/>
      <c r="Q857" s="18"/>
      <c r="R857" s="18"/>
      <c r="S857" s="18"/>
      <c r="T857" s="18"/>
      <c r="U857" s="18"/>
      <c r="V857" s="18"/>
      <c r="W857" s="18"/>
      <c r="X857" s="18"/>
      <c r="Y857" s="18"/>
      <c r="Z857" s="18"/>
    </row>
    <row r="858" ht="19.5" customHeight="1">
      <c r="A858" s="111"/>
      <c r="B858" s="119"/>
      <c r="C858" s="63"/>
      <c r="D858" s="69"/>
      <c r="E858" s="66" t="str">
        <f t="shared" si="2"/>
        <v>-</v>
      </c>
      <c r="F858" s="65"/>
      <c r="G858" s="65"/>
      <c r="H858" s="65"/>
      <c r="I858" s="69" t="str">
        <f t="shared" si="3"/>
        <v>-</v>
      </c>
      <c r="J858" s="70"/>
      <c r="K858" s="18"/>
      <c r="L858" s="18"/>
      <c r="M858" s="18"/>
      <c r="N858" s="18"/>
      <c r="O858" s="18"/>
      <c r="P858" s="18"/>
      <c r="Q858" s="18"/>
      <c r="R858" s="18"/>
      <c r="S858" s="18"/>
      <c r="T858" s="18"/>
      <c r="U858" s="18"/>
      <c r="V858" s="18"/>
      <c r="W858" s="18"/>
      <c r="X858" s="18"/>
      <c r="Y858" s="18"/>
      <c r="Z858" s="18"/>
    </row>
    <row r="859" ht="19.5" customHeight="1">
      <c r="A859" s="111"/>
      <c r="B859" s="119"/>
      <c r="C859" s="63"/>
      <c r="D859" s="69"/>
      <c r="E859" s="66" t="str">
        <f t="shared" si="2"/>
        <v>-</v>
      </c>
      <c r="F859" s="65"/>
      <c r="G859" s="65"/>
      <c r="H859" s="65"/>
      <c r="I859" s="69" t="str">
        <f t="shared" si="3"/>
        <v>-</v>
      </c>
      <c r="J859" s="70"/>
      <c r="K859" s="18"/>
      <c r="L859" s="18"/>
      <c r="M859" s="18"/>
      <c r="N859" s="18"/>
      <c r="O859" s="18"/>
      <c r="P859" s="18"/>
      <c r="Q859" s="18"/>
      <c r="R859" s="18"/>
      <c r="S859" s="18"/>
      <c r="T859" s="18"/>
      <c r="U859" s="18"/>
      <c r="V859" s="18"/>
      <c r="W859" s="18"/>
      <c r="X859" s="18"/>
      <c r="Y859" s="18"/>
      <c r="Z859" s="18"/>
    </row>
    <row r="860" ht="19.5" customHeight="1">
      <c r="A860" s="111"/>
      <c r="B860" s="119"/>
      <c r="C860" s="63"/>
      <c r="D860" s="69"/>
      <c r="E860" s="66" t="str">
        <f t="shared" si="2"/>
        <v>-</v>
      </c>
      <c r="F860" s="65"/>
      <c r="G860" s="65"/>
      <c r="H860" s="65"/>
      <c r="I860" s="69" t="str">
        <f t="shared" si="3"/>
        <v>-</v>
      </c>
      <c r="J860" s="70"/>
      <c r="K860" s="18"/>
      <c r="L860" s="18"/>
      <c r="M860" s="18"/>
      <c r="N860" s="18"/>
      <c r="O860" s="18"/>
      <c r="P860" s="18"/>
      <c r="Q860" s="18"/>
      <c r="R860" s="18"/>
      <c r="S860" s="18"/>
      <c r="T860" s="18"/>
      <c r="U860" s="18"/>
      <c r="V860" s="18"/>
      <c r="W860" s="18"/>
      <c r="X860" s="18"/>
      <c r="Y860" s="18"/>
      <c r="Z860" s="18"/>
    </row>
    <row r="861" ht="19.5" customHeight="1">
      <c r="A861" s="111"/>
      <c r="B861" s="119"/>
      <c r="C861" s="63"/>
      <c r="D861" s="69"/>
      <c r="E861" s="66" t="str">
        <f t="shared" si="2"/>
        <v>-</v>
      </c>
      <c r="F861" s="65"/>
      <c r="G861" s="65"/>
      <c r="H861" s="65"/>
      <c r="I861" s="69" t="str">
        <f t="shared" si="3"/>
        <v>-</v>
      </c>
      <c r="J861" s="70"/>
      <c r="K861" s="18"/>
      <c r="L861" s="18"/>
      <c r="M861" s="18"/>
      <c r="N861" s="18"/>
      <c r="O861" s="18"/>
      <c r="P861" s="18"/>
      <c r="Q861" s="18"/>
      <c r="R861" s="18"/>
      <c r="S861" s="18"/>
      <c r="T861" s="18"/>
      <c r="U861" s="18"/>
      <c r="V861" s="18"/>
      <c r="W861" s="18"/>
      <c r="X861" s="18"/>
      <c r="Y861" s="18"/>
      <c r="Z861" s="18"/>
    </row>
    <row r="862" ht="19.5" customHeight="1">
      <c r="A862" s="111"/>
      <c r="B862" s="119"/>
      <c r="C862" s="63"/>
      <c r="D862" s="69"/>
      <c r="E862" s="66" t="str">
        <f t="shared" si="2"/>
        <v>-</v>
      </c>
      <c r="F862" s="65"/>
      <c r="G862" s="65"/>
      <c r="H862" s="65"/>
      <c r="I862" s="69" t="str">
        <f t="shared" si="3"/>
        <v>-</v>
      </c>
      <c r="J862" s="70"/>
      <c r="K862" s="18"/>
      <c r="L862" s="18"/>
      <c r="M862" s="18"/>
      <c r="N862" s="18"/>
      <c r="O862" s="18"/>
      <c r="P862" s="18"/>
      <c r="Q862" s="18"/>
      <c r="R862" s="18"/>
      <c r="S862" s="18"/>
      <c r="T862" s="18"/>
      <c r="U862" s="18"/>
      <c r="V862" s="18"/>
      <c r="W862" s="18"/>
      <c r="X862" s="18"/>
      <c r="Y862" s="18"/>
      <c r="Z862" s="18"/>
    </row>
    <row r="863" ht="19.5" customHeight="1">
      <c r="A863" s="111"/>
      <c r="B863" s="119"/>
      <c r="C863" s="63"/>
      <c r="D863" s="69"/>
      <c r="E863" s="66" t="str">
        <f t="shared" si="2"/>
        <v>-</v>
      </c>
      <c r="F863" s="65"/>
      <c r="G863" s="65"/>
      <c r="H863" s="65"/>
      <c r="I863" s="69" t="str">
        <f t="shared" si="3"/>
        <v>-</v>
      </c>
      <c r="J863" s="70"/>
      <c r="K863" s="18"/>
      <c r="L863" s="18"/>
      <c r="M863" s="18"/>
      <c r="N863" s="18"/>
      <c r="O863" s="18"/>
      <c r="P863" s="18"/>
      <c r="Q863" s="18"/>
      <c r="R863" s="18"/>
      <c r="S863" s="18"/>
      <c r="T863" s="18"/>
      <c r="U863" s="18"/>
      <c r="V863" s="18"/>
      <c r="W863" s="18"/>
      <c r="X863" s="18"/>
      <c r="Y863" s="18"/>
      <c r="Z863" s="18"/>
    </row>
    <row r="864" ht="19.5" customHeight="1">
      <c r="A864" s="111"/>
      <c r="B864" s="119"/>
      <c r="C864" s="63"/>
      <c r="D864" s="69"/>
      <c r="E864" s="66" t="str">
        <f t="shared" si="2"/>
        <v>-</v>
      </c>
      <c r="F864" s="65"/>
      <c r="G864" s="65"/>
      <c r="H864" s="65"/>
      <c r="I864" s="69" t="str">
        <f t="shared" si="3"/>
        <v>-</v>
      </c>
      <c r="J864" s="70"/>
      <c r="K864" s="18"/>
      <c r="L864" s="18"/>
      <c r="M864" s="18"/>
      <c r="N864" s="18"/>
      <c r="O864" s="18"/>
      <c r="P864" s="18"/>
      <c r="Q864" s="18"/>
      <c r="R864" s="18"/>
      <c r="S864" s="18"/>
      <c r="T864" s="18"/>
      <c r="U864" s="18"/>
      <c r="V864" s="18"/>
      <c r="W864" s="18"/>
      <c r="X864" s="18"/>
      <c r="Y864" s="18"/>
      <c r="Z864" s="18"/>
    </row>
    <row r="865" ht="19.5" customHeight="1">
      <c r="A865" s="111"/>
      <c r="B865" s="119"/>
      <c r="C865" s="63"/>
      <c r="D865" s="69"/>
      <c r="E865" s="66" t="str">
        <f t="shared" si="2"/>
        <v>-</v>
      </c>
      <c r="F865" s="65"/>
      <c r="G865" s="65"/>
      <c r="H865" s="65"/>
      <c r="I865" s="69" t="str">
        <f t="shared" si="3"/>
        <v>-</v>
      </c>
      <c r="J865" s="70"/>
      <c r="K865" s="18"/>
      <c r="L865" s="18"/>
      <c r="M865" s="18"/>
      <c r="N865" s="18"/>
      <c r="O865" s="18"/>
      <c r="P865" s="18"/>
      <c r="Q865" s="18"/>
      <c r="R865" s="18"/>
      <c r="S865" s="18"/>
      <c r="T865" s="18"/>
      <c r="U865" s="18"/>
      <c r="V865" s="18"/>
      <c r="W865" s="18"/>
      <c r="X865" s="18"/>
      <c r="Y865" s="18"/>
      <c r="Z865" s="18"/>
    </row>
    <row r="866" ht="19.5" customHeight="1">
      <c r="A866" s="111"/>
      <c r="B866" s="119"/>
      <c r="C866" s="63"/>
      <c r="D866" s="69"/>
      <c r="E866" s="66" t="str">
        <f t="shared" si="2"/>
        <v>-</v>
      </c>
      <c r="F866" s="65"/>
      <c r="G866" s="65"/>
      <c r="H866" s="65"/>
      <c r="I866" s="69" t="str">
        <f t="shared" si="3"/>
        <v>-</v>
      </c>
      <c r="J866" s="70"/>
      <c r="K866" s="18"/>
      <c r="L866" s="18"/>
      <c r="M866" s="18"/>
      <c r="N866" s="18"/>
      <c r="O866" s="18"/>
      <c r="P866" s="18"/>
      <c r="Q866" s="18"/>
      <c r="R866" s="18"/>
      <c r="S866" s="18"/>
      <c r="T866" s="18"/>
      <c r="U866" s="18"/>
      <c r="V866" s="18"/>
      <c r="W866" s="18"/>
      <c r="X866" s="18"/>
      <c r="Y866" s="18"/>
      <c r="Z866" s="18"/>
    </row>
    <row r="867" ht="19.5" customHeight="1">
      <c r="A867" s="111"/>
      <c r="B867" s="119"/>
      <c r="C867" s="63"/>
      <c r="D867" s="69"/>
      <c r="E867" s="66" t="str">
        <f t="shared" si="2"/>
        <v>-</v>
      </c>
      <c r="F867" s="65"/>
      <c r="G867" s="65"/>
      <c r="H867" s="65"/>
      <c r="I867" s="69" t="str">
        <f t="shared" si="3"/>
        <v>-</v>
      </c>
      <c r="J867" s="70"/>
      <c r="K867" s="18"/>
      <c r="L867" s="18"/>
      <c r="M867" s="18"/>
      <c r="N867" s="18"/>
      <c r="O867" s="18"/>
      <c r="P867" s="18"/>
      <c r="Q867" s="18"/>
      <c r="R867" s="18"/>
      <c r="S867" s="18"/>
      <c r="T867" s="18"/>
      <c r="U867" s="18"/>
      <c r="V867" s="18"/>
      <c r="W867" s="18"/>
      <c r="X867" s="18"/>
      <c r="Y867" s="18"/>
      <c r="Z867" s="18"/>
    </row>
    <row r="868" ht="19.5" customHeight="1">
      <c r="A868" s="111"/>
      <c r="B868" s="119"/>
      <c r="C868" s="63"/>
      <c r="D868" s="69"/>
      <c r="E868" s="66" t="str">
        <f t="shared" si="2"/>
        <v>-</v>
      </c>
      <c r="F868" s="65"/>
      <c r="G868" s="65"/>
      <c r="H868" s="65"/>
      <c r="I868" s="69" t="str">
        <f t="shared" si="3"/>
        <v>-</v>
      </c>
      <c r="J868" s="70"/>
      <c r="K868" s="18"/>
      <c r="L868" s="18"/>
      <c r="M868" s="18"/>
      <c r="N868" s="18"/>
      <c r="O868" s="18"/>
      <c r="P868" s="18"/>
      <c r="Q868" s="18"/>
      <c r="R868" s="18"/>
      <c r="S868" s="18"/>
      <c r="T868" s="18"/>
      <c r="U868" s="18"/>
      <c r="V868" s="18"/>
      <c r="W868" s="18"/>
      <c r="X868" s="18"/>
      <c r="Y868" s="18"/>
      <c r="Z868" s="18"/>
    </row>
    <row r="869" ht="19.5" customHeight="1">
      <c r="A869" s="111"/>
      <c r="B869" s="119"/>
      <c r="C869" s="63"/>
      <c r="D869" s="69"/>
      <c r="E869" s="66" t="str">
        <f t="shared" si="2"/>
        <v>-</v>
      </c>
      <c r="F869" s="65"/>
      <c r="G869" s="65"/>
      <c r="H869" s="65"/>
      <c r="I869" s="69" t="str">
        <f t="shared" si="3"/>
        <v>-</v>
      </c>
      <c r="J869" s="70"/>
      <c r="K869" s="18"/>
      <c r="L869" s="18"/>
      <c r="M869" s="18"/>
      <c r="N869" s="18"/>
      <c r="O869" s="18"/>
      <c r="P869" s="18"/>
      <c r="Q869" s="18"/>
      <c r="R869" s="18"/>
      <c r="S869" s="18"/>
      <c r="T869" s="18"/>
      <c r="U869" s="18"/>
      <c r="V869" s="18"/>
      <c r="W869" s="18"/>
      <c r="X869" s="18"/>
      <c r="Y869" s="18"/>
      <c r="Z869" s="18"/>
    </row>
    <row r="870" ht="19.5" customHeight="1">
      <c r="A870" s="111"/>
      <c r="B870" s="119"/>
      <c r="C870" s="63"/>
      <c r="D870" s="69"/>
      <c r="E870" s="66" t="str">
        <f t="shared" si="2"/>
        <v>-</v>
      </c>
      <c r="F870" s="65"/>
      <c r="G870" s="65"/>
      <c r="H870" s="65"/>
      <c r="I870" s="69" t="str">
        <f t="shared" si="3"/>
        <v>-</v>
      </c>
      <c r="J870" s="70"/>
      <c r="K870" s="18"/>
      <c r="L870" s="18"/>
      <c r="M870" s="18"/>
      <c r="N870" s="18"/>
      <c r="O870" s="18"/>
      <c r="P870" s="18"/>
      <c r="Q870" s="18"/>
      <c r="R870" s="18"/>
      <c r="S870" s="18"/>
      <c r="T870" s="18"/>
      <c r="U870" s="18"/>
      <c r="V870" s="18"/>
      <c r="W870" s="18"/>
      <c r="X870" s="18"/>
      <c r="Y870" s="18"/>
      <c r="Z870" s="18"/>
    </row>
    <row r="871" ht="19.5" customHeight="1">
      <c r="A871" s="111"/>
      <c r="B871" s="119"/>
      <c r="C871" s="63"/>
      <c r="D871" s="69"/>
      <c r="E871" s="66" t="str">
        <f t="shared" si="2"/>
        <v>-</v>
      </c>
      <c r="F871" s="65"/>
      <c r="G871" s="65"/>
      <c r="H871" s="65"/>
      <c r="I871" s="69" t="str">
        <f t="shared" si="3"/>
        <v>-</v>
      </c>
      <c r="J871" s="70"/>
      <c r="K871" s="18"/>
      <c r="L871" s="18"/>
      <c r="M871" s="18"/>
      <c r="N871" s="18"/>
      <c r="O871" s="18"/>
      <c r="P871" s="18"/>
      <c r="Q871" s="18"/>
      <c r="R871" s="18"/>
      <c r="S871" s="18"/>
      <c r="T871" s="18"/>
      <c r="U871" s="18"/>
      <c r="V871" s="18"/>
      <c r="W871" s="18"/>
      <c r="X871" s="18"/>
      <c r="Y871" s="18"/>
      <c r="Z871" s="18"/>
    </row>
    <row r="872" ht="19.5" customHeight="1">
      <c r="A872" s="111"/>
      <c r="B872" s="119"/>
      <c r="C872" s="63"/>
      <c r="D872" s="69"/>
      <c r="E872" s="66" t="str">
        <f t="shared" si="2"/>
        <v>-</v>
      </c>
      <c r="F872" s="65"/>
      <c r="G872" s="65"/>
      <c r="H872" s="65"/>
      <c r="I872" s="69" t="str">
        <f t="shared" si="3"/>
        <v>-</v>
      </c>
      <c r="J872" s="70"/>
      <c r="K872" s="18"/>
      <c r="L872" s="18"/>
      <c r="M872" s="18"/>
      <c r="N872" s="18"/>
      <c r="O872" s="18"/>
      <c r="P872" s="18"/>
      <c r="Q872" s="18"/>
      <c r="R872" s="18"/>
      <c r="S872" s="18"/>
      <c r="T872" s="18"/>
      <c r="U872" s="18"/>
      <c r="V872" s="18"/>
      <c r="W872" s="18"/>
      <c r="X872" s="18"/>
      <c r="Y872" s="18"/>
      <c r="Z872" s="18"/>
    </row>
    <row r="873" ht="19.5" customHeight="1">
      <c r="A873" s="111"/>
      <c r="B873" s="119"/>
      <c r="C873" s="63"/>
      <c r="D873" s="69"/>
      <c r="E873" s="66" t="str">
        <f t="shared" si="2"/>
        <v>-</v>
      </c>
      <c r="F873" s="65"/>
      <c r="G873" s="65"/>
      <c r="H873" s="65"/>
      <c r="I873" s="69" t="str">
        <f t="shared" si="3"/>
        <v>-</v>
      </c>
      <c r="J873" s="70"/>
      <c r="K873" s="18"/>
      <c r="L873" s="18"/>
      <c r="M873" s="18"/>
      <c r="N873" s="18"/>
      <c r="O873" s="18"/>
      <c r="P873" s="18"/>
      <c r="Q873" s="18"/>
      <c r="R873" s="18"/>
      <c r="S873" s="18"/>
      <c r="T873" s="18"/>
      <c r="U873" s="18"/>
      <c r="V873" s="18"/>
      <c r="W873" s="18"/>
      <c r="X873" s="18"/>
      <c r="Y873" s="18"/>
      <c r="Z873" s="18"/>
    </row>
    <row r="874" ht="19.5" customHeight="1">
      <c r="A874" s="111"/>
      <c r="B874" s="119"/>
      <c r="C874" s="63"/>
      <c r="D874" s="69"/>
      <c r="E874" s="66" t="str">
        <f t="shared" si="2"/>
        <v>-</v>
      </c>
      <c r="F874" s="65"/>
      <c r="G874" s="65"/>
      <c r="H874" s="65"/>
      <c r="I874" s="69" t="str">
        <f t="shared" si="3"/>
        <v>-</v>
      </c>
      <c r="J874" s="70"/>
      <c r="K874" s="18"/>
      <c r="L874" s="18"/>
      <c r="M874" s="18"/>
      <c r="N874" s="18"/>
      <c r="O874" s="18"/>
      <c r="P874" s="18"/>
      <c r="Q874" s="18"/>
      <c r="R874" s="18"/>
      <c r="S874" s="18"/>
      <c r="T874" s="18"/>
      <c r="U874" s="18"/>
      <c r="V874" s="18"/>
      <c r="W874" s="18"/>
      <c r="X874" s="18"/>
      <c r="Y874" s="18"/>
      <c r="Z874" s="18"/>
    </row>
    <row r="875" ht="19.5" customHeight="1">
      <c r="A875" s="111"/>
      <c r="B875" s="119"/>
      <c r="C875" s="63"/>
      <c r="D875" s="69"/>
      <c r="E875" s="66" t="str">
        <f t="shared" si="2"/>
        <v>-</v>
      </c>
      <c r="F875" s="65"/>
      <c r="G875" s="65"/>
      <c r="H875" s="65"/>
      <c r="I875" s="69" t="str">
        <f t="shared" si="3"/>
        <v>-</v>
      </c>
      <c r="J875" s="70"/>
      <c r="K875" s="18"/>
      <c r="L875" s="18"/>
      <c r="M875" s="18"/>
      <c r="N875" s="18"/>
      <c r="O875" s="18"/>
      <c r="P875" s="18"/>
      <c r="Q875" s="18"/>
      <c r="R875" s="18"/>
      <c r="S875" s="18"/>
      <c r="T875" s="18"/>
      <c r="U875" s="18"/>
      <c r="V875" s="18"/>
      <c r="W875" s="18"/>
      <c r="X875" s="18"/>
      <c r="Y875" s="18"/>
      <c r="Z875" s="18"/>
    </row>
    <row r="876" ht="19.5" customHeight="1">
      <c r="A876" s="111"/>
      <c r="B876" s="119"/>
      <c r="C876" s="63"/>
      <c r="D876" s="69"/>
      <c r="E876" s="66" t="str">
        <f t="shared" si="2"/>
        <v>-</v>
      </c>
      <c r="F876" s="65"/>
      <c r="G876" s="65"/>
      <c r="H876" s="65"/>
      <c r="I876" s="69" t="str">
        <f t="shared" si="3"/>
        <v>-</v>
      </c>
      <c r="J876" s="70"/>
      <c r="K876" s="18"/>
      <c r="L876" s="18"/>
      <c r="M876" s="18"/>
      <c r="N876" s="18"/>
      <c r="O876" s="18"/>
      <c r="P876" s="18"/>
      <c r="Q876" s="18"/>
      <c r="R876" s="18"/>
      <c r="S876" s="18"/>
      <c r="T876" s="18"/>
      <c r="U876" s="18"/>
      <c r="V876" s="18"/>
      <c r="W876" s="18"/>
      <c r="X876" s="18"/>
      <c r="Y876" s="18"/>
      <c r="Z876" s="18"/>
    </row>
    <row r="877" ht="19.5" customHeight="1">
      <c r="A877" s="111"/>
      <c r="B877" s="119"/>
      <c r="C877" s="63"/>
      <c r="D877" s="69"/>
      <c r="E877" s="66" t="str">
        <f t="shared" si="2"/>
        <v>-</v>
      </c>
      <c r="F877" s="65"/>
      <c r="G877" s="65"/>
      <c r="H877" s="65"/>
      <c r="I877" s="69" t="str">
        <f t="shared" si="3"/>
        <v>-</v>
      </c>
      <c r="J877" s="70"/>
      <c r="K877" s="18"/>
      <c r="L877" s="18"/>
      <c r="M877" s="18"/>
      <c r="N877" s="18"/>
      <c r="O877" s="18"/>
      <c r="P877" s="18"/>
      <c r="Q877" s="18"/>
      <c r="R877" s="18"/>
      <c r="S877" s="18"/>
      <c r="T877" s="18"/>
      <c r="U877" s="18"/>
      <c r="V877" s="18"/>
      <c r="W877" s="18"/>
      <c r="X877" s="18"/>
      <c r="Y877" s="18"/>
      <c r="Z877" s="18"/>
    </row>
    <row r="878" ht="19.5" customHeight="1">
      <c r="A878" s="111"/>
      <c r="B878" s="119"/>
      <c r="C878" s="63"/>
      <c r="D878" s="69"/>
      <c r="E878" s="66" t="str">
        <f t="shared" si="2"/>
        <v>-</v>
      </c>
      <c r="F878" s="65"/>
      <c r="G878" s="65"/>
      <c r="H878" s="65"/>
      <c r="I878" s="69" t="str">
        <f t="shared" si="3"/>
        <v>-</v>
      </c>
      <c r="J878" s="70"/>
      <c r="K878" s="18"/>
      <c r="L878" s="18"/>
      <c r="M878" s="18"/>
      <c r="N878" s="18"/>
      <c r="O878" s="18"/>
      <c r="P878" s="18"/>
      <c r="Q878" s="18"/>
      <c r="R878" s="18"/>
      <c r="S878" s="18"/>
      <c r="T878" s="18"/>
      <c r="U878" s="18"/>
      <c r="V878" s="18"/>
      <c r="W878" s="18"/>
      <c r="X878" s="18"/>
      <c r="Y878" s="18"/>
      <c r="Z878" s="18"/>
    </row>
    <row r="879" ht="19.5" customHeight="1">
      <c r="A879" s="111"/>
      <c r="B879" s="119"/>
      <c r="C879" s="63"/>
      <c r="D879" s="69"/>
      <c r="E879" s="66" t="str">
        <f t="shared" si="2"/>
        <v>-</v>
      </c>
      <c r="F879" s="65"/>
      <c r="G879" s="65"/>
      <c r="H879" s="65"/>
      <c r="I879" s="69" t="str">
        <f t="shared" si="3"/>
        <v>-</v>
      </c>
      <c r="J879" s="70"/>
      <c r="K879" s="18"/>
      <c r="L879" s="18"/>
      <c r="M879" s="18"/>
      <c r="N879" s="18"/>
      <c r="O879" s="18"/>
      <c r="P879" s="18"/>
      <c r="Q879" s="18"/>
      <c r="R879" s="18"/>
      <c r="S879" s="18"/>
      <c r="T879" s="18"/>
      <c r="U879" s="18"/>
      <c r="V879" s="18"/>
      <c r="W879" s="18"/>
      <c r="X879" s="18"/>
      <c r="Y879" s="18"/>
      <c r="Z879" s="18"/>
    </row>
    <row r="880" ht="19.5" customHeight="1">
      <c r="A880" s="111"/>
      <c r="B880" s="119"/>
      <c r="C880" s="63"/>
      <c r="D880" s="69"/>
      <c r="E880" s="66" t="str">
        <f t="shared" si="2"/>
        <v>-</v>
      </c>
      <c r="F880" s="65"/>
      <c r="G880" s="65"/>
      <c r="H880" s="65"/>
      <c r="I880" s="69" t="str">
        <f t="shared" si="3"/>
        <v>-</v>
      </c>
      <c r="J880" s="70"/>
      <c r="K880" s="18"/>
      <c r="L880" s="18"/>
      <c r="M880" s="18"/>
      <c r="N880" s="18"/>
      <c r="O880" s="18"/>
      <c r="P880" s="18"/>
      <c r="Q880" s="18"/>
      <c r="R880" s="18"/>
      <c r="S880" s="18"/>
      <c r="T880" s="18"/>
      <c r="U880" s="18"/>
      <c r="V880" s="18"/>
      <c r="W880" s="18"/>
      <c r="X880" s="18"/>
      <c r="Y880" s="18"/>
      <c r="Z880" s="18"/>
    </row>
    <row r="881" ht="19.5" customHeight="1">
      <c r="A881" s="111"/>
      <c r="B881" s="119"/>
      <c r="C881" s="63"/>
      <c r="D881" s="69"/>
      <c r="E881" s="66" t="str">
        <f t="shared" si="2"/>
        <v>-</v>
      </c>
      <c r="F881" s="65"/>
      <c r="G881" s="65"/>
      <c r="H881" s="65"/>
      <c r="I881" s="69" t="str">
        <f t="shared" si="3"/>
        <v>-</v>
      </c>
      <c r="J881" s="70"/>
      <c r="K881" s="18"/>
      <c r="L881" s="18"/>
      <c r="M881" s="18"/>
      <c r="N881" s="18"/>
      <c r="O881" s="18"/>
      <c r="P881" s="18"/>
      <c r="Q881" s="18"/>
      <c r="R881" s="18"/>
      <c r="S881" s="18"/>
      <c r="T881" s="18"/>
      <c r="U881" s="18"/>
      <c r="V881" s="18"/>
      <c r="W881" s="18"/>
      <c r="X881" s="18"/>
      <c r="Y881" s="18"/>
      <c r="Z881" s="18"/>
    </row>
    <row r="882" ht="19.5" customHeight="1">
      <c r="A882" s="111"/>
      <c r="B882" s="119"/>
      <c r="C882" s="63"/>
      <c r="D882" s="69"/>
      <c r="E882" s="66" t="str">
        <f t="shared" si="2"/>
        <v>-</v>
      </c>
      <c r="F882" s="65"/>
      <c r="G882" s="65"/>
      <c r="H882" s="65"/>
      <c r="I882" s="69" t="str">
        <f t="shared" si="3"/>
        <v>-</v>
      </c>
      <c r="J882" s="70"/>
      <c r="K882" s="18"/>
      <c r="L882" s="18"/>
      <c r="M882" s="18"/>
      <c r="N882" s="18"/>
      <c r="O882" s="18"/>
      <c r="P882" s="18"/>
      <c r="Q882" s="18"/>
      <c r="R882" s="18"/>
      <c r="S882" s="18"/>
      <c r="T882" s="18"/>
      <c r="U882" s="18"/>
      <c r="V882" s="18"/>
      <c r="W882" s="18"/>
      <c r="X882" s="18"/>
      <c r="Y882" s="18"/>
      <c r="Z882" s="18"/>
    </row>
    <row r="883" ht="19.5" customHeight="1">
      <c r="A883" s="111"/>
      <c r="B883" s="119"/>
      <c r="C883" s="63"/>
      <c r="D883" s="69"/>
      <c r="E883" s="66" t="str">
        <f t="shared" si="2"/>
        <v>-</v>
      </c>
      <c r="F883" s="65"/>
      <c r="G883" s="65"/>
      <c r="H883" s="65"/>
      <c r="I883" s="69" t="str">
        <f t="shared" si="3"/>
        <v>-</v>
      </c>
      <c r="J883" s="70"/>
      <c r="K883" s="18"/>
      <c r="L883" s="18"/>
      <c r="M883" s="18"/>
      <c r="N883" s="18"/>
      <c r="O883" s="18"/>
      <c r="P883" s="18"/>
      <c r="Q883" s="18"/>
      <c r="R883" s="18"/>
      <c r="S883" s="18"/>
      <c r="T883" s="18"/>
      <c r="U883" s="18"/>
      <c r="V883" s="18"/>
      <c r="W883" s="18"/>
      <c r="X883" s="18"/>
      <c r="Y883" s="18"/>
      <c r="Z883" s="18"/>
    </row>
    <row r="884" ht="19.5" customHeight="1">
      <c r="A884" s="111"/>
      <c r="B884" s="119"/>
      <c r="C884" s="63"/>
      <c r="D884" s="69"/>
      <c r="E884" s="66" t="str">
        <f t="shared" si="2"/>
        <v>-</v>
      </c>
      <c r="F884" s="65"/>
      <c r="G884" s="65"/>
      <c r="H884" s="65"/>
      <c r="I884" s="69" t="str">
        <f t="shared" si="3"/>
        <v>-</v>
      </c>
      <c r="J884" s="70"/>
      <c r="K884" s="18"/>
      <c r="L884" s="18"/>
      <c r="M884" s="18"/>
      <c r="N884" s="18"/>
      <c r="O884" s="18"/>
      <c r="P884" s="18"/>
      <c r="Q884" s="18"/>
      <c r="R884" s="18"/>
      <c r="S884" s="18"/>
      <c r="T884" s="18"/>
      <c r="U884" s="18"/>
      <c r="V884" s="18"/>
      <c r="W884" s="18"/>
      <c r="X884" s="18"/>
      <c r="Y884" s="18"/>
      <c r="Z884" s="18"/>
    </row>
    <row r="885" ht="19.5" customHeight="1">
      <c r="A885" s="111"/>
      <c r="B885" s="119"/>
      <c r="C885" s="63"/>
      <c r="D885" s="69"/>
      <c r="E885" s="66" t="str">
        <f t="shared" si="2"/>
        <v>-</v>
      </c>
      <c r="F885" s="65"/>
      <c r="G885" s="65"/>
      <c r="H885" s="65"/>
      <c r="I885" s="69" t="str">
        <f t="shared" si="3"/>
        <v>-</v>
      </c>
      <c r="J885" s="70"/>
      <c r="K885" s="18"/>
      <c r="L885" s="18"/>
      <c r="M885" s="18"/>
      <c r="N885" s="18"/>
      <c r="O885" s="18"/>
      <c r="P885" s="18"/>
      <c r="Q885" s="18"/>
      <c r="R885" s="18"/>
      <c r="S885" s="18"/>
      <c r="T885" s="18"/>
      <c r="U885" s="18"/>
      <c r="V885" s="18"/>
      <c r="W885" s="18"/>
      <c r="X885" s="18"/>
      <c r="Y885" s="18"/>
      <c r="Z885" s="18"/>
    </row>
    <row r="886" ht="19.5" customHeight="1">
      <c r="A886" s="111"/>
      <c r="B886" s="119"/>
      <c r="C886" s="63"/>
      <c r="D886" s="69"/>
      <c r="E886" s="66" t="str">
        <f t="shared" si="2"/>
        <v>-</v>
      </c>
      <c r="F886" s="65"/>
      <c r="G886" s="65"/>
      <c r="H886" s="65"/>
      <c r="I886" s="69" t="str">
        <f t="shared" si="3"/>
        <v>-</v>
      </c>
      <c r="J886" s="70"/>
      <c r="K886" s="18"/>
      <c r="L886" s="18"/>
      <c r="M886" s="18"/>
      <c r="N886" s="18"/>
      <c r="O886" s="18"/>
      <c r="P886" s="18"/>
      <c r="Q886" s="18"/>
      <c r="R886" s="18"/>
      <c r="S886" s="18"/>
      <c r="T886" s="18"/>
      <c r="U886" s="18"/>
      <c r="V886" s="18"/>
      <c r="W886" s="18"/>
      <c r="X886" s="18"/>
      <c r="Y886" s="18"/>
      <c r="Z886" s="18"/>
    </row>
    <row r="887" ht="19.5" customHeight="1">
      <c r="A887" s="111"/>
      <c r="B887" s="119"/>
      <c r="C887" s="63"/>
      <c r="D887" s="69"/>
      <c r="E887" s="66" t="str">
        <f t="shared" si="2"/>
        <v>-</v>
      </c>
      <c r="F887" s="65"/>
      <c r="G887" s="65"/>
      <c r="H887" s="65"/>
      <c r="I887" s="69" t="str">
        <f t="shared" si="3"/>
        <v>-</v>
      </c>
      <c r="J887" s="70"/>
      <c r="K887" s="18"/>
      <c r="L887" s="18"/>
      <c r="M887" s="18"/>
      <c r="N887" s="18"/>
      <c r="O887" s="18"/>
      <c r="P887" s="18"/>
      <c r="Q887" s="18"/>
      <c r="R887" s="18"/>
      <c r="S887" s="18"/>
      <c r="T887" s="18"/>
      <c r="U887" s="18"/>
      <c r="V887" s="18"/>
      <c r="W887" s="18"/>
      <c r="X887" s="18"/>
      <c r="Y887" s="18"/>
      <c r="Z887" s="18"/>
    </row>
    <row r="888" ht="19.5" customHeight="1">
      <c r="A888" s="111"/>
      <c r="B888" s="119"/>
      <c r="C888" s="63"/>
      <c r="D888" s="69"/>
      <c r="E888" s="66" t="str">
        <f t="shared" si="2"/>
        <v>-</v>
      </c>
      <c r="F888" s="65"/>
      <c r="G888" s="65"/>
      <c r="H888" s="65"/>
      <c r="I888" s="69" t="str">
        <f t="shared" si="3"/>
        <v>-</v>
      </c>
      <c r="J888" s="70"/>
      <c r="K888" s="18"/>
      <c r="L888" s="18"/>
      <c r="M888" s="18"/>
      <c r="N888" s="18"/>
      <c r="O888" s="18"/>
      <c r="P888" s="18"/>
      <c r="Q888" s="18"/>
      <c r="R888" s="18"/>
      <c r="S888" s="18"/>
      <c r="T888" s="18"/>
      <c r="U888" s="18"/>
      <c r="V888" s="18"/>
      <c r="W888" s="18"/>
      <c r="X888" s="18"/>
      <c r="Y888" s="18"/>
      <c r="Z888" s="18"/>
    </row>
    <row r="889" ht="19.5" customHeight="1">
      <c r="A889" s="111"/>
      <c r="B889" s="119"/>
      <c r="C889" s="63"/>
      <c r="D889" s="69"/>
      <c r="E889" s="66" t="str">
        <f t="shared" si="2"/>
        <v>-</v>
      </c>
      <c r="F889" s="65"/>
      <c r="G889" s="65"/>
      <c r="H889" s="65"/>
      <c r="I889" s="69" t="str">
        <f t="shared" si="3"/>
        <v>-</v>
      </c>
      <c r="J889" s="70"/>
      <c r="K889" s="18"/>
      <c r="L889" s="18"/>
      <c r="M889" s="18"/>
      <c r="N889" s="18"/>
      <c r="O889" s="18"/>
      <c r="P889" s="18"/>
      <c r="Q889" s="18"/>
      <c r="R889" s="18"/>
      <c r="S889" s="18"/>
      <c r="T889" s="18"/>
      <c r="U889" s="18"/>
      <c r="V889" s="18"/>
      <c r="W889" s="18"/>
      <c r="X889" s="18"/>
      <c r="Y889" s="18"/>
      <c r="Z889" s="18"/>
    </row>
    <row r="890" ht="19.5" customHeight="1">
      <c r="A890" s="111"/>
      <c r="B890" s="119"/>
      <c r="C890" s="63"/>
      <c r="D890" s="69"/>
      <c r="E890" s="66" t="str">
        <f t="shared" si="2"/>
        <v>-</v>
      </c>
      <c r="F890" s="65"/>
      <c r="G890" s="65"/>
      <c r="H890" s="65"/>
      <c r="I890" s="69" t="str">
        <f t="shared" si="3"/>
        <v>-</v>
      </c>
      <c r="J890" s="70"/>
      <c r="K890" s="18"/>
      <c r="L890" s="18"/>
      <c r="M890" s="18"/>
      <c r="N890" s="18"/>
      <c r="O890" s="18"/>
      <c r="P890" s="18"/>
      <c r="Q890" s="18"/>
      <c r="R890" s="18"/>
      <c r="S890" s="18"/>
      <c r="T890" s="18"/>
      <c r="U890" s="18"/>
      <c r="V890" s="18"/>
      <c r="W890" s="18"/>
      <c r="X890" s="18"/>
      <c r="Y890" s="18"/>
      <c r="Z890" s="18"/>
    </row>
    <row r="891" ht="19.5" customHeight="1">
      <c r="A891" s="111"/>
      <c r="B891" s="119"/>
      <c r="C891" s="63"/>
      <c r="D891" s="69"/>
      <c r="E891" s="66" t="str">
        <f t="shared" si="2"/>
        <v>-</v>
      </c>
      <c r="F891" s="65"/>
      <c r="G891" s="65"/>
      <c r="H891" s="65"/>
      <c r="I891" s="69" t="str">
        <f t="shared" si="3"/>
        <v>-</v>
      </c>
      <c r="J891" s="70"/>
      <c r="K891" s="18"/>
      <c r="L891" s="18"/>
      <c r="M891" s="18"/>
      <c r="N891" s="18"/>
      <c r="O891" s="18"/>
      <c r="P891" s="18"/>
      <c r="Q891" s="18"/>
      <c r="R891" s="18"/>
      <c r="S891" s="18"/>
      <c r="T891" s="18"/>
      <c r="U891" s="18"/>
      <c r="V891" s="18"/>
      <c r="W891" s="18"/>
      <c r="X891" s="18"/>
      <c r="Y891" s="18"/>
      <c r="Z891" s="18"/>
    </row>
    <row r="892" ht="19.5" customHeight="1">
      <c r="A892" s="111"/>
      <c r="B892" s="119"/>
      <c r="C892" s="63"/>
      <c r="D892" s="69"/>
      <c r="E892" s="66" t="str">
        <f t="shared" si="2"/>
        <v>-</v>
      </c>
      <c r="F892" s="65"/>
      <c r="G892" s="65"/>
      <c r="H892" s="65"/>
      <c r="I892" s="69" t="str">
        <f t="shared" si="3"/>
        <v>-</v>
      </c>
      <c r="J892" s="70"/>
      <c r="K892" s="18"/>
      <c r="L892" s="18"/>
      <c r="M892" s="18"/>
      <c r="N892" s="18"/>
      <c r="O892" s="18"/>
      <c r="P892" s="18"/>
      <c r="Q892" s="18"/>
      <c r="R892" s="18"/>
      <c r="S892" s="18"/>
      <c r="T892" s="18"/>
      <c r="U892" s="18"/>
      <c r="V892" s="18"/>
      <c r="W892" s="18"/>
      <c r="X892" s="18"/>
      <c r="Y892" s="18"/>
      <c r="Z892" s="18"/>
    </row>
    <row r="893" ht="19.5" customHeight="1">
      <c r="A893" s="111"/>
      <c r="B893" s="119"/>
      <c r="C893" s="63"/>
      <c r="D893" s="69"/>
      <c r="E893" s="66" t="str">
        <f t="shared" si="2"/>
        <v>-</v>
      </c>
      <c r="F893" s="65"/>
      <c r="G893" s="65"/>
      <c r="H893" s="65"/>
      <c r="I893" s="69" t="str">
        <f t="shared" si="3"/>
        <v>-</v>
      </c>
      <c r="J893" s="70"/>
      <c r="K893" s="18"/>
      <c r="L893" s="18"/>
      <c r="M893" s="18"/>
      <c r="N893" s="18"/>
      <c r="O893" s="18"/>
      <c r="P893" s="18"/>
      <c r="Q893" s="18"/>
      <c r="R893" s="18"/>
      <c r="S893" s="18"/>
      <c r="T893" s="18"/>
      <c r="U893" s="18"/>
      <c r="V893" s="18"/>
      <c r="W893" s="18"/>
      <c r="X893" s="18"/>
      <c r="Y893" s="18"/>
      <c r="Z893" s="18"/>
    </row>
    <row r="894" ht="19.5" customHeight="1">
      <c r="A894" s="111"/>
      <c r="B894" s="119"/>
      <c r="C894" s="63"/>
      <c r="D894" s="69"/>
      <c r="E894" s="66" t="str">
        <f t="shared" si="2"/>
        <v>-</v>
      </c>
      <c r="F894" s="65"/>
      <c r="G894" s="65"/>
      <c r="H894" s="65"/>
      <c r="I894" s="69" t="str">
        <f t="shared" si="3"/>
        <v>-</v>
      </c>
      <c r="J894" s="70"/>
      <c r="K894" s="18"/>
      <c r="L894" s="18"/>
      <c r="M894" s="18"/>
      <c r="N894" s="18"/>
      <c r="O894" s="18"/>
      <c r="P894" s="18"/>
      <c r="Q894" s="18"/>
      <c r="R894" s="18"/>
      <c r="S894" s="18"/>
      <c r="T894" s="18"/>
      <c r="U894" s="18"/>
      <c r="V894" s="18"/>
      <c r="W894" s="18"/>
      <c r="X894" s="18"/>
      <c r="Y894" s="18"/>
      <c r="Z894" s="18"/>
    </row>
    <row r="895" ht="19.5" customHeight="1">
      <c r="A895" s="111"/>
      <c r="B895" s="119"/>
      <c r="C895" s="63"/>
      <c r="D895" s="69"/>
      <c r="E895" s="66" t="str">
        <f t="shared" si="2"/>
        <v>-</v>
      </c>
      <c r="F895" s="65"/>
      <c r="G895" s="65"/>
      <c r="H895" s="65"/>
      <c r="I895" s="69" t="str">
        <f t="shared" si="3"/>
        <v>-</v>
      </c>
      <c r="J895" s="70"/>
      <c r="K895" s="18"/>
      <c r="L895" s="18"/>
      <c r="M895" s="18"/>
      <c r="N895" s="18"/>
      <c r="O895" s="18"/>
      <c r="P895" s="18"/>
      <c r="Q895" s="18"/>
      <c r="R895" s="18"/>
      <c r="S895" s="18"/>
      <c r="T895" s="18"/>
      <c r="U895" s="18"/>
      <c r="V895" s="18"/>
      <c r="W895" s="18"/>
      <c r="X895" s="18"/>
      <c r="Y895" s="18"/>
      <c r="Z895" s="18"/>
    </row>
    <row r="896" ht="19.5" customHeight="1">
      <c r="A896" s="111"/>
      <c r="B896" s="119"/>
      <c r="C896" s="63"/>
      <c r="D896" s="69"/>
      <c r="E896" s="66" t="str">
        <f t="shared" si="2"/>
        <v>-</v>
      </c>
      <c r="F896" s="65"/>
      <c r="G896" s="65"/>
      <c r="H896" s="65"/>
      <c r="I896" s="69" t="str">
        <f t="shared" si="3"/>
        <v>-</v>
      </c>
      <c r="J896" s="70"/>
      <c r="K896" s="18"/>
      <c r="L896" s="18"/>
      <c r="M896" s="18"/>
      <c r="N896" s="18"/>
      <c r="O896" s="18"/>
      <c r="P896" s="18"/>
      <c r="Q896" s="18"/>
      <c r="R896" s="18"/>
      <c r="S896" s="18"/>
      <c r="T896" s="18"/>
      <c r="U896" s="18"/>
      <c r="V896" s="18"/>
      <c r="W896" s="18"/>
      <c r="X896" s="18"/>
      <c r="Y896" s="18"/>
      <c r="Z896" s="18"/>
    </row>
    <row r="897" ht="19.5" customHeight="1">
      <c r="A897" s="111"/>
      <c r="B897" s="119"/>
      <c r="C897" s="63"/>
      <c r="D897" s="69"/>
      <c r="E897" s="66" t="str">
        <f t="shared" si="2"/>
        <v>-</v>
      </c>
      <c r="F897" s="65"/>
      <c r="G897" s="65"/>
      <c r="H897" s="65"/>
      <c r="I897" s="69" t="str">
        <f t="shared" si="3"/>
        <v>-</v>
      </c>
      <c r="J897" s="70"/>
      <c r="K897" s="18"/>
      <c r="L897" s="18"/>
      <c r="M897" s="18"/>
      <c r="N897" s="18"/>
      <c r="O897" s="18"/>
      <c r="P897" s="18"/>
      <c r="Q897" s="18"/>
      <c r="R897" s="18"/>
      <c r="S897" s="18"/>
      <c r="T897" s="18"/>
      <c r="U897" s="18"/>
      <c r="V897" s="18"/>
      <c r="W897" s="18"/>
      <c r="X897" s="18"/>
      <c r="Y897" s="18"/>
      <c r="Z897" s="18"/>
    </row>
    <row r="898" ht="19.5" customHeight="1">
      <c r="A898" s="111"/>
      <c r="B898" s="119"/>
      <c r="C898" s="63"/>
      <c r="D898" s="69"/>
      <c r="E898" s="66" t="str">
        <f t="shared" si="2"/>
        <v>-</v>
      </c>
      <c r="F898" s="65"/>
      <c r="G898" s="65"/>
      <c r="H898" s="65"/>
      <c r="I898" s="69" t="str">
        <f t="shared" si="3"/>
        <v>-</v>
      </c>
      <c r="J898" s="70"/>
      <c r="K898" s="18"/>
      <c r="L898" s="18"/>
      <c r="M898" s="18"/>
      <c r="N898" s="18"/>
      <c r="O898" s="18"/>
      <c r="P898" s="18"/>
      <c r="Q898" s="18"/>
      <c r="R898" s="18"/>
      <c r="S898" s="18"/>
      <c r="T898" s="18"/>
      <c r="U898" s="18"/>
      <c r="V898" s="18"/>
      <c r="W898" s="18"/>
      <c r="X898" s="18"/>
      <c r="Y898" s="18"/>
      <c r="Z898" s="18"/>
    </row>
    <row r="899" ht="19.5" customHeight="1">
      <c r="A899" s="111"/>
      <c r="B899" s="119"/>
      <c r="C899" s="63"/>
      <c r="D899" s="69"/>
      <c r="E899" s="66" t="str">
        <f t="shared" si="2"/>
        <v>-</v>
      </c>
      <c r="F899" s="65"/>
      <c r="G899" s="65"/>
      <c r="H899" s="65"/>
      <c r="I899" s="69" t="str">
        <f t="shared" si="3"/>
        <v>-</v>
      </c>
      <c r="J899" s="70"/>
      <c r="K899" s="18"/>
      <c r="L899" s="18"/>
      <c r="M899" s="18"/>
      <c r="N899" s="18"/>
      <c r="O899" s="18"/>
      <c r="P899" s="18"/>
      <c r="Q899" s="18"/>
      <c r="R899" s="18"/>
      <c r="S899" s="18"/>
      <c r="T899" s="18"/>
      <c r="U899" s="18"/>
      <c r="V899" s="18"/>
      <c r="W899" s="18"/>
      <c r="X899" s="18"/>
      <c r="Y899" s="18"/>
      <c r="Z899" s="18"/>
    </row>
    <row r="900" ht="19.5" customHeight="1">
      <c r="A900" s="111"/>
      <c r="B900" s="119"/>
      <c r="C900" s="63"/>
      <c r="D900" s="69"/>
      <c r="E900" s="66" t="str">
        <f t="shared" si="2"/>
        <v>-</v>
      </c>
      <c r="F900" s="65"/>
      <c r="G900" s="65"/>
      <c r="H900" s="65"/>
      <c r="I900" s="69" t="str">
        <f t="shared" si="3"/>
        <v>-</v>
      </c>
      <c r="J900" s="70"/>
      <c r="K900" s="18"/>
      <c r="L900" s="18"/>
      <c r="M900" s="18"/>
      <c r="N900" s="18"/>
      <c r="O900" s="18"/>
      <c r="P900" s="18"/>
      <c r="Q900" s="18"/>
      <c r="R900" s="18"/>
      <c r="S900" s="18"/>
      <c r="T900" s="18"/>
      <c r="U900" s="18"/>
      <c r="V900" s="18"/>
      <c r="W900" s="18"/>
      <c r="X900" s="18"/>
      <c r="Y900" s="18"/>
      <c r="Z900" s="18"/>
    </row>
    <row r="901" ht="19.5" customHeight="1">
      <c r="A901" s="111"/>
      <c r="B901" s="119"/>
      <c r="C901" s="63"/>
      <c r="D901" s="69"/>
      <c r="E901" s="66" t="str">
        <f t="shared" si="2"/>
        <v>-</v>
      </c>
      <c r="F901" s="65"/>
      <c r="G901" s="65"/>
      <c r="H901" s="65"/>
      <c r="I901" s="69" t="str">
        <f t="shared" si="3"/>
        <v>-</v>
      </c>
      <c r="J901" s="70"/>
      <c r="K901" s="18"/>
      <c r="L901" s="18"/>
      <c r="M901" s="18"/>
      <c r="N901" s="18"/>
      <c r="O901" s="18"/>
      <c r="P901" s="18"/>
      <c r="Q901" s="18"/>
      <c r="R901" s="18"/>
      <c r="S901" s="18"/>
      <c r="T901" s="18"/>
      <c r="U901" s="18"/>
      <c r="V901" s="18"/>
      <c r="W901" s="18"/>
      <c r="X901" s="18"/>
      <c r="Y901" s="18"/>
      <c r="Z901" s="18"/>
    </row>
    <row r="902" ht="19.5" customHeight="1">
      <c r="A902" s="111"/>
      <c r="B902" s="119"/>
      <c r="C902" s="63"/>
      <c r="D902" s="69"/>
      <c r="E902" s="66" t="str">
        <f t="shared" si="2"/>
        <v>-</v>
      </c>
      <c r="F902" s="65"/>
      <c r="G902" s="65"/>
      <c r="H902" s="65"/>
      <c r="I902" s="69" t="str">
        <f t="shared" si="3"/>
        <v>-</v>
      </c>
      <c r="J902" s="70"/>
      <c r="K902" s="18"/>
      <c r="L902" s="18"/>
      <c r="M902" s="18"/>
      <c r="N902" s="18"/>
      <c r="O902" s="18"/>
      <c r="P902" s="18"/>
      <c r="Q902" s="18"/>
      <c r="R902" s="18"/>
      <c r="S902" s="18"/>
      <c r="T902" s="18"/>
      <c r="U902" s="18"/>
      <c r="V902" s="18"/>
      <c r="W902" s="18"/>
      <c r="X902" s="18"/>
      <c r="Y902" s="18"/>
      <c r="Z902" s="18"/>
    </row>
    <row r="903" ht="19.5" customHeight="1">
      <c r="A903" s="111"/>
      <c r="B903" s="119"/>
      <c r="C903" s="63"/>
      <c r="D903" s="69"/>
      <c r="E903" s="66" t="str">
        <f t="shared" si="2"/>
        <v>-</v>
      </c>
      <c r="F903" s="65"/>
      <c r="G903" s="65"/>
      <c r="H903" s="65"/>
      <c r="I903" s="69" t="str">
        <f t="shared" si="3"/>
        <v>-</v>
      </c>
      <c r="J903" s="70"/>
      <c r="K903" s="18"/>
      <c r="L903" s="18"/>
      <c r="M903" s="18"/>
      <c r="N903" s="18"/>
      <c r="O903" s="18"/>
      <c r="P903" s="18"/>
      <c r="Q903" s="18"/>
      <c r="R903" s="18"/>
      <c r="S903" s="18"/>
      <c r="T903" s="18"/>
      <c r="U903" s="18"/>
      <c r="V903" s="18"/>
      <c r="W903" s="18"/>
      <c r="X903" s="18"/>
      <c r="Y903" s="18"/>
      <c r="Z903" s="18"/>
    </row>
    <row r="904" ht="19.5" customHeight="1">
      <c r="A904" s="111"/>
      <c r="B904" s="119"/>
      <c r="C904" s="63"/>
      <c r="D904" s="69"/>
      <c r="E904" s="66" t="str">
        <f t="shared" si="2"/>
        <v>-</v>
      </c>
      <c r="F904" s="65"/>
      <c r="G904" s="65"/>
      <c r="H904" s="65"/>
      <c r="I904" s="69" t="str">
        <f t="shared" si="3"/>
        <v>-</v>
      </c>
      <c r="J904" s="70"/>
      <c r="K904" s="18"/>
      <c r="L904" s="18"/>
      <c r="M904" s="18"/>
      <c r="N904" s="18"/>
      <c r="O904" s="18"/>
      <c r="P904" s="18"/>
      <c r="Q904" s="18"/>
      <c r="R904" s="18"/>
      <c r="S904" s="18"/>
      <c r="T904" s="18"/>
      <c r="U904" s="18"/>
      <c r="V904" s="18"/>
      <c r="W904" s="18"/>
      <c r="X904" s="18"/>
      <c r="Y904" s="18"/>
      <c r="Z904" s="18"/>
    </row>
    <row r="905" ht="19.5" customHeight="1">
      <c r="A905" s="111"/>
      <c r="B905" s="119"/>
      <c r="C905" s="63"/>
      <c r="D905" s="69"/>
      <c r="E905" s="66" t="str">
        <f t="shared" si="2"/>
        <v>-</v>
      </c>
      <c r="F905" s="65"/>
      <c r="G905" s="65"/>
      <c r="H905" s="65"/>
      <c r="I905" s="69" t="str">
        <f t="shared" si="3"/>
        <v>-</v>
      </c>
      <c r="J905" s="70"/>
      <c r="K905" s="18"/>
      <c r="L905" s="18"/>
      <c r="M905" s="18"/>
      <c r="N905" s="18"/>
      <c r="O905" s="18"/>
      <c r="P905" s="18"/>
      <c r="Q905" s="18"/>
      <c r="R905" s="18"/>
      <c r="S905" s="18"/>
      <c r="T905" s="18"/>
      <c r="U905" s="18"/>
      <c r="V905" s="18"/>
      <c r="W905" s="18"/>
      <c r="X905" s="18"/>
      <c r="Y905" s="18"/>
      <c r="Z905" s="18"/>
    </row>
    <row r="906" ht="19.5" customHeight="1">
      <c r="A906" s="111"/>
      <c r="B906" s="119"/>
      <c r="C906" s="63"/>
      <c r="D906" s="69"/>
      <c r="E906" s="66" t="str">
        <f t="shared" si="2"/>
        <v>-</v>
      </c>
      <c r="F906" s="65"/>
      <c r="G906" s="65"/>
      <c r="H906" s="65"/>
      <c r="I906" s="69" t="str">
        <f t="shared" si="3"/>
        <v>-</v>
      </c>
      <c r="J906" s="70"/>
      <c r="K906" s="18"/>
      <c r="L906" s="18"/>
      <c r="M906" s="18"/>
      <c r="N906" s="18"/>
      <c r="O906" s="18"/>
      <c r="P906" s="18"/>
      <c r="Q906" s="18"/>
      <c r="R906" s="18"/>
      <c r="S906" s="18"/>
      <c r="T906" s="18"/>
      <c r="U906" s="18"/>
      <c r="V906" s="18"/>
      <c r="W906" s="18"/>
      <c r="X906" s="18"/>
      <c r="Y906" s="18"/>
      <c r="Z906" s="18"/>
    </row>
    <row r="907" ht="19.5" customHeight="1">
      <c r="A907" s="111"/>
      <c r="B907" s="119"/>
      <c r="C907" s="63"/>
      <c r="D907" s="69"/>
      <c r="E907" s="66" t="str">
        <f t="shared" si="2"/>
        <v>-</v>
      </c>
      <c r="F907" s="65"/>
      <c r="G907" s="65"/>
      <c r="H907" s="65"/>
      <c r="I907" s="69" t="str">
        <f t="shared" si="3"/>
        <v>-</v>
      </c>
      <c r="J907" s="70"/>
      <c r="K907" s="18"/>
      <c r="L907" s="18"/>
      <c r="M907" s="18"/>
      <c r="N907" s="18"/>
      <c r="O907" s="18"/>
      <c r="P907" s="18"/>
      <c r="Q907" s="18"/>
      <c r="R907" s="18"/>
      <c r="S907" s="18"/>
      <c r="T907" s="18"/>
      <c r="U907" s="18"/>
      <c r="V907" s="18"/>
      <c r="W907" s="18"/>
      <c r="X907" s="18"/>
      <c r="Y907" s="18"/>
      <c r="Z907" s="18"/>
    </row>
    <row r="908" ht="19.5" customHeight="1">
      <c r="A908" s="111"/>
      <c r="B908" s="119"/>
      <c r="C908" s="63"/>
      <c r="D908" s="69"/>
      <c r="E908" s="66" t="str">
        <f t="shared" si="2"/>
        <v>-</v>
      </c>
      <c r="F908" s="65"/>
      <c r="G908" s="65"/>
      <c r="H908" s="65"/>
      <c r="I908" s="69" t="str">
        <f t="shared" si="3"/>
        <v>-</v>
      </c>
      <c r="J908" s="70"/>
      <c r="K908" s="18"/>
      <c r="L908" s="18"/>
      <c r="M908" s="18"/>
      <c r="N908" s="18"/>
      <c r="O908" s="18"/>
      <c r="P908" s="18"/>
      <c r="Q908" s="18"/>
      <c r="R908" s="18"/>
      <c r="S908" s="18"/>
      <c r="T908" s="18"/>
      <c r="U908" s="18"/>
      <c r="V908" s="18"/>
      <c r="W908" s="18"/>
      <c r="X908" s="18"/>
      <c r="Y908" s="18"/>
      <c r="Z908" s="18"/>
    </row>
    <row r="909" ht="19.5" customHeight="1">
      <c r="A909" s="111"/>
      <c r="B909" s="119"/>
      <c r="C909" s="63"/>
      <c r="D909" s="69"/>
      <c r="E909" s="66" t="str">
        <f t="shared" si="2"/>
        <v>-</v>
      </c>
      <c r="F909" s="65"/>
      <c r="G909" s="65"/>
      <c r="H909" s="65"/>
      <c r="I909" s="69" t="str">
        <f t="shared" si="3"/>
        <v>-</v>
      </c>
      <c r="J909" s="70"/>
      <c r="K909" s="18"/>
      <c r="L909" s="18"/>
      <c r="M909" s="18"/>
      <c r="N909" s="18"/>
      <c r="O909" s="18"/>
      <c r="P909" s="18"/>
      <c r="Q909" s="18"/>
      <c r="R909" s="18"/>
      <c r="S909" s="18"/>
      <c r="T909" s="18"/>
      <c r="U909" s="18"/>
      <c r="V909" s="18"/>
      <c r="W909" s="18"/>
      <c r="X909" s="18"/>
      <c r="Y909" s="18"/>
      <c r="Z909" s="18"/>
    </row>
    <row r="910" ht="19.5" customHeight="1">
      <c r="A910" s="111"/>
      <c r="B910" s="119"/>
      <c r="C910" s="63"/>
      <c r="D910" s="69"/>
      <c r="E910" s="66" t="str">
        <f t="shared" si="2"/>
        <v>-</v>
      </c>
      <c r="F910" s="65"/>
      <c r="G910" s="65"/>
      <c r="H910" s="65"/>
      <c r="I910" s="69" t="str">
        <f t="shared" si="3"/>
        <v>-</v>
      </c>
      <c r="J910" s="70"/>
      <c r="K910" s="18"/>
      <c r="L910" s="18"/>
      <c r="M910" s="18"/>
      <c r="N910" s="18"/>
      <c r="O910" s="18"/>
      <c r="P910" s="18"/>
      <c r="Q910" s="18"/>
      <c r="R910" s="18"/>
      <c r="S910" s="18"/>
      <c r="T910" s="18"/>
      <c r="U910" s="18"/>
      <c r="V910" s="18"/>
      <c r="W910" s="18"/>
      <c r="X910" s="18"/>
      <c r="Y910" s="18"/>
      <c r="Z910" s="18"/>
    </row>
    <row r="911" ht="19.5" customHeight="1">
      <c r="A911" s="111"/>
      <c r="B911" s="119"/>
      <c r="C911" s="63"/>
      <c r="D911" s="69"/>
      <c r="E911" s="66" t="str">
        <f t="shared" si="2"/>
        <v>-</v>
      </c>
      <c r="F911" s="65"/>
      <c r="G911" s="65"/>
      <c r="H911" s="65"/>
      <c r="I911" s="69" t="str">
        <f t="shared" si="3"/>
        <v>-</v>
      </c>
      <c r="J911" s="70"/>
      <c r="K911" s="18"/>
      <c r="L911" s="18"/>
      <c r="M911" s="18"/>
      <c r="N911" s="18"/>
      <c r="O911" s="18"/>
      <c r="P911" s="18"/>
      <c r="Q911" s="18"/>
      <c r="R911" s="18"/>
      <c r="S911" s="18"/>
      <c r="T911" s="18"/>
      <c r="U911" s="18"/>
      <c r="V911" s="18"/>
      <c r="W911" s="18"/>
      <c r="X911" s="18"/>
      <c r="Y911" s="18"/>
      <c r="Z911" s="18"/>
    </row>
    <row r="912" ht="19.5" customHeight="1">
      <c r="A912" s="111"/>
      <c r="B912" s="119"/>
      <c r="C912" s="63"/>
      <c r="D912" s="69"/>
      <c r="E912" s="66" t="str">
        <f t="shared" si="2"/>
        <v>-</v>
      </c>
      <c r="F912" s="65"/>
      <c r="G912" s="65"/>
      <c r="H912" s="65"/>
      <c r="I912" s="69" t="str">
        <f t="shared" si="3"/>
        <v>-</v>
      </c>
      <c r="J912" s="70"/>
      <c r="K912" s="18"/>
      <c r="L912" s="18"/>
      <c r="M912" s="18"/>
      <c r="N912" s="18"/>
      <c r="O912" s="18"/>
      <c r="P912" s="18"/>
      <c r="Q912" s="18"/>
      <c r="R912" s="18"/>
      <c r="S912" s="18"/>
      <c r="T912" s="18"/>
      <c r="U912" s="18"/>
      <c r="V912" s="18"/>
      <c r="W912" s="18"/>
      <c r="X912" s="18"/>
      <c r="Y912" s="18"/>
      <c r="Z912" s="18"/>
    </row>
    <row r="913" ht="19.5" customHeight="1">
      <c r="A913" s="111"/>
      <c r="B913" s="119"/>
      <c r="C913" s="63"/>
      <c r="D913" s="69"/>
      <c r="E913" s="66" t="str">
        <f t="shared" si="2"/>
        <v>-</v>
      </c>
      <c r="F913" s="65"/>
      <c r="G913" s="65"/>
      <c r="H913" s="65"/>
      <c r="I913" s="69" t="str">
        <f t="shared" si="3"/>
        <v>-</v>
      </c>
      <c r="J913" s="70"/>
      <c r="K913" s="18"/>
      <c r="L913" s="18"/>
      <c r="M913" s="18"/>
      <c r="N913" s="18"/>
      <c r="O913" s="18"/>
      <c r="P913" s="18"/>
      <c r="Q913" s="18"/>
      <c r="R913" s="18"/>
      <c r="S913" s="18"/>
      <c r="T913" s="18"/>
      <c r="U913" s="18"/>
      <c r="V913" s="18"/>
      <c r="W913" s="18"/>
      <c r="X913" s="18"/>
      <c r="Y913" s="18"/>
      <c r="Z913" s="18"/>
    </row>
    <row r="914" ht="19.5" customHeight="1">
      <c r="A914" s="111"/>
      <c r="B914" s="119"/>
      <c r="C914" s="63"/>
      <c r="D914" s="69"/>
      <c r="E914" s="66" t="str">
        <f t="shared" si="2"/>
        <v>-</v>
      </c>
      <c r="F914" s="65"/>
      <c r="G914" s="65"/>
      <c r="H914" s="65"/>
      <c r="I914" s="69" t="str">
        <f t="shared" si="3"/>
        <v>-</v>
      </c>
      <c r="J914" s="70"/>
      <c r="K914" s="18"/>
      <c r="L914" s="18"/>
      <c r="M914" s="18"/>
      <c r="N914" s="18"/>
      <c r="O914" s="18"/>
      <c r="P914" s="18"/>
      <c r="Q914" s="18"/>
      <c r="R914" s="18"/>
      <c r="S914" s="18"/>
      <c r="T914" s="18"/>
      <c r="U914" s="18"/>
      <c r="V914" s="18"/>
      <c r="W914" s="18"/>
      <c r="X914" s="18"/>
      <c r="Y914" s="18"/>
      <c r="Z914" s="18"/>
    </row>
    <row r="915" ht="19.5" customHeight="1">
      <c r="A915" s="111"/>
      <c r="B915" s="119"/>
      <c r="C915" s="63"/>
      <c r="D915" s="69"/>
      <c r="E915" s="66" t="str">
        <f t="shared" si="2"/>
        <v>-</v>
      </c>
      <c r="F915" s="65"/>
      <c r="G915" s="65"/>
      <c r="H915" s="65"/>
      <c r="I915" s="69" t="str">
        <f t="shared" si="3"/>
        <v>-</v>
      </c>
      <c r="J915" s="70"/>
      <c r="K915" s="18"/>
      <c r="L915" s="18"/>
      <c r="M915" s="18"/>
      <c r="N915" s="18"/>
      <c r="O915" s="18"/>
      <c r="P915" s="18"/>
      <c r="Q915" s="18"/>
      <c r="R915" s="18"/>
      <c r="S915" s="18"/>
      <c r="T915" s="18"/>
      <c r="U915" s="18"/>
      <c r="V915" s="18"/>
      <c r="W915" s="18"/>
      <c r="X915" s="18"/>
      <c r="Y915" s="18"/>
      <c r="Z915" s="18"/>
    </row>
    <row r="916" ht="19.5" customHeight="1">
      <c r="A916" s="111"/>
      <c r="B916" s="119"/>
      <c r="C916" s="63"/>
      <c r="D916" s="69"/>
      <c r="E916" s="66" t="str">
        <f t="shared" si="2"/>
        <v>-</v>
      </c>
      <c r="F916" s="65"/>
      <c r="G916" s="65"/>
      <c r="H916" s="65"/>
      <c r="I916" s="69" t="str">
        <f t="shared" si="3"/>
        <v>-</v>
      </c>
      <c r="J916" s="70"/>
      <c r="K916" s="18"/>
      <c r="L916" s="18"/>
      <c r="M916" s="18"/>
      <c r="N916" s="18"/>
      <c r="O916" s="18"/>
      <c r="P916" s="18"/>
      <c r="Q916" s="18"/>
      <c r="R916" s="18"/>
      <c r="S916" s="18"/>
      <c r="T916" s="18"/>
      <c r="U916" s="18"/>
      <c r="V916" s="18"/>
      <c r="W916" s="18"/>
      <c r="X916" s="18"/>
      <c r="Y916" s="18"/>
      <c r="Z916" s="18"/>
    </row>
    <row r="917" ht="19.5" customHeight="1">
      <c r="A917" s="111"/>
      <c r="B917" s="119"/>
      <c r="C917" s="63"/>
      <c r="D917" s="69"/>
      <c r="E917" s="66" t="str">
        <f t="shared" si="2"/>
        <v>-</v>
      </c>
      <c r="F917" s="65"/>
      <c r="G917" s="65"/>
      <c r="H917" s="65"/>
      <c r="I917" s="69" t="str">
        <f t="shared" si="3"/>
        <v>-</v>
      </c>
      <c r="J917" s="70"/>
      <c r="K917" s="18"/>
      <c r="L917" s="18"/>
      <c r="M917" s="18"/>
      <c r="N917" s="18"/>
      <c r="O917" s="18"/>
      <c r="P917" s="18"/>
      <c r="Q917" s="18"/>
      <c r="R917" s="18"/>
      <c r="S917" s="18"/>
      <c r="T917" s="18"/>
      <c r="U917" s="18"/>
      <c r="V917" s="18"/>
      <c r="W917" s="18"/>
      <c r="X917" s="18"/>
      <c r="Y917" s="18"/>
      <c r="Z917" s="18"/>
    </row>
    <row r="918" ht="19.5" customHeight="1">
      <c r="A918" s="111"/>
      <c r="B918" s="119"/>
      <c r="C918" s="63"/>
      <c r="D918" s="69"/>
      <c r="E918" s="66" t="str">
        <f t="shared" si="2"/>
        <v>-</v>
      </c>
      <c r="F918" s="65"/>
      <c r="G918" s="65"/>
      <c r="H918" s="65"/>
      <c r="I918" s="69" t="str">
        <f t="shared" si="3"/>
        <v>-</v>
      </c>
      <c r="J918" s="70"/>
      <c r="K918" s="18"/>
      <c r="L918" s="18"/>
      <c r="M918" s="18"/>
      <c r="N918" s="18"/>
      <c r="O918" s="18"/>
      <c r="P918" s="18"/>
      <c r="Q918" s="18"/>
      <c r="R918" s="18"/>
      <c r="S918" s="18"/>
      <c r="T918" s="18"/>
      <c r="U918" s="18"/>
      <c r="V918" s="18"/>
      <c r="W918" s="18"/>
      <c r="X918" s="18"/>
      <c r="Y918" s="18"/>
      <c r="Z918" s="18"/>
    </row>
    <row r="919" ht="19.5" customHeight="1">
      <c r="A919" s="111"/>
      <c r="B919" s="119"/>
      <c r="C919" s="63"/>
      <c r="D919" s="69"/>
      <c r="E919" s="66" t="str">
        <f t="shared" si="2"/>
        <v>-</v>
      </c>
      <c r="F919" s="65"/>
      <c r="G919" s="65"/>
      <c r="H919" s="65"/>
      <c r="I919" s="69" t="str">
        <f t="shared" si="3"/>
        <v>-</v>
      </c>
      <c r="J919" s="70"/>
      <c r="K919" s="18"/>
      <c r="L919" s="18"/>
      <c r="M919" s="18"/>
      <c r="N919" s="18"/>
      <c r="O919" s="18"/>
      <c r="P919" s="18"/>
      <c r="Q919" s="18"/>
      <c r="R919" s="18"/>
      <c r="S919" s="18"/>
      <c r="T919" s="18"/>
      <c r="U919" s="18"/>
      <c r="V919" s="18"/>
      <c r="W919" s="18"/>
      <c r="X919" s="18"/>
      <c r="Y919" s="18"/>
      <c r="Z919" s="18"/>
    </row>
    <row r="920" ht="19.5" customHeight="1">
      <c r="A920" s="111"/>
      <c r="B920" s="119"/>
      <c r="C920" s="63"/>
      <c r="D920" s="69"/>
      <c r="E920" s="66" t="str">
        <f t="shared" si="2"/>
        <v>-</v>
      </c>
      <c r="F920" s="65"/>
      <c r="G920" s="65"/>
      <c r="H920" s="65"/>
      <c r="I920" s="69" t="str">
        <f t="shared" si="3"/>
        <v>-</v>
      </c>
      <c r="J920" s="70"/>
      <c r="K920" s="18"/>
      <c r="L920" s="18"/>
      <c r="M920" s="18"/>
      <c r="N920" s="18"/>
      <c r="O920" s="18"/>
      <c r="P920" s="18"/>
      <c r="Q920" s="18"/>
      <c r="R920" s="18"/>
      <c r="S920" s="18"/>
      <c r="T920" s="18"/>
      <c r="U920" s="18"/>
      <c r="V920" s="18"/>
      <c r="W920" s="18"/>
      <c r="X920" s="18"/>
      <c r="Y920" s="18"/>
      <c r="Z920" s="18"/>
    </row>
    <row r="921" ht="19.5" customHeight="1">
      <c r="A921" s="111"/>
      <c r="B921" s="119"/>
      <c r="C921" s="63"/>
      <c r="D921" s="69"/>
      <c r="E921" s="66" t="str">
        <f t="shared" si="2"/>
        <v>-</v>
      </c>
      <c r="F921" s="65"/>
      <c r="G921" s="65"/>
      <c r="H921" s="65"/>
      <c r="I921" s="69" t="str">
        <f t="shared" si="3"/>
        <v>-</v>
      </c>
      <c r="J921" s="70"/>
      <c r="K921" s="18"/>
      <c r="L921" s="18"/>
      <c r="M921" s="18"/>
      <c r="N921" s="18"/>
      <c r="O921" s="18"/>
      <c r="P921" s="18"/>
      <c r="Q921" s="18"/>
      <c r="R921" s="18"/>
      <c r="S921" s="18"/>
      <c r="T921" s="18"/>
      <c r="U921" s="18"/>
      <c r="V921" s="18"/>
      <c r="W921" s="18"/>
      <c r="X921" s="18"/>
      <c r="Y921" s="18"/>
      <c r="Z921" s="18"/>
    </row>
    <row r="922" ht="19.5" customHeight="1">
      <c r="A922" s="111"/>
      <c r="B922" s="119"/>
      <c r="C922" s="63"/>
      <c r="D922" s="69"/>
      <c r="E922" s="66" t="str">
        <f t="shared" si="2"/>
        <v>-</v>
      </c>
      <c r="F922" s="65"/>
      <c r="G922" s="65"/>
      <c r="H922" s="65"/>
      <c r="I922" s="69" t="str">
        <f t="shared" si="3"/>
        <v>-</v>
      </c>
      <c r="J922" s="70"/>
      <c r="K922" s="18"/>
      <c r="L922" s="18"/>
      <c r="M922" s="18"/>
      <c r="N922" s="18"/>
      <c r="O922" s="18"/>
      <c r="P922" s="18"/>
      <c r="Q922" s="18"/>
      <c r="R922" s="18"/>
      <c r="S922" s="18"/>
      <c r="T922" s="18"/>
      <c r="U922" s="18"/>
      <c r="V922" s="18"/>
      <c r="W922" s="18"/>
      <c r="X922" s="18"/>
      <c r="Y922" s="18"/>
      <c r="Z922" s="18"/>
    </row>
    <row r="923" ht="19.5" customHeight="1">
      <c r="A923" s="111"/>
      <c r="B923" s="119"/>
      <c r="C923" s="63"/>
      <c r="D923" s="69"/>
      <c r="E923" s="66" t="str">
        <f t="shared" si="2"/>
        <v>-</v>
      </c>
      <c r="F923" s="65"/>
      <c r="G923" s="65"/>
      <c r="H923" s="65"/>
      <c r="I923" s="69" t="str">
        <f t="shared" si="3"/>
        <v>-</v>
      </c>
      <c r="J923" s="70"/>
      <c r="K923" s="18"/>
      <c r="L923" s="18"/>
      <c r="M923" s="18"/>
      <c r="N923" s="18"/>
      <c r="O923" s="18"/>
      <c r="P923" s="18"/>
      <c r="Q923" s="18"/>
      <c r="R923" s="18"/>
      <c r="S923" s="18"/>
      <c r="T923" s="18"/>
      <c r="U923" s="18"/>
      <c r="V923" s="18"/>
      <c r="W923" s="18"/>
      <c r="X923" s="18"/>
      <c r="Y923" s="18"/>
      <c r="Z923" s="18"/>
    </row>
    <row r="924" ht="19.5" customHeight="1">
      <c r="A924" s="111"/>
      <c r="B924" s="119"/>
      <c r="C924" s="63"/>
      <c r="D924" s="69"/>
      <c r="E924" s="66" t="str">
        <f t="shared" si="2"/>
        <v>-</v>
      </c>
      <c r="F924" s="65"/>
      <c r="G924" s="65"/>
      <c r="H924" s="65"/>
      <c r="I924" s="69" t="str">
        <f t="shared" si="3"/>
        <v>-</v>
      </c>
      <c r="J924" s="70"/>
      <c r="K924" s="18"/>
      <c r="L924" s="18"/>
      <c r="M924" s="18"/>
      <c r="N924" s="18"/>
      <c r="O924" s="18"/>
      <c r="P924" s="18"/>
      <c r="Q924" s="18"/>
      <c r="R924" s="18"/>
      <c r="S924" s="18"/>
      <c r="T924" s="18"/>
      <c r="U924" s="18"/>
      <c r="V924" s="18"/>
      <c r="W924" s="18"/>
      <c r="X924" s="18"/>
      <c r="Y924" s="18"/>
      <c r="Z924" s="18"/>
    </row>
    <row r="925" ht="19.5" customHeight="1">
      <c r="A925" s="111"/>
      <c r="B925" s="119"/>
      <c r="C925" s="63"/>
      <c r="D925" s="69"/>
      <c r="E925" s="66" t="str">
        <f t="shared" si="2"/>
        <v>-</v>
      </c>
      <c r="F925" s="65"/>
      <c r="G925" s="65"/>
      <c r="H925" s="65"/>
      <c r="I925" s="69" t="str">
        <f t="shared" si="3"/>
        <v>-</v>
      </c>
      <c r="J925" s="70"/>
      <c r="K925" s="18"/>
      <c r="L925" s="18"/>
      <c r="M925" s="18"/>
      <c r="N925" s="18"/>
      <c r="O925" s="18"/>
      <c r="P925" s="18"/>
      <c r="Q925" s="18"/>
      <c r="R925" s="18"/>
      <c r="S925" s="18"/>
      <c r="T925" s="18"/>
      <c r="U925" s="18"/>
      <c r="V925" s="18"/>
      <c r="W925" s="18"/>
      <c r="X925" s="18"/>
      <c r="Y925" s="18"/>
      <c r="Z925" s="18"/>
    </row>
    <row r="926" ht="19.5" customHeight="1">
      <c r="A926" s="111"/>
      <c r="B926" s="119"/>
      <c r="C926" s="63"/>
      <c r="D926" s="69"/>
      <c r="E926" s="66" t="str">
        <f t="shared" si="2"/>
        <v>-</v>
      </c>
      <c r="F926" s="65"/>
      <c r="G926" s="65"/>
      <c r="H926" s="65"/>
      <c r="I926" s="69" t="str">
        <f t="shared" si="3"/>
        <v>-</v>
      </c>
      <c r="J926" s="70"/>
      <c r="K926" s="18"/>
      <c r="L926" s="18"/>
      <c r="M926" s="18"/>
      <c r="N926" s="18"/>
      <c r="O926" s="18"/>
      <c r="P926" s="18"/>
      <c r="Q926" s="18"/>
      <c r="R926" s="18"/>
      <c r="S926" s="18"/>
      <c r="T926" s="18"/>
      <c r="U926" s="18"/>
      <c r="V926" s="18"/>
      <c r="W926" s="18"/>
      <c r="X926" s="18"/>
      <c r="Y926" s="18"/>
      <c r="Z926" s="18"/>
    </row>
    <row r="927" ht="19.5" customHeight="1">
      <c r="A927" s="111"/>
      <c r="B927" s="119"/>
      <c r="C927" s="63"/>
      <c r="D927" s="69"/>
      <c r="E927" s="66" t="str">
        <f t="shared" si="2"/>
        <v>-</v>
      </c>
      <c r="F927" s="65"/>
      <c r="G927" s="65"/>
      <c r="H927" s="65"/>
      <c r="I927" s="69" t="str">
        <f t="shared" si="3"/>
        <v>-</v>
      </c>
      <c r="J927" s="70"/>
      <c r="K927" s="18"/>
      <c r="L927" s="18"/>
      <c r="M927" s="18"/>
      <c r="N927" s="18"/>
      <c r="O927" s="18"/>
      <c r="P927" s="18"/>
      <c r="Q927" s="18"/>
      <c r="R927" s="18"/>
      <c r="S927" s="18"/>
      <c r="T927" s="18"/>
      <c r="U927" s="18"/>
      <c r="V927" s="18"/>
      <c r="W927" s="18"/>
      <c r="X927" s="18"/>
      <c r="Y927" s="18"/>
      <c r="Z927" s="18"/>
    </row>
    <row r="928" ht="19.5" customHeight="1">
      <c r="A928" s="111"/>
      <c r="B928" s="119"/>
      <c r="C928" s="63"/>
      <c r="D928" s="69"/>
      <c r="E928" s="66" t="str">
        <f t="shared" si="2"/>
        <v>-</v>
      </c>
      <c r="F928" s="65"/>
      <c r="G928" s="65"/>
      <c r="H928" s="65"/>
      <c r="I928" s="69" t="str">
        <f t="shared" si="3"/>
        <v>-</v>
      </c>
      <c r="J928" s="70"/>
      <c r="K928" s="18"/>
      <c r="L928" s="18"/>
      <c r="M928" s="18"/>
      <c r="N928" s="18"/>
      <c r="O928" s="18"/>
      <c r="P928" s="18"/>
      <c r="Q928" s="18"/>
      <c r="R928" s="18"/>
      <c r="S928" s="18"/>
      <c r="T928" s="18"/>
      <c r="U928" s="18"/>
      <c r="V928" s="18"/>
      <c r="W928" s="18"/>
      <c r="X928" s="18"/>
      <c r="Y928" s="18"/>
      <c r="Z928" s="18"/>
    </row>
    <row r="929" ht="19.5" customHeight="1">
      <c r="A929" s="111"/>
      <c r="B929" s="119"/>
      <c r="C929" s="63"/>
      <c r="D929" s="69"/>
      <c r="E929" s="66" t="str">
        <f t="shared" si="2"/>
        <v>-</v>
      </c>
      <c r="F929" s="65"/>
      <c r="G929" s="65"/>
      <c r="H929" s="65"/>
      <c r="I929" s="69" t="str">
        <f t="shared" si="3"/>
        <v>-</v>
      </c>
      <c r="J929" s="70"/>
      <c r="K929" s="18"/>
      <c r="L929" s="18"/>
      <c r="M929" s="18"/>
      <c r="N929" s="18"/>
      <c r="O929" s="18"/>
      <c r="P929" s="18"/>
      <c r="Q929" s="18"/>
      <c r="R929" s="18"/>
      <c r="S929" s="18"/>
      <c r="T929" s="18"/>
      <c r="U929" s="18"/>
      <c r="V929" s="18"/>
      <c r="W929" s="18"/>
      <c r="X929" s="18"/>
      <c r="Y929" s="18"/>
      <c r="Z929" s="18"/>
    </row>
    <row r="930" ht="19.5" customHeight="1">
      <c r="A930" s="111"/>
      <c r="B930" s="119"/>
      <c r="C930" s="63"/>
      <c r="D930" s="69"/>
      <c r="E930" s="66" t="str">
        <f t="shared" si="2"/>
        <v>-</v>
      </c>
      <c r="F930" s="65"/>
      <c r="G930" s="65"/>
      <c r="H930" s="65"/>
      <c r="I930" s="69" t="str">
        <f t="shared" si="3"/>
        <v>-</v>
      </c>
      <c r="J930" s="70"/>
      <c r="K930" s="18"/>
      <c r="L930" s="18"/>
      <c r="M930" s="18"/>
      <c r="N930" s="18"/>
      <c r="O930" s="18"/>
      <c r="P930" s="18"/>
      <c r="Q930" s="18"/>
      <c r="R930" s="18"/>
      <c r="S930" s="18"/>
      <c r="T930" s="18"/>
      <c r="U930" s="18"/>
      <c r="V930" s="18"/>
      <c r="W930" s="18"/>
      <c r="X930" s="18"/>
      <c r="Y930" s="18"/>
      <c r="Z930" s="18"/>
    </row>
    <row r="931" ht="19.5" customHeight="1">
      <c r="A931" s="111"/>
      <c r="B931" s="119"/>
      <c r="C931" s="63"/>
      <c r="D931" s="69"/>
      <c r="E931" s="66" t="str">
        <f t="shared" si="2"/>
        <v>-</v>
      </c>
      <c r="F931" s="65"/>
      <c r="G931" s="65"/>
      <c r="H931" s="65"/>
      <c r="I931" s="69" t="str">
        <f t="shared" si="3"/>
        <v>-</v>
      </c>
      <c r="J931" s="70"/>
      <c r="K931" s="18"/>
      <c r="L931" s="18"/>
      <c r="M931" s="18"/>
      <c r="N931" s="18"/>
      <c r="O931" s="18"/>
      <c r="P931" s="18"/>
      <c r="Q931" s="18"/>
      <c r="R931" s="18"/>
      <c r="S931" s="18"/>
      <c r="T931" s="18"/>
      <c r="U931" s="18"/>
      <c r="V931" s="18"/>
      <c r="W931" s="18"/>
      <c r="X931" s="18"/>
      <c r="Y931" s="18"/>
      <c r="Z931" s="18"/>
    </row>
    <row r="932" ht="19.5" customHeight="1">
      <c r="A932" s="111"/>
      <c r="B932" s="119"/>
      <c r="C932" s="63"/>
      <c r="D932" s="69"/>
      <c r="E932" s="66" t="str">
        <f t="shared" si="2"/>
        <v>-</v>
      </c>
      <c r="F932" s="65"/>
      <c r="G932" s="65"/>
      <c r="H932" s="65"/>
      <c r="I932" s="69" t="str">
        <f t="shared" si="3"/>
        <v>-</v>
      </c>
      <c r="J932" s="70"/>
      <c r="K932" s="18"/>
      <c r="L932" s="18"/>
      <c r="M932" s="18"/>
      <c r="N932" s="18"/>
      <c r="O932" s="18"/>
      <c r="P932" s="18"/>
      <c r="Q932" s="18"/>
      <c r="R932" s="18"/>
      <c r="S932" s="18"/>
      <c r="T932" s="18"/>
      <c r="U932" s="18"/>
      <c r="V932" s="18"/>
      <c r="W932" s="18"/>
      <c r="X932" s="18"/>
      <c r="Y932" s="18"/>
      <c r="Z932" s="18"/>
    </row>
    <row r="933" ht="19.5" customHeight="1">
      <c r="A933" s="111"/>
      <c r="B933" s="119"/>
      <c r="C933" s="63"/>
      <c r="D933" s="69"/>
      <c r="E933" s="66" t="str">
        <f t="shared" si="2"/>
        <v>-</v>
      </c>
      <c r="F933" s="65"/>
      <c r="G933" s="65"/>
      <c r="H933" s="65"/>
      <c r="I933" s="69" t="str">
        <f t="shared" si="3"/>
        <v>-</v>
      </c>
      <c r="J933" s="70"/>
      <c r="K933" s="18"/>
      <c r="L933" s="18"/>
      <c r="M933" s="18"/>
      <c r="N933" s="18"/>
      <c r="O933" s="18"/>
      <c r="P933" s="18"/>
      <c r="Q933" s="18"/>
      <c r="R933" s="18"/>
      <c r="S933" s="18"/>
      <c r="T933" s="18"/>
      <c r="U933" s="18"/>
      <c r="V933" s="18"/>
      <c r="W933" s="18"/>
      <c r="X933" s="18"/>
      <c r="Y933" s="18"/>
      <c r="Z933" s="18"/>
    </row>
    <row r="934" ht="19.5" customHeight="1">
      <c r="A934" s="111"/>
      <c r="B934" s="119"/>
      <c r="C934" s="63"/>
      <c r="D934" s="69"/>
      <c r="E934" s="66" t="str">
        <f t="shared" si="2"/>
        <v>-</v>
      </c>
      <c r="F934" s="65"/>
      <c r="G934" s="65"/>
      <c r="H934" s="65"/>
      <c r="I934" s="69" t="str">
        <f t="shared" si="3"/>
        <v>-</v>
      </c>
      <c r="J934" s="70"/>
      <c r="K934" s="18"/>
      <c r="L934" s="18"/>
      <c r="M934" s="18"/>
      <c r="N934" s="18"/>
      <c r="O934" s="18"/>
      <c r="P934" s="18"/>
      <c r="Q934" s="18"/>
      <c r="R934" s="18"/>
      <c r="S934" s="18"/>
      <c r="T934" s="18"/>
      <c r="U934" s="18"/>
      <c r="V934" s="18"/>
      <c r="W934" s="18"/>
      <c r="X934" s="18"/>
      <c r="Y934" s="18"/>
      <c r="Z934" s="18"/>
    </row>
    <row r="935" ht="19.5" customHeight="1">
      <c r="A935" s="111"/>
      <c r="B935" s="119"/>
      <c r="C935" s="63"/>
      <c r="D935" s="69"/>
      <c r="E935" s="66" t="str">
        <f t="shared" si="2"/>
        <v>-</v>
      </c>
      <c r="F935" s="65"/>
      <c r="G935" s="65"/>
      <c r="H935" s="65"/>
      <c r="I935" s="69" t="str">
        <f t="shared" si="3"/>
        <v>-</v>
      </c>
      <c r="J935" s="70"/>
      <c r="K935" s="18"/>
      <c r="L935" s="18"/>
      <c r="M935" s="18"/>
      <c r="N935" s="18"/>
      <c r="O935" s="18"/>
      <c r="P935" s="18"/>
      <c r="Q935" s="18"/>
      <c r="R935" s="18"/>
      <c r="S935" s="18"/>
      <c r="T935" s="18"/>
      <c r="U935" s="18"/>
      <c r="V935" s="18"/>
      <c r="W935" s="18"/>
      <c r="X935" s="18"/>
      <c r="Y935" s="18"/>
      <c r="Z935" s="18"/>
    </row>
    <row r="936" ht="19.5" customHeight="1">
      <c r="A936" s="111"/>
      <c r="B936" s="119"/>
      <c r="C936" s="63"/>
      <c r="D936" s="69"/>
      <c r="E936" s="66" t="str">
        <f t="shared" si="2"/>
        <v>-</v>
      </c>
      <c r="F936" s="65"/>
      <c r="G936" s="65"/>
      <c r="H936" s="65"/>
      <c r="I936" s="69" t="str">
        <f t="shared" si="3"/>
        <v>-</v>
      </c>
      <c r="J936" s="70"/>
      <c r="K936" s="18"/>
      <c r="L936" s="18"/>
      <c r="M936" s="18"/>
      <c r="N936" s="18"/>
      <c r="O936" s="18"/>
      <c r="P936" s="18"/>
      <c r="Q936" s="18"/>
      <c r="R936" s="18"/>
      <c r="S936" s="18"/>
      <c r="T936" s="18"/>
      <c r="U936" s="18"/>
      <c r="V936" s="18"/>
      <c r="W936" s="18"/>
      <c r="X936" s="18"/>
      <c r="Y936" s="18"/>
      <c r="Z936" s="18"/>
    </row>
    <row r="937" ht="19.5" customHeight="1">
      <c r="A937" s="111"/>
      <c r="B937" s="119"/>
      <c r="C937" s="63"/>
      <c r="D937" s="69"/>
      <c r="E937" s="66" t="str">
        <f t="shared" si="2"/>
        <v>-</v>
      </c>
      <c r="F937" s="65"/>
      <c r="G937" s="65"/>
      <c r="H937" s="65"/>
      <c r="I937" s="69" t="str">
        <f t="shared" si="3"/>
        <v>-</v>
      </c>
      <c r="J937" s="70"/>
      <c r="K937" s="18"/>
      <c r="L937" s="18"/>
      <c r="M937" s="18"/>
      <c r="N937" s="18"/>
      <c r="O937" s="18"/>
      <c r="P937" s="18"/>
      <c r="Q937" s="18"/>
      <c r="R937" s="18"/>
      <c r="S937" s="18"/>
      <c r="T937" s="18"/>
      <c r="U937" s="18"/>
      <c r="V937" s="18"/>
      <c r="W937" s="18"/>
      <c r="X937" s="18"/>
      <c r="Y937" s="18"/>
      <c r="Z937" s="18"/>
    </row>
    <row r="938" ht="19.5" customHeight="1">
      <c r="A938" s="111"/>
      <c r="B938" s="119"/>
      <c r="C938" s="63"/>
      <c r="D938" s="69"/>
      <c r="E938" s="66" t="str">
        <f t="shared" si="2"/>
        <v>-</v>
      </c>
      <c r="F938" s="65"/>
      <c r="G938" s="65"/>
      <c r="H938" s="65"/>
      <c r="I938" s="69" t="str">
        <f t="shared" si="3"/>
        <v>-</v>
      </c>
      <c r="J938" s="70"/>
      <c r="K938" s="18"/>
      <c r="L938" s="18"/>
      <c r="M938" s="18"/>
      <c r="N938" s="18"/>
      <c r="O938" s="18"/>
      <c r="P938" s="18"/>
      <c r="Q938" s="18"/>
      <c r="R938" s="18"/>
      <c r="S938" s="18"/>
      <c r="T938" s="18"/>
      <c r="U938" s="18"/>
      <c r="V938" s="18"/>
      <c r="W938" s="18"/>
      <c r="X938" s="18"/>
      <c r="Y938" s="18"/>
      <c r="Z938" s="18"/>
    </row>
    <row r="939" ht="19.5" customHeight="1">
      <c r="A939" s="111"/>
      <c r="B939" s="119"/>
      <c r="C939" s="63"/>
      <c r="D939" s="69"/>
      <c r="E939" s="66" t="str">
        <f t="shared" si="2"/>
        <v>-</v>
      </c>
      <c r="F939" s="65"/>
      <c r="G939" s="65"/>
      <c r="H939" s="65"/>
      <c r="I939" s="69" t="str">
        <f t="shared" si="3"/>
        <v>-</v>
      </c>
      <c r="J939" s="70"/>
      <c r="K939" s="18"/>
      <c r="L939" s="18"/>
      <c r="M939" s="18"/>
      <c r="N939" s="18"/>
      <c r="O939" s="18"/>
      <c r="P939" s="18"/>
      <c r="Q939" s="18"/>
      <c r="R939" s="18"/>
      <c r="S939" s="18"/>
      <c r="T939" s="18"/>
      <c r="U939" s="18"/>
      <c r="V939" s="18"/>
      <c r="W939" s="18"/>
      <c r="X939" s="18"/>
      <c r="Y939" s="18"/>
      <c r="Z939" s="18"/>
    </row>
    <row r="940" ht="19.5" customHeight="1">
      <c r="A940" s="111"/>
      <c r="B940" s="119"/>
      <c r="C940" s="63"/>
      <c r="D940" s="69"/>
      <c r="E940" s="66" t="str">
        <f t="shared" si="2"/>
        <v>-</v>
      </c>
      <c r="F940" s="65"/>
      <c r="G940" s="65"/>
      <c r="H940" s="65"/>
      <c r="I940" s="69" t="str">
        <f t="shared" si="3"/>
        <v>-</v>
      </c>
      <c r="J940" s="70"/>
      <c r="K940" s="18"/>
      <c r="L940" s="18"/>
      <c r="M940" s="18"/>
      <c r="N940" s="18"/>
      <c r="O940" s="18"/>
      <c r="P940" s="18"/>
      <c r="Q940" s="18"/>
      <c r="R940" s="18"/>
      <c r="S940" s="18"/>
      <c r="T940" s="18"/>
      <c r="U940" s="18"/>
      <c r="V940" s="18"/>
      <c r="W940" s="18"/>
      <c r="X940" s="18"/>
      <c r="Y940" s="18"/>
      <c r="Z940" s="18"/>
    </row>
    <row r="941" ht="19.5" customHeight="1">
      <c r="A941" s="111"/>
      <c r="B941" s="119"/>
      <c r="C941" s="63"/>
      <c r="D941" s="69"/>
      <c r="E941" s="66" t="str">
        <f t="shared" si="2"/>
        <v>-</v>
      </c>
      <c r="F941" s="65"/>
      <c r="G941" s="65"/>
      <c r="H941" s="65"/>
      <c r="I941" s="69" t="str">
        <f t="shared" si="3"/>
        <v>-</v>
      </c>
      <c r="J941" s="70"/>
      <c r="K941" s="18"/>
      <c r="L941" s="18"/>
      <c r="M941" s="18"/>
      <c r="N941" s="18"/>
      <c r="O941" s="18"/>
      <c r="P941" s="18"/>
      <c r="Q941" s="18"/>
      <c r="R941" s="18"/>
      <c r="S941" s="18"/>
      <c r="T941" s="18"/>
      <c r="U941" s="18"/>
      <c r="V941" s="18"/>
      <c r="W941" s="18"/>
      <c r="X941" s="18"/>
      <c r="Y941" s="18"/>
      <c r="Z941" s="18"/>
    </row>
    <row r="942" ht="19.5" customHeight="1">
      <c r="A942" s="111"/>
      <c r="B942" s="119"/>
      <c r="C942" s="63"/>
      <c r="D942" s="69"/>
      <c r="E942" s="66" t="str">
        <f t="shared" si="2"/>
        <v>-</v>
      </c>
      <c r="F942" s="65"/>
      <c r="G942" s="65"/>
      <c r="H942" s="65"/>
      <c r="I942" s="69" t="str">
        <f t="shared" si="3"/>
        <v>-</v>
      </c>
      <c r="J942" s="70"/>
      <c r="K942" s="18"/>
      <c r="L942" s="18"/>
      <c r="M942" s="18"/>
      <c r="N942" s="18"/>
      <c r="O942" s="18"/>
      <c r="P942" s="18"/>
      <c r="Q942" s="18"/>
      <c r="R942" s="18"/>
      <c r="S942" s="18"/>
      <c r="T942" s="18"/>
      <c r="U942" s="18"/>
      <c r="V942" s="18"/>
      <c r="W942" s="18"/>
      <c r="X942" s="18"/>
      <c r="Y942" s="18"/>
      <c r="Z942" s="18"/>
    </row>
    <row r="943" ht="19.5" customHeight="1">
      <c r="A943" s="111"/>
      <c r="B943" s="119"/>
      <c r="C943" s="63"/>
      <c r="D943" s="69"/>
      <c r="E943" s="66" t="str">
        <f t="shared" si="2"/>
        <v>-</v>
      </c>
      <c r="F943" s="65"/>
      <c r="G943" s="65"/>
      <c r="H943" s="65"/>
      <c r="I943" s="69" t="str">
        <f t="shared" si="3"/>
        <v>-</v>
      </c>
      <c r="J943" s="70"/>
      <c r="K943" s="18"/>
      <c r="L943" s="18"/>
      <c r="M943" s="18"/>
      <c r="N943" s="18"/>
      <c r="O943" s="18"/>
      <c r="P943" s="18"/>
      <c r="Q943" s="18"/>
      <c r="R943" s="18"/>
      <c r="S943" s="18"/>
      <c r="T943" s="18"/>
      <c r="U943" s="18"/>
      <c r="V943" s="18"/>
      <c r="W943" s="18"/>
      <c r="X943" s="18"/>
      <c r="Y943" s="18"/>
      <c r="Z943" s="18"/>
    </row>
    <row r="944" ht="19.5" customHeight="1">
      <c r="A944" s="111"/>
      <c r="B944" s="119"/>
      <c r="C944" s="63"/>
      <c r="D944" s="69"/>
      <c r="E944" s="66" t="str">
        <f t="shared" si="2"/>
        <v>-</v>
      </c>
      <c r="F944" s="65"/>
      <c r="G944" s="65"/>
      <c r="H944" s="65"/>
      <c r="I944" s="69" t="str">
        <f t="shared" si="3"/>
        <v>-</v>
      </c>
      <c r="J944" s="70"/>
      <c r="K944" s="18"/>
      <c r="L944" s="18"/>
      <c r="M944" s="18"/>
      <c r="N944" s="18"/>
      <c r="O944" s="18"/>
      <c r="P944" s="18"/>
      <c r="Q944" s="18"/>
      <c r="R944" s="18"/>
      <c r="S944" s="18"/>
      <c r="T944" s="18"/>
      <c r="U944" s="18"/>
      <c r="V944" s="18"/>
      <c r="W944" s="18"/>
      <c r="X944" s="18"/>
      <c r="Y944" s="18"/>
      <c r="Z944" s="18"/>
    </row>
    <row r="945" ht="19.5" customHeight="1">
      <c r="A945" s="111"/>
      <c r="B945" s="119"/>
      <c r="C945" s="63"/>
      <c r="D945" s="69"/>
      <c r="E945" s="66" t="str">
        <f t="shared" si="2"/>
        <v>-</v>
      </c>
      <c r="F945" s="65"/>
      <c r="G945" s="65"/>
      <c r="H945" s="65"/>
      <c r="I945" s="69" t="str">
        <f t="shared" si="3"/>
        <v>-</v>
      </c>
      <c r="J945" s="70"/>
      <c r="K945" s="18"/>
      <c r="L945" s="18"/>
      <c r="M945" s="18"/>
      <c r="N945" s="18"/>
      <c r="O945" s="18"/>
      <c r="P945" s="18"/>
      <c r="Q945" s="18"/>
      <c r="R945" s="18"/>
      <c r="S945" s="18"/>
      <c r="T945" s="18"/>
      <c r="U945" s="18"/>
      <c r="V945" s="18"/>
      <c r="W945" s="18"/>
      <c r="X945" s="18"/>
      <c r="Y945" s="18"/>
      <c r="Z945" s="18"/>
    </row>
    <row r="946" ht="19.5" customHeight="1">
      <c r="A946" s="111"/>
      <c r="B946" s="119"/>
      <c r="C946" s="63"/>
      <c r="D946" s="69"/>
      <c r="E946" s="66" t="str">
        <f t="shared" si="2"/>
        <v>-</v>
      </c>
      <c r="F946" s="65"/>
      <c r="G946" s="65"/>
      <c r="H946" s="65"/>
      <c r="I946" s="69" t="str">
        <f t="shared" si="3"/>
        <v>-</v>
      </c>
      <c r="J946" s="70"/>
      <c r="K946" s="18"/>
      <c r="L946" s="18"/>
      <c r="M946" s="18"/>
      <c r="N946" s="18"/>
      <c r="O946" s="18"/>
      <c r="P946" s="18"/>
      <c r="Q946" s="18"/>
      <c r="R946" s="18"/>
      <c r="S946" s="18"/>
      <c r="T946" s="18"/>
      <c r="U946" s="18"/>
      <c r="V946" s="18"/>
      <c r="W946" s="18"/>
      <c r="X946" s="18"/>
      <c r="Y946" s="18"/>
      <c r="Z946" s="18"/>
    </row>
    <row r="947" ht="19.5" customHeight="1">
      <c r="A947" s="111"/>
      <c r="B947" s="119"/>
      <c r="C947" s="63"/>
      <c r="D947" s="69"/>
      <c r="E947" s="66" t="str">
        <f t="shared" si="2"/>
        <v>-</v>
      </c>
      <c r="F947" s="65"/>
      <c r="G947" s="65"/>
      <c r="H947" s="65"/>
      <c r="I947" s="69" t="str">
        <f t="shared" si="3"/>
        <v>-</v>
      </c>
      <c r="J947" s="70"/>
      <c r="K947" s="18"/>
      <c r="L947" s="18"/>
      <c r="M947" s="18"/>
      <c r="N947" s="18"/>
      <c r="O947" s="18"/>
      <c r="P947" s="18"/>
      <c r="Q947" s="18"/>
      <c r="R947" s="18"/>
      <c r="S947" s="18"/>
      <c r="T947" s="18"/>
      <c r="U947" s="18"/>
      <c r="V947" s="18"/>
      <c r="W947" s="18"/>
      <c r="X947" s="18"/>
      <c r="Y947" s="18"/>
      <c r="Z947" s="18"/>
    </row>
    <row r="948" ht="19.5" customHeight="1">
      <c r="A948" s="111"/>
      <c r="B948" s="119"/>
      <c r="C948" s="63"/>
      <c r="D948" s="69"/>
      <c r="E948" s="66" t="str">
        <f t="shared" si="2"/>
        <v>-</v>
      </c>
      <c r="F948" s="65"/>
      <c r="G948" s="65"/>
      <c r="H948" s="65"/>
      <c r="I948" s="69" t="str">
        <f t="shared" si="3"/>
        <v>-</v>
      </c>
      <c r="J948" s="70"/>
      <c r="K948" s="18"/>
      <c r="L948" s="18"/>
      <c r="M948" s="18"/>
      <c r="N948" s="18"/>
      <c r="O948" s="18"/>
      <c r="P948" s="18"/>
      <c r="Q948" s="18"/>
      <c r="R948" s="18"/>
      <c r="S948" s="18"/>
      <c r="T948" s="18"/>
      <c r="U948" s="18"/>
      <c r="V948" s="18"/>
      <c r="W948" s="18"/>
      <c r="X948" s="18"/>
      <c r="Y948" s="18"/>
      <c r="Z948" s="18"/>
    </row>
    <row r="949" ht="19.5" customHeight="1">
      <c r="A949" s="111"/>
      <c r="B949" s="119"/>
      <c r="C949" s="63"/>
      <c r="D949" s="69"/>
      <c r="E949" s="66" t="str">
        <f t="shared" si="2"/>
        <v>-</v>
      </c>
      <c r="F949" s="65"/>
      <c r="G949" s="65"/>
      <c r="H949" s="65"/>
      <c r="I949" s="69" t="str">
        <f t="shared" si="3"/>
        <v>-</v>
      </c>
      <c r="J949" s="70"/>
      <c r="K949" s="18"/>
      <c r="L949" s="18"/>
      <c r="M949" s="18"/>
      <c r="N949" s="18"/>
      <c r="O949" s="18"/>
      <c r="P949" s="18"/>
      <c r="Q949" s="18"/>
      <c r="R949" s="18"/>
      <c r="S949" s="18"/>
      <c r="T949" s="18"/>
      <c r="U949" s="18"/>
      <c r="V949" s="18"/>
      <c r="W949" s="18"/>
      <c r="X949" s="18"/>
      <c r="Y949" s="18"/>
      <c r="Z949" s="18"/>
    </row>
    <row r="950" ht="19.5" customHeight="1">
      <c r="A950" s="111"/>
      <c r="B950" s="119"/>
      <c r="C950" s="63"/>
      <c r="D950" s="69"/>
      <c r="E950" s="66" t="str">
        <f t="shared" si="2"/>
        <v>-</v>
      </c>
      <c r="F950" s="65"/>
      <c r="G950" s="65"/>
      <c r="H950" s="65"/>
      <c r="I950" s="69" t="str">
        <f t="shared" si="3"/>
        <v>-</v>
      </c>
      <c r="J950" s="70"/>
      <c r="K950" s="18"/>
      <c r="L950" s="18"/>
      <c r="M950" s="18"/>
      <c r="N950" s="18"/>
      <c r="O950" s="18"/>
      <c r="P950" s="18"/>
      <c r="Q950" s="18"/>
      <c r="R950" s="18"/>
      <c r="S950" s="18"/>
      <c r="T950" s="18"/>
      <c r="U950" s="18"/>
      <c r="V950" s="18"/>
      <c r="W950" s="18"/>
      <c r="X950" s="18"/>
      <c r="Y950" s="18"/>
      <c r="Z950" s="18"/>
    </row>
    <row r="951" ht="19.5" customHeight="1">
      <c r="A951" s="111"/>
      <c r="B951" s="119"/>
      <c r="C951" s="63"/>
      <c r="D951" s="69"/>
      <c r="E951" s="66" t="str">
        <f t="shared" si="2"/>
        <v>-</v>
      </c>
      <c r="F951" s="65"/>
      <c r="G951" s="65"/>
      <c r="H951" s="65"/>
      <c r="I951" s="69" t="str">
        <f t="shared" si="3"/>
        <v>-</v>
      </c>
      <c r="J951" s="70"/>
      <c r="K951" s="18"/>
      <c r="L951" s="18"/>
      <c r="M951" s="18"/>
      <c r="N951" s="18"/>
      <c r="O951" s="18"/>
      <c r="P951" s="18"/>
      <c r="Q951" s="18"/>
      <c r="R951" s="18"/>
      <c r="S951" s="18"/>
      <c r="T951" s="18"/>
      <c r="U951" s="18"/>
      <c r="V951" s="18"/>
      <c r="W951" s="18"/>
      <c r="X951" s="18"/>
      <c r="Y951" s="18"/>
      <c r="Z951" s="18"/>
    </row>
    <row r="952" ht="19.5" customHeight="1">
      <c r="A952" s="111"/>
      <c r="B952" s="119"/>
      <c r="C952" s="63"/>
      <c r="D952" s="69"/>
      <c r="E952" s="66" t="str">
        <f t="shared" si="2"/>
        <v>-</v>
      </c>
      <c r="F952" s="65"/>
      <c r="G952" s="65"/>
      <c r="H952" s="65"/>
      <c r="I952" s="69" t="str">
        <f t="shared" si="3"/>
        <v>-</v>
      </c>
      <c r="J952" s="70"/>
      <c r="K952" s="18"/>
      <c r="L952" s="18"/>
      <c r="M952" s="18"/>
      <c r="N952" s="18"/>
      <c r="O952" s="18"/>
      <c r="P952" s="18"/>
      <c r="Q952" s="18"/>
      <c r="R952" s="18"/>
      <c r="S952" s="18"/>
      <c r="T952" s="18"/>
      <c r="U952" s="18"/>
      <c r="V952" s="18"/>
      <c r="W952" s="18"/>
      <c r="X952" s="18"/>
      <c r="Y952" s="18"/>
      <c r="Z952" s="18"/>
    </row>
    <row r="953" ht="19.5" customHeight="1">
      <c r="A953" s="111"/>
      <c r="B953" s="119"/>
      <c r="C953" s="63"/>
      <c r="D953" s="69"/>
      <c r="E953" s="66" t="str">
        <f t="shared" si="2"/>
        <v>-</v>
      </c>
      <c r="F953" s="65"/>
      <c r="G953" s="65"/>
      <c r="H953" s="65"/>
      <c r="I953" s="69" t="str">
        <f t="shared" si="3"/>
        <v>-</v>
      </c>
      <c r="J953" s="70"/>
      <c r="K953" s="18"/>
      <c r="L953" s="18"/>
      <c r="M953" s="18"/>
      <c r="N953" s="18"/>
      <c r="O953" s="18"/>
      <c r="P953" s="18"/>
      <c r="Q953" s="18"/>
      <c r="R953" s="18"/>
      <c r="S953" s="18"/>
      <c r="T953" s="18"/>
      <c r="U953" s="18"/>
      <c r="V953" s="18"/>
      <c r="W953" s="18"/>
      <c r="X953" s="18"/>
      <c r="Y953" s="18"/>
      <c r="Z953" s="18"/>
    </row>
    <row r="954" ht="19.5" customHeight="1">
      <c r="A954" s="111"/>
      <c r="B954" s="119"/>
      <c r="C954" s="63"/>
      <c r="D954" s="69"/>
      <c r="E954" s="66" t="str">
        <f t="shared" si="2"/>
        <v>-</v>
      </c>
      <c r="F954" s="65"/>
      <c r="G954" s="65"/>
      <c r="H954" s="65"/>
      <c r="I954" s="69" t="str">
        <f t="shared" si="3"/>
        <v>-</v>
      </c>
      <c r="J954" s="70"/>
      <c r="K954" s="18"/>
      <c r="L954" s="18"/>
      <c r="M954" s="18"/>
      <c r="N954" s="18"/>
      <c r="O954" s="18"/>
      <c r="P954" s="18"/>
      <c r="Q954" s="18"/>
      <c r="R954" s="18"/>
      <c r="S954" s="18"/>
      <c r="T954" s="18"/>
      <c r="U954" s="18"/>
      <c r="V954" s="18"/>
      <c r="W954" s="18"/>
      <c r="X954" s="18"/>
      <c r="Y954" s="18"/>
      <c r="Z954" s="18"/>
    </row>
    <row r="955" ht="19.5" customHeight="1">
      <c r="A955" s="111"/>
      <c r="B955" s="119"/>
      <c r="C955" s="63"/>
      <c r="D955" s="69"/>
      <c r="E955" s="66" t="str">
        <f t="shared" si="2"/>
        <v>-</v>
      </c>
      <c r="F955" s="65"/>
      <c r="G955" s="65"/>
      <c r="H955" s="65"/>
      <c r="I955" s="69" t="str">
        <f t="shared" si="3"/>
        <v>-</v>
      </c>
      <c r="J955" s="70"/>
      <c r="K955" s="18"/>
      <c r="L955" s="18"/>
      <c r="M955" s="18"/>
      <c r="N955" s="18"/>
      <c r="O955" s="18"/>
      <c r="P955" s="18"/>
      <c r="Q955" s="18"/>
      <c r="R955" s="18"/>
      <c r="S955" s="18"/>
      <c r="T955" s="18"/>
      <c r="U955" s="18"/>
      <c r="V955" s="18"/>
      <c r="W955" s="18"/>
      <c r="X955" s="18"/>
      <c r="Y955" s="18"/>
      <c r="Z955" s="18"/>
    </row>
    <row r="956" ht="19.5" customHeight="1">
      <c r="A956" s="111"/>
      <c r="B956" s="119"/>
      <c r="C956" s="63"/>
      <c r="D956" s="69"/>
      <c r="E956" s="66" t="str">
        <f t="shared" si="2"/>
        <v>-</v>
      </c>
      <c r="F956" s="65"/>
      <c r="G956" s="65"/>
      <c r="H956" s="65"/>
      <c r="I956" s="69" t="str">
        <f t="shared" si="3"/>
        <v>-</v>
      </c>
      <c r="J956" s="70"/>
      <c r="K956" s="18"/>
      <c r="L956" s="18"/>
      <c r="M956" s="18"/>
      <c r="N956" s="18"/>
      <c r="O956" s="18"/>
      <c r="P956" s="18"/>
      <c r="Q956" s="18"/>
      <c r="R956" s="18"/>
      <c r="S956" s="18"/>
      <c r="T956" s="18"/>
      <c r="U956" s="18"/>
      <c r="V956" s="18"/>
      <c r="W956" s="18"/>
      <c r="X956" s="18"/>
      <c r="Y956" s="18"/>
      <c r="Z956" s="18"/>
    </row>
    <row r="957" ht="19.5" customHeight="1">
      <c r="A957" s="111"/>
      <c r="B957" s="119"/>
      <c r="C957" s="63"/>
      <c r="D957" s="69"/>
      <c r="E957" s="66" t="str">
        <f t="shared" si="2"/>
        <v>-</v>
      </c>
      <c r="F957" s="65"/>
      <c r="G957" s="65"/>
      <c r="H957" s="65"/>
      <c r="I957" s="69" t="str">
        <f t="shared" si="3"/>
        <v>-</v>
      </c>
      <c r="J957" s="70"/>
      <c r="K957" s="18"/>
      <c r="L957" s="18"/>
      <c r="M957" s="18"/>
      <c r="N957" s="18"/>
      <c r="O957" s="18"/>
      <c r="P957" s="18"/>
      <c r="Q957" s="18"/>
      <c r="R957" s="18"/>
      <c r="S957" s="18"/>
      <c r="T957" s="18"/>
      <c r="U957" s="18"/>
      <c r="V957" s="18"/>
      <c r="W957" s="18"/>
      <c r="X957" s="18"/>
      <c r="Y957" s="18"/>
      <c r="Z957" s="18"/>
    </row>
    <row r="958" ht="19.5" customHeight="1">
      <c r="A958" s="111"/>
      <c r="B958" s="119"/>
      <c r="C958" s="63"/>
      <c r="D958" s="69"/>
      <c r="E958" s="66" t="str">
        <f t="shared" si="2"/>
        <v>-</v>
      </c>
      <c r="F958" s="65"/>
      <c r="G958" s="65"/>
      <c r="H958" s="65"/>
      <c r="I958" s="69" t="str">
        <f t="shared" si="3"/>
        <v>-</v>
      </c>
      <c r="J958" s="70"/>
      <c r="K958" s="18"/>
      <c r="L958" s="18"/>
      <c r="M958" s="18"/>
      <c r="N958" s="18"/>
      <c r="O958" s="18"/>
      <c r="P958" s="18"/>
      <c r="Q958" s="18"/>
      <c r="R958" s="18"/>
      <c r="S958" s="18"/>
      <c r="T958" s="18"/>
      <c r="U958" s="18"/>
      <c r="V958" s="18"/>
      <c r="W958" s="18"/>
      <c r="X958" s="18"/>
      <c r="Y958" s="18"/>
      <c r="Z958" s="18"/>
    </row>
    <row r="959" ht="19.5" customHeight="1">
      <c r="A959" s="111"/>
      <c r="B959" s="119"/>
      <c r="C959" s="63"/>
      <c r="D959" s="69"/>
      <c r="E959" s="66" t="str">
        <f t="shared" si="2"/>
        <v>-</v>
      </c>
      <c r="F959" s="65"/>
      <c r="G959" s="65"/>
      <c r="H959" s="65"/>
      <c r="I959" s="69" t="str">
        <f t="shared" si="3"/>
        <v>-</v>
      </c>
      <c r="J959" s="70"/>
      <c r="K959" s="18"/>
      <c r="L959" s="18"/>
      <c r="M959" s="18"/>
      <c r="N959" s="18"/>
      <c r="O959" s="18"/>
      <c r="P959" s="18"/>
      <c r="Q959" s="18"/>
      <c r="R959" s="18"/>
      <c r="S959" s="18"/>
      <c r="T959" s="18"/>
      <c r="U959" s="18"/>
      <c r="V959" s="18"/>
      <c r="W959" s="18"/>
      <c r="X959" s="18"/>
      <c r="Y959" s="18"/>
      <c r="Z959" s="18"/>
    </row>
    <row r="960" ht="19.5" customHeight="1">
      <c r="A960" s="111"/>
      <c r="B960" s="119"/>
      <c r="C960" s="63"/>
      <c r="D960" s="69"/>
      <c r="E960" s="66" t="str">
        <f t="shared" si="2"/>
        <v>-</v>
      </c>
      <c r="F960" s="65"/>
      <c r="G960" s="65"/>
      <c r="H960" s="65"/>
      <c r="I960" s="69" t="str">
        <f t="shared" si="3"/>
        <v>-</v>
      </c>
      <c r="J960" s="70"/>
      <c r="K960" s="18"/>
      <c r="L960" s="18"/>
      <c r="M960" s="18"/>
      <c r="N960" s="18"/>
      <c r="O960" s="18"/>
      <c r="P960" s="18"/>
      <c r="Q960" s="18"/>
      <c r="R960" s="18"/>
      <c r="S960" s="18"/>
      <c r="T960" s="18"/>
      <c r="U960" s="18"/>
      <c r="V960" s="18"/>
      <c r="W960" s="18"/>
      <c r="X960" s="18"/>
      <c r="Y960" s="18"/>
      <c r="Z960" s="18"/>
    </row>
    <row r="961" ht="19.5" customHeight="1">
      <c r="A961" s="111"/>
      <c r="B961" s="119"/>
      <c r="C961" s="63"/>
      <c r="D961" s="69"/>
      <c r="E961" s="66" t="str">
        <f t="shared" si="2"/>
        <v>-</v>
      </c>
      <c r="F961" s="65"/>
      <c r="G961" s="65"/>
      <c r="H961" s="65"/>
      <c r="I961" s="69" t="str">
        <f t="shared" si="3"/>
        <v>-</v>
      </c>
      <c r="J961" s="70"/>
      <c r="K961" s="18"/>
      <c r="L961" s="18"/>
      <c r="M961" s="18"/>
      <c r="N961" s="18"/>
      <c r="O961" s="18"/>
      <c r="P961" s="18"/>
      <c r="Q961" s="18"/>
      <c r="R961" s="18"/>
      <c r="S961" s="18"/>
      <c r="T961" s="18"/>
      <c r="U961" s="18"/>
      <c r="V961" s="18"/>
      <c r="W961" s="18"/>
      <c r="X961" s="18"/>
      <c r="Y961" s="18"/>
      <c r="Z961" s="18"/>
    </row>
    <row r="962" ht="19.5" customHeight="1">
      <c r="A962" s="111"/>
      <c r="B962" s="119"/>
      <c r="C962" s="63"/>
      <c r="D962" s="69"/>
      <c r="E962" s="66" t="str">
        <f t="shared" si="2"/>
        <v>-</v>
      </c>
      <c r="F962" s="65"/>
      <c r="G962" s="65"/>
      <c r="H962" s="65"/>
      <c r="I962" s="69" t="str">
        <f t="shared" si="3"/>
        <v>-</v>
      </c>
      <c r="J962" s="70"/>
      <c r="K962" s="18"/>
      <c r="L962" s="18"/>
      <c r="M962" s="18"/>
      <c r="N962" s="18"/>
      <c r="O962" s="18"/>
      <c r="P962" s="18"/>
      <c r="Q962" s="18"/>
      <c r="R962" s="18"/>
      <c r="S962" s="18"/>
      <c r="T962" s="18"/>
      <c r="U962" s="18"/>
      <c r="V962" s="18"/>
      <c r="W962" s="18"/>
      <c r="X962" s="18"/>
      <c r="Y962" s="18"/>
      <c r="Z962" s="18"/>
    </row>
    <row r="963" ht="19.5" customHeight="1">
      <c r="A963" s="111"/>
      <c r="B963" s="119"/>
      <c r="C963" s="63"/>
      <c r="D963" s="69"/>
      <c r="E963" s="66" t="str">
        <f t="shared" si="2"/>
        <v>-</v>
      </c>
      <c r="F963" s="65"/>
      <c r="G963" s="65"/>
      <c r="H963" s="65"/>
      <c r="I963" s="69" t="str">
        <f t="shared" si="3"/>
        <v>-</v>
      </c>
      <c r="J963" s="70"/>
      <c r="K963" s="18"/>
      <c r="L963" s="18"/>
      <c r="M963" s="18"/>
      <c r="N963" s="18"/>
      <c r="O963" s="18"/>
      <c r="P963" s="18"/>
      <c r="Q963" s="18"/>
      <c r="R963" s="18"/>
      <c r="S963" s="18"/>
      <c r="T963" s="18"/>
      <c r="U963" s="18"/>
      <c r="V963" s="18"/>
      <c r="W963" s="18"/>
      <c r="X963" s="18"/>
      <c r="Y963" s="18"/>
      <c r="Z963" s="18"/>
    </row>
    <row r="964" ht="19.5" customHeight="1">
      <c r="A964" s="111"/>
      <c r="B964" s="119"/>
      <c r="C964" s="63"/>
      <c r="D964" s="69"/>
      <c r="E964" s="66" t="str">
        <f t="shared" si="2"/>
        <v>-</v>
      </c>
      <c r="F964" s="65"/>
      <c r="G964" s="65"/>
      <c r="H964" s="65"/>
      <c r="I964" s="69" t="str">
        <f t="shared" si="3"/>
        <v>-</v>
      </c>
      <c r="J964" s="70"/>
      <c r="K964" s="18"/>
      <c r="L964" s="18"/>
      <c r="M964" s="18"/>
      <c r="N964" s="18"/>
      <c r="O964" s="18"/>
      <c r="P964" s="18"/>
      <c r="Q964" s="18"/>
      <c r="R964" s="18"/>
      <c r="S964" s="18"/>
      <c r="T964" s="18"/>
      <c r="U964" s="18"/>
      <c r="V964" s="18"/>
      <c r="W964" s="18"/>
      <c r="X964" s="18"/>
      <c r="Y964" s="18"/>
      <c r="Z964" s="18"/>
    </row>
    <row r="965" ht="19.5" customHeight="1">
      <c r="A965" s="111"/>
      <c r="B965" s="119"/>
      <c r="C965" s="63"/>
      <c r="D965" s="69"/>
      <c r="E965" s="66" t="str">
        <f t="shared" si="2"/>
        <v>-</v>
      </c>
      <c r="F965" s="65"/>
      <c r="G965" s="65"/>
      <c r="H965" s="65"/>
      <c r="I965" s="69" t="str">
        <f t="shared" si="3"/>
        <v>-</v>
      </c>
      <c r="J965" s="70"/>
      <c r="K965" s="18"/>
      <c r="L965" s="18"/>
      <c r="M965" s="18"/>
      <c r="N965" s="18"/>
      <c r="O965" s="18"/>
      <c r="P965" s="18"/>
      <c r="Q965" s="18"/>
      <c r="R965" s="18"/>
      <c r="S965" s="18"/>
      <c r="T965" s="18"/>
      <c r="U965" s="18"/>
      <c r="V965" s="18"/>
      <c r="W965" s="18"/>
      <c r="X965" s="18"/>
      <c r="Y965" s="18"/>
      <c r="Z965" s="18"/>
    </row>
    <row r="966" ht="19.5" customHeight="1">
      <c r="A966" s="111"/>
      <c r="B966" s="119"/>
      <c r="C966" s="63"/>
      <c r="D966" s="69"/>
      <c r="E966" s="66" t="str">
        <f t="shared" si="2"/>
        <v>-</v>
      </c>
      <c r="F966" s="65"/>
      <c r="G966" s="65"/>
      <c r="H966" s="65"/>
      <c r="I966" s="69" t="str">
        <f t="shared" si="3"/>
        <v>-</v>
      </c>
      <c r="J966" s="70"/>
      <c r="K966" s="18"/>
      <c r="L966" s="18"/>
      <c r="M966" s="18"/>
      <c r="N966" s="18"/>
      <c r="O966" s="18"/>
      <c r="P966" s="18"/>
      <c r="Q966" s="18"/>
      <c r="R966" s="18"/>
      <c r="S966" s="18"/>
      <c r="T966" s="18"/>
      <c r="U966" s="18"/>
      <c r="V966" s="18"/>
      <c r="W966" s="18"/>
      <c r="X966" s="18"/>
      <c r="Y966" s="18"/>
      <c r="Z966" s="18"/>
    </row>
    <row r="967" ht="19.5" customHeight="1">
      <c r="A967" s="111"/>
      <c r="B967" s="119"/>
      <c r="C967" s="63"/>
      <c r="D967" s="69"/>
      <c r="E967" s="66" t="str">
        <f t="shared" si="2"/>
        <v>-</v>
      </c>
      <c r="F967" s="65"/>
      <c r="G967" s="65"/>
      <c r="H967" s="65"/>
      <c r="I967" s="69" t="str">
        <f t="shared" si="3"/>
        <v>-</v>
      </c>
      <c r="J967" s="70"/>
      <c r="K967" s="18"/>
      <c r="L967" s="18"/>
      <c r="M967" s="18"/>
      <c r="N967" s="18"/>
      <c r="O967" s="18"/>
      <c r="P967" s="18"/>
      <c r="Q967" s="18"/>
      <c r="R967" s="18"/>
      <c r="S967" s="18"/>
      <c r="T967" s="18"/>
      <c r="U967" s="18"/>
      <c r="V967" s="18"/>
      <c r="W967" s="18"/>
      <c r="X967" s="18"/>
      <c r="Y967" s="18"/>
      <c r="Z967" s="18"/>
    </row>
    <row r="968" ht="19.5" customHeight="1">
      <c r="A968" s="111"/>
      <c r="B968" s="119"/>
      <c r="C968" s="63"/>
      <c r="D968" s="69"/>
      <c r="E968" s="66" t="str">
        <f t="shared" si="2"/>
        <v>-</v>
      </c>
      <c r="F968" s="65"/>
      <c r="G968" s="65"/>
      <c r="H968" s="65"/>
      <c r="I968" s="69" t="str">
        <f t="shared" si="3"/>
        <v>-</v>
      </c>
      <c r="J968" s="70"/>
      <c r="K968" s="18"/>
      <c r="L968" s="18"/>
      <c r="M968" s="18"/>
      <c r="N968" s="18"/>
      <c r="O968" s="18"/>
      <c r="P968" s="18"/>
      <c r="Q968" s="18"/>
      <c r="R968" s="18"/>
      <c r="S968" s="18"/>
      <c r="T968" s="18"/>
      <c r="U968" s="18"/>
      <c r="V968" s="18"/>
      <c r="W968" s="18"/>
      <c r="X968" s="18"/>
      <c r="Y968" s="18"/>
      <c r="Z968" s="18"/>
    </row>
    <row r="969" ht="19.5" customHeight="1">
      <c r="A969" s="111"/>
      <c r="B969" s="119"/>
      <c r="C969" s="63"/>
      <c r="D969" s="69"/>
      <c r="E969" s="66" t="str">
        <f t="shared" si="2"/>
        <v>-</v>
      </c>
      <c r="F969" s="65"/>
      <c r="G969" s="65"/>
      <c r="H969" s="65"/>
      <c r="I969" s="69" t="str">
        <f t="shared" si="3"/>
        <v>-</v>
      </c>
      <c r="J969" s="70"/>
      <c r="K969" s="18"/>
      <c r="L969" s="18"/>
      <c r="M969" s="18"/>
      <c r="N969" s="18"/>
      <c r="O969" s="18"/>
      <c r="P969" s="18"/>
      <c r="Q969" s="18"/>
      <c r="R969" s="18"/>
      <c r="S969" s="18"/>
      <c r="T969" s="18"/>
      <c r="U969" s="18"/>
      <c r="V969" s="18"/>
      <c r="W969" s="18"/>
      <c r="X969" s="18"/>
      <c r="Y969" s="18"/>
      <c r="Z969" s="18"/>
    </row>
    <row r="970" ht="19.5" customHeight="1">
      <c r="A970" s="111"/>
      <c r="B970" s="119"/>
      <c r="C970" s="63"/>
      <c r="D970" s="69"/>
      <c r="E970" s="66" t="str">
        <f t="shared" si="2"/>
        <v>-</v>
      </c>
      <c r="F970" s="65"/>
      <c r="G970" s="65"/>
      <c r="H970" s="65"/>
      <c r="I970" s="69" t="str">
        <f t="shared" si="3"/>
        <v>-</v>
      </c>
      <c r="J970" s="70"/>
      <c r="K970" s="18"/>
      <c r="L970" s="18"/>
      <c r="M970" s="18"/>
      <c r="N970" s="18"/>
      <c r="O970" s="18"/>
      <c r="P970" s="18"/>
      <c r="Q970" s="18"/>
      <c r="R970" s="18"/>
      <c r="S970" s="18"/>
      <c r="T970" s="18"/>
      <c r="U970" s="18"/>
      <c r="V970" s="18"/>
      <c r="W970" s="18"/>
      <c r="X970" s="18"/>
      <c r="Y970" s="18"/>
      <c r="Z970" s="18"/>
    </row>
    <row r="971" ht="19.5" customHeight="1">
      <c r="A971" s="111"/>
      <c r="B971" s="119"/>
      <c r="C971" s="63"/>
      <c r="D971" s="69"/>
      <c r="E971" s="66" t="str">
        <f t="shared" si="2"/>
        <v>-</v>
      </c>
      <c r="F971" s="65"/>
      <c r="G971" s="65"/>
      <c r="H971" s="65"/>
      <c r="I971" s="69" t="str">
        <f t="shared" si="3"/>
        <v>-</v>
      </c>
      <c r="J971" s="70"/>
      <c r="K971" s="18"/>
      <c r="L971" s="18"/>
      <c r="M971" s="18"/>
      <c r="N971" s="18"/>
      <c r="O971" s="18"/>
      <c r="P971" s="18"/>
      <c r="Q971" s="18"/>
      <c r="R971" s="18"/>
      <c r="S971" s="18"/>
      <c r="T971" s="18"/>
      <c r="U971" s="18"/>
      <c r="V971" s="18"/>
      <c r="W971" s="18"/>
      <c r="X971" s="18"/>
      <c r="Y971" s="18"/>
      <c r="Z971" s="18"/>
    </row>
    <row r="972" ht="19.5" customHeight="1">
      <c r="A972" s="111"/>
      <c r="B972" s="119"/>
      <c r="C972" s="63"/>
      <c r="D972" s="69"/>
      <c r="E972" s="66" t="str">
        <f t="shared" si="2"/>
        <v>-</v>
      </c>
      <c r="F972" s="65"/>
      <c r="G972" s="65"/>
      <c r="H972" s="65"/>
      <c r="I972" s="69" t="str">
        <f t="shared" si="3"/>
        <v>-</v>
      </c>
      <c r="J972" s="70"/>
      <c r="K972" s="18"/>
      <c r="L972" s="18"/>
      <c r="M972" s="18"/>
      <c r="N972" s="18"/>
      <c r="O972" s="18"/>
      <c r="P972" s="18"/>
      <c r="Q972" s="18"/>
      <c r="R972" s="18"/>
      <c r="S972" s="18"/>
      <c r="T972" s="18"/>
      <c r="U972" s="18"/>
      <c r="V972" s="18"/>
      <c r="W972" s="18"/>
      <c r="X972" s="18"/>
      <c r="Y972" s="18"/>
      <c r="Z972" s="18"/>
    </row>
    <row r="973" ht="19.5" customHeight="1">
      <c r="A973" s="111"/>
      <c r="B973" s="119"/>
      <c r="C973" s="63"/>
      <c r="D973" s="69"/>
      <c r="E973" s="66" t="str">
        <f t="shared" si="2"/>
        <v>-</v>
      </c>
      <c r="F973" s="65"/>
      <c r="G973" s="65"/>
      <c r="H973" s="65"/>
      <c r="I973" s="69" t="str">
        <f t="shared" si="3"/>
        <v>-</v>
      </c>
      <c r="J973" s="70"/>
      <c r="K973" s="18"/>
      <c r="L973" s="18"/>
      <c r="M973" s="18"/>
      <c r="N973" s="18"/>
      <c r="O973" s="18"/>
      <c r="P973" s="18"/>
      <c r="Q973" s="18"/>
      <c r="R973" s="18"/>
      <c r="S973" s="18"/>
      <c r="T973" s="18"/>
      <c r="U973" s="18"/>
      <c r="V973" s="18"/>
      <c r="W973" s="18"/>
      <c r="X973" s="18"/>
      <c r="Y973" s="18"/>
      <c r="Z973" s="18"/>
    </row>
    <row r="974" ht="19.5" customHeight="1">
      <c r="A974" s="111"/>
      <c r="B974" s="119"/>
      <c r="C974" s="63"/>
      <c r="D974" s="69"/>
      <c r="E974" s="66" t="str">
        <f t="shared" si="2"/>
        <v>-</v>
      </c>
      <c r="F974" s="65"/>
      <c r="G974" s="65"/>
      <c r="H974" s="65"/>
      <c r="I974" s="69" t="str">
        <f t="shared" si="3"/>
        <v>-</v>
      </c>
      <c r="J974" s="70"/>
      <c r="K974" s="18"/>
      <c r="L974" s="18"/>
      <c r="M974" s="18"/>
      <c r="N974" s="18"/>
      <c r="O974" s="18"/>
      <c r="P974" s="18"/>
      <c r="Q974" s="18"/>
      <c r="R974" s="18"/>
      <c r="S974" s="18"/>
      <c r="T974" s="18"/>
      <c r="U974" s="18"/>
      <c r="V974" s="18"/>
      <c r="W974" s="18"/>
      <c r="X974" s="18"/>
      <c r="Y974" s="18"/>
      <c r="Z974" s="18"/>
    </row>
    <row r="975" ht="19.5" customHeight="1">
      <c r="A975" s="111"/>
      <c r="B975" s="119"/>
      <c r="C975" s="63"/>
      <c r="D975" s="69"/>
      <c r="E975" s="66" t="str">
        <f t="shared" si="2"/>
        <v>-</v>
      </c>
      <c r="F975" s="65"/>
      <c r="G975" s="65"/>
      <c r="H975" s="65"/>
      <c r="I975" s="69" t="str">
        <f t="shared" si="3"/>
        <v>-</v>
      </c>
      <c r="J975" s="70"/>
      <c r="K975" s="18"/>
      <c r="L975" s="18"/>
      <c r="M975" s="18"/>
      <c r="N975" s="18"/>
      <c r="O975" s="18"/>
      <c r="P975" s="18"/>
      <c r="Q975" s="18"/>
      <c r="R975" s="18"/>
      <c r="S975" s="18"/>
      <c r="T975" s="18"/>
      <c r="U975" s="18"/>
      <c r="V975" s="18"/>
      <c r="W975" s="18"/>
      <c r="X975" s="18"/>
      <c r="Y975" s="18"/>
      <c r="Z975" s="18"/>
    </row>
    <row r="976" ht="19.5" customHeight="1">
      <c r="A976" s="111"/>
      <c r="B976" s="119"/>
      <c r="C976" s="63"/>
      <c r="D976" s="69"/>
      <c r="E976" s="66" t="str">
        <f t="shared" si="2"/>
        <v>-</v>
      </c>
      <c r="F976" s="65"/>
      <c r="G976" s="65"/>
      <c r="H976" s="65"/>
      <c r="I976" s="69" t="str">
        <f t="shared" si="3"/>
        <v>-</v>
      </c>
      <c r="J976" s="70"/>
      <c r="K976" s="18"/>
      <c r="L976" s="18"/>
      <c r="M976" s="18"/>
      <c r="N976" s="18"/>
      <c r="O976" s="18"/>
      <c r="P976" s="18"/>
      <c r="Q976" s="18"/>
      <c r="R976" s="18"/>
      <c r="S976" s="18"/>
      <c r="T976" s="18"/>
      <c r="U976" s="18"/>
      <c r="V976" s="18"/>
      <c r="W976" s="18"/>
      <c r="X976" s="18"/>
      <c r="Y976" s="18"/>
      <c r="Z976" s="18"/>
    </row>
    <row r="977" ht="19.5" customHeight="1">
      <c r="A977" s="111"/>
      <c r="B977" s="119"/>
      <c r="C977" s="63"/>
      <c r="D977" s="69"/>
      <c r="E977" s="66" t="str">
        <f t="shared" si="2"/>
        <v>-</v>
      </c>
      <c r="F977" s="65"/>
      <c r="G977" s="65"/>
      <c r="H977" s="65"/>
      <c r="I977" s="69" t="str">
        <f t="shared" si="3"/>
        <v>-</v>
      </c>
      <c r="J977" s="70"/>
      <c r="K977" s="18"/>
      <c r="L977" s="18"/>
      <c r="M977" s="18"/>
      <c r="N977" s="18"/>
      <c r="O977" s="18"/>
      <c r="P977" s="18"/>
      <c r="Q977" s="18"/>
      <c r="R977" s="18"/>
      <c r="S977" s="18"/>
      <c r="T977" s="18"/>
      <c r="U977" s="18"/>
      <c r="V977" s="18"/>
      <c r="W977" s="18"/>
      <c r="X977" s="18"/>
      <c r="Y977" s="18"/>
      <c r="Z977" s="18"/>
    </row>
    <row r="978" ht="19.5" customHeight="1">
      <c r="A978" s="111"/>
      <c r="B978" s="119"/>
      <c r="C978" s="63"/>
      <c r="D978" s="69"/>
      <c r="E978" s="66" t="str">
        <f t="shared" si="2"/>
        <v>-</v>
      </c>
      <c r="F978" s="65"/>
      <c r="G978" s="65"/>
      <c r="H978" s="65"/>
      <c r="I978" s="69" t="str">
        <f t="shared" si="3"/>
        <v>-</v>
      </c>
      <c r="J978" s="70"/>
      <c r="K978" s="18"/>
      <c r="L978" s="18"/>
      <c r="M978" s="18"/>
      <c r="N978" s="18"/>
      <c r="O978" s="18"/>
      <c r="P978" s="18"/>
      <c r="Q978" s="18"/>
      <c r="R978" s="18"/>
      <c r="S978" s="18"/>
      <c r="T978" s="18"/>
      <c r="U978" s="18"/>
      <c r="V978" s="18"/>
      <c r="W978" s="18"/>
      <c r="X978" s="18"/>
      <c r="Y978" s="18"/>
      <c r="Z978" s="18"/>
    </row>
    <row r="979" ht="19.5" customHeight="1">
      <c r="A979" s="111"/>
      <c r="B979" s="119"/>
      <c r="C979" s="63"/>
      <c r="D979" s="69"/>
      <c r="E979" s="66" t="str">
        <f t="shared" si="2"/>
        <v>-</v>
      </c>
      <c r="F979" s="65"/>
      <c r="G979" s="65"/>
      <c r="H979" s="65"/>
      <c r="I979" s="69" t="str">
        <f t="shared" si="3"/>
        <v>-</v>
      </c>
      <c r="J979" s="70"/>
      <c r="K979" s="18"/>
      <c r="L979" s="18"/>
      <c r="M979" s="18"/>
      <c r="N979" s="18"/>
      <c r="O979" s="18"/>
      <c r="P979" s="18"/>
      <c r="Q979" s="18"/>
      <c r="R979" s="18"/>
      <c r="S979" s="18"/>
      <c r="T979" s="18"/>
      <c r="U979" s="18"/>
      <c r="V979" s="18"/>
      <c r="W979" s="18"/>
      <c r="X979" s="18"/>
      <c r="Y979" s="18"/>
      <c r="Z979" s="18"/>
    </row>
    <row r="980" ht="19.5" customHeight="1">
      <c r="A980" s="111"/>
      <c r="B980" s="119"/>
      <c r="C980" s="63"/>
      <c r="D980" s="69"/>
      <c r="E980" s="66" t="str">
        <f t="shared" si="2"/>
        <v>-</v>
      </c>
      <c r="F980" s="65"/>
      <c r="G980" s="65"/>
      <c r="H980" s="65"/>
      <c r="I980" s="69" t="str">
        <f t="shared" si="3"/>
        <v>-</v>
      </c>
      <c r="J980" s="70"/>
      <c r="K980" s="18"/>
      <c r="L980" s="18"/>
      <c r="M980" s="18"/>
      <c r="N980" s="18"/>
      <c r="O980" s="18"/>
      <c r="P980" s="18"/>
      <c r="Q980" s="18"/>
      <c r="R980" s="18"/>
      <c r="S980" s="18"/>
      <c r="T980" s="18"/>
      <c r="U980" s="18"/>
      <c r="V980" s="18"/>
      <c r="W980" s="18"/>
      <c r="X980" s="18"/>
      <c r="Y980" s="18"/>
      <c r="Z980" s="18"/>
    </row>
    <row r="981" ht="19.5" customHeight="1">
      <c r="A981" s="111"/>
      <c r="B981" s="119"/>
      <c r="C981" s="63"/>
      <c r="D981" s="69"/>
      <c r="E981" s="66" t="str">
        <f t="shared" si="2"/>
        <v>-</v>
      </c>
      <c r="F981" s="65"/>
      <c r="G981" s="65"/>
      <c r="H981" s="65"/>
      <c r="I981" s="69" t="str">
        <f t="shared" si="3"/>
        <v>-</v>
      </c>
      <c r="J981" s="70"/>
      <c r="K981" s="18"/>
      <c r="L981" s="18"/>
      <c r="M981" s="18"/>
      <c r="N981" s="18"/>
      <c r="O981" s="18"/>
      <c r="P981" s="18"/>
      <c r="Q981" s="18"/>
      <c r="R981" s="18"/>
      <c r="S981" s="18"/>
      <c r="T981" s="18"/>
      <c r="U981" s="18"/>
      <c r="V981" s="18"/>
      <c r="W981" s="18"/>
      <c r="X981" s="18"/>
      <c r="Y981" s="18"/>
      <c r="Z981" s="18"/>
    </row>
    <row r="982" ht="19.5" customHeight="1">
      <c r="A982" s="111"/>
      <c r="B982" s="119"/>
      <c r="C982" s="63"/>
      <c r="D982" s="69"/>
      <c r="E982" s="66" t="str">
        <f t="shared" si="2"/>
        <v>-</v>
      </c>
      <c r="F982" s="65"/>
      <c r="G982" s="65"/>
      <c r="H982" s="65"/>
      <c r="I982" s="69" t="str">
        <f t="shared" si="3"/>
        <v>-</v>
      </c>
      <c r="J982" s="70"/>
      <c r="K982" s="18"/>
      <c r="L982" s="18"/>
      <c r="M982" s="18"/>
      <c r="N982" s="18"/>
      <c r="O982" s="18"/>
      <c r="P982" s="18"/>
      <c r="Q982" s="18"/>
      <c r="R982" s="18"/>
      <c r="S982" s="18"/>
      <c r="T982" s="18"/>
      <c r="U982" s="18"/>
      <c r="V982" s="18"/>
      <c r="W982" s="18"/>
      <c r="X982" s="18"/>
      <c r="Y982" s="18"/>
      <c r="Z982" s="18"/>
    </row>
    <row r="983" ht="19.5" customHeight="1">
      <c r="A983" s="111"/>
      <c r="B983" s="119"/>
      <c r="C983" s="63"/>
      <c r="D983" s="69"/>
      <c r="E983" s="66" t="str">
        <f t="shared" si="2"/>
        <v>-</v>
      </c>
      <c r="F983" s="65"/>
      <c r="G983" s="65"/>
      <c r="H983" s="65"/>
      <c r="I983" s="69" t="str">
        <f t="shared" si="3"/>
        <v>-</v>
      </c>
      <c r="J983" s="70"/>
      <c r="K983" s="18"/>
      <c r="L983" s="18"/>
      <c r="M983" s="18"/>
      <c r="N983" s="18"/>
      <c r="O983" s="18"/>
      <c r="P983" s="18"/>
      <c r="Q983" s="18"/>
      <c r="R983" s="18"/>
      <c r="S983" s="18"/>
      <c r="T983" s="18"/>
      <c r="U983" s="18"/>
      <c r="V983" s="18"/>
      <c r="W983" s="18"/>
      <c r="X983" s="18"/>
      <c r="Y983" s="18"/>
      <c r="Z983" s="18"/>
    </row>
    <row r="984" ht="19.5" customHeight="1">
      <c r="A984" s="111"/>
      <c r="B984" s="119"/>
      <c r="C984" s="63"/>
      <c r="D984" s="69"/>
      <c r="E984" s="66" t="str">
        <f t="shared" si="2"/>
        <v>-</v>
      </c>
      <c r="F984" s="65"/>
      <c r="G984" s="65"/>
      <c r="H984" s="65"/>
      <c r="I984" s="69" t="str">
        <f t="shared" si="3"/>
        <v>-</v>
      </c>
      <c r="J984" s="70"/>
      <c r="K984" s="18"/>
      <c r="L984" s="18"/>
      <c r="M984" s="18"/>
      <c r="N984" s="18"/>
      <c r="O984" s="18"/>
      <c r="P984" s="18"/>
      <c r="Q984" s="18"/>
      <c r="R984" s="18"/>
      <c r="S984" s="18"/>
      <c r="T984" s="18"/>
      <c r="U984" s="18"/>
      <c r="V984" s="18"/>
      <c r="W984" s="18"/>
      <c r="X984" s="18"/>
      <c r="Y984" s="18"/>
      <c r="Z984" s="18"/>
    </row>
    <row r="985" ht="19.5" customHeight="1">
      <c r="A985" s="111"/>
      <c r="B985" s="119"/>
      <c r="C985" s="63"/>
      <c r="D985" s="69"/>
      <c r="E985" s="66" t="str">
        <f t="shared" si="2"/>
        <v>-</v>
      </c>
      <c r="F985" s="65"/>
      <c r="G985" s="65"/>
      <c r="H985" s="65"/>
      <c r="I985" s="69" t="str">
        <f t="shared" si="3"/>
        <v>-</v>
      </c>
      <c r="J985" s="70"/>
      <c r="K985" s="18"/>
      <c r="L985" s="18"/>
      <c r="M985" s="18"/>
      <c r="N985" s="18"/>
      <c r="O985" s="18"/>
      <c r="P985" s="18"/>
      <c r="Q985" s="18"/>
      <c r="R985" s="18"/>
      <c r="S985" s="18"/>
      <c r="T985" s="18"/>
      <c r="U985" s="18"/>
      <c r="V985" s="18"/>
      <c r="W985" s="18"/>
      <c r="X985" s="18"/>
      <c r="Y985" s="18"/>
      <c r="Z985" s="18"/>
    </row>
    <row r="986" ht="19.5" customHeight="1">
      <c r="A986" s="111"/>
      <c r="B986" s="119"/>
      <c r="C986" s="63"/>
      <c r="D986" s="69"/>
      <c r="E986" s="66" t="str">
        <f t="shared" si="2"/>
        <v>-</v>
      </c>
      <c r="F986" s="65"/>
      <c r="G986" s="65"/>
      <c r="H986" s="65"/>
      <c r="I986" s="69" t="str">
        <f t="shared" si="3"/>
        <v>-</v>
      </c>
      <c r="J986" s="70"/>
      <c r="K986" s="18"/>
      <c r="L986" s="18"/>
      <c r="M986" s="18"/>
      <c r="N986" s="18"/>
      <c r="O986" s="18"/>
      <c r="P986" s="18"/>
      <c r="Q986" s="18"/>
      <c r="R986" s="18"/>
      <c r="S986" s="18"/>
      <c r="T986" s="18"/>
      <c r="U986" s="18"/>
      <c r="V986" s="18"/>
      <c r="W986" s="18"/>
      <c r="X986" s="18"/>
      <c r="Y986" s="18"/>
      <c r="Z986" s="18"/>
    </row>
    <row r="987" ht="19.5" customHeight="1">
      <c r="A987" s="111"/>
      <c r="B987" s="119"/>
      <c r="C987" s="63"/>
      <c r="D987" s="69"/>
      <c r="E987" s="66" t="str">
        <f t="shared" si="2"/>
        <v>-</v>
      </c>
      <c r="F987" s="65"/>
      <c r="G987" s="65"/>
      <c r="H987" s="65"/>
      <c r="I987" s="69" t="str">
        <f t="shared" si="3"/>
        <v>-</v>
      </c>
      <c r="J987" s="70"/>
      <c r="K987" s="18"/>
      <c r="L987" s="18"/>
      <c r="M987" s="18"/>
      <c r="N987" s="18"/>
      <c r="O987" s="18"/>
      <c r="P987" s="18"/>
      <c r="Q987" s="18"/>
      <c r="R987" s="18"/>
      <c r="S987" s="18"/>
      <c r="T987" s="18"/>
      <c r="U987" s="18"/>
      <c r="V987" s="18"/>
      <c r="W987" s="18"/>
      <c r="X987" s="18"/>
      <c r="Y987" s="18"/>
      <c r="Z987" s="18"/>
    </row>
    <row r="988" ht="19.5" customHeight="1">
      <c r="A988" s="111"/>
      <c r="B988" s="119"/>
      <c r="C988" s="63"/>
      <c r="D988" s="69"/>
      <c r="E988" s="66" t="str">
        <f t="shared" si="2"/>
        <v>-</v>
      </c>
      <c r="F988" s="65"/>
      <c r="G988" s="65"/>
      <c r="H988" s="65"/>
      <c r="I988" s="69" t="str">
        <f t="shared" si="3"/>
        <v>-</v>
      </c>
      <c r="J988" s="70"/>
      <c r="K988" s="18"/>
      <c r="L988" s="18"/>
      <c r="M988" s="18"/>
      <c r="N988" s="18"/>
      <c r="O988" s="18"/>
      <c r="P988" s="18"/>
      <c r="Q988" s="18"/>
      <c r="R988" s="18"/>
      <c r="S988" s="18"/>
      <c r="T988" s="18"/>
      <c r="U988" s="18"/>
      <c r="V988" s="18"/>
      <c r="W988" s="18"/>
      <c r="X988" s="18"/>
      <c r="Y988" s="18"/>
      <c r="Z988" s="18"/>
    </row>
    <row r="989" ht="19.5" customHeight="1">
      <c r="A989" s="111"/>
      <c r="B989" s="119"/>
      <c r="C989" s="63"/>
      <c r="D989" s="69"/>
      <c r="E989" s="66" t="str">
        <f t="shared" si="2"/>
        <v>-</v>
      </c>
      <c r="F989" s="65"/>
      <c r="G989" s="65"/>
      <c r="H989" s="65"/>
      <c r="I989" s="69" t="str">
        <f t="shared" si="3"/>
        <v>-</v>
      </c>
      <c r="J989" s="70"/>
      <c r="K989" s="18"/>
      <c r="L989" s="18"/>
      <c r="M989" s="18"/>
      <c r="N989" s="18"/>
      <c r="O989" s="18"/>
      <c r="P989" s="18"/>
      <c r="Q989" s="18"/>
      <c r="R989" s="18"/>
      <c r="S989" s="18"/>
      <c r="T989" s="18"/>
      <c r="U989" s="18"/>
      <c r="V989" s="18"/>
      <c r="W989" s="18"/>
      <c r="X989" s="18"/>
      <c r="Y989" s="18"/>
      <c r="Z989" s="18"/>
    </row>
    <row r="990" ht="19.5" customHeight="1">
      <c r="A990" s="111"/>
      <c r="B990" s="119"/>
      <c r="C990" s="63"/>
      <c r="D990" s="69"/>
      <c r="E990" s="66" t="str">
        <f t="shared" si="2"/>
        <v>-</v>
      </c>
      <c r="F990" s="65"/>
      <c r="G990" s="65"/>
      <c r="H990" s="65"/>
      <c r="I990" s="69" t="str">
        <f t="shared" si="3"/>
        <v>-</v>
      </c>
      <c r="J990" s="70"/>
      <c r="K990" s="18"/>
      <c r="L990" s="18"/>
      <c r="M990" s="18"/>
      <c r="N990" s="18"/>
      <c r="O990" s="18"/>
      <c r="P990" s="18"/>
      <c r="Q990" s="18"/>
      <c r="R990" s="18"/>
      <c r="S990" s="18"/>
      <c r="T990" s="18"/>
      <c r="U990" s="18"/>
      <c r="V990" s="18"/>
      <c r="W990" s="18"/>
      <c r="X990" s="18"/>
      <c r="Y990" s="18"/>
      <c r="Z990" s="18"/>
    </row>
    <row r="991" ht="19.5" customHeight="1">
      <c r="A991" s="111"/>
      <c r="B991" s="119"/>
      <c r="C991" s="63"/>
      <c r="D991" s="69"/>
      <c r="E991" s="66" t="str">
        <f t="shared" si="2"/>
        <v>-</v>
      </c>
      <c r="F991" s="65"/>
      <c r="G991" s="65"/>
      <c r="H991" s="65"/>
      <c r="I991" s="69" t="str">
        <f t="shared" si="3"/>
        <v>-</v>
      </c>
      <c r="J991" s="70"/>
      <c r="K991" s="18"/>
      <c r="L991" s="18"/>
      <c r="M991" s="18"/>
      <c r="N991" s="18"/>
      <c r="O991" s="18"/>
      <c r="P991" s="18"/>
      <c r="Q991" s="18"/>
      <c r="R991" s="18"/>
      <c r="S991" s="18"/>
      <c r="T991" s="18"/>
      <c r="U991" s="18"/>
      <c r="V991" s="18"/>
      <c r="W991" s="18"/>
      <c r="X991" s="18"/>
      <c r="Y991" s="18"/>
      <c r="Z991" s="18"/>
    </row>
    <row r="992" ht="19.5" customHeight="1">
      <c r="A992" s="111"/>
      <c r="B992" s="119"/>
      <c r="C992" s="63"/>
      <c r="D992" s="69"/>
      <c r="E992" s="66" t="str">
        <f t="shared" si="2"/>
        <v>-</v>
      </c>
      <c r="F992" s="65"/>
      <c r="G992" s="65"/>
      <c r="H992" s="65"/>
      <c r="I992" s="69" t="str">
        <f t="shared" si="3"/>
        <v>-</v>
      </c>
      <c r="J992" s="70"/>
      <c r="K992" s="18"/>
      <c r="L992" s="18"/>
      <c r="M992" s="18"/>
      <c r="N992" s="18"/>
      <c r="O992" s="18"/>
      <c r="P992" s="18"/>
      <c r="Q992" s="18"/>
      <c r="R992" s="18"/>
      <c r="S992" s="18"/>
      <c r="T992" s="18"/>
      <c r="U992" s="18"/>
      <c r="V992" s="18"/>
      <c r="W992" s="18"/>
      <c r="X992" s="18"/>
      <c r="Y992" s="18"/>
      <c r="Z992" s="18"/>
    </row>
    <row r="993" ht="19.5" customHeight="1">
      <c r="A993" s="111"/>
      <c r="B993" s="119"/>
      <c r="C993" s="63"/>
      <c r="D993" s="69"/>
      <c r="E993" s="66" t="str">
        <f t="shared" si="2"/>
        <v>-</v>
      </c>
      <c r="F993" s="65"/>
      <c r="G993" s="65"/>
      <c r="H993" s="65"/>
      <c r="I993" s="69" t="str">
        <f t="shared" si="3"/>
        <v>-</v>
      </c>
      <c r="J993" s="70"/>
      <c r="K993" s="18"/>
      <c r="L993" s="18"/>
      <c r="M993" s="18"/>
      <c r="N993" s="18"/>
      <c r="O993" s="18"/>
      <c r="P993" s="18"/>
      <c r="Q993" s="18"/>
      <c r="R993" s="18"/>
      <c r="S993" s="18"/>
      <c r="T993" s="18"/>
      <c r="U993" s="18"/>
      <c r="V993" s="18"/>
      <c r="W993" s="18"/>
      <c r="X993" s="18"/>
      <c r="Y993" s="18"/>
      <c r="Z993" s="18"/>
    </row>
    <row r="994" ht="19.5" customHeight="1">
      <c r="A994" s="111"/>
      <c r="B994" s="119"/>
      <c r="C994" s="63"/>
      <c r="D994" s="69"/>
      <c r="E994" s="66" t="str">
        <f t="shared" si="2"/>
        <v>-</v>
      </c>
      <c r="F994" s="65"/>
      <c r="G994" s="65"/>
      <c r="H994" s="65"/>
      <c r="I994" s="69" t="str">
        <f t="shared" si="3"/>
        <v>-</v>
      </c>
      <c r="J994" s="70"/>
      <c r="K994" s="18"/>
      <c r="L994" s="18"/>
      <c r="M994" s="18"/>
      <c r="N994" s="18"/>
      <c r="O994" s="18"/>
      <c r="P994" s="18"/>
      <c r="Q994" s="18"/>
      <c r="R994" s="18"/>
      <c r="S994" s="18"/>
      <c r="T994" s="18"/>
      <c r="U994" s="18"/>
      <c r="V994" s="18"/>
      <c r="W994" s="18"/>
      <c r="X994" s="18"/>
      <c r="Y994" s="18"/>
      <c r="Z994" s="18"/>
    </row>
    <row r="995" ht="19.5" customHeight="1">
      <c r="A995" s="111"/>
      <c r="B995" s="119"/>
      <c r="C995" s="63"/>
      <c r="D995" s="69"/>
      <c r="E995" s="66" t="str">
        <f t="shared" si="2"/>
        <v>-</v>
      </c>
      <c r="F995" s="65"/>
      <c r="G995" s="65"/>
      <c r="H995" s="65"/>
      <c r="I995" s="69" t="str">
        <f t="shared" si="3"/>
        <v>-</v>
      </c>
      <c r="J995" s="70"/>
      <c r="K995" s="18"/>
      <c r="L995" s="18"/>
      <c r="M995" s="18"/>
      <c r="N995" s="18"/>
      <c r="O995" s="18"/>
      <c r="P995" s="18"/>
      <c r="Q995" s="18"/>
      <c r="R995" s="18"/>
      <c r="S995" s="18"/>
      <c r="T995" s="18"/>
      <c r="U995" s="18"/>
      <c r="V995" s="18"/>
      <c r="W995" s="18"/>
      <c r="X995" s="18"/>
      <c r="Y995" s="18"/>
      <c r="Z995" s="18"/>
    </row>
    <row r="996" ht="19.5" customHeight="1">
      <c r="A996" s="111"/>
      <c r="B996" s="119"/>
      <c r="C996" s="63"/>
      <c r="D996" s="69"/>
      <c r="E996" s="66" t="str">
        <f t="shared" si="2"/>
        <v>-</v>
      </c>
      <c r="F996" s="65"/>
      <c r="G996" s="65"/>
      <c r="H996" s="65"/>
      <c r="I996" s="69" t="str">
        <f t="shared" si="3"/>
        <v>-</v>
      </c>
      <c r="J996" s="70"/>
      <c r="K996" s="18"/>
      <c r="L996" s="18"/>
      <c r="M996" s="18"/>
      <c r="N996" s="18"/>
      <c r="O996" s="18"/>
      <c r="P996" s="18"/>
      <c r="Q996" s="18"/>
      <c r="R996" s="18"/>
      <c r="S996" s="18"/>
      <c r="T996" s="18"/>
      <c r="U996" s="18"/>
      <c r="V996" s="18"/>
      <c r="W996" s="18"/>
      <c r="X996" s="18"/>
      <c r="Y996" s="18"/>
      <c r="Z996" s="18"/>
    </row>
    <row r="997" ht="19.5" customHeight="1">
      <c r="A997" s="111"/>
      <c r="B997" s="119"/>
      <c r="C997" s="63"/>
      <c r="D997" s="69"/>
      <c r="E997" s="66" t="str">
        <f t="shared" si="2"/>
        <v>-</v>
      </c>
      <c r="F997" s="65"/>
      <c r="G997" s="65"/>
      <c r="H997" s="65"/>
      <c r="I997" s="69" t="str">
        <f t="shared" si="3"/>
        <v>-</v>
      </c>
      <c r="J997" s="70"/>
      <c r="K997" s="18"/>
      <c r="L997" s="18"/>
      <c r="M997" s="18"/>
      <c r="N997" s="18"/>
      <c r="O997" s="18"/>
      <c r="P997" s="18"/>
      <c r="Q997" s="18"/>
      <c r="R997" s="18"/>
      <c r="S997" s="18"/>
      <c r="T997" s="18"/>
      <c r="U997" s="18"/>
      <c r="V997" s="18"/>
      <c r="W997" s="18"/>
      <c r="X997" s="18"/>
      <c r="Y997" s="18"/>
      <c r="Z997" s="18"/>
    </row>
    <row r="998" ht="19.5" customHeight="1">
      <c r="A998" s="111"/>
      <c r="B998" s="119"/>
      <c r="C998" s="63"/>
      <c r="D998" s="69"/>
      <c r="E998" s="66" t="str">
        <f t="shared" si="2"/>
        <v>-</v>
      </c>
      <c r="F998" s="65"/>
      <c r="G998" s="65"/>
      <c r="H998" s="65"/>
      <c r="I998" s="69" t="str">
        <f t="shared" si="3"/>
        <v>-</v>
      </c>
      <c r="J998" s="70"/>
      <c r="K998" s="18"/>
      <c r="L998" s="18"/>
      <c r="M998" s="18"/>
      <c r="N998" s="18"/>
      <c r="O998" s="18"/>
      <c r="P998" s="18"/>
      <c r="Q998" s="18"/>
      <c r="R998" s="18"/>
      <c r="S998" s="18"/>
      <c r="T998" s="18"/>
      <c r="U998" s="18"/>
      <c r="V998" s="18"/>
      <c r="W998" s="18"/>
      <c r="X998" s="18"/>
      <c r="Y998" s="18"/>
      <c r="Z998" s="18"/>
    </row>
    <row r="999" ht="19.5" customHeight="1">
      <c r="A999" s="111"/>
      <c r="B999" s="119"/>
      <c r="C999" s="63"/>
      <c r="D999" s="69"/>
      <c r="E999" s="66" t="str">
        <f t="shared" si="2"/>
        <v>-</v>
      </c>
      <c r="F999" s="65"/>
      <c r="G999" s="65"/>
      <c r="H999" s="65"/>
      <c r="I999" s="69" t="str">
        <f t="shared" si="3"/>
        <v>-</v>
      </c>
      <c r="J999" s="70"/>
      <c r="K999" s="18"/>
      <c r="L999" s="18"/>
      <c r="M999" s="18"/>
      <c r="N999" s="18"/>
      <c r="O999" s="18"/>
      <c r="P999" s="18"/>
      <c r="Q999" s="18"/>
      <c r="R999" s="18"/>
      <c r="S999" s="18"/>
      <c r="T999" s="18"/>
      <c r="U999" s="18"/>
      <c r="V999" s="18"/>
      <c r="W999" s="18"/>
      <c r="X999" s="18"/>
      <c r="Y999" s="18"/>
      <c r="Z999" s="18"/>
    </row>
    <row r="1000" ht="19.5" customHeight="1">
      <c r="A1000" s="111"/>
      <c r="B1000" s="119"/>
      <c r="C1000" s="63"/>
      <c r="D1000" s="69"/>
      <c r="E1000" s="66" t="str">
        <f t="shared" si="2"/>
        <v>-</v>
      </c>
      <c r="F1000" s="65"/>
      <c r="G1000" s="65"/>
      <c r="H1000" s="65"/>
      <c r="I1000" s="69" t="str">
        <f t="shared" si="3"/>
        <v>-</v>
      </c>
      <c r="J1000" s="70"/>
      <c r="K1000" s="18"/>
      <c r="L1000" s="18"/>
      <c r="M1000" s="18"/>
      <c r="N1000" s="18"/>
      <c r="O1000" s="18"/>
      <c r="P1000" s="18"/>
      <c r="Q1000" s="18"/>
      <c r="R1000" s="18"/>
      <c r="S1000" s="18"/>
      <c r="T1000" s="18"/>
      <c r="U1000" s="18"/>
      <c r="V1000" s="18"/>
      <c r="W1000" s="18"/>
      <c r="X1000" s="18"/>
      <c r="Y1000" s="18"/>
      <c r="Z1000" s="18"/>
    </row>
    <row r="1001" ht="19.5" customHeight="1">
      <c r="A1001" s="135"/>
      <c r="B1001" s="136"/>
      <c r="C1001" s="137"/>
      <c r="D1001" s="138"/>
      <c r="E1001" s="139"/>
      <c r="F1001" s="65"/>
      <c r="G1001" s="65"/>
      <c r="H1001" s="65"/>
      <c r="I1001" s="140"/>
      <c r="J1001" s="70"/>
      <c r="K1001" s="18"/>
      <c r="L1001" s="18"/>
      <c r="M1001" s="18"/>
      <c r="N1001" s="18"/>
      <c r="O1001" s="18"/>
      <c r="P1001" s="18"/>
      <c r="Q1001" s="18"/>
      <c r="R1001" s="18"/>
      <c r="S1001" s="18"/>
      <c r="T1001" s="18"/>
      <c r="U1001" s="18"/>
      <c r="V1001" s="18"/>
      <c r="W1001" s="18"/>
      <c r="X1001" s="18"/>
      <c r="Y1001" s="18"/>
      <c r="Z1001" s="18"/>
    </row>
    <row r="1002" ht="19.5" customHeight="1">
      <c r="A1002" s="141"/>
      <c r="B1002" s="142"/>
      <c r="C1002" s="143" t="s">
        <v>248</v>
      </c>
      <c r="D1002" s="143"/>
      <c r="E1002" s="143"/>
      <c r="F1002" s="143"/>
      <c r="G1002" s="144">
        <f t="shared" ref="G1002:H1002" si="4">SUBTOTAL(9,G6:G1001)</f>
        <v>28</v>
      </c>
      <c r="H1002" s="144">
        <f t="shared" si="4"/>
        <v>158</v>
      </c>
      <c r="I1002" s="145"/>
      <c r="J1002" s="146"/>
      <c r="K1002" s="18"/>
      <c r="L1002" s="18"/>
      <c r="M1002" s="18"/>
      <c r="N1002" s="18"/>
      <c r="O1002" s="18"/>
      <c r="P1002" s="18"/>
      <c r="Q1002" s="18"/>
      <c r="R1002" s="18"/>
      <c r="S1002" s="18"/>
      <c r="T1002" s="18"/>
      <c r="U1002" s="18"/>
      <c r="V1002" s="18"/>
      <c r="W1002" s="18"/>
      <c r="X1002" s="18"/>
      <c r="Y1002" s="18"/>
      <c r="Z1002" s="18"/>
    </row>
    <row r="1003" ht="20.25" customHeight="1">
      <c r="A1003" s="147"/>
      <c r="B1003" s="147"/>
      <c r="C1003" s="148"/>
      <c r="D1003" s="148"/>
      <c r="E1003" s="148"/>
      <c r="F1003" s="148"/>
      <c r="G1003" s="149"/>
      <c r="H1003" s="149"/>
      <c r="I1003" s="147"/>
      <c r="J1003" s="18"/>
      <c r="K1003" s="18"/>
      <c r="L1003" s="18"/>
      <c r="M1003" s="18"/>
      <c r="N1003" s="18"/>
      <c r="O1003" s="18"/>
      <c r="P1003" s="18"/>
      <c r="Q1003" s="18"/>
      <c r="R1003" s="18"/>
      <c r="S1003" s="18"/>
      <c r="T1003" s="18"/>
      <c r="U1003" s="18"/>
      <c r="V1003" s="18"/>
      <c r="W1003" s="18"/>
      <c r="X1003" s="18"/>
      <c r="Y1003" s="18"/>
      <c r="Z1003" s="18"/>
    </row>
    <row r="1004" ht="19.5" customHeight="1">
      <c r="A1004" s="147"/>
      <c r="B1004" s="147"/>
      <c r="C1004" s="148"/>
      <c r="D1004" s="148"/>
      <c r="E1004" s="148"/>
      <c r="F1004" s="148"/>
      <c r="G1004" s="149"/>
      <c r="H1004" s="149"/>
      <c r="I1004" s="147"/>
      <c r="J1004" s="18"/>
      <c r="K1004" s="18"/>
      <c r="L1004" s="18"/>
      <c r="M1004" s="18"/>
      <c r="N1004" s="18"/>
      <c r="O1004" s="18"/>
      <c r="P1004" s="18"/>
      <c r="Q1004" s="18"/>
      <c r="R1004" s="18"/>
      <c r="S1004" s="18"/>
      <c r="T1004" s="18"/>
      <c r="U1004" s="18"/>
      <c r="V1004" s="18"/>
      <c r="W1004" s="18"/>
      <c r="X1004" s="18"/>
      <c r="Y1004" s="18"/>
      <c r="Z1004" s="18"/>
    </row>
    <row r="1005" ht="19.5" customHeight="1">
      <c r="A1005" s="147"/>
      <c r="B1005" s="147"/>
      <c r="C1005" s="148"/>
      <c r="D1005" s="148"/>
      <c r="E1005" s="148"/>
      <c r="F1005" s="148"/>
      <c r="G1005" s="149"/>
      <c r="H1005" s="149"/>
      <c r="I1005" s="147"/>
      <c r="J1005" s="18"/>
      <c r="K1005" s="18"/>
      <c r="L1005" s="18"/>
      <c r="M1005" s="18"/>
      <c r="N1005" s="18"/>
      <c r="O1005" s="18"/>
      <c r="P1005" s="18"/>
      <c r="Q1005" s="18"/>
      <c r="R1005" s="18"/>
      <c r="S1005" s="18"/>
      <c r="T1005" s="18"/>
      <c r="U1005" s="18"/>
      <c r="V1005" s="18"/>
      <c r="W1005" s="18"/>
      <c r="X1005" s="18"/>
      <c r="Y1005" s="18"/>
      <c r="Z1005" s="18"/>
    </row>
    <row r="1006" ht="19.5" customHeight="1">
      <c r="A1006" s="147"/>
      <c r="B1006" s="147"/>
      <c r="C1006" s="148"/>
      <c r="D1006" s="148"/>
      <c r="E1006" s="148"/>
      <c r="F1006" s="148"/>
      <c r="G1006" s="149"/>
      <c r="H1006" s="149"/>
      <c r="I1006" s="147"/>
      <c r="J1006" s="18"/>
      <c r="K1006" s="18"/>
      <c r="L1006" s="18"/>
      <c r="M1006" s="18"/>
      <c r="N1006" s="18"/>
      <c r="O1006" s="18"/>
      <c r="P1006" s="18"/>
      <c r="Q1006" s="18"/>
      <c r="R1006" s="18"/>
      <c r="S1006" s="18"/>
      <c r="T1006" s="18"/>
      <c r="U1006" s="18"/>
      <c r="V1006" s="18"/>
      <c r="W1006" s="18"/>
      <c r="X1006" s="18"/>
      <c r="Y1006" s="18"/>
      <c r="Z1006" s="18"/>
    </row>
    <row r="1007" ht="19.5" customHeight="1">
      <c r="A1007" s="147"/>
      <c r="B1007" s="147"/>
      <c r="C1007" s="148"/>
      <c r="D1007" s="148"/>
      <c r="E1007" s="148"/>
      <c r="F1007" s="148"/>
      <c r="G1007" s="149"/>
      <c r="H1007" s="149"/>
      <c r="I1007" s="147"/>
      <c r="J1007" s="18"/>
      <c r="K1007" s="18"/>
      <c r="L1007" s="18"/>
      <c r="M1007" s="18"/>
      <c r="N1007" s="18"/>
      <c r="O1007" s="18"/>
      <c r="P1007" s="18"/>
      <c r="Q1007" s="18"/>
      <c r="R1007" s="18"/>
      <c r="S1007" s="18"/>
      <c r="T1007" s="18"/>
      <c r="U1007" s="18"/>
      <c r="V1007" s="18"/>
      <c r="W1007" s="18"/>
      <c r="X1007" s="18"/>
      <c r="Y1007" s="18"/>
      <c r="Z1007" s="18"/>
    </row>
    <row r="1008" ht="19.5" customHeight="1">
      <c r="A1008" s="147"/>
      <c r="B1008" s="147"/>
      <c r="C1008" s="148"/>
      <c r="D1008" s="148"/>
      <c r="E1008" s="148"/>
      <c r="F1008" s="148"/>
      <c r="G1008" s="149"/>
      <c r="H1008" s="149"/>
      <c r="I1008" s="147"/>
      <c r="J1008" s="18"/>
      <c r="K1008" s="18"/>
      <c r="L1008" s="18"/>
      <c r="M1008" s="18"/>
      <c r="N1008" s="18"/>
      <c r="O1008" s="18"/>
      <c r="P1008" s="18"/>
      <c r="Q1008" s="18"/>
      <c r="R1008" s="18"/>
      <c r="S1008" s="18"/>
      <c r="T1008" s="18"/>
      <c r="U1008" s="18"/>
      <c r="V1008" s="18"/>
      <c r="W1008" s="18"/>
      <c r="X1008" s="18"/>
      <c r="Y1008" s="18"/>
      <c r="Z1008" s="18"/>
    </row>
    <row r="1009" ht="19.5" customHeight="1">
      <c r="A1009" s="147"/>
      <c r="B1009" s="147"/>
      <c r="C1009" s="148"/>
      <c r="D1009" s="148"/>
      <c r="E1009" s="148"/>
      <c r="F1009" s="148"/>
      <c r="G1009" s="149"/>
      <c r="H1009" s="149"/>
      <c r="I1009" s="147"/>
      <c r="J1009" s="18"/>
      <c r="K1009" s="18"/>
      <c r="L1009" s="18"/>
      <c r="M1009" s="18"/>
      <c r="N1009" s="18"/>
      <c r="O1009" s="18"/>
      <c r="P1009" s="18"/>
      <c r="Q1009" s="18"/>
      <c r="R1009" s="18"/>
      <c r="S1009" s="18"/>
      <c r="T1009" s="18"/>
      <c r="U1009" s="18"/>
      <c r="V1009" s="18"/>
      <c r="W1009" s="18"/>
      <c r="X1009" s="18"/>
      <c r="Y1009" s="18"/>
      <c r="Z1009" s="18"/>
    </row>
    <row r="1010" ht="19.5" customHeight="1">
      <c r="A1010" s="147"/>
      <c r="B1010" s="147"/>
      <c r="C1010" s="148"/>
      <c r="D1010" s="148"/>
      <c r="E1010" s="148"/>
      <c r="F1010" s="148"/>
      <c r="G1010" s="149"/>
      <c r="H1010" s="149"/>
      <c r="I1010" s="147"/>
      <c r="J1010" s="18"/>
      <c r="K1010" s="18"/>
      <c r="L1010" s="18"/>
      <c r="M1010" s="18"/>
      <c r="N1010" s="18"/>
      <c r="O1010" s="18"/>
      <c r="P1010" s="18"/>
      <c r="Q1010" s="18"/>
      <c r="R1010" s="18"/>
      <c r="S1010" s="18"/>
      <c r="T1010" s="18"/>
      <c r="U1010" s="18"/>
      <c r="V1010" s="18"/>
      <c r="W1010" s="18"/>
      <c r="X1010" s="18"/>
      <c r="Y1010" s="18"/>
      <c r="Z1010" s="18"/>
    </row>
    <row r="1011" ht="19.5" customHeight="1">
      <c r="A1011" s="147"/>
      <c r="B1011" s="147"/>
      <c r="C1011" s="148"/>
      <c r="D1011" s="148"/>
      <c r="E1011" s="148"/>
      <c r="F1011" s="148"/>
      <c r="G1011" s="149"/>
      <c r="H1011" s="149"/>
      <c r="I1011" s="147"/>
      <c r="J1011" s="18"/>
      <c r="K1011" s="18"/>
      <c r="L1011" s="18"/>
      <c r="M1011" s="18"/>
      <c r="N1011" s="18"/>
      <c r="O1011" s="18"/>
      <c r="P1011" s="18"/>
      <c r="Q1011" s="18"/>
      <c r="R1011" s="18"/>
      <c r="S1011" s="18"/>
      <c r="T1011" s="18"/>
      <c r="U1011" s="18"/>
      <c r="V1011" s="18"/>
      <c r="W1011" s="18"/>
      <c r="X1011" s="18"/>
      <c r="Y1011" s="18"/>
      <c r="Z1011" s="18"/>
    </row>
    <row r="1012" ht="19.5" customHeight="1">
      <c r="A1012" s="147"/>
      <c r="B1012" s="147"/>
      <c r="C1012" s="148"/>
      <c r="D1012" s="148"/>
      <c r="E1012" s="148"/>
      <c r="F1012" s="148"/>
      <c r="G1012" s="149"/>
      <c r="H1012" s="149"/>
      <c r="I1012" s="147"/>
      <c r="J1012" s="18"/>
      <c r="K1012" s="18"/>
      <c r="L1012" s="18"/>
      <c r="M1012" s="18"/>
      <c r="N1012" s="18"/>
      <c r="O1012" s="18"/>
      <c r="P1012" s="18"/>
      <c r="Q1012" s="18"/>
      <c r="R1012" s="18"/>
      <c r="S1012" s="18"/>
      <c r="T1012" s="18"/>
      <c r="U1012" s="18"/>
      <c r="V1012" s="18"/>
      <c r="W1012" s="18"/>
      <c r="X1012" s="18"/>
      <c r="Y1012" s="18"/>
      <c r="Z1012" s="18"/>
    </row>
  </sheetData>
  <autoFilter ref="$A$5:$J$1001"/>
  <mergeCells count="8">
    <mergeCell ref="A1:J1"/>
    <mergeCell ref="A3:B3"/>
    <mergeCell ref="C3:C4"/>
    <mergeCell ref="F3:F4"/>
    <mergeCell ref="G3:G4"/>
    <mergeCell ref="H3:H4"/>
    <mergeCell ref="I3:I4"/>
    <mergeCell ref="J3:J4"/>
  </mergeCells>
  <conditionalFormatting sqref="B1004:I1005">
    <cfRule type="expression" dxfId="0" priority="1">
      <formula>LEN(B1003)=3</formula>
    </cfRule>
  </conditionalFormatting>
  <conditionalFormatting sqref="B1007:I1012">
    <cfRule type="expression" dxfId="0" priority="2">
      <formula>LEN(B1005)=3</formula>
    </cfRule>
  </conditionalFormatting>
  <conditionalFormatting sqref="B1002:G1003 B1006:I1006 H1002 H1003:I1003">
    <cfRule type="expression" dxfId="0" priority="3">
      <formula>LEN(#REF!)=3</formula>
    </cfRule>
  </conditionalFormatting>
  <conditionalFormatting sqref="C1001">
    <cfRule type="expression" dxfId="1" priority="4">
      <formula>AND(#REF!&gt;0,#REF!&lt;&gt;"ck")</formula>
    </cfRule>
  </conditionalFormatting>
  <conditionalFormatting sqref="C1001">
    <cfRule type="expression" dxfId="2" priority="5">
      <formula>#REF!="ck"</formula>
    </cfRule>
  </conditionalFormatting>
  <conditionalFormatting sqref="A3:B3 B4:B5 C5:J5 I3">
    <cfRule type="expression" dxfId="0" priority="6">
      <formula>LEN(#REF!)=3</formula>
    </cfRule>
  </conditionalFormatting>
  <dataValidations>
    <dataValidation type="list" allowBlank="1" showInputMessage="1" showErrorMessage="1" prompt=" - " sqref="D6:D1001">
      <formula1>msp</formula1>
    </dataValidation>
    <dataValidation type="list" allowBlank="1" showInputMessage="1" showErrorMessage="1" prompt=" - " sqref="B6:B1001">
      <formula1>namlist</formula1>
    </dataValidation>
    <dataValidation type="list" allowBlank="1" showInputMessage="1" showErrorMessage="1" prompt=" - " sqref="F6:F1001">
      <formula1>tenkho</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1999-03-01T10:10:26Z</dcterms:created>
  <dc:creator>danh</dc:creator>
</cp:coreProperties>
</file>

<file path=docProps/custom.xml><?xml version="1.0" encoding="utf-8"?>
<Properties xmlns="http://schemas.openxmlformats.org/officeDocument/2006/custom-properties" xmlns:vt="http://schemas.openxmlformats.org/officeDocument/2006/docPropsVTypes"/>
</file>