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-Kết quả bán hàng theo năm" sheetId="1" r:id="rId4"/>
    <sheet state="visible" name="Ví dụ-Kết quả bán hàng theo năm" sheetId="2" r:id="rId5"/>
    <sheet state="visible" name="Blank-Doanh số thực tế vs Doanh" sheetId="3" r:id="rId6"/>
    <sheet state="visible" name="Ví dụ-Doanh số thực tế vs Doanh" sheetId="4" r:id="rId7"/>
    <sheet state="visible" name="Blank-So sánh doanh số hằng năm" sheetId="5" r:id="rId8"/>
    <sheet state="visible" name="Ví dụ-So sánh doanh số hằng năm" sheetId="6" r:id="rId9"/>
  </sheets>
  <definedNames/>
  <calcPr/>
  <extLst>
    <ext uri="GoogleSheetsCustomDataVersion2">
      <go:sheetsCustomData xmlns:go="http://customooxmlschemas.google.com/" r:id="rId10" roundtripDataChecksum="sO5c6+1R3M4nm0uYqihtytqG9W5QWZo5R9xE163bXLI="/>
    </ext>
  </extLst>
</workbook>
</file>

<file path=xl/sharedStrings.xml><?xml version="1.0" encoding="utf-8"?>
<sst xmlns="http://schemas.openxmlformats.org/spreadsheetml/2006/main" count="552" uniqueCount="104">
  <si>
    <t>MẪU BÁO CÁO SO SÁNH DOANH SỐ BÁN HÀNG THỰC TẾ VÀ DOANH SỐ BÁN HÀNG MỤC TIÊU</t>
  </si>
  <si>
    <t>NĂM</t>
  </si>
  <si>
    <t>QUÝ 1</t>
  </si>
  <si>
    <t>DANH MỤC</t>
  </si>
  <si>
    <t>THÁNG 1</t>
  </si>
  <si>
    <t>THÁNG 2</t>
  </si>
  <si>
    <t>THÁNG 3</t>
  </si>
  <si>
    <t>THƯC TẾ</t>
  </si>
  <si>
    <t>DỰ KIẾN</t>
  </si>
  <si>
    <t>CHÊNH LỆCH</t>
  </si>
  <si>
    <t>Cơ hội khách hàng</t>
  </si>
  <si>
    <t>MẪU BÁO CÁO TỔNG QUAN KẾT QUẢ BÁN HÀNG THEO NĂM</t>
  </si>
  <si>
    <t>Khách hàng giao dịch</t>
  </si>
  <si>
    <t>Tỉ lê chuyển đổi</t>
  </si>
  <si>
    <t>Tổng đơn vị sản phẩm đã bán</t>
  </si>
  <si>
    <t>Đơn giá</t>
  </si>
  <si>
    <t>Tổng doanh thu bán hàng</t>
  </si>
  <si>
    <t>THỐNG KÊ SẢN PHẨM</t>
  </si>
  <si>
    <t>QUÝ</t>
  </si>
  <si>
    <t>SẢN PHẨM</t>
  </si>
  <si>
    <t>QUÝ 2</t>
  </si>
  <si>
    <t>THÁNG 4</t>
  </si>
  <si>
    <t>SẢN PHẨM 1</t>
  </si>
  <si>
    <t>THÁNG 5</t>
  </si>
  <si>
    <t>THÁNG 6</t>
  </si>
  <si>
    <t>SẢN PHẨM 2</t>
  </si>
  <si>
    <t>SẢN PHẨM 3</t>
  </si>
  <si>
    <t>SẢN PHẨM 4</t>
  </si>
  <si>
    <t>SẢN PHẨM 5</t>
  </si>
  <si>
    <t>ƯỚC TÍNH</t>
  </si>
  <si>
    <t>THỰC TẾ</t>
  </si>
  <si>
    <t>2019 Q1</t>
  </si>
  <si>
    <t xml:space="preserve">Khách hàng liên hệ </t>
  </si>
  <si>
    <t>2019 Q2</t>
  </si>
  <si>
    <t>2019 Q3</t>
  </si>
  <si>
    <t>2019 Q4</t>
  </si>
  <si>
    <t>Tổng đơn vị  sản phẩm đã bán</t>
  </si>
  <si>
    <t>2020 Q1</t>
  </si>
  <si>
    <t>2020 Q2</t>
  </si>
  <si>
    <t>2020 Q3</t>
  </si>
  <si>
    <t>2020 Q4</t>
  </si>
  <si>
    <t>QUÝ 3</t>
  </si>
  <si>
    <t>2021 Q1</t>
  </si>
  <si>
    <t>THÁNG 7</t>
  </si>
  <si>
    <t>THÁNG 8</t>
  </si>
  <si>
    <t>THÁNG 9</t>
  </si>
  <si>
    <t>2021 Q2</t>
  </si>
  <si>
    <t>2021 Q3</t>
  </si>
  <si>
    <t>2021 Q4</t>
  </si>
  <si>
    <t>2022 Q1</t>
  </si>
  <si>
    <t>2022 Q2</t>
  </si>
  <si>
    <t>2022 Q3</t>
  </si>
  <si>
    <t>2022 Q4</t>
  </si>
  <si>
    <t>TOTALS</t>
  </si>
  <si>
    <t>TỔNG DOANH THU ƯỚC TÍNH</t>
  </si>
  <si>
    <t>QUÝ 4</t>
  </si>
  <si>
    <t>TỔNG DOANH THU THỰC TẾ</t>
  </si>
  <si>
    <t>THÁNG 10</t>
  </si>
  <si>
    <t>THÁNG 11</t>
  </si>
  <si>
    <t>THÁNG 12</t>
  </si>
  <si>
    <t>THỐNG KÊ BÁO CÁO BÁN HÀNG</t>
  </si>
  <si>
    <t>NHÂN VIÊN BÁN HÀNG 1</t>
  </si>
  <si>
    <t>NHÂN VIÊN BÁN HÀNG 2</t>
  </si>
  <si>
    <t>NHÂN VIÊN BÁN HÀNG 3</t>
  </si>
  <si>
    <t>NHÂN VIÊN BÁN HÀNG 4</t>
  </si>
  <si>
    <t>NHÂN VIÊN BÁN HÀNG 5</t>
  </si>
  <si>
    <t>TỔNG DOANH THU NĂM</t>
  </si>
  <si>
    <t>TỔNG SẢN PHẨM BÁN THỨC TẾ VS. SẢN PHẨM BÁN DỰ KIẾN</t>
  </si>
  <si>
    <t>TỔNG SẢN PHẨM ĐÃ BÁN THỰC TẾ</t>
  </si>
  <si>
    <t>SẢN PHẨM BÁN DỰ KIẾN</t>
  </si>
  <si>
    <t>TỔNG DOANH THU BÁN HÀNG THỰC TẾ VS. DOANH THU BÁN HÀNG DỰ KIẾN</t>
  </si>
  <si>
    <t xml:space="preserve">TỔNG DOANH THU BÁN HÀNG THỰC TẾ  </t>
  </si>
  <si>
    <t>DOANH THU BÁN HÀNG DỰ KIẾN</t>
  </si>
  <si>
    <t>THỐNG KÊ KHU VỰC BÁN HÀNG</t>
  </si>
  <si>
    <t>KHU VỰC 1</t>
  </si>
  <si>
    <t>KHU VỰC 2</t>
  </si>
  <si>
    <t>KHU VỰC 3</t>
  </si>
  <si>
    <t>KHU VỰC 4</t>
  </si>
  <si>
    <t>KHU VỰC 5</t>
  </si>
  <si>
    <t>TỔNG QUAN: THỐNG KÊ SẢN PHẨM</t>
  </si>
  <si>
    <t>TỔNG QUAN: THỐNG KÊ BÁO CÁO BÁN HÀNG</t>
  </si>
  <si>
    <t>NVBH 1</t>
  </si>
  <si>
    <t>NVBH 2</t>
  </si>
  <si>
    <t>NVBH 3</t>
  </si>
  <si>
    <t>NVBH 4</t>
  </si>
  <si>
    <t>NVBH 5</t>
  </si>
  <si>
    <t>TỔNG QUAN: THỐNG KÊ KHU VỰC BÁN HÀNG</t>
  </si>
  <si>
    <t>MẪU BÁO CÁO SO SÁNH DOANH SỐ BÁN HÀNG HÀNG NĂM</t>
  </si>
  <si>
    <t>NĂM NAY</t>
  </si>
  <si>
    <t>NĂM TRƯỚC</t>
  </si>
  <si>
    <t>VS</t>
  </si>
  <si>
    <t>BÁN HÀNG THEO DANH MỤC</t>
  </si>
  <si>
    <t>DANH MỤC SẢN PHẨM</t>
  </si>
  <si>
    <t>DOANH SỐ BÁN HÀNG 
NĂM TRƯỚC</t>
  </si>
  <si>
    <t>DOANH SỐ BÁN HÀNG
 NĂM NAY</t>
  </si>
  <si>
    <t>TỔNG  DOANH SỐ TRONG 
HAI NĂM</t>
  </si>
  <si>
    <t>DANH MỤC SẢN PHẨM 1</t>
  </si>
  <si>
    <t>ITEM 1</t>
  </si>
  <si>
    <t>ITEM 2</t>
  </si>
  <si>
    <t>ITEM 3</t>
  </si>
  <si>
    <t>ITEM 4</t>
  </si>
  <si>
    <t>DANH MỤC SẢN PHẨM 2</t>
  </si>
  <si>
    <t>DANH MỤC SẢN PHẨM 3</t>
  </si>
  <si>
    <t>DANH MỤC SẢN PHẨM BÁN HÀNG MỖI NĂM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</si>
</sst>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\ [$đ-42A]"/>
    <numFmt numFmtId="165" formatCode="_(&quot;$&quot;* #,##0_);_(&quot;$&quot;* \(#,##0\);_(&quot;$&quot;* &quot;-&quot;??_);_(@_)"/>
    <numFmt numFmtId="166" formatCode="[$-409]mmmm\-yy"/>
    <numFmt numFmtId="167" formatCode="&quot;$&quot;#,##0.00"/>
    <numFmt numFmtId="168" formatCode="_(&quot;$&quot;* #,##0.00_);_(&quot;$&quot;* \(#,##0.00\);_(&quot;$&quot;* &quot;-&quot;??_);_(@_)"/>
  </numFmts>
  <fonts count="45">
    <font>
      <sz val="10.0"/>
      <color rgb="FF000000"/>
      <name val="Arial"/>
      <scheme val="minor"/>
    </font>
    <font>
      <sz val="10.0"/>
      <color rgb="FF000000"/>
      <name val="Arial"/>
    </font>
    <font>
      <b/>
      <sz val="22.0"/>
      <color rgb="FF434343"/>
      <name val="Arial"/>
    </font>
    <font>
      <b/>
      <sz val="22.0"/>
      <color rgb="FF595959"/>
      <name val="Arial"/>
    </font>
    <font>
      <sz val="18.0"/>
      <color rgb="FF595959"/>
      <name val="Arial"/>
    </font>
    <font>
      <b/>
      <sz val="18.0"/>
      <color rgb="FF595959"/>
      <name val="Arial"/>
    </font>
    <font/>
    <font>
      <b/>
      <sz val="18.0"/>
      <color rgb="FF222A35"/>
      <name val="Arial"/>
    </font>
    <font>
      <b/>
      <sz val="12.0"/>
      <color rgb="FFFFFFFF"/>
      <name val="Arial"/>
    </font>
    <font>
      <b/>
      <sz val="10.0"/>
      <color rgb="FFFFFFFF"/>
      <name val="Arial"/>
    </font>
    <font>
      <sz val="10.0"/>
      <color rgb="FF595959"/>
      <name val="Arial"/>
    </font>
    <font>
      <sz val="22.0"/>
      <color rgb="FF595959"/>
      <name val="Arial"/>
    </font>
    <font>
      <b/>
      <sz val="24.0"/>
      <color rgb="FF595959"/>
      <name val="Arial"/>
    </font>
    <font>
      <sz val="10.0"/>
      <color theme="1"/>
      <name val="Arial"/>
    </font>
    <font>
      <b/>
      <sz val="10.0"/>
      <color theme="1"/>
      <name val="Arial"/>
    </font>
    <font>
      <sz val="14.0"/>
      <color rgb="FF202124"/>
      <name val="Arial"/>
    </font>
    <font>
      <sz val="18.0"/>
      <color rgb="FFBF9000"/>
      <name val="Arial"/>
    </font>
    <font>
      <b/>
      <sz val="10.0"/>
      <color theme="0"/>
      <name val="Arial"/>
    </font>
    <font>
      <b/>
      <sz val="12.0"/>
      <color rgb="FF595959"/>
      <name val="Arial"/>
    </font>
    <font>
      <b/>
      <sz val="14.0"/>
      <color rgb="FFFFFFFF"/>
      <name val="Arial"/>
    </font>
    <font>
      <color theme="1"/>
      <name val="Arial"/>
    </font>
    <font>
      <b/>
      <sz val="15.0"/>
      <color theme="1"/>
      <name val="Arial"/>
    </font>
    <font>
      <sz val="14.0"/>
      <color rgb="FFFFFFFF"/>
      <name val="Arial"/>
    </font>
    <font>
      <sz val="18.0"/>
      <color rgb="FF385623"/>
      <name val="Arial"/>
    </font>
    <font>
      <sz val="14.0"/>
      <color theme="1"/>
      <name val="Arial"/>
    </font>
    <font>
      <sz val="15.0"/>
      <color theme="1"/>
      <name val="Arial"/>
    </font>
    <font>
      <sz val="14.0"/>
      <color rgb="FF595959"/>
      <name val="Arial"/>
    </font>
    <font>
      <sz val="12.0"/>
      <color rgb="FF000000"/>
      <name val="Arial"/>
    </font>
    <font>
      <sz val="18.0"/>
      <color rgb="FF333F4F"/>
      <name val="Arial"/>
    </font>
    <font>
      <sz val="18.0"/>
      <color theme="1"/>
      <name val="Arial"/>
    </font>
    <font>
      <sz val="18.0"/>
      <color rgb="FFFFFFFF"/>
      <name val="Arial"/>
    </font>
    <font>
      <sz val="18.0"/>
      <color theme="0"/>
      <name val="Arial"/>
    </font>
    <font>
      <b/>
      <sz val="18.0"/>
      <color theme="0"/>
      <name val="Arial"/>
    </font>
    <font>
      <sz val="22.0"/>
      <color theme="0"/>
      <name val="Arial"/>
    </font>
    <font>
      <b/>
      <sz val="22.0"/>
      <color rgb="FF666666"/>
      <name val="Arial"/>
    </font>
    <font>
      <sz val="12.0"/>
      <color theme="1"/>
      <name val="Arial"/>
    </font>
    <font>
      <sz val="15.0"/>
      <color rgb="FF595959"/>
      <name val="Arial"/>
    </font>
    <font>
      <sz val="11.0"/>
      <color rgb="FF595959"/>
      <name val="Arial"/>
    </font>
    <font>
      <b/>
      <sz val="11.0"/>
      <color rgb="FF595959"/>
      <name val="Arial"/>
    </font>
    <font>
      <sz val="20.0"/>
      <color rgb="FF595959"/>
      <name val="Arial"/>
    </font>
    <font>
      <b/>
      <sz val="8.0"/>
      <color rgb="FF757070"/>
      <name val="Arial"/>
    </font>
    <font>
      <sz val="12.0"/>
      <color rgb="FF595959"/>
      <name val="Arial"/>
    </font>
    <font>
      <sz val="20.0"/>
      <color theme="1"/>
      <name val="Arial"/>
    </font>
    <font>
      <sz val="30.0"/>
      <color theme="1"/>
      <name val="Arial"/>
    </font>
    <font>
      <b/>
      <sz val="12.0"/>
      <color theme="1"/>
      <name val="Arial"/>
    </font>
  </fonts>
  <fills count="3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222A35"/>
        <bgColor rgb="FF222A35"/>
      </patternFill>
    </fill>
    <fill>
      <patternFill patternType="solid">
        <fgColor rgb="FFADB9CA"/>
        <bgColor rgb="FFADB9CA"/>
      </patternFill>
    </fill>
    <fill>
      <patternFill patternType="solid">
        <fgColor rgb="FFFFFFFF"/>
        <bgColor rgb="FFFFFFFF"/>
      </patternFill>
    </fill>
    <fill>
      <patternFill patternType="solid">
        <fgColor rgb="FF595959"/>
        <bgColor rgb="FF595959"/>
      </patternFill>
    </fill>
    <fill>
      <patternFill patternType="solid">
        <fgColor rgb="FFBF9000"/>
        <bgColor rgb="FFBF9000"/>
      </patternFill>
    </fill>
    <fill>
      <patternFill patternType="solid">
        <fgColor rgb="FF7F6000"/>
        <bgColor rgb="FF7F6000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6EA"/>
        <bgColor rgb="FFFFF6EA"/>
      </patternFill>
    </fill>
    <fill>
      <patternFill patternType="solid">
        <fgColor rgb="FFFEF2CB"/>
        <bgColor rgb="FFFEF2CB"/>
      </patternFill>
    </fill>
    <fill>
      <patternFill patternType="solid">
        <fgColor rgb="FF385623"/>
        <bgColor rgb="FF385623"/>
      </patternFill>
    </fill>
    <fill>
      <patternFill patternType="solid">
        <fgColor rgb="FFF8FFF4"/>
        <bgColor rgb="FFF8FFF4"/>
      </patternFill>
    </fill>
    <fill>
      <patternFill patternType="solid">
        <fgColor rgb="FF8496B0"/>
        <bgColor rgb="FF8496B0"/>
      </patternFill>
    </fill>
    <fill>
      <patternFill patternType="solid">
        <fgColor rgb="FFD6DCE4"/>
        <bgColor rgb="FFD6DCE4"/>
      </patternFill>
    </fill>
    <fill>
      <patternFill patternType="solid">
        <fgColor rgb="FFDBF0AF"/>
        <bgColor rgb="FFDBF0AF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E2EFD9"/>
        <bgColor rgb="FFE2EFD9"/>
      </patternFill>
    </fill>
    <fill>
      <patternFill patternType="solid">
        <fgColor rgb="FF44546A"/>
        <bgColor rgb="FF44546A"/>
      </patternFill>
    </fill>
    <fill>
      <patternFill patternType="solid">
        <fgColor rgb="FFF7F9FB"/>
        <bgColor rgb="FFF7F9FB"/>
      </patternFill>
    </fill>
    <fill>
      <patternFill patternType="solid">
        <fgColor rgb="FF333F4F"/>
        <bgColor rgb="FF333F4F"/>
      </patternFill>
    </fill>
    <fill>
      <patternFill patternType="solid">
        <fgColor rgb="FFF1C232"/>
        <bgColor rgb="FFF1C232"/>
      </patternFill>
    </fill>
    <fill>
      <patternFill patternType="solid">
        <fgColor rgb="FF548135"/>
        <bgColor rgb="FF548135"/>
      </patternFill>
    </fill>
    <fill>
      <patternFill patternType="solid">
        <fgColor rgb="FF93C47D"/>
        <bgColor rgb="FF93C47D"/>
      </patternFill>
    </fill>
    <fill>
      <patternFill patternType="solid">
        <fgColor theme="9"/>
        <bgColor theme="9"/>
      </patternFill>
    </fill>
    <fill>
      <patternFill patternType="solid">
        <fgColor rgb="FF76A5AF"/>
        <bgColor rgb="FF76A5AF"/>
      </patternFill>
    </fill>
    <fill>
      <patternFill patternType="solid">
        <fgColor rgb="FFEAEEF3"/>
        <bgColor rgb="FFEAEEF3"/>
      </patternFill>
    </fill>
    <fill>
      <patternFill patternType="solid">
        <fgColor rgb="FFE7E6E6"/>
        <bgColor rgb="FFE7E6E6"/>
      </patternFill>
    </fill>
    <fill>
      <patternFill patternType="solid">
        <fgColor rgb="FF9CC2E5"/>
        <bgColor rgb="FF9CC2E5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</fills>
  <borders count="30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/>
      <right/>
      <top/>
    </border>
    <border>
      <left/>
      <top/>
      <bottom style="thin">
        <color rgb="FFBFBFBF"/>
      </bottom>
    </border>
    <border>
      <top/>
      <bottom style="thin">
        <color rgb="FFBFBFBF"/>
      </bottom>
    </border>
    <border>
      <left/>
      <right/>
    </border>
    <border>
      <left/>
      <right/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/>
    </border>
    <border>
      <left/>
      <top style="thin">
        <color rgb="FFBFBFBF"/>
      </top>
      <bottom style="thin">
        <color rgb="FFBFBFBF"/>
      </bottom>
    </border>
    <border>
      <left style="thin">
        <color rgb="FFBFBFBF"/>
      </left>
      <top/>
      <bottom/>
    </border>
    <border>
      <top/>
      <bottom/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top/>
    </border>
    <border>
      <top/>
    </border>
    <border>
      <left style="thin">
        <color rgb="FFBFBFBF"/>
      </left>
      <right/>
      <top style="thin">
        <color rgb="FFBFBFBF"/>
      </top>
      <bottom style="thin">
        <color rgb="FFBFBFBF"/>
      </bottom>
    </border>
    <border>
      <left/>
      <right/>
      <top style="thin">
        <color rgb="FFBFBFBF"/>
      </top>
      <bottom style="thin">
        <color rgb="FFBFBFBF"/>
      </bottom>
    </border>
    <border>
      <left/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/>
      <top style="thin">
        <color rgb="FFBFBFBF"/>
      </top>
    </border>
    <border>
      <left style="thin">
        <color rgb="FFBFBFBF"/>
      </left>
      <right/>
      <bottom style="thin">
        <color rgb="FFBFBFBF"/>
      </bottom>
    </border>
    <border>
      <left/>
      <right/>
      <top/>
      <bottom/>
    </border>
    <border>
      <left/>
      <top/>
      <bottom/>
    </border>
    <border>
      <left style="thin">
        <color rgb="FFBFBFBF"/>
      </left>
    </border>
    <border>
      <right style="thin">
        <color rgb="FFE7E6E6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E7E6E6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2" fontId="4" numFmtId="0" xfId="0" applyAlignment="1" applyBorder="1" applyFill="1" applyFont="1">
      <alignment horizontal="center" vertical="center"/>
    </xf>
    <xf borderId="2" fillId="3" fontId="5" numFmtId="0" xfId="0" applyAlignment="1" applyBorder="1" applyFill="1" applyFont="1">
      <alignment horizontal="center" vertical="center"/>
    </xf>
    <xf borderId="3" fillId="0" fontId="6" numFmtId="0" xfId="0" applyBorder="1" applyFont="1"/>
    <xf borderId="2" fillId="3" fontId="7" numFmtId="0" xfId="0" applyAlignment="1" applyBorder="1" applyFont="1">
      <alignment horizontal="center" vertical="center"/>
    </xf>
    <xf borderId="4" fillId="0" fontId="6" numFmtId="0" xfId="0" applyBorder="1" applyFont="1"/>
    <xf borderId="5" fillId="4" fontId="8" numFmtId="0" xfId="0" applyAlignment="1" applyBorder="1" applyFill="1" applyFont="1">
      <alignment horizontal="center" vertical="center"/>
    </xf>
    <xf borderId="2" fillId="4" fontId="8" numFmtId="0" xfId="0" applyAlignment="1" applyBorder="1" applyFont="1">
      <alignment horizontal="center" vertical="center"/>
    </xf>
    <xf borderId="6" fillId="0" fontId="6" numFmtId="0" xfId="0" applyBorder="1" applyFont="1"/>
    <xf borderId="1" fillId="5" fontId="9" numFmtId="0" xfId="0" applyAlignment="1" applyBorder="1" applyFill="1" applyFont="1">
      <alignment horizontal="center" vertical="center"/>
    </xf>
    <xf borderId="1" fillId="0" fontId="10" numFmtId="0" xfId="0" applyAlignment="1" applyBorder="1" applyFont="1">
      <alignment horizontal="left" vertical="center"/>
    </xf>
    <xf borderId="1" fillId="2" fontId="10" numFmtId="0" xfId="0" applyAlignment="1" applyBorder="1" applyFont="1">
      <alignment horizontal="center" vertical="center"/>
    </xf>
    <xf borderId="0" fillId="0" fontId="11" numFmtId="0" xfId="0" applyAlignment="1" applyFont="1">
      <alignment shrinkToFit="0" wrapText="1"/>
    </xf>
    <xf borderId="0" fillId="0" fontId="12" numFmtId="0" xfId="0" applyAlignment="1" applyFont="1">
      <alignment vertical="center"/>
    </xf>
    <xf borderId="0" fillId="0" fontId="11" numFmtId="0" xfId="0" applyAlignment="1" applyFont="1">
      <alignment horizontal="left" shrinkToFit="0" wrapText="1"/>
    </xf>
    <xf borderId="1" fillId="2" fontId="10" numFmtId="9" xfId="0" applyAlignment="1" applyBorder="1" applyFont="1" applyNumberFormat="1">
      <alignment horizontal="center" vertical="center"/>
    </xf>
    <xf borderId="0" fillId="0" fontId="13" numFmtId="0" xfId="0" applyAlignment="1" applyFont="1">
      <alignment shrinkToFit="0" wrapText="1"/>
    </xf>
    <xf borderId="0" fillId="0" fontId="14" numFmtId="0" xfId="0" applyAlignment="1" applyFont="1">
      <alignment shrinkToFit="0" vertical="center" wrapText="1"/>
    </xf>
    <xf borderId="0" fillId="0" fontId="13" numFmtId="0" xfId="0" applyAlignment="1" applyFont="1">
      <alignment horizontal="left" shrinkToFit="0" wrapText="1"/>
    </xf>
    <xf borderId="0" fillId="6" fontId="15" numFmtId="3" xfId="0" applyFill="1" applyFont="1" applyNumberFormat="1"/>
    <xf borderId="1" fillId="2" fontId="10" numFmtId="164" xfId="0" applyAlignment="1" applyBorder="1" applyFont="1" applyNumberFormat="1">
      <alignment horizontal="center" vertical="center"/>
    </xf>
    <xf borderId="0" fillId="6" fontId="15" numFmtId="164" xfId="0" applyFont="1" applyNumberFormat="1"/>
    <xf borderId="0" fillId="0" fontId="13" numFmtId="0" xfId="0" applyAlignment="1" applyFont="1">
      <alignment horizontal="left" shrinkToFit="0" vertical="center" wrapText="1"/>
    </xf>
    <xf borderId="0" fillId="0" fontId="16" numFmtId="0" xfId="0" applyAlignment="1" applyFont="1">
      <alignment shrinkToFit="0" wrapText="1"/>
    </xf>
    <xf borderId="0" fillId="0" fontId="17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right" vertical="center"/>
    </xf>
    <xf borderId="0" fillId="0" fontId="18" numFmtId="0" xfId="0" applyAlignment="1" applyFont="1">
      <alignment horizontal="center" vertical="center"/>
    </xf>
    <xf borderId="7" fillId="7" fontId="19" numFmtId="0" xfId="0" applyAlignment="1" applyBorder="1" applyFill="1" applyFont="1">
      <alignment horizontal="center" vertical="center"/>
    </xf>
    <xf borderId="8" fillId="8" fontId="19" numFmtId="0" xfId="0" applyAlignment="1" applyBorder="1" applyFill="1" applyFont="1">
      <alignment horizontal="center" shrinkToFit="0" vertical="center" wrapText="1"/>
    </xf>
    <xf borderId="9" fillId="0" fontId="6" numFmtId="0" xfId="0" applyBorder="1" applyFont="1"/>
    <xf borderId="10" fillId="0" fontId="6" numFmtId="0" xfId="0" applyBorder="1" applyFont="1"/>
    <xf borderId="2" fillId="9" fontId="8" numFmtId="0" xfId="0" applyAlignment="1" applyBorder="1" applyFill="1" applyFont="1">
      <alignment horizontal="center" vertical="center"/>
    </xf>
    <xf borderId="0" fillId="0" fontId="20" numFmtId="0" xfId="0" applyAlignment="1" applyFont="1">
      <alignment vertical="center"/>
    </xf>
    <xf borderId="11" fillId="0" fontId="6" numFmtId="0" xfId="0" applyBorder="1" applyFont="1"/>
    <xf borderId="1" fillId="10" fontId="9" numFmtId="0" xfId="0" applyAlignment="1" applyBorder="1" applyFill="1" applyFont="1">
      <alignment horizontal="left" vertical="center"/>
    </xf>
    <xf borderId="0" fillId="0" fontId="21" numFmtId="0" xfId="0" applyAlignment="1" applyFont="1">
      <alignment horizontal="center" vertical="center"/>
    </xf>
    <xf borderId="0" fillId="0" fontId="20" numFmtId="0" xfId="0" applyFont="1"/>
    <xf borderId="1" fillId="2" fontId="14" numFmtId="0" xfId="0" applyAlignment="1" applyBorder="1" applyFont="1">
      <alignment horizontal="left" shrinkToFit="0" vertical="center" wrapText="1"/>
    </xf>
    <xf borderId="1" fillId="11" fontId="13" numFmtId="164" xfId="0" applyAlignment="1" applyBorder="1" applyFill="1" applyFont="1" applyNumberFormat="1">
      <alignment horizontal="left" shrinkToFit="0" vertical="center" wrapText="1"/>
    </xf>
    <xf borderId="1" fillId="12" fontId="13" numFmtId="164" xfId="0" applyAlignment="1" applyBorder="1" applyFill="1" applyFont="1" applyNumberFormat="1">
      <alignment horizontal="left" shrinkToFit="0" vertical="center" wrapText="1"/>
    </xf>
    <xf borderId="12" fillId="2" fontId="14" numFmtId="0" xfId="0" applyAlignment="1" applyBorder="1" applyFont="1">
      <alignment horizontal="left" shrinkToFit="0" vertical="center" wrapText="1"/>
    </xf>
    <xf borderId="12" fillId="2" fontId="14" numFmtId="164" xfId="0" applyAlignment="1" applyBorder="1" applyFont="1" applyNumberFormat="1">
      <alignment horizontal="left" shrinkToFit="0" vertical="center" wrapText="1"/>
    </xf>
    <xf borderId="1" fillId="2" fontId="14" numFmtId="164" xfId="0" applyAlignment="1" applyBorder="1" applyFont="1" applyNumberFormat="1">
      <alignment horizontal="left" shrinkToFit="0" vertical="center" wrapText="1"/>
    </xf>
    <xf borderId="0" fillId="0" fontId="14" numFmtId="0" xfId="0" applyAlignment="1" applyFont="1">
      <alignment horizontal="left" shrinkToFit="0" vertical="center" wrapText="1"/>
    </xf>
    <xf borderId="0" fillId="0" fontId="14" numFmtId="164" xfId="0" applyAlignment="1" applyFont="1" applyNumberFormat="1">
      <alignment horizontal="left" shrinkToFit="0" vertical="center" wrapText="1"/>
    </xf>
    <xf borderId="13" fillId="8" fontId="22" numFmtId="164" xfId="0" applyAlignment="1" applyBorder="1" applyFont="1" applyNumberFormat="1">
      <alignment horizontal="right" shrinkToFit="0" vertical="center" wrapText="1"/>
    </xf>
    <xf borderId="1" fillId="13" fontId="14" numFmtId="164" xfId="0" applyAlignment="1" applyBorder="1" applyFill="1" applyFont="1" applyNumberFormat="1">
      <alignment horizontal="left" shrinkToFit="0" vertical="center" wrapText="1"/>
    </xf>
    <xf borderId="2" fillId="8" fontId="22" numFmtId="164" xfId="0" applyAlignment="1" applyBorder="1" applyFont="1" applyNumberFormat="1">
      <alignment horizontal="right" shrinkToFit="0" vertical="center" wrapText="1"/>
    </xf>
    <xf borderId="0" fillId="0" fontId="23" numFmtId="0" xfId="0" applyAlignment="1" applyFont="1">
      <alignment shrinkToFit="0" wrapText="1"/>
    </xf>
    <xf borderId="0" fillId="0" fontId="24" numFmtId="0" xfId="0" applyAlignment="1" applyFont="1">
      <alignment horizontal="left" shrinkToFit="0" vertical="center" wrapText="1"/>
    </xf>
    <xf borderId="5" fillId="7" fontId="19" numFmtId="0" xfId="0" applyAlignment="1" applyBorder="1" applyFont="1">
      <alignment horizontal="center" vertical="center"/>
    </xf>
    <xf borderId="2" fillId="14" fontId="19" numFmtId="0" xfId="0" applyAlignment="1" applyBorder="1" applyFill="1" applyFont="1">
      <alignment horizontal="center" vertical="center"/>
    </xf>
    <xf borderId="1" fillId="6" fontId="1" numFmtId="164" xfId="0" applyAlignment="1" applyBorder="1" applyFont="1" applyNumberFormat="1">
      <alignment horizontal="left" shrinkToFit="0" vertical="center" wrapText="1"/>
    </xf>
    <xf borderId="1" fillId="15" fontId="1" numFmtId="164" xfId="0" applyAlignment="1" applyBorder="1" applyFill="1" applyFont="1" applyNumberFormat="1">
      <alignment horizontal="left" shrinkToFit="0" vertical="center" wrapText="1"/>
    </xf>
    <xf borderId="2" fillId="16" fontId="22" numFmtId="0" xfId="0" applyAlignment="1" applyBorder="1" applyFill="1" applyFont="1">
      <alignment horizontal="center" vertical="center"/>
    </xf>
    <xf borderId="0" fillId="0" fontId="25" numFmtId="0" xfId="0" applyAlignment="1" applyFont="1">
      <alignment horizontal="left" shrinkToFit="0" vertical="center" wrapText="1"/>
    </xf>
    <xf borderId="2" fillId="17" fontId="26" numFmtId="164" xfId="0" applyAlignment="1" applyBorder="1" applyFill="1" applyFont="1" applyNumberFormat="1">
      <alignment horizontal="center" vertical="center"/>
    </xf>
    <xf borderId="0" fillId="0" fontId="26" numFmtId="0" xfId="0" applyAlignment="1" applyFont="1">
      <alignment horizontal="center" vertical="center"/>
    </xf>
    <xf borderId="2" fillId="18" fontId="14" numFmtId="0" xfId="0" applyAlignment="1" applyBorder="1" applyFill="1" applyFont="1">
      <alignment horizontal="center" shrinkToFit="0" vertical="center" wrapText="1"/>
    </xf>
    <xf borderId="2" fillId="19" fontId="14" numFmtId="0" xfId="0" applyAlignment="1" applyBorder="1" applyFill="1" applyFont="1">
      <alignment horizontal="center" vertical="center"/>
    </xf>
    <xf borderId="2" fillId="0" fontId="27" numFmtId="1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 shrinkToFit="0" vertical="center" wrapText="1"/>
    </xf>
    <xf borderId="2" fillId="20" fontId="14" numFmtId="0" xfId="0" applyAlignment="1" applyBorder="1" applyFill="1" applyFont="1">
      <alignment horizontal="center" shrinkToFit="0" vertical="center" wrapText="1"/>
    </xf>
    <xf borderId="14" fillId="21" fontId="14" numFmtId="0" xfId="0" applyAlignment="1" applyBorder="1" applyFill="1" applyFont="1">
      <alignment horizontal="center" vertical="center"/>
    </xf>
    <xf borderId="15" fillId="0" fontId="6" numFmtId="0" xfId="0" applyBorder="1" applyFont="1"/>
    <xf borderId="2" fillId="0" fontId="27" numFmtId="164" xfId="0" applyAlignment="1" applyBorder="1" applyFont="1" applyNumberFormat="1">
      <alignment horizontal="center" vertical="center"/>
    </xf>
    <xf borderId="16" fillId="0" fontId="27" numFmtId="164" xfId="0" applyAlignment="1" applyBorder="1" applyFont="1" applyNumberFormat="1">
      <alignment horizontal="center" vertical="center"/>
    </xf>
    <xf borderId="17" fillId="0" fontId="6" numFmtId="0" xfId="0" applyBorder="1" applyFont="1"/>
    <xf borderId="13" fillId="14" fontId="22" numFmtId="164" xfId="0" applyAlignment="1" applyBorder="1" applyFont="1" applyNumberFormat="1">
      <alignment horizontal="right" shrinkToFit="0" vertical="center" wrapText="1"/>
    </xf>
    <xf borderId="1" fillId="22" fontId="14" numFmtId="164" xfId="0" applyAlignment="1" applyBorder="1" applyFill="1" applyFont="1" applyNumberFormat="1">
      <alignment horizontal="left" shrinkToFit="0" vertical="center" wrapText="1"/>
    </xf>
    <xf borderId="2" fillId="14" fontId="22" numFmtId="164" xfId="0" applyAlignment="1" applyBorder="1" applyFont="1" applyNumberFormat="1">
      <alignment horizontal="right" shrinkToFit="0" vertical="center" wrapText="1"/>
    </xf>
    <xf borderId="0" fillId="0" fontId="14" numFmtId="165" xfId="0" applyAlignment="1" applyFont="1" applyNumberFormat="1">
      <alignment horizontal="left" shrinkToFit="0" vertical="center" wrapText="1"/>
    </xf>
    <xf borderId="0" fillId="0" fontId="28" numFmtId="0" xfId="0" applyAlignment="1" applyFont="1">
      <alignment shrinkToFit="0" wrapText="1"/>
    </xf>
    <xf borderId="2" fillId="23" fontId="19" numFmtId="0" xfId="0" applyAlignment="1" applyBorder="1" applyFill="1" applyFont="1">
      <alignment horizontal="center" vertical="center"/>
    </xf>
    <xf borderId="1" fillId="16" fontId="9" numFmtId="0" xfId="0" applyAlignment="1" applyBorder="1" applyFont="1">
      <alignment horizontal="left" vertical="center"/>
    </xf>
    <xf borderId="1" fillId="24" fontId="13" numFmtId="164" xfId="0" applyAlignment="1" applyBorder="1" applyFill="1" applyFont="1" applyNumberFormat="1">
      <alignment horizontal="left" shrinkToFit="0" vertical="center" wrapText="1"/>
    </xf>
    <xf borderId="1" fillId="24" fontId="1" numFmtId="164" xfId="0" applyAlignment="1" applyBorder="1" applyFont="1" applyNumberFormat="1">
      <alignment horizontal="left" shrinkToFit="0" vertical="center" wrapText="1"/>
    </xf>
    <xf borderId="18" fillId="21" fontId="14" numFmtId="0" xfId="0" applyAlignment="1" applyBorder="1" applyFont="1">
      <alignment horizontal="center" vertical="center"/>
    </xf>
    <xf borderId="19" fillId="0" fontId="6" numFmtId="0" xfId="0" applyBorder="1" applyFont="1"/>
    <xf borderId="13" fillId="25" fontId="22" numFmtId="164" xfId="0" applyAlignment="1" applyBorder="1" applyFill="1" applyFont="1" applyNumberFormat="1">
      <alignment horizontal="right" shrinkToFit="0" vertical="center" wrapText="1"/>
    </xf>
    <xf borderId="1" fillId="17" fontId="14" numFmtId="164" xfId="0" applyAlignment="1" applyBorder="1" applyFont="1" applyNumberFormat="1">
      <alignment horizontal="left" shrinkToFit="0" vertical="center" wrapText="1"/>
    </xf>
    <xf borderId="2" fillId="25" fontId="22" numFmtId="164" xfId="0" applyAlignment="1" applyBorder="1" applyFont="1" applyNumberFormat="1">
      <alignment horizontal="right" shrinkToFit="0" vertical="center" wrapText="1"/>
    </xf>
    <xf borderId="0" fillId="0" fontId="29" numFmtId="0" xfId="0" applyAlignment="1" applyFont="1">
      <alignment horizontal="left" shrinkToFit="0" vertical="center" wrapText="1"/>
    </xf>
    <xf borderId="20" fillId="8" fontId="30" numFmtId="0" xfId="0" applyAlignment="1" applyBorder="1" applyFont="1">
      <alignment horizontal="left" vertical="center"/>
    </xf>
    <xf borderId="21" fillId="8" fontId="31" numFmtId="0" xfId="0" applyAlignment="1" applyBorder="1" applyFont="1">
      <alignment horizontal="left" vertical="center"/>
    </xf>
    <xf borderId="21" fillId="8" fontId="32" numFmtId="0" xfId="0" applyAlignment="1" applyBorder="1" applyFont="1">
      <alignment horizontal="left" shrinkToFit="0" vertical="center" wrapText="1"/>
    </xf>
    <xf borderId="22" fillId="8" fontId="32" numFmtId="0" xfId="0" applyAlignment="1" applyBorder="1" applyFont="1">
      <alignment horizontal="left" shrinkToFit="0" vertical="center" wrapText="1"/>
    </xf>
    <xf borderId="5" fillId="7" fontId="9" numFmtId="0" xfId="0" applyAlignment="1" applyBorder="1" applyFont="1">
      <alignment horizontal="center" vertical="center"/>
    </xf>
    <xf borderId="13" fillId="9" fontId="9" numFmtId="0" xfId="0" applyAlignment="1" applyBorder="1" applyFont="1">
      <alignment horizontal="center" vertical="center"/>
    </xf>
    <xf borderId="13" fillId="26" fontId="9" numFmtId="0" xfId="0" applyAlignment="1" applyBorder="1" applyFill="1" applyFont="1">
      <alignment horizontal="center" vertical="center"/>
    </xf>
    <xf borderId="1" fillId="8" fontId="9" numFmtId="0" xfId="0" applyAlignment="1" applyBorder="1" applyFont="1">
      <alignment horizontal="center" vertical="center"/>
    </xf>
    <xf borderId="1" fillId="3" fontId="13" numFmtId="164" xfId="0" applyAlignment="1" applyBorder="1" applyFont="1" applyNumberFormat="1">
      <alignment vertical="center"/>
    </xf>
    <xf borderId="1" fillId="12" fontId="13" numFmtId="164" xfId="0" applyAlignment="1" applyBorder="1" applyFont="1" applyNumberFormat="1">
      <alignment vertical="center"/>
    </xf>
    <xf borderId="21" fillId="8" fontId="33" numFmtId="0" xfId="0" applyAlignment="1" applyBorder="1" applyFont="1">
      <alignment horizontal="left" vertical="center"/>
    </xf>
    <xf borderId="21" fillId="8" fontId="17" numFmtId="0" xfId="0" applyAlignment="1" applyBorder="1" applyFont="1">
      <alignment horizontal="left" shrinkToFit="0" vertical="center" wrapText="1"/>
    </xf>
    <xf borderId="22" fillId="8" fontId="17" numFmtId="0" xfId="0" applyAlignment="1" applyBorder="1" applyFont="1">
      <alignment horizontal="left" shrinkToFit="0" vertical="center" wrapText="1"/>
    </xf>
    <xf borderId="20" fillId="14" fontId="30" numFmtId="0" xfId="0" applyAlignment="1" applyBorder="1" applyFont="1">
      <alignment horizontal="left" vertical="center"/>
    </xf>
    <xf borderId="21" fillId="14" fontId="33" numFmtId="0" xfId="0" applyAlignment="1" applyBorder="1" applyFont="1">
      <alignment horizontal="left" vertical="center"/>
    </xf>
    <xf borderId="21" fillId="14" fontId="17" numFmtId="0" xfId="0" applyAlignment="1" applyBorder="1" applyFont="1">
      <alignment horizontal="left" shrinkToFit="0" vertical="center" wrapText="1"/>
    </xf>
    <xf borderId="22" fillId="14" fontId="17" numFmtId="0" xfId="0" applyAlignment="1" applyBorder="1" applyFont="1">
      <alignment horizontal="left" shrinkToFit="0" vertical="center" wrapText="1"/>
    </xf>
    <xf borderId="23" fillId="7" fontId="9" numFmtId="0" xfId="0" applyAlignment="1" applyBorder="1" applyFont="1">
      <alignment horizontal="center" vertical="center"/>
    </xf>
    <xf borderId="13" fillId="27" fontId="9" numFmtId="0" xfId="0" applyAlignment="1" applyBorder="1" applyFill="1" applyFont="1">
      <alignment horizontal="center" vertical="center"/>
    </xf>
    <xf borderId="13" fillId="28" fontId="9" numFmtId="0" xfId="0" applyAlignment="1" applyBorder="1" applyFill="1" applyFont="1">
      <alignment horizontal="center" vertical="center"/>
    </xf>
    <xf borderId="24" fillId="0" fontId="6" numFmtId="0" xfId="0" applyBorder="1" applyFont="1"/>
    <xf borderId="1" fillId="29" fontId="9" numFmtId="0" xfId="0" applyAlignment="1" applyBorder="1" applyFill="1" applyFont="1">
      <alignment horizontal="center" vertical="center"/>
    </xf>
    <xf borderId="1" fillId="15" fontId="13" numFmtId="164" xfId="0" applyAlignment="1" applyBorder="1" applyFont="1" applyNumberFormat="1">
      <alignment vertical="center"/>
    </xf>
    <xf borderId="20" fillId="4" fontId="30" numFmtId="0" xfId="0" applyAlignment="1" applyBorder="1" applyFont="1">
      <alignment horizontal="left" vertical="center"/>
    </xf>
    <xf borderId="21" fillId="4" fontId="33" numFmtId="0" xfId="0" applyAlignment="1" applyBorder="1" applyFont="1">
      <alignment horizontal="left" vertical="center"/>
    </xf>
    <xf borderId="21" fillId="4" fontId="17" numFmtId="0" xfId="0" applyAlignment="1" applyBorder="1" applyFont="1">
      <alignment horizontal="left" shrinkToFit="0" vertical="center" wrapText="1"/>
    </xf>
    <xf borderId="22" fillId="4" fontId="17" numFmtId="0" xfId="0" applyAlignment="1" applyBorder="1" applyFont="1">
      <alignment horizontal="left" shrinkToFit="0" vertical="center" wrapText="1"/>
    </xf>
    <xf borderId="13" fillId="23" fontId="9" numFmtId="0" xfId="0" applyAlignment="1" applyBorder="1" applyFont="1">
      <alignment horizontal="center" vertical="center"/>
    </xf>
    <xf borderId="13" fillId="30" fontId="9" numFmtId="0" xfId="0" applyAlignment="1" applyBorder="1" applyFill="1" applyFont="1">
      <alignment horizontal="center" vertical="center"/>
    </xf>
    <xf borderId="1" fillId="16" fontId="9" numFmtId="0" xfId="0" applyAlignment="1" applyBorder="1" applyFont="1">
      <alignment horizontal="center" vertical="center"/>
    </xf>
    <xf borderId="1" fillId="31" fontId="13" numFmtId="164" xfId="0" applyAlignment="1" applyBorder="1" applyFill="1" applyFont="1" applyNumberFormat="1">
      <alignment vertical="center"/>
    </xf>
    <xf borderId="25" fillId="11" fontId="11" numFmtId="0" xfId="0" applyAlignment="1" applyBorder="1" applyFont="1">
      <alignment shrinkToFit="0" wrapText="1"/>
    </xf>
    <xf borderId="26" fillId="11" fontId="34" numFmtId="0" xfId="0" applyAlignment="1" applyBorder="1" applyFont="1">
      <alignment vertical="center"/>
    </xf>
    <xf borderId="25" fillId="11" fontId="34" numFmtId="0" xfId="0" applyAlignment="1" applyBorder="1" applyFont="1">
      <alignment vertical="center"/>
    </xf>
    <xf borderId="0" fillId="0" fontId="35" numFmtId="0" xfId="0" applyFont="1"/>
    <xf borderId="25" fillId="11" fontId="36" numFmtId="0" xfId="0" applyBorder="1" applyFont="1"/>
    <xf borderId="25" fillId="11" fontId="3" numFmtId="0" xfId="0" applyAlignment="1" applyBorder="1" applyFont="1">
      <alignment vertical="center"/>
    </xf>
    <xf borderId="25" fillId="11" fontId="26" numFmtId="0" xfId="0" applyBorder="1" applyFont="1"/>
    <xf borderId="1" fillId="3" fontId="18" numFmtId="1" xfId="0" applyAlignment="1" applyBorder="1" applyFont="1" applyNumberFormat="1">
      <alignment horizontal="left" vertical="center"/>
    </xf>
    <xf borderId="0" fillId="0" fontId="37" numFmtId="166" xfId="0" applyAlignment="1" applyFont="1" applyNumberFormat="1">
      <alignment horizontal="center" vertical="center"/>
    </xf>
    <xf borderId="0" fillId="0" fontId="38" numFmtId="166" xfId="0" applyAlignment="1" applyFont="1" applyNumberFormat="1">
      <alignment horizontal="left" vertical="center"/>
    </xf>
    <xf borderId="0" fillId="0" fontId="39" numFmtId="0" xfId="0" applyFont="1"/>
    <xf borderId="0" fillId="0" fontId="4" numFmtId="0" xfId="0" applyFont="1"/>
    <xf borderId="5" fillId="17" fontId="14" numFmtId="0" xfId="0" applyAlignment="1" applyBorder="1" applyFont="1">
      <alignment horizontal="center" shrinkToFit="0" vertical="center" wrapText="1"/>
    </xf>
    <xf borderId="27" fillId="0" fontId="14" numFmtId="0" xfId="0" applyAlignment="1" applyBorder="1" applyFont="1">
      <alignment horizontal="center" vertical="center"/>
    </xf>
    <xf borderId="0" fillId="0" fontId="40" numFmtId="0" xfId="0" applyAlignment="1" applyFont="1">
      <alignment horizontal="center" vertical="center"/>
    </xf>
    <xf borderId="2" fillId="32" fontId="13" numFmtId="0" xfId="0" applyAlignment="1" applyBorder="1" applyFill="1" applyFont="1">
      <alignment horizontal="left" shrinkToFit="0" vertical="center" wrapText="1"/>
    </xf>
    <xf borderId="1" fillId="0" fontId="13" numFmtId="0" xfId="0" applyAlignment="1" applyBorder="1" applyFont="1">
      <alignment horizontal="left" vertical="center"/>
    </xf>
    <xf borderId="1" fillId="0" fontId="20" numFmtId="164" xfId="0" applyAlignment="1" applyBorder="1" applyFont="1" applyNumberFormat="1">
      <alignment horizontal="center"/>
    </xf>
    <xf borderId="3" fillId="0" fontId="20" numFmtId="164" xfId="0" applyAlignment="1" applyBorder="1" applyFont="1" applyNumberFormat="1">
      <alignment horizontal="center"/>
    </xf>
    <xf borderId="0" fillId="0" fontId="13" numFmtId="0" xfId="0" applyAlignment="1" applyFont="1">
      <alignment horizontal="center" vertical="center"/>
    </xf>
    <xf borderId="0" fillId="0" fontId="13" numFmtId="167" xfId="0" applyAlignment="1" applyFont="1" applyNumberFormat="1">
      <alignment horizontal="center" vertical="center"/>
    </xf>
    <xf borderId="17" fillId="0" fontId="20" numFmtId="164" xfId="0" applyAlignment="1" applyBorder="1" applyFont="1" applyNumberFormat="1">
      <alignment horizontal="center"/>
    </xf>
    <xf borderId="1" fillId="0" fontId="13" numFmtId="168" xfId="0" applyAlignment="1" applyBorder="1" applyFont="1" applyNumberFormat="1">
      <alignment horizontal="center" vertical="center"/>
    </xf>
    <xf borderId="1" fillId="0" fontId="13" numFmtId="9" xfId="0" applyAlignment="1" applyBorder="1" applyFont="1" applyNumberFormat="1">
      <alignment horizontal="center" vertical="center"/>
    </xf>
    <xf borderId="7" fillId="11" fontId="11" numFmtId="0" xfId="0" applyAlignment="1" applyBorder="1" applyFont="1">
      <alignment shrinkToFit="0" wrapText="1"/>
    </xf>
    <xf borderId="0" fillId="0" fontId="4" numFmtId="0" xfId="0" applyAlignment="1" applyFont="1">
      <alignment horizontal="left" vertical="center"/>
    </xf>
    <xf borderId="0" fillId="0" fontId="41" numFmtId="0" xfId="0" applyFont="1"/>
    <xf borderId="0" fillId="0" fontId="42" numFmtId="0" xfId="0" applyAlignment="1" applyFont="1">
      <alignment vertical="top"/>
    </xf>
    <xf borderId="0" fillId="0" fontId="42" numFmtId="0" xfId="0" applyAlignment="1" applyFont="1">
      <alignment horizontal="left" vertical="center"/>
    </xf>
    <xf borderId="0" fillId="0" fontId="42" numFmtId="0" xfId="0" applyAlignment="1" applyFont="1">
      <alignment vertical="center"/>
    </xf>
    <xf borderId="0" fillId="0" fontId="29" numFmtId="0" xfId="0" applyAlignment="1" applyFont="1">
      <alignment horizontal="left" vertical="center"/>
    </xf>
    <xf borderId="0" fillId="0" fontId="43" numFmtId="9" xfId="0" applyAlignment="1" applyFont="1" applyNumberFormat="1">
      <alignment horizontal="center" vertical="center"/>
    </xf>
    <xf borderId="0" fillId="0" fontId="35" numFmtId="2" xfId="0" applyFont="1" applyNumberFormat="1"/>
    <xf borderId="2" fillId="20" fontId="44" numFmtId="0" xfId="0" applyAlignment="1" applyBorder="1" applyFont="1">
      <alignment horizontal="center" shrinkToFit="0" vertical="center" wrapText="1"/>
    </xf>
    <xf borderId="2" fillId="8" fontId="44" numFmtId="0" xfId="0" applyAlignment="1" applyBorder="1" applyFont="1">
      <alignment horizontal="center" shrinkToFit="0" vertical="center" wrapText="1"/>
    </xf>
    <xf borderId="2" fillId="33" fontId="44" numFmtId="0" xfId="0" applyAlignment="1" applyBorder="1" applyFill="1" applyFont="1">
      <alignment horizontal="center" shrinkToFit="0" vertical="center" wrapText="1"/>
    </xf>
    <xf borderId="28" fillId="0" fontId="6" numFmtId="0" xfId="0" applyBorder="1" applyFont="1"/>
    <xf borderId="0" fillId="0" fontId="44" numFmtId="0" xfId="0" applyAlignment="1" applyFont="1">
      <alignment horizontal="center" shrinkToFit="0" vertical="center" wrapText="1"/>
    </xf>
    <xf borderId="1" fillId="34" fontId="27" numFmtId="0" xfId="0" applyAlignment="1" applyBorder="1" applyFill="1" applyFont="1">
      <alignment horizontal="center" vertical="center"/>
    </xf>
    <xf borderId="1" fillId="13" fontId="27" numFmtId="0" xfId="0" applyAlignment="1" applyBorder="1" applyFont="1">
      <alignment horizontal="center" vertical="center"/>
    </xf>
    <xf borderId="2" fillId="13" fontId="27" numFmtId="0" xfId="0" applyAlignment="1" applyBorder="1" applyFont="1">
      <alignment horizontal="center" vertical="center"/>
    </xf>
    <xf borderId="1" fillId="35" fontId="27" numFmtId="0" xfId="0" applyAlignment="1" applyBorder="1" applyFill="1" applyFont="1">
      <alignment horizontal="center" vertical="center"/>
    </xf>
    <xf borderId="29" fillId="35" fontId="27" numFmtId="0" xfId="0" applyAlignment="1" applyBorder="1" applyFont="1">
      <alignment horizontal="center" vertical="center"/>
    </xf>
    <xf borderId="0" fillId="0" fontId="27" numFmtId="0" xfId="0" applyAlignment="1" applyFont="1">
      <alignment horizontal="center" vertical="center"/>
    </xf>
    <xf borderId="1" fillId="0" fontId="27" numFmtId="164" xfId="0" applyAlignment="1" applyBorder="1" applyFont="1" applyNumberFormat="1">
      <alignment horizontal="center" vertical="center"/>
    </xf>
    <xf borderId="29" fillId="0" fontId="27" numFmtId="164" xfId="0" applyAlignment="1" applyBorder="1" applyFont="1" applyNumberFormat="1">
      <alignment horizontal="center" vertical="center"/>
    </xf>
    <xf borderId="0" fillId="0" fontId="27" numFmtId="164" xfId="0" applyAlignment="1" applyFont="1" applyNumberFormat="1">
      <alignment horizontal="center" vertical="center"/>
    </xf>
    <xf borderId="0" fillId="0" fontId="35" numFmtId="164" xfId="0" applyFont="1" applyNumberFormat="1"/>
    <xf borderId="0" fillId="0" fontId="13" numFmtId="3" xfId="0" applyAlignment="1" applyFont="1" applyNumberFormat="1">
      <alignment horizontal="center" vertical="center"/>
    </xf>
    <xf borderId="0" fillId="0" fontId="13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385623"/>
                </a:solidFill>
                <a:latin typeface="Arial"/>
              </a:defRPr>
            </a:pPr>
            <a:r>
              <a:rPr b="0" i="0" sz="2800">
                <a:solidFill>
                  <a:srgbClr val="385623"/>
                </a:solidFill>
                <a:latin typeface="Arial"/>
              </a:rPr>
              <a:t>THỐNG KÊ BÁO CÁO BÁN HÀNG</a:t>
            </a:r>
          </a:p>
        </c:rich>
      </c:tx>
      <c:layout>
        <c:manualLayout>
          <c:xMode val="edge"/>
          <c:yMode val="edge"/>
          <c:x val="0.4028421693458996"/>
          <c:y val="0.013385152544005394"/>
        </c:manualLayout>
      </c:layout>
      <c:overlay val="0"/>
    </c:title>
    <c:plotArea>
      <c:layout/>
      <c:barChart>
        <c:barDir val="col"/>
        <c:ser>
          <c:idx val="0"/>
          <c:order val="0"/>
          <c:tx>
            <c:strRef>
              <c:f>'Blank-Kết quả bán hàng theo năm'!$C$34:$C$35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năm'!$C$36:$C$39</c:f>
              <c:numCache/>
            </c:numRef>
          </c:val>
        </c:ser>
        <c:ser>
          <c:idx val="1"/>
          <c:order val="1"/>
          <c:tx>
            <c:strRef>
              <c:f>'Blank-Kết quả bán hàng theo năm'!$D$34:$D$35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năm'!$D$36:$D$39</c:f>
              <c:numCache/>
            </c:numRef>
          </c:val>
        </c:ser>
        <c:ser>
          <c:idx val="2"/>
          <c:order val="2"/>
          <c:tx>
            <c:strRef>
              <c:f>'Blank-Kết quả bán hàng theo năm'!$E$34:$E$35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năm'!$E$36:$E$39</c:f>
              <c:numCache/>
            </c:numRef>
          </c:val>
        </c:ser>
        <c:ser>
          <c:idx val="3"/>
          <c:order val="3"/>
          <c:tx>
            <c:strRef>
              <c:f>'Blank-Kết quả bán hàng theo năm'!$F$34:$F$35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năm'!$F$36:$F$39</c:f>
              <c:numCache/>
            </c:numRef>
          </c:val>
        </c:ser>
        <c:ser>
          <c:idx val="4"/>
          <c:order val="4"/>
          <c:tx>
            <c:strRef>
              <c:f>'Blank-Kết quả bán hàng theo năm'!$G$34:$G$35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năm'!$G$36:$G$39</c:f>
              <c:numCache/>
            </c:numRef>
          </c:val>
        </c:ser>
        <c:ser>
          <c:idx val="5"/>
          <c:order val="5"/>
          <c:tx>
            <c:strRef>
              <c:f>'Blank-Kết quả bán hàng theo năm'!$H$34:$H$35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năm'!$H$36:$H$39</c:f>
              <c:numCache/>
            </c:numRef>
          </c:val>
        </c:ser>
        <c:ser>
          <c:idx val="6"/>
          <c:order val="6"/>
          <c:tx>
            <c:strRef>
              <c:f>'Blank-Kết quả bán hàng theo năm'!$I$34:$I$35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năm'!$I$36:$I$39</c:f>
              <c:numCache/>
            </c:numRef>
          </c:val>
        </c:ser>
        <c:ser>
          <c:idx val="7"/>
          <c:order val="7"/>
          <c:tx>
            <c:strRef>
              <c:f>'Blank-Kết quả bán hàng theo năm'!$J$34:$J$35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năm'!$J$36:$J$39</c:f>
              <c:numCache/>
            </c:numRef>
          </c:val>
        </c:ser>
        <c:ser>
          <c:idx val="8"/>
          <c:order val="8"/>
          <c:tx>
            <c:strRef>
              <c:f>'Blank-Kết quả bán hàng theo năm'!$K$34:$K$35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năm'!$K$36:$K$39</c:f>
              <c:numCache/>
            </c:numRef>
          </c:val>
        </c:ser>
        <c:ser>
          <c:idx val="9"/>
          <c:order val="9"/>
          <c:tx>
            <c:strRef>
              <c:f>'Blank-Kết quả bán hàng theo năm'!$L$34:$L$35</c:f>
            </c:strRef>
          </c:tx>
          <c:cat>
            <c:strRef>
              <c:f>'Blank-Kết quả bán hàng theo năm'!$B$36:$B$39</c:f>
            </c:strRef>
          </c:cat>
          <c:val>
            <c:numRef>
              <c:f>'Blank-Kết quả bán hàng theo năm'!$L$36:$L$39</c:f>
              <c:numCache/>
            </c:numRef>
          </c:val>
        </c:ser>
        <c:axId val="1647204524"/>
        <c:axId val="253628702"/>
      </c:barChart>
      <c:catAx>
        <c:axId val="16472045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chemeClr val="accent6"/>
                </a:solidFill>
                <a:latin typeface="Century Gothic"/>
              </a:defRPr>
            </a:pPr>
          </a:p>
        </c:txPr>
        <c:crossAx val="253628702"/>
      </c:catAx>
      <c:valAx>
        <c:axId val="25362870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47204524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506039458246014"/>
          <c:y val="0.03958612802329489"/>
          <c:w val="0.8036604339186284"/>
          <c:h val="0.8394506227518508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'Ví dụ-Doanh số thực tế vs Doanh'!$A$52:$D$52</c:f>
            </c:strRef>
          </c:cat>
          <c:val>
            <c:numRef>
              <c:f>'Ví dụ-Doanh số thực tế vs Doanh'!$A$53:$D$53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Arial"/>
            </a:defRPr>
          </a:pPr>
        </a:p>
      </c:txPr>
    </c:legend>
    <c:plotVisOnly val="1"/>
  </c:chart>
  <c:spPr>
    <a:solidFill>
      <a:schemeClr val="lt1"/>
    </a:solidFill>
  </c:spPr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dPt>
            <c:idx val="1"/>
            <c:spPr>
              <a:solidFill>
                <a:srgbClr val="FF9900"/>
              </a:solidFill>
              <a:ln cmpd="sng">
                <a:noFill/>
              </a:ln>
            </c:spPr>
          </c:dPt>
          <c:dPt>
            <c:idx val="3"/>
            <c:spPr>
              <a:solidFill>
                <a:srgbClr val="FF9900"/>
              </a:solidFill>
              <a:ln cmpd="sng">
                <a:noFill/>
              </a:ln>
            </c:spPr>
          </c:dPt>
          <c:dPt>
            <c:idx val="5"/>
            <c:spPr>
              <a:solidFill>
                <a:srgbClr val="FF9900"/>
              </a:solidFill>
              <a:ln cmpd="sng">
                <a:noFill/>
              </a:ln>
            </c:spPr>
          </c:dPt>
          <c:cat>
            <c:strRef>
              <c:f>'Blank-So sánh doanh số hằng năm'!$B$32:$I$32</c:f>
            </c:strRef>
          </c:cat>
          <c:val>
            <c:numRef>
              <c:f>'Blank-So sánh doanh số hằng năm'!$B$33:$I$33</c:f>
              <c:numCache/>
            </c:numRef>
          </c:val>
        </c:ser>
        <c:ser>
          <c:idx val="1"/>
          <c:order val="1"/>
          <c:cat>
            <c:strRef>
              <c:f>'Blank-So sánh doanh số hằng năm'!$B$32:$I$32</c:f>
            </c:strRef>
          </c:cat>
          <c:val>
            <c:numRef>
              <c:f>'Blank-So sánh doanh số hằng năm'!$B$34:$I$34</c:f>
              <c:numCache/>
            </c:numRef>
          </c:val>
        </c:ser>
        <c:axId val="1275000220"/>
        <c:axId val="2085696379"/>
      </c:barChart>
      <c:catAx>
        <c:axId val="127500022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Century Gothic"/>
              </a:defRPr>
            </a:pPr>
          </a:p>
        </c:txPr>
        <c:crossAx val="2085696379"/>
      </c:catAx>
      <c:valAx>
        <c:axId val="208569637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 sz="900">
                <a:solidFill>
                  <a:srgbClr val="000000"/>
                </a:solidFill>
                <a:latin typeface="Century Gothic"/>
              </a:defRPr>
            </a:pPr>
          </a:p>
        </c:txPr>
        <c:crossAx val="1275000220"/>
        <c:crosses val="max"/>
      </c:valAx>
    </c:plotArea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dPt>
            <c:idx val="1"/>
            <c:spPr>
              <a:solidFill>
                <a:srgbClr val="FF9900"/>
              </a:solidFill>
              <a:ln cmpd="sng">
                <a:noFill/>
              </a:ln>
            </c:spPr>
          </c:dPt>
          <c:dPt>
            <c:idx val="3"/>
            <c:spPr>
              <a:solidFill>
                <a:srgbClr val="FF9900"/>
              </a:solidFill>
              <a:ln cmpd="sng">
                <a:noFill/>
              </a:ln>
            </c:spPr>
          </c:dPt>
          <c:dPt>
            <c:idx val="5"/>
            <c:spPr>
              <a:solidFill>
                <a:srgbClr val="FF9900"/>
              </a:solidFill>
              <a:ln cmpd="sng">
                <a:noFill/>
              </a:ln>
            </c:spPr>
          </c:dPt>
          <c:cat>
            <c:strRef>
              <c:f>'Ví dụ-So sánh doanh số hằng năm'!$B$32:$I$32</c:f>
            </c:strRef>
          </c:cat>
          <c:val>
            <c:numRef>
              <c:f>'Ví dụ-So sánh doanh số hằng năm'!$B$33:$I$33</c:f>
              <c:numCache/>
            </c:numRef>
          </c:val>
        </c:ser>
        <c:ser>
          <c:idx val="1"/>
          <c:order val="1"/>
          <c:cat>
            <c:strRef>
              <c:f>'Ví dụ-So sánh doanh số hằng năm'!$B$32:$I$32</c:f>
            </c:strRef>
          </c:cat>
          <c:val>
            <c:numRef>
              <c:f>'Ví dụ-So sánh doanh số hằng năm'!$B$34:$I$34</c:f>
              <c:numCache/>
            </c:numRef>
          </c:val>
        </c:ser>
        <c:axId val="318194160"/>
        <c:axId val="670161300"/>
      </c:barChart>
      <c:catAx>
        <c:axId val="31819416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Century Gothic"/>
              </a:defRPr>
            </a:pPr>
          </a:p>
        </c:txPr>
        <c:crossAx val="670161300"/>
      </c:catAx>
      <c:valAx>
        <c:axId val="67016130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 sz="900">
                <a:solidFill>
                  <a:srgbClr val="000000"/>
                </a:solidFill>
                <a:latin typeface="Century Gothic"/>
              </a:defRPr>
            </a:pPr>
          </a:p>
        </c:txPr>
        <c:crossAx val="318194160"/>
        <c:crosses val="max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333F4F"/>
                </a:solidFill>
                <a:latin typeface="Arial"/>
              </a:defRPr>
            </a:pPr>
            <a:r>
              <a:rPr b="0" i="0" sz="2800">
                <a:solidFill>
                  <a:srgbClr val="333F4F"/>
                </a:solidFill>
                <a:latin typeface="Arial"/>
              </a:rPr>
              <a:t>KHU VỰC BÁN HÀNG</a:t>
            </a:r>
          </a:p>
        </c:rich>
      </c:tx>
      <c:layout>
        <c:manualLayout>
          <c:xMode val="edge"/>
          <c:yMode val="edge"/>
          <c:x val="0.0268372093023256"/>
          <c:y val="0.0417690417690418"/>
        </c:manualLayout>
      </c:layout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'Blank-Kết quả bán hàng theo năm'!$H$95:$L$95</c:f>
            </c:strRef>
          </c:cat>
          <c:val>
            <c:numRef>
              <c:f>'Blank-Kết quả bán hàng theo năm'!$H$96:$L$96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BF9000"/>
                </a:solidFill>
                <a:latin typeface="Arial"/>
              </a:defRPr>
            </a:pPr>
            <a:r>
              <a:rPr b="0" i="0" sz="2800">
                <a:solidFill>
                  <a:srgbClr val="BF9000"/>
                </a:solidFill>
                <a:latin typeface="Arial"/>
              </a:rPr>
              <a:t>THỐNG KÊ SẢN PHẨM</a:t>
            </a:r>
          </a:p>
        </c:rich>
      </c:tx>
      <c:layout>
        <c:manualLayout>
          <c:xMode val="edge"/>
          <c:yMode val="edge"/>
          <c:x val="0.3974325309992706"/>
          <c:y val="0.012172854534388313"/>
        </c:manualLayout>
      </c:layout>
      <c:overlay val="0"/>
    </c:title>
    <c:plotArea>
      <c:layout/>
      <c:barChart>
        <c:barDir val="col"/>
        <c:ser>
          <c:idx val="0"/>
          <c:order val="0"/>
          <c:tx>
            <c:strRef>
              <c:f>'Blank-Kết quả bán hàng theo năm'!$C$12:$C$13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năm'!$C$14:$C$17</c:f>
              <c:numCache/>
            </c:numRef>
          </c:val>
        </c:ser>
        <c:ser>
          <c:idx val="1"/>
          <c:order val="1"/>
          <c:tx>
            <c:strRef>
              <c:f>'Blank-Kết quả bán hàng theo năm'!$D$12:$D$13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năm'!$D$14:$D$17</c:f>
              <c:numCache/>
            </c:numRef>
          </c:val>
        </c:ser>
        <c:ser>
          <c:idx val="2"/>
          <c:order val="2"/>
          <c:tx>
            <c:strRef>
              <c:f>'Blank-Kết quả bán hàng theo năm'!$E$12:$E$13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năm'!$E$14:$E$17</c:f>
              <c:numCache/>
            </c:numRef>
          </c:val>
        </c:ser>
        <c:ser>
          <c:idx val="3"/>
          <c:order val="3"/>
          <c:tx>
            <c:strRef>
              <c:f>'Blank-Kết quả bán hàng theo năm'!$F$12:$F$13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năm'!$F$14:$F$17</c:f>
              <c:numCache/>
            </c:numRef>
          </c:val>
        </c:ser>
        <c:ser>
          <c:idx val="4"/>
          <c:order val="4"/>
          <c:tx>
            <c:strRef>
              <c:f>'Blank-Kết quả bán hàng theo năm'!$G$12:$G$13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năm'!$G$14:$G$17</c:f>
              <c:numCache/>
            </c:numRef>
          </c:val>
        </c:ser>
        <c:ser>
          <c:idx val="5"/>
          <c:order val="5"/>
          <c:tx>
            <c:strRef>
              <c:f>'Blank-Kết quả bán hàng theo năm'!$H$12:$H$13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năm'!$H$14:$H$17</c:f>
              <c:numCache/>
            </c:numRef>
          </c:val>
        </c:ser>
        <c:ser>
          <c:idx val="6"/>
          <c:order val="6"/>
          <c:tx>
            <c:strRef>
              <c:f>'Blank-Kết quả bán hàng theo năm'!$I$12:$I$13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năm'!$I$14:$I$17</c:f>
              <c:numCache/>
            </c:numRef>
          </c:val>
        </c:ser>
        <c:ser>
          <c:idx val="7"/>
          <c:order val="7"/>
          <c:tx>
            <c:strRef>
              <c:f>'Blank-Kết quả bán hàng theo năm'!$J$12:$J$13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năm'!$J$14:$J$17</c:f>
              <c:numCache/>
            </c:numRef>
          </c:val>
        </c:ser>
        <c:ser>
          <c:idx val="8"/>
          <c:order val="8"/>
          <c:tx>
            <c:strRef>
              <c:f>'Blank-Kết quả bán hàng theo năm'!$K$12:$K$13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năm'!$K$14:$K$17</c:f>
              <c:numCache/>
            </c:numRef>
          </c:val>
        </c:ser>
        <c:ser>
          <c:idx val="9"/>
          <c:order val="9"/>
          <c:tx>
            <c:strRef>
              <c:f>'Blank-Kết quả bán hàng theo năm'!$L$12:$L$13</c:f>
            </c:strRef>
          </c:tx>
          <c:cat>
            <c:strRef>
              <c:f>'Blank-Kết quả bán hàng theo năm'!$B$14:$B$17</c:f>
            </c:strRef>
          </c:cat>
          <c:val>
            <c:numRef>
              <c:f>'Blank-Kết quả bán hàng theo năm'!$L$14:$L$17</c:f>
              <c:numCache/>
            </c:numRef>
          </c:val>
        </c:ser>
        <c:axId val="2036504782"/>
        <c:axId val="595875881"/>
      </c:barChart>
      <c:catAx>
        <c:axId val="20365047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chemeClr val="accent4"/>
                </a:solidFill>
                <a:latin typeface="Century Gothic"/>
              </a:defRPr>
            </a:pPr>
          </a:p>
        </c:txPr>
        <c:crossAx val="595875881"/>
      </c:catAx>
      <c:valAx>
        <c:axId val="59587588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036504782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BF9000"/>
                </a:solidFill>
                <a:latin typeface="Arial"/>
              </a:defRPr>
            </a:pPr>
            <a:r>
              <a:rPr b="0" i="0" sz="2800">
                <a:solidFill>
                  <a:srgbClr val="BF9000"/>
                </a:solidFill>
                <a:latin typeface="Arial"/>
              </a:rPr>
              <a:t>THỐNG KÊ SẢN PHẨM</a:t>
            </a:r>
          </a:p>
        </c:rich>
      </c:tx>
      <c:layout>
        <c:manualLayout>
          <c:xMode val="edge"/>
          <c:yMode val="edge"/>
          <c:x val="0.3974325309992706"/>
          <c:y val="0.012172854534388313"/>
        </c:manualLayout>
      </c:layout>
      <c:overlay val="0"/>
    </c:title>
    <c:plotArea>
      <c:layout/>
      <c:barChart>
        <c:barDir val="col"/>
        <c:ser>
          <c:idx val="0"/>
          <c:order val="0"/>
          <c:tx>
            <c:v>1 EST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năm'!$C$15:$C$18</c:f>
              <c:numCache/>
            </c:numRef>
          </c:val>
        </c:ser>
        <c:ser>
          <c:idx val="1"/>
          <c:order val="1"/>
          <c:tx>
            <c:v>1 ACT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năm'!$D$15:$D$18</c:f>
              <c:numCache/>
            </c:numRef>
          </c:val>
        </c:ser>
        <c:ser>
          <c:idx val="2"/>
          <c:order val="2"/>
          <c:tx>
            <c:v>2 EST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năm'!$E$15:$E$18</c:f>
              <c:numCache/>
            </c:numRef>
          </c:val>
        </c:ser>
        <c:ser>
          <c:idx val="3"/>
          <c:order val="3"/>
          <c:tx>
            <c:v>2 ACT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năm'!$F$15:$F$18</c:f>
              <c:numCache/>
            </c:numRef>
          </c:val>
        </c:ser>
        <c:ser>
          <c:idx val="4"/>
          <c:order val="4"/>
          <c:tx>
            <c:v>3 EST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năm'!$G$15:$G$18</c:f>
              <c:numCache/>
            </c:numRef>
          </c:val>
        </c:ser>
        <c:ser>
          <c:idx val="5"/>
          <c:order val="5"/>
          <c:tx>
            <c:v>3 ACT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năm'!$H$15:$H$18</c:f>
              <c:numCache/>
            </c:numRef>
          </c:val>
        </c:ser>
        <c:ser>
          <c:idx val="6"/>
          <c:order val="6"/>
          <c:tx>
            <c:v>4 EST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năm'!$I$15:$I$18</c:f>
              <c:numCache/>
            </c:numRef>
          </c:val>
        </c:ser>
        <c:ser>
          <c:idx val="7"/>
          <c:order val="7"/>
          <c:tx>
            <c:v>4 ACT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năm'!$J$15:$J$18</c:f>
              <c:numCache/>
            </c:numRef>
          </c:val>
        </c:ser>
        <c:ser>
          <c:idx val="8"/>
          <c:order val="8"/>
          <c:tx>
            <c:v>5 EST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năm'!$K$15:$K$18</c:f>
              <c:numCache/>
            </c:numRef>
          </c:val>
        </c:ser>
        <c:ser>
          <c:idx val="9"/>
          <c:order val="9"/>
          <c:tx>
            <c:v>5 ACT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'Ví dụ-Kết quả bán hàng theo năm'!$B$15:$B$18</c:f>
            </c:strRef>
          </c:cat>
          <c:val>
            <c:numRef>
              <c:f>'Ví dụ-Kết quả bán hàng theo năm'!$L$15:$L$18</c:f>
              <c:numCache/>
            </c:numRef>
          </c:val>
        </c:ser>
        <c:axId val="633791876"/>
        <c:axId val="1669000635"/>
      </c:barChart>
      <c:catAx>
        <c:axId val="6337918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chemeClr val="accent4"/>
                </a:solidFill>
                <a:latin typeface="Century Gothic"/>
              </a:defRPr>
            </a:pPr>
          </a:p>
        </c:txPr>
        <c:crossAx val="1669000635"/>
      </c:catAx>
      <c:valAx>
        <c:axId val="16690006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chemeClr val="accent4"/>
                </a:solidFill>
                <a:latin typeface="Century Gothic"/>
              </a:defRPr>
            </a:pPr>
          </a:p>
        </c:txPr>
        <c:crossAx val="633791876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385623"/>
                </a:solidFill>
                <a:latin typeface="Arial"/>
              </a:defRPr>
            </a:pPr>
            <a:r>
              <a:rPr b="0" i="0" sz="2800">
                <a:solidFill>
                  <a:srgbClr val="385623"/>
                </a:solidFill>
                <a:latin typeface="Arial"/>
              </a:rPr>
              <a:t>THỐNG KÊ BÁO CÁO BÁN HÀNG</a:t>
            </a:r>
          </a:p>
        </c:rich>
      </c:tx>
      <c:layout>
        <c:manualLayout>
          <c:xMode val="edge"/>
          <c:yMode val="edge"/>
          <c:x val="0.4028421693458996"/>
          <c:y val="0.013385152544005394"/>
        </c:manualLayout>
      </c:layout>
      <c:overlay val="0"/>
    </c:title>
    <c:plotArea>
      <c:layout/>
      <c:barChart>
        <c:barDir val="col"/>
        <c:ser>
          <c:idx val="0"/>
          <c:order val="0"/>
          <c:tx>
            <c:v>REP1 EST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năm'!$C$37:$C$40</c:f>
              <c:numCache/>
            </c:numRef>
          </c:val>
        </c:ser>
        <c:ser>
          <c:idx val="1"/>
          <c:order val="1"/>
          <c:tx>
            <c:v>REP1 ACT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năm'!$D$37:$D$40</c:f>
              <c:numCache/>
            </c:numRef>
          </c:val>
        </c:ser>
        <c:ser>
          <c:idx val="2"/>
          <c:order val="2"/>
          <c:tx>
            <c:v>REP2 EST</c:v>
          </c:tx>
          <c:spPr>
            <a:solidFill>
              <a:schemeClr val="accent3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năm'!$E$37:$E$40</c:f>
              <c:numCache/>
            </c:numRef>
          </c:val>
        </c:ser>
        <c:ser>
          <c:idx val="3"/>
          <c:order val="3"/>
          <c:tx>
            <c:v>REP2 ACT</c:v>
          </c:tx>
          <c:spPr>
            <a:solidFill>
              <a:schemeClr val="accent4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năm'!$F$37:$F$40</c:f>
              <c:numCache/>
            </c:numRef>
          </c:val>
        </c:ser>
        <c:ser>
          <c:idx val="4"/>
          <c:order val="4"/>
          <c:tx>
            <c:v>REP3 EST</c:v>
          </c:tx>
          <c:spPr>
            <a:solidFill>
              <a:schemeClr val="accent5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năm'!$G$37:$G$40</c:f>
              <c:numCache/>
            </c:numRef>
          </c:val>
        </c:ser>
        <c:ser>
          <c:idx val="5"/>
          <c:order val="5"/>
          <c:tx>
            <c:v>REP3 ACT</c:v>
          </c:tx>
          <c:spPr>
            <a:solidFill>
              <a:schemeClr val="accent6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năm'!$H$37:$H$40</c:f>
              <c:numCache/>
            </c:numRef>
          </c:val>
        </c:ser>
        <c:ser>
          <c:idx val="6"/>
          <c:order val="6"/>
          <c:tx>
            <c:v>REP4 EST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năm'!$I$37:$I$40</c:f>
              <c:numCache/>
            </c:numRef>
          </c:val>
        </c:ser>
        <c:ser>
          <c:idx val="7"/>
          <c:order val="7"/>
          <c:tx>
            <c:v>REP4 ACT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năm'!$J$37:$J$40</c:f>
              <c:numCache/>
            </c:numRef>
          </c:val>
        </c:ser>
        <c:ser>
          <c:idx val="8"/>
          <c:order val="8"/>
          <c:tx>
            <c:v>REP5 EST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năm'!$K$37:$K$40</c:f>
              <c:numCache/>
            </c:numRef>
          </c:val>
        </c:ser>
        <c:ser>
          <c:idx val="9"/>
          <c:order val="9"/>
          <c:tx>
            <c:v>REP5 ACT</c:v>
          </c:tx>
          <c:spPr>
            <a:solidFill>
              <a:schemeClr val="accent5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latin typeface="Century Gothic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'Ví dụ-Kết quả bán hàng theo năm'!$B$37:$B$40</c:f>
            </c:strRef>
          </c:cat>
          <c:val>
            <c:numRef>
              <c:f>'Ví dụ-Kết quả bán hàng theo năm'!$L$37:$L$40</c:f>
              <c:numCache/>
            </c:numRef>
          </c:val>
        </c:ser>
        <c:axId val="1009402153"/>
        <c:axId val="1661727520"/>
      </c:barChart>
      <c:catAx>
        <c:axId val="10094021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chemeClr val="accent6"/>
                </a:solidFill>
                <a:latin typeface="Century Gothic"/>
              </a:defRPr>
            </a:pPr>
          </a:p>
        </c:txPr>
        <c:crossAx val="1661727520"/>
      </c:catAx>
      <c:valAx>
        <c:axId val="16617275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1" i="0" sz="1000">
                <a:solidFill>
                  <a:schemeClr val="accent6"/>
                </a:solidFill>
                <a:latin typeface="Century Gothic"/>
              </a:defRPr>
            </a:pPr>
          </a:p>
        </c:txPr>
        <c:crossAx val="1009402153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2800">
                <a:solidFill>
                  <a:srgbClr val="333F4F"/>
                </a:solidFill>
                <a:latin typeface="Arial"/>
              </a:defRPr>
            </a:pPr>
            <a:r>
              <a:rPr b="0" i="0" sz="2800">
                <a:solidFill>
                  <a:srgbClr val="333F4F"/>
                </a:solidFill>
                <a:latin typeface="Arial"/>
              </a:rPr>
              <a:t>KHU VỰC BÁN HÀNG</a:t>
            </a:r>
          </a:p>
        </c:rich>
      </c:tx>
      <c:layout>
        <c:manualLayout>
          <c:xMode val="edge"/>
          <c:yMode val="edge"/>
          <c:x val="0.0268372093023256"/>
          <c:y val="0.0417690417690418"/>
        </c:manualLayout>
      </c:layout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dPt>
            <c:idx val="0"/>
            <c:spPr>
              <a:solidFill>
                <a:srgbClr val="4285F4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'Ví dụ-Kết quả bán hàng theo năm'!$H$96:$L$96</c:f>
            </c:strRef>
          </c:cat>
          <c:val>
            <c:numRef>
              <c:f>'Ví dụ-Kết quả bán hàng theo năm'!$H$97:$L$97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Century Gothic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'Blank-Doanh số thực tế vs Doanh'!$B$48:$E$48</c:f>
            </c:strRef>
          </c:cat>
          <c:val>
            <c:numRef>
              <c:f>'Blank-Doanh số thực tế vs Doanh'!$B$49:$E$49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Arial"/>
            </a:defRPr>
          </a:pPr>
        </a:p>
      </c:txPr>
    </c:legend>
    <c:plotVisOnly val="1"/>
  </c:chart>
  <c:spPr>
    <a:solidFill>
      <a:schemeClr val="lt1"/>
    </a:solidFill>
  </c:spPr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506039458246014"/>
          <c:y val="0.03958612802329489"/>
          <c:w val="0.8036604339186284"/>
          <c:h val="0.8394506227518508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'Blank-Doanh số thực tế vs Doanh'!$B$52:$E$52</c:f>
            </c:strRef>
          </c:cat>
          <c:val>
            <c:numRef>
              <c:f>'Blank-Doanh số thực tế vs Doanh'!$B$53:$E$53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Arial"/>
            </a:defRPr>
          </a:pPr>
        </a:p>
      </c:txPr>
    </c:legend>
    <c:plotVisOnly val="1"/>
  </c:chart>
  <c:spPr>
    <a:solidFill>
      <a:schemeClr val="lt1"/>
    </a:solidFill>
  </c:spPr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'Ví dụ-Doanh số thực tế vs Doanh'!$A$48:$D$48</c:f>
            </c:strRef>
          </c:cat>
          <c:val>
            <c:numRef>
              <c:f>'Ví dụ-Doanh số thực tế vs Doanh'!$A$49:$D$49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Arial"/>
            </a:defRPr>
          </a:pPr>
        </a:p>
      </c:txPr>
    </c:legend>
    <c:plotVisOnly val="1"/>
  </c:chart>
  <c:spPr>
    <a:solidFill>
      <a:schemeClr val="lt1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Relationship Id="rId3" Type="http://schemas.openxmlformats.org/officeDocument/2006/relationships/chart" Target="../charts/chart6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4</xdr:row>
      <xdr:rowOff>95250</xdr:rowOff>
    </xdr:from>
    <xdr:ext cx="15830550" cy="5191125"/>
    <xdr:graphicFrame>
      <xdr:nvGraphicFramePr>
        <xdr:cNvPr id="926237742" name="Chart 3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76200</xdr:colOff>
      <xdr:row>6</xdr:row>
      <xdr:rowOff>76200</xdr:rowOff>
    </xdr:from>
    <xdr:ext cx="6858000" cy="5210175"/>
    <xdr:graphicFrame>
      <xdr:nvGraphicFramePr>
        <xdr:cNvPr id="1020685957" name="Chart 6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47625</xdr:colOff>
      <xdr:row>2</xdr:row>
      <xdr:rowOff>76200</xdr:rowOff>
    </xdr:from>
    <xdr:ext cx="15830550" cy="5210175"/>
    <xdr:graphicFrame>
      <xdr:nvGraphicFramePr>
        <xdr:cNvPr id="1326543039" name="Chart 8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</xdr:row>
      <xdr:rowOff>76200</xdr:rowOff>
    </xdr:from>
    <xdr:ext cx="15830550" cy="5210175"/>
    <xdr:graphicFrame>
      <xdr:nvGraphicFramePr>
        <xdr:cNvPr id="1872183836" name="Chart 7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47625</xdr:colOff>
      <xdr:row>5</xdr:row>
      <xdr:rowOff>95250</xdr:rowOff>
    </xdr:from>
    <xdr:ext cx="15830550" cy="5191125"/>
    <xdr:graphicFrame>
      <xdr:nvGraphicFramePr>
        <xdr:cNvPr id="1254831035" name="Chart 9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76200</xdr:colOff>
      <xdr:row>7</xdr:row>
      <xdr:rowOff>76200</xdr:rowOff>
    </xdr:from>
    <xdr:ext cx="6858000" cy="5210175"/>
    <xdr:graphicFrame>
      <xdr:nvGraphicFramePr>
        <xdr:cNvPr id="1373045412" name="Chart 10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752475</xdr:colOff>
      <xdr:row>43</xdr:row>
      <xdr:rowOff>295275</xdr:rowOff>
    </xdr:from>
    <xdr:ext cx="4076700" cy="3552825"/>
    <xdr:graphicFrame>
      <xdr:nvGraphicFramePr>
        <xdr:cNvPr id="1919672973" name="Chart 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238125</xdr:colOff>
      <xdr:row>43</xdr:row>
      <xdr:rowOff>295275</xdr:rowOff>
    </xdr:from>
    <xdr:ext cx="4476750" cy="3562350"/>
    <xdr:graphicFrame>
      <xdr:nvGraphicFramePr>
        <xdr:cNvPr id="1684229755" name="Chart 4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209550</xdr:colOff>
      <xdr:row>45</xdr:row>
      <xdr:rowOff>228600</xdr:rowOff>
    </xdr:from>
    <xdr:ext cx="4076700" cy="3552825"/>
    <xdr:graphicFrame>
      <xdr:nvGraphicFramePr>
        <xdr:cNvPr id="2048386649" name="Chart 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257175</xdr:colOff>
      <xdr:row>45</xdr:row>
      <xdr:rowOff>228600</xdr:rowOff>
    </xdr:from>
    <xdr:ext cx="4476750" cy="3562350"/>
    <xdr:graphicFrame>
      <xdr:nvGraphicFramePr>
        <xdr:cNvPr id="1599181583" name="Chart 5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25</xdr:row>
      <xdr:rowOff>9525</xdr:rowOff>
    </xdr:from>
    <xdr:ext cx="12258675" cy="3905250"/>
    <xdr:graphicFrame>
      <xdr:nvGraphicFramePr>
        <xdr:cNvPr id="2022864895" name="Chart 1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25</xdr:row>
      <xdr:rowOff>9525</xdr:rowOff>
    </xdr:from>
    <xdr:ext cx="12258675" cy="3905250"/>
    <xdr:graphicFrame>
      <xdr:nvGraphicFramePr>
        <xdr:cNvPr id="999648041" name="Chart 1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pageSetUpPr fitToPage="1"/>
  </sheetPr>
  <sheetViews>
    <sheetView showGridLines="0" workbookViewId="0"/>
  </sheetViews>
  <sheetFormatPr customHeight="1" defaultColWidth="12.63" defaultRowHeight="15.0"/>
  <cols>
    <col customWidth="1" min="1" max="1" width="3.5"/>
    <col customWidth="1" min="2" max="2" width="11.13"/>
    <col customWidth="1" min="3" max="12" width="16.25"/>
    <col customWidth="1" min="13" max="13" width="3.5"/>
    <col customWidth="1" min="14" max="32" width="12.0"/>
  </cols>
  <sheetData>
    <row r="1" ht="63.0" customHeight="1">
      <c r="A1" s="15"/>
      <c r="B1" s="2" t="s">
        <v>11</v>
      </c>
      <c r="C1" s="16"/>
      <c r="D1" s="16"/>
      <c r="E1" s="16"/>
      <c r="F1" s="15"/>
      <c r="G1" s="15"/>
      <c r="H1" s="15"/>
      <c r="I1" s="15"/>
      <c r="J1" s="15"/>
      <c r="K1" s="15"/>
      <c r="L1" s="15"/>
      <c r="M1" s="17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ht="24.0" customHeight="1">
      <c r="A2" s="15"/>
      <c r="B2" s="16"/>
      <c r="C2" s="16"/>
      <c r="D2" s="16"/>
      <c r="E2" s="16"/>
      <c r="F2" s="15"/>
      <c r="G2" s="15"/>
      <c r="H2" s="15"/>
      <c r="I2" s="15"/>
      <c r="J2" s="15"/>
      <c r="K2" s="15"/>
      <c r="L2" s="15"/>
      <c r="M2" s="17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ht="408.75" customHeight="1">
      <c r="A3" s="19"/>
      <c r="B3" s="20"/>
      <c r="C3" s="20"/>
      <c r="D3" s="20"/>
      <c r="E3" s="20"/>
      <c r="F3" s="19"/>
      <c r="G3" s="19"/>
      <c r="H3" s="19"/>
      <c r="I3" s="19"/>
      <c r="J3" s="19"/>
      <c r="K3" s="19"/>
      <c r="L3" s="19"/>
      <c r="M3" s="21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ht="26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1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ht="408.75" customHeight="1">
      <c r="A5" s="19"/>
      <c r="B5" s="20"/>
      <c r="C5" s="20"/>
      <c r="D5" s="20"/>
      <c r="E5" s="20"/>
      <c r="F5" s="19"/>
      <c r="G5" s="19"/>
      <c r="H5" s="19"/>
      <c r="I5" s="19"/>
      <c r="J5" s="19"/>
      <c r="K5" s="19"/>
      <c r="L5" s="19"/>
      <c r="M5" s="21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ht="26.2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1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ht="408.75" customHeight="1">
      <c r="A7" s="19"/>
      <c r="B7" s="20"/>
      <c r="C7" s="20"/>
      <c r="D7" s="20"/>
      <c r="E7" s="20"/>
      <c r="F7" s="19"/>
      <c r="G7" s="19"/>
      <c r="H7" s="19"/>
      <c r="I7" s="19"/>
      <c r="J7" s="19"/>
      <c r="K7" s="19"/>
      <c r="L7" s="19"/>
      <c r="M7" s="21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ht="12.7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1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ht="10.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1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ht="59.25" customHeight="1">
      <c r="A10" s="25"/>
      <c r="B10" s="26" t="s">
        <v>17</v>
      </c>
      <c r="E10" s="27"/>
      <c r="F10" s="27"/>
      <c r="G10" s="27"/>
      <c r="H10" s="27"/>
      <c r="I10" s="27"/>
      <c r="J10" s="27"/>
      <c r="K10" s="27"/>
      <c r="L10" s="27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ht="33.0" customHeight="1">
      <c r="A11" s="25"/>
      <c r="B11" s="30" t="s">
        <v>18</v>
      </c>
      <c r="C11" s="31" t="s">
        <v>19</v>
      </c>
      <c r="D11" s="32"/>
      <c r="E11" s="32"/>
      <c r="F11" s="32"/>
      <c r="G11" s="32"/>
      <c r="H11" s="32"/>
      <c r="I11" s="32"/>
      <c r="J11" s="32"/>
      <c r="K11" s="32"/>
      <c r="L11" s="32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ht="19.5" customHeight="1">
      <c r="A12" s="25"/>
      <c r="B12" s="33"/>
      <c r="C12" s="34" t="s">
        <v>22</v>
      </c>
      <c r="D12" s="6"/>
      <c r="E12" s="34" t="s">
        <v>25</v>
      </c>
      <c r="F12" s="6"/>
      <c r="G12" s="34" t="s">
        <v>26</v>
      </c>
      <c r="H12" s="6"/>
      <c r="I12" s="34" t="s">
        <v>27</v>
      </c>
      <c r="J12" s="6"/>
      <c r="K12" s="34" t="s">
        <v>28</v>
      </c>
      <c r="L12" s="6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ht="24.75" customHeight="1">
      <c r="A13" s="25"/>
      <c r="B13" s="36"/>
      <c r="C13" s="37" t="s">
        <v>29</v>
      </c>
      <c r="D13" s="37" t="s">
        <v>30</v>
      </c>
      <c r="E13" s="37" t="s">
        <v>29</v>
      </c>
      <c r="F13" s="37" t="s">
        <v>30</v>
      </c>
      <c r="G13" s="37" t="s">
        <v>29</v>
      </c>
      <c r="H13" s="37" t="s">
        <v>30</v>
      </c>
      <c r="I13" s="37" t="s">
        <v>29</v>
      </c>
      <c r="J13" s="37" t="s">
        <v>30</v>
      </c>
      <c r="K13" s="37" t="s">
        <v>29</v>
      </c>
      <c r="L13" s="37" t="s">
        <v>30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ht="19.5" customHeight="1">
      <c r="A14" s="25"/>
      <c r="B14" s="40" t="s">
        <v>31</v>
      </c>
      <c r="C14" s="41"/>
      <c r="D14" s="42"/>
      <c r="E14" s="41"/>
      <c r="F14" s="42"/>
      <c r="G14" s="41"/>
      <c r="H14" s="42"/>
      <c r="I14" s="41"/>
      <c r="J14" s="42"/>
      <c r="K14" s="41"/>
      <c r="L14" s="42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ht="19.5" customHeight="1">
      <c r="A15" s="25"/>
      <c r="B15" s="40" t="s">
        <v>33</v>
      </c>
      <c r="C15" s="41"/>
      <c r="D15" s="42"/>
      <c r="E15" s="41"/>
      <c r="F15" s="42"/>
      <c r="G15" s="41"/>
      <c r="H15" s="42"/>
      <c r="I15" s="41"/>
      <c r="J15" s="42"/>
      <c r="K15" s="41"/>
      <c r="L15" s="42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ht="19.5" customHeight="1">
      <c r="A16" s="25"/>
      <c r="B16" s="40" t="s">
        <v>34</v>
      </c>
      <c r="C16" s="41"/>
      <c r="D16" s="42"/>
      <c r="E16" s="41"/>
      <c r="F16" s="42"/>
      <c r="G16" s="41"/>
      <c r="H16" s="42"/>
      <c r="I16" s="41"/>
      <c r="J16" s="42"/>
      <c r="K16" s="41"/>
      <c r="L16" s="42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ht="19.5" customHeight="1">
      <c r="A17" s="25"/>
      <c r="B17" s="40" t="s">
        <v>35</v>
      </c>
      <c r="C17" s="41"/>
      <c r="D17" s="42"/>
      <c r="E17" s="41"/>
      <c r="F17" s="42"/>
      <c r="G17" s="41"/>
      <c r="H17" s="42"/>
      <c r="I17" s="41"/>
      <c r="J17" s="42"/>
      <c r="K17" s="41"/>
      <c r="L17" s="42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ht="19.5" customHeight="1">
      <c r="A18" s="25"/>
      <c r="B18" s="40" t="s">
        <v>37</v>
      </c>
      <c r="C18" s="41"/>
      <c r="D18" s="42"/>
      <c r="E18" s="41"/>
      <c r="F18" s="42"/>
      <c r="G18" s="41"/>
      <c r="H18" s="42"/>
      <c r="I18" s="41"/>
      <c r="J18" s="42"/>
      <c r="K18" s="41"/>
      <c r="L18" s="42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ht="19.5" customHeight="1">
      <c r="A19" s="25"/>
      <c r="B19" s="40" t="s">
        <v>38</v>
      </c>
      <c r="C19" s="41"/>
      <c r="D19" s="42"/>
      <c r="E19" s="41"/>
      <c r="F19" s="42"/>
      <c r="G19" s="41"/>
      <c r="H19" s="42"/>
      <c r="I19" s="41"/>
      <c r="J19" s="42"/>
      <c r="K19" s="41"/>
      <c r="L19" s="42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ht="19.5" customHeight="1">
      <c r="A20" s="25"/>
      <c r="B20" s="40" t="s">
        <v>39</v>
      </c>
      <c r="C20" s="41"/>
      <c r="D20" s="42"/>
      <c r="E20" s="41"/>
      <c r="F20" s="42"/>
      <c r="G20" s="41"/>
      <c r="H20" s="42"/>
      <c r="I20" s="41"/>
      <c r="J20" s="42"/>
      <c r="K20" s="41"/>
      <c r="L20" s="42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ht="19.5" customHeight="1">
      <c r="A21" s="25"/>
      <c r="B21" s="40" t="s">
        <v>40</v>
      </c>
      <c r="C21" s="41"/>
      <c r="D21" s="42"/>
      <c r="E21" s="41"/>
      <c r="F21" s="42"/>
      <c r="G21" s="41"/>
      <c r="H21" s="42"/>
      <c r="I21" s="41"/>
      <c r="J21" s="42"/>
      <c r="K21" s="41"/>
      <c r="L21" s="42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ht="19.5" customHeight="1">
      <c r="A22" s="25"/>
      <c r="B22" s="40" t="s">
        <v>42</v>
      </c>
      <c r="C22" s="41"/>
      <c r="D22" s="42"/>
      <c r="E22" s="41"/>
      <c r="F22" s="42"/>
      <c r="G22" s="41"/>
      <c r="H22" s="42"/>
      <c r="I22" s="41"/>
      <c r="J22" s="42"/>
      <c r="K22" s="41"/>
      <c r="L22" s="42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ht="19.5" customHeight="1">
      <c r="A23" s="25"/>
      <c r="B23" s="40" t="s">
        <v>46</v>
      </c>
      <c r="C23" s="41"/>
      <c r="D23" s="42"/>
      <c r="E23" s="41"/>
      <c r="F23" s="42"/>
      <c r="G23" s="41"/>
      <c r="H23" s="42"/>
      <c r="I23" s="41"/>
      <c r="J23" s="42"/>
      <c r="K23" s="41"/>
      <c r="L23" s="42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ht="19.5" customHeight="1">
      <c r="A24" s="25"/>
      <c r="B24" s="40" t="s">
        <v>47</v>
      </c>
      <c r="C24" s="41"/>
      <c r="D24" s="42"/>
      <c r="E24" s="41"/>
      <c r="F24" s="42"/>
      <c r="G24" s="41"/>
      <c r="H24" s="42"/>
      <c r="I24" s="41"/>
      <c r="J24" s="42"/>
      <c r="K24" s="41"/>
      <c r="L24" s="42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ht="19.5" customHeight="1">
      <c r="A25" s="25"/>
      <c r="B25" s="40" t="s">
        <v>48</v>
      </c>
      <c r="C25" s="41"/>
      <c r="D25" s="42"/>
      <c r="E25" s="41"/>
      <c r="F25" s="42"/>
      <c r="G25" s="41"/>
      <c r="H25" s="42"/>
      <c r="I25" s="41"/>
      <c r="J25" s="42"/>
      <c r="K25" s="41"/>
      <c r="L25" s="42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ht="19.5" customHeight="1">
      <c r="A26" s="25"/>
      <c r="B26" s="40" t="s">
        <v>49</v>
      </c>
      <c r="C26" s="41"/>
      <c r="D26" s="42"/>
      <c r="E26" s="41"/>
      <c r="F26" s="42"/>
      <c r="G26" s="41"/>
      <c r="H26" s="42"/>
      <c r="I26" s="41"/>
      <c r="J26" s="42"/>
      <c r="K26" s="41"/>
      <c r="L26" s="42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ht="19.5" customHeight="1">
      <c r="A27" s="25"/>
      <c r="B27" s="40" t="s">
        <v>50</v>
      </c>
      <c r="C27" s="41"/>
      <c r="D27" s="42"/>
      <c r="E27" s="41"/>
      <c r="F27" s="42"/>
      <c r="G27" s="41"/>
      <c r="H27" s="42"/>
      <c r="I27" s="41"/>
      <c r="J27" s="42"/>
      <c r="K27" s="41"/>
      <c r="L27" s="42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ht="19.5" customHeight="1">
      <c r="A28" s="25"/>
      <c r="B28" s="40" t="s">
        <v>51</v>
      </c>
      <c r="C28" s="41"/>
      <c r="D28" s="42"/>
      <c r="E28" s="41"/>
      <c r="F28" s="42"/>
      <c r="G28" s="41"/>
      <c r="H28" s="42"/>
      <c r="I28" s="41"/>
      <c r="J28" s="42"/>
      <c r="K28" s="41"/>
      <c r="L28" s="42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ht="19.5" customHeight="1">
      <c r="A29" s="25"/>
      <c r="B29" s="40" t="s">
        <v>52</v>
      </c>
      <c r="C29" s="41"/>
      <c r="D29" s="42"/>
      <c r="E29" s="41"/>
      <c r="F29" s="42"/>
      <c r="G29" s="41"/>
      <c r="H29" s="42"/>
      <c r="I29" s="41"/>
      <c r="J29" s="42"/>
      <c r="K29" s="41"/>
      <c r="L29" s="42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ht="19.5" customHeight="1">
      <c r="A30" s="25"/>
      <c r="B30" s="43" t="s">
        <v>53</v>
      </c>
      <c r="C30" s="44">
        <f t="shared" ref="C30:L30" si="1">SUM(C14:C29)</f>
        <v>0</v>
      </c>
      <c r="D30" s="44">
        <f t="shared" si="1"/>
        <v>0</v>
      </c>
      <c r="E30" s="44">
        <f t="shared" si="1"/>
        <v>0</v>
      </c>
      <c r="F30" s="44">
        <f t="shared" si="1"/>
        <v>0</v>
      </c>
      <c r="G30" s="45">
        <f t="shared" si="1"/>
        <v>0</v>
      </c>
      <c r="H30" s="45">
        <f t="shared" si="1"/>
        <v>0</v>
      </c>
      <c r="I30" s="45">
        <f t="shared" si="1"/>
        <v>0</v>
      </c>
      <c r="J30" s="45">
        <f t="shared" si="1"/>
        <v>0</v>
      </c>
      <c r="K30" s="45">
        <f t="shared" si="1"/>
        <v>0</v>
      </c>
      <c r="L30" s="45">
        <f t="shared" si="1"/>
        <v>0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ht="30.0" customHeight="1">
      <c r="A31" s="25"/>
      <c r="B31" s="46"/>
      <c r="C31" s="46"/>
      <c r="D31" s="46"/>
      <c r="E31" s="47"/>
      <c r="F31" s="47"/>
      <c r="G31" s="48" t="s">
        <v>54</v>
      </c>
      <c r="H31" s="6"/>
      <c r="I31" s="49">
        <f>SUM(C30,E30,G30,I30,K30)</f>
        <v>0</v>
      </c>
      <c r="J31" s="50" t="s">
        <v>56</v>
      </c>
      <c r="K31" s="6"/>
      <c r="L31" s="49">
        <f>SUM(D30,F30,H30,J30,L30)</f>
        <v>0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ht="10.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ht="59.25" customHeight="1">
      <c r="A33" s="25"/>
      <c r="B33" s="51" t="s">
        <v>60</v>
      </c>
      <c r="E33" s="27"/>
      <c r="F33" s="27"/>
      <c r="G33" s="27"/>
      <c r="H33" s="27"/>
      <c r="I33" s="27"/>
      <c r="J33" s="27"/>
      <c r="K33" s="27"/>
      <c r="L33" s="27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ht="33.0" customHeight="1">
      <c r="A34" s="52"/>
      <c r="B34" s="53" t="s">
        <v>18</v>
      </c>
      <c r="C34" s="54" t="s">
        <v>61</v>
      </c>
      <c r="D34" s="6"/>
      <c r="E34" s="54" t="s">
        <v>62</v>
      </c>
      <c r="F34" s="6"/>
      <c r="G34" s="54" t="s">
        <v>63</v>
      </c>
      <c r="H34" s="6"/>
      <c r="I34" s="54" t="s">
        <v>64</v>
      </c>
      <c r="J34" s="6"/>
      <c r="K34" s="54" t="s">
        <v>65</v>
      </c>
      <c r="L34" s="6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</row>
    <row r="35" ht="24.75" customHeight="1">
      <c r="A35" s="25"/>
      <c r="B35" s="11"/>
      <c r="C35" s="37" t="s">
        <v>29</v>
      </c>
      <c r="D35" s="37" t="s">
        <v>30</v>
      </c>
      <c r="E35" s="37" t="s">
        <v>30</v>
      </c>
      <c r="F35" s="37" t="s">
        <v>30</v>
      </c>
      <c r="G35" s="37" t="s">
        <v>30</v>
      </c>
      <c r="H35" s="37" t="s">
        <v>30</v>
      </c>
      <c r="I35" s="37" t="s">
        <v>30</v>
      </c>
      <c r="J35" s="37" t="s">
        <v>30</v>
      </c>
      <c r="K35" s="37" t="s">
        <v>30</v>
      </c>
      <c r="L35" s="37" t="s">
        <v>30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ht="19.5" customHeight="1">
      <c r="A36" s="25"/>
      <c r="B36" s="40" t="s">
        <v>31</v>
      </c>
      <c r="C36" s="55"/>
      <c r="D36" s="56"/>
      <c r="E36" s="55"/>
      <c r="F36" s="56"/>
      <c r="G36" s="55"/>
      <c r="H36" s="56"/>
      <c r="I36" s="55"/>
      <c r="J36" s="56"/>
      <c r="K36" s="55"/>
      <c r="L36" s="56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ht="19.5" customHeight="1">
      <c r="A37" s="25"/>
      <c r="B37" s="40" t="s">
        <v>33</v>
      </c>
      <c r="C37" s="55"/>
      <c r="D37" s="56"/>
      <c r="E37" s="55"/>
      <c r="F37" s="56"/>
      <c r="G37" s="55"/>
      <c r="H37" s="56"/>
      <c r="I37" s="55"/>
      <c r="J37" s="56"/>
      <c r="K37" s="55"/>
      <c r="L37" s="56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ht="19.5" customHeight="1">
      <c r="A38" s="25"/>
      <c r="B38" s="40" t="s">
        <v>34</v>
      </c>
      <c r="C38" s="55"/>
      <c r="D38" s="56"/>
      <c r="E38" s="55"/>
      <c r="F38" s="56"/>
      <c r="G38" s="55"/>
      <c r="H38" s="56"/>
      <c r="I38" s="55"/>
      <c r="J38" s="56"/>
      <c r="K38" s="55"/>
      <c r="L38" s="56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ht="19.5" customHeight="1">
      <c r="A39" s="25"/>
      <c r="B39" s="40" t="s">
        <v>35</v>
      </c>
      <c r="C39" s="55"/>
      <c r="D39" s="56"/>
      <c r="E39" s="55"/>
      <c r="F39" s="56"/>
      <c r="G39" s="55"/>
      <c r="H39" s="56"/>
      <c r="I39" s="55"/>
      <c r="J39" s="56"/>
      <c r="K39" s="55"/>
      <c r="L39" s="56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ht="19.5" customHeight="1">
      <c r="A40" s="25"/>
      <c r="B40" s="40" t="s">
        <v>37</v>
      </c>
      <c r="C40" s="55"/>
      <c r="D40" s="56"/>
      <c r="E40" s="55"/>
      <c r="F40" s="56"/>
      <c r="G40" s="55"/>
      <c r="H40" s="56"/>
      <c r="I40" s="55"/>
      <c r="J40" s="56"/>
      <c r="K40" s="55"/>
      <c r="L40" s="56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ht="19.5" customHeight="1">
      <c r="A41" s="25"/>
      <c r="B41" s="40" t="s">
        <v>38</v>
      </c>
      <c r="C41" s="55"/>
      <c r="D41" s="56"/>
      <c r="E41" s="55"/>
      <c r="F41" s="56"/>
      <c r="G41" s="55"/>
      <c r="H41" s="56"/>
      <c r="I41" s="55"/>
      <c r="J41" s="56"/>
      <c r="K41" s="55"/>
      <c r="L41" s="56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ht="19.5" customHeight="1">
      <c r="A42" s="25"/>
      <c r="B42" s="40" t="s">
        <v>39</v>
      </c>
      <c r="C42" s="55"/>
      <c r="D42" s="56"/>
      <c r="E42" s="55"/>
      <c r="F42" s="56"/>
      <c r="G42" s="55"/>
      <c r="H42" s="56"/>
      <c r="I42" s="55"/>
      <c r="J42" s="56"/>
      <c r="K42" s="55"/>
      <c r="L42" s="5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ht="19.5" customHeight="1">
      <c r="A43" s="25"/>
      <c r="B43" s="40" t="s">
        <v>40</v>
      </c>
      <c r="C43" s="55"/>
      <c r="D43" s="56"/>
      <c r="E43" s="55"/>
      <c r="F43" s="56"/>
      <c r="G43" s="55"/>
      <c r="H43" s="56"/>
      <c r="I43" s="55"/>
      <c r="J43" s="56"/>
      <c r="K43" s="55"/>
      <c r="L43" s="56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ht="19.5" customHeight="1">
      <c r="A44" s="25"/>
      <c r="B44" s="40" t="s">
        <v>42</v>
      </c>
      <c r="C44" s="55"/>
      <c r="D44" s="56"/>
      <c r="E44" s="55"/>
      <c r="F44" s="56"/>
      <c r="G44" s="55"/>
      <c r="H44" s="56"/>
      <c r="I44" s="55"/>
      <c r="J44" s="56"/>
      <c r="K44" s="55"/>
      <c r="L44" s="5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ht="19.5" customHeight="1">
      <c r="A45" s="25"/>
      <c r="B45" s="40" t="s">
        <v>46</v>
      </c>
      <c r="C45" s="55"/>
      <c r="D45" s="56"/>
      <c r="E45" s="55"/>
      <c r="F45" s="56"/>
      <c r="G45" s="55"/>
      <c r="H45" s="56"/>
      <c r="I45" s="55"/>
      <c r="J45" s="56"/>
      <c r="K45" s="55"/>
      <c r="L45" s="5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ht="19.5" customHeight="1">
      <c r="A46" s="25"/>
      <c r="B46" s="40" t="s">
        <v>47</v>
      </c>
      <c r="C46" s="55"/>
      <c r="D46" s="56"/>
      <c r="E46" s="55"/>
      <c r="F46" s="56"/>
      <c r="G46" s="55"/>
      <c r="H46" s="56"/>
      <c r="I46" s="55"/>
      <c r="J46" s="56"/>
      <c r="K46" s="55"/>
      <c r="L46" s="5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ht="19.5" customHeight="1">
      <c r="A47" s="25"/>
      <c r="B47" s="40" t="s">
        <v>48</v>
      </c>
      <c r="C47" s="55"/>
      <c r="D47" s="56"/>
      <c r="E47" s="55"/>
      <c r="F47" s="56"/>
      <c r="G47" s="55"/>
      <c r="H47" s="56"/>
      <c r="I47" s="55"/>
      <c r="J47" s="56"/>
      <c r="K47" s="55"/>
      <c r="L47" s="5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ht="19.5" customHeight="1">
      <c r="A48" s="25"/>
      <c r="B48" s="40" t="s">
        <v>49</v>
      </c>
      <c r="C48" s="55"/>
      <c r="D48" s="56"/>
      <c r="E48" s="55"/>
      <c r="F48" s="56"/>
      <c r="G48" s="55"/>
      <c r="H48" s="56"/>
      <c r="I48" s="55"/>
      <c r="J48" s="56"/>
      <c r="K48" s="55"/>
      <c r="L48" s="56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ht="19.5" customHeight="1">
      <c r="A49" s="25"/>
      <c r="B49" s="40" t="s">
        <v>50</v>
      </c>
      <c r="C49" s="55"/>
      <c r="D49" s="56"/>
      <c r="E49" s="55"/>
      <c r="F49" s="56"/>
      <c r="G49" s="55"/>
      <c r="H49" s="56"/>
      <c r="I49" s="55"/>
      <c r="J49" s="56"/>
      <c r="K49" s="55"/>
      <c r="L49" s="5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ht="19.5" customHeight="1">
      <c r="A50" s="25"/>
      <c r="B50" s="40" t="s">
        <v>51</v>
      </c>
      <c r="C50" s="55"/>
      <c r="D50" s="56"/>
      <c r="E50" s="55"/>
      <c r="F50" s="56"/>
      <c r="G50" s="55"/>
      <c r="H50" s="56"/>
      <c r="I50" s="55"/>
      <c r="J50" s="56"/>
      <c r="K50" s="55"/>
      <c r="L50" s="56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ht="19.5" customHeight="1">
      <c r="A51" s="25"/>
      <c r="B51" s="40" t="s">
        <v>52</v>
      </c>
      <c r="C51" s="55"/>
      <c r="D51" s="56"/>
      <c r="E51" s="55"/>
      <c r="F51" s="56"/>
      <c r="G51" s="55"/>
      <c r="H51" s="56"/>
      <c r="I51" s="55"/>
      <c r="J51" s="56"/>
      <c r="K51" s="55"/>
      <c r="L51" s="56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ht="19.5" customHeight="1">
      <c r="A52" s="25"/>
      <c r="B52" s="43" t="s">
        <v>53</v>
      </c>
      <c r="C52" s="44">
        <f t="shared" ref="C52:L52" si="2">SUM(C36:C51)</f>
        <v>0</v>
      </c>
      <c r="D52" s="44">
        <f t="shared" si="2"/>
        <v>0</v>
      </c>
      <c r="E52" s="44">
        <f t="shared" si="2"/>
        <v>0</v>
      </c>
      <c r="F52" s="44">
        <f t="shared" si="2"/>
        <v>0</v>
      </c>
      <c r="G52" s="45">
        <f t="shared" si="2"/>
        <v>0</v>
      </c>
      <c r="H52" s="45">
        <f t="shared" si="2"/>
        <v>0</v>
      </c>
      <c r="I52" s="45">
        <f t="shared" si="2"/>
        <v>0</v>
      </c>
      <c r="J52" s="45">
        <f t="shared" si="2"/>
        <v>0</v>
      </c>
      <c r="K52" s="45">
        <f t="shared" si="2"/>
        <v>0</v>
      </c>
      <c r="L52" s="45">
        <f t="shared" si="2"/>
        <v>0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ht="30.0" customHeight="1">
      <c r="A53" s="25"/>
      <c r="B53" s="46"/>
      <c r="C53" s="46"/>
      <c r="D53" s="47"/>
      <c r="E53" s="47"/>
      <c r="F53" s="47"/>
      <c r="G53" s="71" t="s">
        <v>54</v>
      </c>
      <c r="H53" s="6"/>
      <c r="I53" s="72">
        <f>SUM(C52,E52,G52,I52,K52)</f>
        <v>0</v>
      </c>
      <c r="J53" s="73" t="s">
        <v>56</v>
      </c>
      <c r="K53" s="6"/>
      <c r="L53" s="72">
        <f>SUM(D52,F52,H52,J52,L52)</f>
        <v>0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ht="10.5" customHeight="1">
      <c r="A54" s="25"/>
      <c r="B54" s="46"/>
      <c r="C54" s="46"/>
      <c r="D54" s="46"/>
      <c r="E54" s="46"/>
      <c r="F54" s="46"/>
      <c r="G54" s="46"/>
      <c r="H54" s="46"/>
      <c r="I54" s="74"/>
      <c r="J54" s="46"/>
      <c r="K54" s="46"/>
      <c r="L54" s="74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ht="59.25" customHeight="1">
      <c r="A55" s="25"/>
      <c r="B55" s="75" t="s">
        <v>73</v>
      </c>
      <c r="E55" s="27"/>
      <c r="F55" s="27"/>
      <c r="G55" s="27"/>
      <c r="H55" s="27"/>
      <c r="I55" s="27"/>
      <c r="J55" s="27"/>
      <c r="K55" s="27"/>
      <c r="L55" s="27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ht="33.0" customHeight="1">
      <c r="A56" s="52"/>
      <c r="B56" s="53" t="s">
        <v>18</v>
      </c>
      <c r="C56" s="76" t="s">
        <v>74</v>
      </c>
      <c r="D56" s="6"/>
      <c r="E56" s="76" t="s">
        <v>75</v>
      </c>
      <c r="F56" s="6"/>
      <c r="G56" s="76" t="s">
        <v>76</v>
      </c>
      <c r="H56" s="6"/>
      <c r="I56" s="76" t="s">
        <v>77</v>
      </c>
      <c r="J56" s="6"/>
      <c r="K56" s="76" t="s">
        <v>78</v>
      </c>
      <c r="L56" s="6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</row>
    <row r="57" ht="24.75" customHeight="1">
      <c r="A57" s="25"/>
      <c r="B57" s="11"/>
      <c r="C57" s="77" t="s">
        <v>29</v>
      </c>
      <c r="D57" s="77" t="s">
        <v>30</v>
      </c>
      <c r="E57" s="77" t="s">
        <v>29</v>
      </c>
      <c r="F57" s="77" t="s">
        <v>30</v>
      </c>
      <c r="G57" s="77" t="s">
        <v>29</v>
      </c>
      <c r="H57" s="77" t="s">
        <v>30</v>
      </c>
      <c r="I57" s="77" t="s">
        <v>29</v>
      </c>
      <c r="J57" s="77" t="s">
        <v>30</v>
      </c>
      <c r="K57" s="77" t="s">
        <v>29</v>
      </c>
      <c r="L57" s="77" t="s">
        <v>30</v>
      </c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ht="19.5" customHeight="1">
      <c r="A58" s="25"/>
      <c r="B58" s="40" t="s">
        <v>31</v>
      </c>
      <c r="C58" s="41"/>
      <c r="D58" s="78"/>
      <c r="E58" s="55"/>
      <c r="F58" s="79"/>
      <c r="G58" s="55"/>
      <c r="H58" s="79"/>
      <c r="I58" s="55"/>
      <c r="J58" s="79"/>
      <c r="K58" s="55"/>
      <c r="L58" s="79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ht="19.5" customHeight="1">
      <c r="A59" s="25"/>
      <c r="B59" s="40" t="s">
        <v>33</v>
      </c>
      <c r="C59" s="41"/>
      <c r="D59" s="78"/>
      <c r="E59" s="55"/>
      <c r="F59" s="79"/>
      <c r="G59" s="55"/>
      <c r="H59" s="79"/>
      <c r="I59" s="55"/>
      <c r="J59" s="79"/>
      <c r="K59" s="55"/>
      <c r="L59" s="79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ht="19.5" customHeight="1">
      <c r="A60" s="25"/>
      <c r="B60" s="40" t="s">
        <v>34</v>
      </c>
      <c r="C60" s="41"/>
      <c r="D60" s="78"/>
      <c r="E60" s="55"/>
      <c r="F60" s="79"/>
      <c r="G60" s="55"/>
      <c r="H60" s="79"/>
      <c r="I60" s="55"/>
      <c r="J60" s="79"/>
      <c r="K60" s="55"/>
      <c r="L60" s="79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ht="19.5" customHeight="1">
      <c r="A61" s="25"/>
      <c r="B61" s="40" t="s">
        <v>35</v>
      </c>
      <c r="C61" s="41"/>
      <c r="D61" s="78"/>
      <c r="E61" s="55"/>
      <c r="F61" s="79"/>
      <c r="G61" s="55"/>
      <c r="H61" s="79"/>
      <c r="I61" s="55"/>
      <c r="J61" s="79"/>
      <c r="K61" s="55"/>
      <c r="L61" s="79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ht="19.5" customHeight="1">
      <c r="A62" s="25"/>
      <c r="B62" s="40" t="s">
        <v>37</v>
      </c>
      <c r="C62" s="41"/>
      <c r="D62" s="78"/>
      <c r="E62" s="55"/>
      <c r="F62" s="79"/>
      <c r="G62" s="55"/>
      <c r="H62" s="79"/>
      <c r="I62" s="55"/>
      <c r="J62" s="79"/>
      <c r="K62" s="55"/>
      <c r="L62" s="79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ht="19.5" customHeight="1">
      <c r="A63" s="25"/>
      <c r="B63" s="40" t="s">
        <v>38</v>
      </c>
      <c r="C63" s="41"/>
      <c r="D63" s="78"/>
      <c r="E63" s="55"/>
      <c r="F63" s="79"/>
      <c r="G63" s="55"/>
      <c r="H63" s="79"/>
      <c r="I63" s="55"/>
      <c r="J63" s="79"/>
      <c r="K63" s="55"/>
      <c r="L63" s="79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ht="19.5" customHeight="1">
      <c r="A64" s="25"/>
      <c r="B64" s="40" t="s">
        <v>39</v>
      </c>
      <c r="C64" s="41"/>
      <c r="D64" s="78"/>
      <c r="E64" s="55"/>
      <c r="F64" s="79"/>
      <c r="G64" s="55"/>
      <c r="H64" s="79"/>
      <c r="I64" s="55"/>
      <c r="J64" s="79"/>
      <c r="K64" s="55"/>
      <c r="L64" s="79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ht="19.5" customHeight="1">
      <c r="A65" s="25"/>
      <c r="B65" s="40" t="s">
        <v>40</v>
      </c>
      <c r="C65" s="41"/>
      <c r="D65" s="78"/>
      <c r="E65" s="55"/>
      <c r="F65" s="79"/>
      <c r="G65" s="55"/>
      <c r="H65" s="79"/>
      <c r="I65" s="55"/>
      <c r="J65" s="79"/>
      <c r="K65" s="55"/>
      <c r="L65" s="79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ht="19.5" customHeight="1">
      <c r="A66" s="25"/>
      <c r="B66" s="40" t="s">
        <v>42</v>
      </c>
      <c r="C66" s="41"/>
      <c r="D66" s="78"/>
      <c r="E66" s="55"/>
      <c r="F66" s="79"/>
      <c r="G66" s="55"/>
      <c r="H66" s="79"/>
      <c r="I66" s="55"/>
      <c r="J66" s="79"/>
      <c r="K66" s="55"/>
      <c r="L66" s="79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ht="19.5" customHeight="1">
      <c r="A67" s="25"/>
      <c r="B67" s="40" t="s">
        <v>46</v>
      </c>
      <c r="C67" s="41"/>
      <c r="D67" s="78"/>
      <c r="E67" s="55"/>
      <c r="F67" s="79"/>
      <c r="G67" s="55"/>
      <c r="H67" s="79"/>
      <c r="I67" s="55"/>
      <c r="J67" s="79"/>
      <c r="K67" s="55"/>
      <c r="L67" s="79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ht="19.5" customHeight="1">
      <c r="A68" s="25"/>
      <c r="B68" s="40" t="s">
        <v>47</v>
      </c>
      <c r="C68" s="41"/>
      <c r="D68" s="78"/>
      <c r="E68" s="55"/>
      <c r="F68" s="79"/>
      <c r="G68" s="55"/>
      <c r="H68" s="79"/>
      <c r="I68" s="55"/>
      <c r="J68" s="79"/>
      <c r="K68" s="55"/>
      <c r="L68" s="79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ht="19.5" customHeight="1">
      <c r="A69" s="25"/>
      <c r="B69" s="40" t="s">
        <v>48</v>
      </c>
      <c r="C69" s="41"/>
      <c r="D69" s="78"/>
      <c r="E69" s="55"/>
      <c r="F69" s="79"/>
      <c r="G69" s="55"/>
      <c r="H69" s="79"/>
      <c r="I69" s="55"/>
      <c r="J69" s="79"/>
      <c r="K69" s="55"/>
      <c r="L69" s="79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ht="19.5" customHeight="1">
      <c r="A70" s="25"/>
      <c r="B70" s="40" t="s">
        <v>49</v>
      </c>
      <c r="C70" s="41"/>
      <c r="D70" s="78"/>
      <c r="E70" s="55"/>
      <c r="F70" s="79"/>
      <c r="G70" s="55"/>
      <c r="H70" s="79"/>
      <c r="I70" s="55"/>
      <c r="J70" s="79"/>
      <c r="K70" s="55"/>
      <c r="L70" s="79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ht="19.5" customHeight="1">
      <c r="A71" s="25"/>
      <c r="B71" s="40" t="s">
        <v>50</v>
      </c>
      <c r="C71" s="41"/>
      <c r="D71" s="78"/>
      <c r="E71" s="55"/>
      <c r="F71" s="79"/>
      <c r="G71" s="55"/>
      <c r="H71" s="79"/>
      <c r="I71" s="55"/>
      <c r="J71" s="79"/>
      <c r="K71" s="55"/>
      <c r="L71" s="79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ht="19.5" customHeight="1">
      <c r="A72" s="25"/>
      <c r="B72" s="40" t="s">
        <v>51</v>
      </c>
      <c r="C72" s="41"/>
      <c r="D72" s="78"/>
      <c r="E72" s="55"/>
      <c r="F72" s="79"/>
      <c r="G72" s="55"/>
      <c r="H72" s="79"/>
      <c r="I72" s="55"/>
      <c r="J72" s="79"/>
      <c r="K72" s="55"/>
      <c r="L72" s="79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ht="19.5" customHeight="1">
      <c r="A73" s="25"/>
      <c r="B73" s="40" t="s">
        <v>52</v>
      </c>
      <c r="C73" s="41"/>
      <c r="D73" s="78"/>
      <c r="E73" s="55"/>
      <c r="F73" s="79"/>
      <c r="G73" s="55"/>
      <c r="H73" s="79"/>
      <c r="I73" s="55"/>
      <c r="J73" s="79"/>
      <c r="K73" s="55"/>
      <c r="L73" s="79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ht="19.5" customHeight="1">
      <c r="A74" s="25"/>
      <c r="B74" s="43" t="s">
        <v>53</v>
      </c>
      <c r="C74" s="44">
        <f t="shared" ref="C74:L74" si="3">SUM(C58:C73)</f>
        <v>0</v>
      </c>
      <c r="D74" s="44">
        <f t="shared" si="3"/>
        <v>0</v>
      </c>
      <c r="E74" s="44">
        <f t="shared" si="3"/>
        <v>0</v>
      </c>
      <c r="F74" s="44">
        <f t="shared" si="3"/>
        <v>0</v>
      </c>
      <c r="G74" s="45">
        <f t="shared" si="3"/>
        <v>0</v>
      </c>
      <c r="H74" s="45">
        <f t="shared" si="3"/>
        <v>0</v>
      </c>
      <c r="I74" s="45">
        <f t="shared" si="3"/>
        <v>0</v>
      </c>
      <c r="J74" s="45">
        <f t="shared" si="3"/>
        <v>0</v>
      </c>
      <c r="K74" s="45">
        <f t="shared" si="3"/>
        <v>0</v>
      </c>
      <c r="L74" s="45">
        <f t="shared" si="3"/>
        <v>0</v>
      </c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ht="30.0" customHeight="1">
      <c r="A75" s="25"/>
      <c r="B75" s="46"/>
      <c r="C75" s="46"/>
      <c r="D75" s="47"/>
      <c r="E75" s="47"/>
      <c r="F75" s="47"/>
      <c r="G75" s="82" t="s">
        <v>54</v>
      </c>
      <c r="H75" s="6"/>
      <c r="I75" s="83">
        <f>SUM(C74,E74,G74,I74,K74)</f>
        <v>0</v>
      </c>
      <c r="J75" s="84" t="s">
        <v>56</v>
      </c>
      <c r="K75" s="6"/>
      <c r="L75" s="83">
        <f>SUM(D74,F74,H74,J74,L74)</f>
        <v>0</v>
      </c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ht="21.75" customHeight="1">
      <c r="A76" s="25"/>
      <c r="B76" s="46"/>
      <c r="C76" s="46"/>
      <c r="D76" s="46"/>
      <c r="E76" s="46"/>
      <c r="F76" s="46"/>
      <c r="G76" s="46"/>
      <c r="H76" s="46"/>
      <c r="I76" s="74"/>
      <c r="J76" s="46"/>
      <c r="K76" s="46"/>
      <c r="L76" s="74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ht="49.5" customHeight="1">
      <c r="A77" s="85"/>
      <c r="B77" s="86" t="s">
        <v>79</v>
      </c>
      <c r="C77" s="87"/>
      <c r="D77" s="87"/>
      <c r="E77" s="88"/>
      <c r="F77" s="88"/>
      <c r="G77" s="88"/>
      <c r="H77" s="88"/>
      <c r="I77" s="88"/>
      <c r="J77" s="88"/>
      <c r="K77" s="88"/>
      <c r="L77" s="89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</row>
    <row r="78" ht="30.0" customHeight="1">
      <c r="A78" s="25"/>
      <c r="B78" s="90" t="s">
        <v>1</v>
      </c>
      <c r="C78" s="91" t="s">
        <v>29</v>
      </c>
      <c r="D78" s="8"/>
      <c r="E78" s="8"/>
      <c r="F78" s="8"/>
      <c r="G78" s="8"/>
      <c r="H78" s="92" t="s">
        <v>30</v>
      </c>
      <c r="I78" s="8"/>
      <c r="J78" s="8"/>
      <c r="K78" s="8"/>
      <c r="L78" s="6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ht="30.0" customHeight="1">
      <c r="A79" s="25"/>
      <c r="B79" s="11"/>
      <c r="C79" s="93" t="s">
        <v>22</v>
      </c>
      <c r="D79" s="93" t="s">
        <v>25</v>
      </c>
      <c r="E79" s="93" t="s">
        <v>26</v>
      </c>
      <c r="F79" s="93" t="s">
        <v>27</v>
      </c>
      <c r="G79" s="93" t="s">
        <v>28</v>
      </c>
      <c r="H79" s="93" t="s">
        <v>22</v>
      </c>
      <c r="I79" s="93" t="s">
        <v>25</v>
      </c>
      <c r="J79" s="93" t="s">
        <v>26</v>
      </c>
      <c r="K79" s="93" t="s">
        <v>27</v>
      </c>
      <c r="L79" s="93" t="s">
        <v>28</v>
      </c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ht="19.5" customHeight="1">
      <c r="A80" s="25"/>
      <c r="B80" s="40">
        <v>2019.0</v>
      </c>
      <c r="C80" s="94">
        <f>SUM(C14:C17)</f>
        <v>0</v>
      </c>
      <c r="D80" s="94">
        <f>SUM(E14:E17)</f>
        <v>0</v>
      </c>
      <c r="E80" s="94">
        <f>SUM(G14:G17)</f>
        <v>0</v>
      </c>
      <c r="F80" s="94">
        <f>SUM(I14:I17)</f>
        <v>0</v>
      </c>
      <c r="G80" s="94">
        <f>SUM(K14:K17)</f>
        <v>0</v>
      </c>
      <c r="H80" s="95">
        <f>SUM(D14:D17)</f>
        <v>0</v>
      </c>
      <c r="I80" s="95">
        <f>SUM(F14:F17)</f>
        <v>0</v>
      </c>
      <c r="J80" s="95">
        <f>SUM(H14:H17)</f>
        <v>0</v>
      </c>
      <c r="K80" s="95">
        <f>SUM(J14:J17)</f>
        <v>0</v>
      </c>
      <c r="L80" s="95">
        <f>SUM(L14:L17)</f>
        <v>0</v>
      </c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  <row r="81" ht="19.5" customHeight="1">
      <c r="A81" s="25"/>
      <c r="B81" s="40">
        <v>2020.0</v>
      </c>
      <c r="C81" s="94">
        <f>SUM(C18:C21)</f>
        <v>0</v>
      </c>
      <c r="D81" s="94">
        <f>SUM(E18:E21)</f>
        <v>0</v>
      </c>
      <c r="E81" s="94">
        <f>SUM(G18:G21)</f>
        <v>0</v>
      </c>
      <c r="F81" s="94">
        <f>SUM(I18:I21)</f>
        <v>0</v>
      </c>
      <c r="G81" s="94">
        <f>SUM(K18:K21)</f>
        <v>0</v>
      </c>
      <c r="H81" s="95">
        <f>SUM(D18:D21)</f>
        <v>0</v>
      </c>
      <c r="I81" s="95">
        <f>SUM(F18:F21)</f>
        <v>0</v>
      </c>
      <c r="J81" s="95">
        <f>SUM(H18:H21)</f>
        <v>0</v>
      </c>
      <c r="K81" s="95">
        <f>SUM(J18:J21)</f>
        <v>0</v>
      </c>
      <c r="L81" s="95">
        <f>SUM(L18:AS21)</f>
        <v>0</v>
      </c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</row>
    <row r="82" ht="19.5" customHeight="1">
      <c r="A82" s="25"/>
      <c r="B82" s="40">
        <v>2021.0</v>
      </c>
      <c r="C82" s="94">
        <f>SUM(C22:C25)</f>
        <v>0</v>
      </c>
      <c r="D82" s="94">
        <f>SUM(E22:E25)</f>
        <v>0</v>
      </c>
      <c r="E82" s="94">
        <f>SUM(G22:G25)</f>
        <v>0</v>
      </c>
      <c r="F82" s="94">
        <f>SUM(I22:I25)</f>
        <v>0</v>
      </c>
      <c r="G82" s="94">
        <f>SUM(K22:K25)</f>
        <v>0</v>
      </c>
      <c r="H82" s="95">
        <f>SUM(D22:D25)</f>
        <v>0</v>
      </c>
      <c r="I82" s="95">
        <f>SUM(F22:F25)</f>
        <v>0</v>
      </c>
      <c r="J82" s="95">
        <f>SUM(H22:H25)</f>
        <v>0</v>
      </c>
      <c r="K82" s="95">
        <f>SUM(J22:J25)</f>
        <v>0</v>
      </c>
      <c r="L82" s="95">
        <f>SUM(L22:L25)</f>
        <v>0</v>
      </c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 ht="19.5" customHeight="1">
      <c r="A83" s="25"/>
      <c r="B83" s="40">
        <v>2022.0</v>
      </c>
      <c r="C83" s="94">
        <f>SUM(C26:C29)</f>
        <v>0</v>
      </c>
      <c r="D83" s="94">
        <f>SUM(E26:E29)</f>
        <v>0</v>
      </c>
      <c r="E83" s="94">
        <f>SUM(G26:G29)</f>
        <v>0</v>
      </c>
      <c r="F83" s="94">
        <f>SUM(I26:I29)</f>
        <v>0</v>
      </c>
      <c r="G83" s="94">
        <f>SUM(K26:K29)</f>
        <v>0</v>
      </c>
      <c r="H83" s="95">
        <f>SUM(D26:D29)</f>
        <v>0</v>
      </c>
      <c r="I83" s="95">
        <f>SUM(F26:F29)</f>
        <v>0</v>
      </c>
      <c r="J83" s="95">
        <f>SUM(H26:H29)</f>
        <v>0</v>
      </c>
      <c r="K83" s="95">
        <f>SUM(J26:J29)</f>
        <v>0</v>
      </c>
      <c r="L83" s="95">
        <f>SUM(L26:L29)</f>
        <v>0</v>
      </c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</row>
    <row r="84" ht="21.75" customHeight="1">
      <c r="A84" s="25"/>
      <c r="B84" s="46"/>
      <c r="C84" s="46"/>
      <c r="D84" s="46"/>
      <c r="E84" s="46"/>
      <c r="F84" s="46"/>
      <c r="G84" s="46"/>
      <c r="H84" s="74"/>
      <c r="I84" s="46"/>
      <c r="J84" s="46"/>
      <c r="K84" s="74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</row>
    <row r="85" ht="49.5" customHeight="1">
      <c r="A85" s="25"/>
      <c r="B85" s="99" t="s">
        <v>80</v>
      </c>
      <c r="C85" s="100"/>
      <c r="D85" s="100"/>
      <c r="E85" s="101"/>
      <c r="F85" s="101"/>
      <c r="G85" s="101"/>
      <c r="H85" s="101"/>
      <c r="I85" s="101"/>
      <c r="J85" s="101"/>
      <c r="K85" s="101"/>
      <c r="L85" s="102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</row>
    <row r="86" ht="30.0" customHeight="1">
      <c r="A86" s="25"/>
      <c r="B86" s="103" t="s">
        <v>1</v>
      </c>
      <c r="C86" s="104" t="s">
        <v>29</v>
      </c>
      <c r="D86" s="8"/>
      <c r="E86" s="8"/>
      <c r="F86" s="8"/>
      <c r="G86" s="8"/>
      <c r="H86" s="105" t="s">
        <v>30</v>
      </c>
      <c r="I86" s="8"/>
      <c r="J86" s="8"/>
      <c r="K86" s="8"/>
      <c r="L86" s="6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</row>
    <row r="87" ht="30.0" customHeight="1">
      <c r="A87" s="25"/>
      <c r="B87" s="106"/>
      <c r="C87" s="107" t="s">
        <v>81</v>
      </c>
      <c r="D87" s="107" t="s">
        <v>82</v>
      </c>
      <c r="E87" s="107" t="s">
        <v>83</v>
      </c>
      <c r="F87" s="107" t="s">
        <v>84</v>
      </c>
      <c r="G87" s="107" t="s">
        <v>85</v>
      </c>
      <c r="H87" s="107" t="s">
        <v>81</v>
      </c>
      <c r="I87" s="107" t="s">
        <v>82</v>
      </c>
      <c r="J87" s="107" t="s">
        <v>83</v>
      </c>
      <c r="K87" s="107" t="s">
        <v>84</v>
      </c>
      <c r="L87" s="107" t="s">
        <v>85</v>
      </c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</row>
    <row r="88" ht="19.5" customHeight="1">
      <c r="A88" s="25"/>
      <c r="B88" s="40">
        <v>2019.0</v>
      </c>
      <c r="C88" s="94">
        <f>SUM(C36:C39)</f>
        <v>0</v>
      </c>
      <c r="D88" s="94">
        <f>SUM(E36:E39)</f>
        <v>0</v>
      </c>
      <c r="E88" s="94">
        <f>SUM(G36:G39)</f>
        <v>0</v>
      </c>
      <c r="F88" s="94">
        <f>SUM(I36:I39)</f>
        <v>0</v>
      </c>
      <c r="G88" s="94">
        <f>SUM(K36:K39)</f>
        <v>0</v>
      </c>
      <c r="H88" s="108">
        <f>SUM('Blank-Kết quả bán hàng theo năm'!D36:D39)</f>
        <v>0</v>
      </c>
      <c r="I88" s="108">
        <f>SUM('Blank-Kết quả bán hàng theo năm'!F36:F39)</f>
        <v>0</v>
      </c>
      <c r="J88" s="108">
        <f>SUM('Blank-Kết quả bán hàng theo năm'!H36:H39)</f>
        <v>0</v>
      </c>
      <c r="K88" s="108">
        <f>SUM('Blank-Kết quả bán hàng theo năm'!J36:J39)</f>
        <v>0</v>
      </c>
      <c r="L88" s="108">
        <f>SUM('Blank-Kết quả bán hàng theo năm'!L36:L39)</f>
        <v>0</v>
      </c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</row>
    <row r="89" ht="19.5" customHeight="1">
      <c r="A89" s="25"/>
      <c r="B89" s="40">
        <v>2020.0</v>
      </c>
      <c r="C89" s="94">
        <f>SUM(C40:C43)</f>
        <v>0</v>
      </c>
      <c r="D89" s="94">
        <f>SUM(E40:E43)</f>
        <v>0</v>
      </c>
      <c r="E89" s="94">
        <f>SUM(G40:G43)</f>
        <v>0</v>
      </c>
      <c r="F89" s="94">
        <f>SUM(I40:I43)</f>
        <v>0</v>
      </c>
      <c r="G89" s="94">
        <f>SUM(K40:K43)</f>
        <v>0</v>
      </c>
      <c r="H89" s="108">
        <f>SUM('Blank-Kết quả bán hàng theo năm'!D40:D43)</f>
        <v>0</v>
      </c>
      <c r="I89" s="108">
        <f>SUM('Blank-Kết quả bán hàng theo năm'!F40:F43)</f>
        <v>0</v>
      </c>
      <c r="J89" s="108">
        <f>SUM('Blank-Kết quả bán hàng theo năm'!H40:H43)</f>
        <v>0</v>
      </c>
      <c r="K89" s="108">
        <f>SUM('Blank-Kết quả bán hàng theo năm'!J40:J43)</f>
        <v>0</v>
      </c>
      <c r="L89" s="108">
        <f>SUM('Blank-Kết quả bán hàng theo năm'!L40:L43)</f>
        <v>0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</row>
    <row r="90" ht="19.5" customHeight="1">
      <c r="A90" s="25"/>
      <c r="B90" s="40">
        <v>2021.0</v>
      </c>
      <c r="C90" s="94">
        <f>SUM(C44:C47)</f>
        <v>0</v>
      </c>
      <c r="D90" s="94">
        <f>SUM(E44:E47)</f>
        <v>0</v>
      </c>
      <c r="E90" s="94">
        <f>SUM(G44:G47)</f>
        <v>0</v>
      </c>
      <c r="F90" s="94">
        <f t="shared" ref="F90:G90" si="4">SUM(I44:I47)</f>
        <v>0</v>
      </c>
      <c r="G90" s="94">
        <f t="shared" si="4"/>
        <v>0</v>
      </c>
      <c r="H90" s="108">
        <f>SUM('Blank-Kết quả bán hàng theo năm'!D44:D47)</f>
        <v>0</v>
      </c>
      <c r="I90" s="108">
        <f>SUM('Blank-Kết quả bán hàng theo năm'!F44:F47)</f>
        <v>0</v>
      </c>
      <c r="J90" s="108">
        <f>SUM('Blank-Kết quả bán hàng theo năm'!H44:H47)</f>
        <v>0</v>
      </c>
      <c r="K90" s="108">
        <f>SUM('Blank-Kết quả bán hàng theo năm'!J44:J47)</f>
        <v>0</v>
      </c>
      <c r="L90" s="108">
        <f>SUM('Blank-Kết quả bán hàng theo năm'!L44:L47)</f>
        <v>0</v>
      </c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</row>
    <row r="91" ht="19.5" customHeight="1">
      <c r="A91" s="25"/>
      <c r="B91" s="40">
        <v>2022.0</v>
      </c>
      <c r="C91" s="94">
        <f>SUM(C48:C51)</f>
        <v>0</v>
      </c>
      <c r="D91" s="94">
        <f>SUM(E48:E51)</f>
        <v>0</v>
      </c>
      <c r="E91" s="94">
        <f>SUM(G48:G51)</f>
        <v>0</v>
      </c>
      <c r="F91" s="94">
        <f>SUM(I48:I51)</f>
        <v>0</v>
      </c>
      <c r="G91" s="94">
        <f>SUM(K48:K51)</f>
        <v>0</v>
      </c>
      <c r="H91" s="108">
        <f>SUM('Blank-Kết quả bán hàng theo năm'!D48:D51)</f>
        <v>0</v>
      </c>
      <c r="I91" s="108">
        <f>SUM('Blank-Kết quả bán hàng theo năm'!F48:F51)</f>
        <v>0</v>
      </c>
      <c r="J91" s="108">
        <f>SUM('Blank-Kết quả bán hàng theo năm'!H48:H51)</f>
        <v>0</v>
      </c>
      <c r="K91" s="108">
        <f>SUM('Blank-Kết quả bán hàng theo năm'!J48:J51)</f>
        <v>0</v>
      </c>
      <c r="L91" s="108">
        <f>SUM('Blank-Kết quả bán hàng theo năm'!L48:L51)</f>
        <v>0</v>
      </c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</row>
    <row r="92" ht="21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</row>
    <row r="93" ht="49.5" customHeight="1">
      <c r="A93" s="25"/>
      <c r="B93" s="109" t="s">
        <v>86</v>
      </c>
      <c r="C93" s="110"/>
      <c r="D93" s="110"/>
      <c r="E93" s="111"/>
      <c r="F93" s="111"/>
      <c r="G93" s="111"/>
      <c r="H93" s="111"/>
      <c r="I93" s="111"/>
      <c r="J93" s="111"/>
      <c r="K93" s="111"/>
      <c r="L93" s="112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</row>
    <row r="94" ht="30.0" customHeight="1">
      <c r="A94" s="25"/>
      <c r="B94" s="103" t="s">
        <v>1</v>
      </c>
      <c r="C94" s="113" t="s">
        <v>29</v>
      </c>
      <c r="D94" s="8"/>
      <c r="E94" s="8"/>
      <c r="F94" s="8"/>
      <c r="G94" s="8"/>
      <c r="H94" s="114" t="s">
        <v>30</v>
      </c>
      <c r="I94" s="8"/>
      <c r="J94" s="8"/>
      <c r="K94" s="8"/>
      <c r="L94" s="6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</row>
    <row r="95" ht="30.0" customHeight="1">
      <c r="A95" s="25"/>
      <c r="B95" s="106"/>
      <c r="C95" s="115" t="s">
        <v>74</v>
      </c>
      <c r="D95" s="115" t="s">
        <v>75</v>
      </c>
      <c r="E95" s="115" t="s">
        <v>76</v>
      </c>
      <c r="F95" s="115" t="s">
        <v>77</v>
      </c>
      <c r="G95" s="115" t="s">
        <v>78</v>
      </c>
      <c r="H95" s="115" t="s">
        <v>74</v>
      </c>
      <c r="I95" s="115" t="s">
        <v>75</v>
      </c>
      <c r="J95" s="115" t="s">
        <v>76</v>
      </c>
      <c r="K95" s="115" t="s">
        <v>77</v>
      </c>
      <c r="L95" s="115" t="s">
        <v>78</v>
      </c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</row>
    <row r="96" ht="19.5" customHeight="1">
      <c r="A96" s="25"/>
      <c r="B96" s="40">
        <v>2019.0</v>
      </c>
      <c r="C96" s="94">
        <f>SUM('Blank-Kết quả bán hàng theo năm'!C58:C61)</f>
        <v>0</v>
      </c>
      <c r="D96" s="94">
        <f>SUM('Blank-Kết quả bán hàng theo năm'!E58:E61)</f>
        <v>0</v>
      </c>
      <c r="E96" s="94">
        <f>SUM('Blank-Kết quả bán hàng theo năm'!G58:G61)</f>
        <v>0</v>
      </c>
      <c r="F96" s="94">
        <f>SUM('Blank-Kết quả bán hàng theo năm'!G58:G61)</f>
        <v>0</v>
      </c>
      <c r="G96" s="94">
        <f>SUM('Blank-Kết quả bán hàng theo năm'!K58:K61)</f>
        <v>0</v>
      </c>
      <c r="H96" s="116">
        <f>SUM('Blank-Kết quả bán hàng theo năm'!D58:D61)</f>
        <v>0</v>
      </c>
      <c r="I96" s="116">
        <f>SUM('Blank-Kết quả bán hàng theo năm'!F58:F61)</f>
        <v>0</v>
      </c>
      <c r="J96" s="116">
        <f>SUM('Blank-Kết quả bán hàng theo năm'!H58:H61)</f>
        <v>0</v>
      </c>
      <c r="K96" s="116">
        <f>SUM('Blank-Kết quả bán hàng theo năm'!J58:J61)</f>
        <v>0</v>
      </c>
      <c r="L96" s="116">
        <f>SUM('Blank-Kết quả bán hàng theo năm'!L58:L61)</f>
        <v>0</v>
      </c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</row>
    <row r="97" ht="19.5" customHeight="1">
      <c r="A97" s="25"/>
      <c r="B97" s="40">
        <v>2020.0</v>
      </c>
      <c r="C97" s="94">
        <f>SUM('Blank-Kết quả bán hàng theo năm'!C62:C65)</f>
        <v>0</v>
      </c>
      <c r="D97" s="94">
        <f>SUM('Blank-Kết quả bán hàng theo năm'!E62:E65)</f>
        <v>0</v>
      </c>
      <c r="E97" s="94">
        <f>SUM('Blank-Kết quả bán hàng theo năm'!G62:G65)</f>
        <v>0</v>
      </c>
      <c r="F97" s="94">
        <f>SUM('Blank-Kết quả bán hàng theo năm'!G62:G65)</f>
        <v>0</v>
      </c>
      <c r="G97" s="94">
        <f>SUM('Blank-Kết quả bán hàng theo năm'!K62:K65)</f>
        <v>0</v>
      </c>
      <c r="H97" s="116">
        <f>SUM('Blank-Kết quả bán hàng theo năm'!D62:D65)</f>
        <v>0</v>
      </c>
      <c r="I97" s="116">
        <f>SUM('Blank-Kết quả bán hàng theo năm'!F62:F65)</f>
        <v>0</v>
      </c>
      <c r="J97" s="116">
        <f>SUM('Blank-Kết quả bán hàng theo năm'!H62:H65)</f>
        <v>0</v>
      </c>
      <c r="K97" s="116">
        <f>SUM('Blank-Kết quả bán hàng theo năm'!J62:J65)</f>
        <v>0</v>
      </c>
      <c r="L97" s="116">
        <f>SUM('Blank-Kết quả bán hàng theo năm'!L62:L65)</f>
        <v>0</v>
      </c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</row>
    <row r="98" ht="19.5" customHeight="1">
      <c r="A98" s="25"/>
      <c r="B98" s="40">
        <v>2021.0</v>
      </c>
      <c r="C98" s="94">
        <f>SUM('Blank-Kết quả bán hàng theo năm'!C66:C69)</f>
        <v>0</v>
      </c>
      <c r="D98" s="94">
        <f>SUM('Blank-Kết quả bán hàng theo năm'!D66:D69)</f>
        <v>0</v>
      </c>
      <c r="E98" s="94">
        <f>SUM('Blank-Kết quả bán hàng theo năm'!G66:G69)</f>
        <v>0</v>
      </c>
      <c r="F98" s="94">
        <f>SUM('Blank-Kết quả bán hàng theo năm'!F66:F69)</f>
        <v>0</v>
      </c>
      <c r="G98" s="94">
        <f>SUM('Blank-Kết quả bán hàng theo năm'!K66:K69)</f>
        <v>0</v>
      </c>
      <c r="H98" s="116">
        <f>SUM('Blank-Kết quả bán hàng theo năm'!D66:D69)</f>
        <v>0</v>
      </c>
      <c r="I98" s="116">
        <f>SUM('Blank-Kết quả bán hàng theo năm'!F66:F69)</f>
        <v>0</v>
      </c>
      <c r="J98" s="116">
        <f>SUM('Blank-Kết quả bán hàng theo năm'!H66:H69)</f>
        <v>0</v>
      </c>
      <c r="K98" s="116">
        <f>SUM('Blank-Kết quả bán hàng theo năm'!J66:J69)</f>
        <v>0</v>
      </c>
      <c r="L98" s="116">
        <f>SUM('Blank-Kết quả bán hàng theo năm'!L66:L69)</f>
        <v>0</v>
      </c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</row>
    <row r="99" ht="19.5" customHeight="1">
      <c r="A99" s="25"/>
      <c r="B99" s="40">
        <v>2022.0</v>
      </c>
      <c r="C99" s="94">
        <f>SUM('Blank-Kết quả bán hàng theo năm'!C70:C73)</f>
        <v>0</v>
      </c>
      <c r="D99" s="94">
        <f>SUM('Blank-Kết quả bán hàng theo năm'!E70:E73)</f>
        <v>0</v>
      </c>
      <c r="E99" s="94">
        <f>SUM('Blank-Kết quả bán hàng theo năm'!G70:G73)</f>
        <v>0</v>
      </c>
      <c r="F99" s="94">
        <f>SUM('Blank-Kết quả bán hàng theo năm'!G70:G73)</f>
        <v>0</v>
      </c>
      <c r="G99" s="94">
        <f>SUM('Blank-Kết quả bán hàng theo năm'!K70:K73)</f>
        <v>0</v>
      </c>
      <c r="H99" s="116">
        <f>SUM('Blank-Kết quả bán hàng theo năm'!D70:D73)</f>
        <v>0</v>
      </c>
      <c r="I99" s="116">
        <f>SUM('Blank-Kết quả bán hàng theo năm'!F70:F73)</f>
        <v>0</v>
      </c>
      <c r="J99" s="116">
        <f>SUM('Blank-Kết quả bán hàng theo năm'!H70:H73)</f>
        <v>0</v>
      </c>
      <c r="K99" s="116">
        <f>SUM('Blank-Kết quả bán hàng theo năm'!J70:J73)</f>
        <v>0</v>
      </c>
      <c r="L99" s="116">
        <f>SUM('Blank-Kết quả bán hàng theo năm'!L70:L73)</f>
        <v>0</v>
      </c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</row>
    <row r="100" ht="21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21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</row>
    <row r="101" ht="12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21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</row>
    <row r="102" ht="12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21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</row>
    <row r="103" ht="12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21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</row>
    <row r="104" ht="12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21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</row>
    <row r="105" ht="12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21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</row>
    <row r="106" ht="12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21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ht="12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21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</row>
    <row r="108" ht="12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21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</row>
    <row r="109" ht="12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21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</row>
    <row r="110" ht="12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21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</row>
    <row r="111" ht="12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21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</row>
    <row r="112" ht="12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21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</row>
    <row r="113" ht="12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21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</row>
    <row r="114" ht="12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21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</row>
    <row r="115" ht="12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21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</row>
    <row r="116" ht="12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21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</row>
    <row r="117" ht="12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21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</row>
    <row r="118" ht="12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21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</row>
    <row r="119" ht="12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21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</row>
    <row r="120" ht="12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21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</row>
    <row r="121" ht="12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21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</row>
    <row r="122" ht="12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21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</row>
    <row r="123" ht="12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21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</row>
    <row r="124" ht="12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21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</row>
    <row r="125" ht="12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21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</row>
    <row r="126" ht="12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21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</row>
    <row r="127" ht="12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21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</row>
    <row r="128" ht="12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21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</row>
    <row r="129" ht="12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21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</row>
    <row r="130" ht="12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21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</row>
    <row r="131" ht="12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21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</row>
    <row r="132" ht="12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21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</row>
    <row r="133" ht="12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21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</row>
    <row r="134" ht="12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21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</row>
    <row r="135" ht="12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21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</row>
    <row r="136" ht="12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21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</row>
    <row r="137" ht="12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21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</row>
    <row r="138" ht="12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21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</row>
    <row r="139" ht="12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21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</row>
    <row r="140" ht="12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21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</row>
    <row r="141" ht="12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21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</row>
    <row r="142" ht="12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21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</row>
    <row r="143" ht="12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21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</row>
    <row r="144" ht="12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21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</row>
    <row r="145" ht="12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21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</row>
    <row r="146" ht="12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21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</row>
    <row r="147" ht="12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21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</row>
    <row r="148" ht="12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21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</row>
    <row r="149" ht="12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21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</row>
    <row r="150" ht="12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21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</row>
    <row r="151" ht="12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21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</row>
    <row r="152" ht="12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21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</row>
    <row r="153" ht="12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21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</row>
    <row r="154" ht="12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21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</row>
    <row r="155" ht="12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21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</row>
    <row r="156" ht="12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21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</row>
    <row r="157" ht="12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21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</row>
    <row r="158" ht="12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21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</row>
    <row r="159" ht="12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21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</row>
    <row r="160" ht="12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21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</row>
    <row r="161" ht="12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21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</row>
    <row r="162" ht="12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21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</row>
    <row r="163" ht="12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21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</row>
    <row r="164" ht="12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21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</row>
    <row r="165" ht="12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21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</row>
    <row r="166" ht="12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21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</row>
    <row r="167" ht="12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21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</row>
    <row r="168" ht="12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21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</row>
    <row r="169" ht="12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21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</row>
    <row r="170" ht="12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21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</row>
    <row r="171" ht="12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21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</row>
    <row r="172" ht="12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21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</row>
    <row r="173" ht="12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21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</row>
    <row r="174" ht="12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21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</row>
    <row r="175" ht="12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21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</row>
    <row r="176" ht="12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21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</row>
    <row r="177" ht="12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21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</row>
    <row r="178" ht="12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21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</row>
    <row r="179" ht="12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21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</row>
    <row r="180" ht="12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21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</row>
    <row r="181" ht="12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21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</row>
    <row r="182" ht="12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21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</row>
    <row r="183" ht="12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21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</row>
    <row r="184" ht="12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21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</row>
    <row r="185" ht="12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21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</row>
    <row r="186" ht="12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21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</row>
    <row r="187" ht="12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21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</row>
    <row r="188" ht="12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21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</row>
    <row r="189" ht="12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21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</row>
    <row r="190" ht="12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21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</row>
    <row r="191" ht="12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21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</row>
    <row r="192" ht="12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21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</row>
    <row r="193" ht="12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21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</row>
    <row r="194" ht="12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21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</row>
    <row r="195" ht="12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21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</row>
    <row r="196" ht="12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21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</row>
    <row r="197" ht="12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21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</row>
    <row r="198" ht="12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21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</row>
    <row r="199" ht="12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21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</row>
    <row r="200" ht="12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21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</row>
    <row r="201" ht="12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21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</row>
    <row r="202" ht="12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21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</row>
    <row r="203" ht="12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21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</row>
    <row r="204" ht="12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21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</row>
    <row r="205" ht="12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21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</row>
    <row r="206" ht="12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21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</row>
    <row r="207" ht="12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21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</row>
    <row r="208" ht="12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21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</row>
    <row r="209" ht="12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21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</row>
    <row r="210" ht="12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21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</row>
    <row r="211" ht="12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21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</row>
    <row r="212" ht="12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21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</row>
    <row r="213" ht="12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21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</row>
    <row r="214" ht="12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21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</row>
    <row r="215" ht="12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21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</row>
    <row r="216" ht="12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21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</row>
    <row r="217" ht="12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21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</row>
    <row r="218" ht="12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21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</row>
    <row r="219" ht="12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21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</row>
    <row r="220" ht="12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21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</row>
    <row r="221" ht="12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21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</row>
    <row r="222" ht="12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21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</row>
    <row r="223" ht="12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21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</row>
    <row r="224" ht="12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21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</row>
    <row r="225" ht="12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21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</row>
    <row r="226" ht="12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21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</row>
    <row r="227" ht="12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21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</row>
    <row r="228" ht="12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21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</row>
    <row r="229" ht="12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21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</row>
    <row r="230" ht="12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21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</row>
    <row r="231" ht="12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21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</row>
    <row r="232" ht="12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21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</row>
    <row r="233" ht="12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21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</row>
    <row r="234" ht="12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21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</row>
    <row r="235" ht="12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21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</row>
    <row r="236" ht="12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21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</row>
    <row r="237" ht="12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21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</row>
    <row r="238" ht="12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21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</row>
    <row r="239" ht="12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21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</row>
    <row r="240" ht="12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21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</row>
    <row r="241" ht="12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21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</row>
    <row r="242" ht="12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21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</row>
    <row r="243" ht="12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21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</row>
    <row r="244" ht="12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21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</row>
    <row r="245" ht="12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21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</row>
    <row r="246" ht="12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21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</row>
    <row r="247" ht="12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21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</row>
    <row r="248" ht="12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21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</row>
    <row r="249" ht="12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21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</row>
    <row r="250" ht="12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21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</row>
    <row r="251" ht="12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21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</row>
    <row r="252" ht="12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21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</row>
    <row r="253" ht="12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21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</row>
    <row r="254" ht="12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21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</row>
    <row r="255" ht="12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21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</row>
    <row r="256" ht="12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21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</row>
    <row r="257" ht="12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21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</row>
    <row r="258" ht="12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21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</row>
    <row r="259" ht="12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21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</row>
    <row r="260" ht="12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21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</row>
    <row r="261" ht="12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21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</row>
    <row r="262" ht="12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21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</row>
    <row r="263" ht="12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21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</row>
    <row r="264" ht="12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21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</row>
    <row r="265" ht="12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21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</row>
    <row r="266" ht="12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21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</row>
    <row r="267" ht="12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21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</row>
    <row r="268" ht="12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21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</row>
    <row r="269" ht="12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21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</row>
    <row r="270" ht="12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21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</row>
    <row r="271" ht="12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21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</row>
    <row r="272" ht="12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21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</row>
    <row r="273" ht="12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21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</row>
    <row r="274" ht="12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21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</row>
    <row r="275" ht="12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21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</row>
    <row r="276" ht="12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21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</row>
    <row r="277" ht="12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21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</row>
    <row r="278" ht="12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21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</row>
    <row r="279" ht="12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21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</row>
    <row r="280" ht="12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21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</row>
    <row r="281" ht="12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21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</row>
    <row r="282" ht="12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21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</row>
    <row r="283" ht="12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21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</row>
    <row r="284" ht="12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21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</row>
    <row r="285" ht="12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21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</row>
    <row r="286" ht="12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21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</row>
    <row r="287" ht="12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21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</row>
    <row r="288" ht="12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21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</row>
    <row r="289" ht="12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21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</row>
    <row r="290" ht="12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21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</row>
    <row r="291" ht="12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21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</row>
    <row r="292" ht="12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21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</row>
    <row r="293" ht="12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21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</row>
    <row r="294" ht="12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21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</row>
    <row r="295" ht="12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21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</row>
    <row r="296" ht="12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21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</row>
    <row r="297" ht="12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21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</row>
    <row r="298" ht="12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21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</row>
    <row r="299" ht="12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21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</row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7">
    <mergeCell ref="B10:D10"/>
    <mergeCell ref="B11:B13"/>
    <mergeCell ref="C11:L11"/>
    <mergeCell ref="C12:D12"/>
    <mergeCell ref="E12:F12"/>
    <mergeCell ref="G12:H12"/>
    <mergeCell ref="I34:J34"/>
    <mergeCell ref="K34:L34"/>
    <mergeCell ref="I12:J12"/>
    <mergeCell ref="K12:L12"/>
    <mergeCell ref="G31:H31"/>
    <mergeCell ref="J31:K31"/>
    <mergeCell ref="B33:D33"/>
    <mergeCell ref="B34:B35"/>
    <mergeCell ref="C34:D34"/>
    <mergeCell ref="E34:F34"/>
    <mergeCell ref="G34:H34"/>
    <mergeCell ref="G53:H53"/>
    <mergeCell ref="J53:K53"/>
    <mergeCell ref="B55:D55"/>
    <mergeCell ref="B56:B57"/>
    <mergeCell ref="C56:D56"/>
    <mergeCell ref="I56:J56"/>
    <mergeCell ref="B78:B79"/>
    <mergeCell ref="B86:B87"/>
    <mergeCell ref="C86:G86"/>
    <mergeCell ref="H86:L86"/>
    <mergeCell ref="B94:B95"/>
    <mergeCell ref="C94:G94"/>
    <mergeCell ref="H94:L94"/>
    <mergeCell ref="E56:F56"/>
    <mergeCell ref="G56:H56"/>
    <mergeCell ref="K56:L56"/>
    <mergeCell ref="G75:H75"/>
    <mergeCell ref="J75:K75"/>
    <mergeCell ref="C78:G78"/>
    <mergeCell ref="H78:L78"/>
  </mergeCells>
  <printOptions/>
  <pageMargins bottom="0.4" footer="0.0" header="0.0" left="0.4" right="0.4" top="0.4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pageSetUpPr fitToPage="1"/>
  </sheetPr>
  <sheetViews>
    <sheetView showGridLines="0" workbookViewId="0"/>
  </sheetViews>
  <sheetFormatPr customHeight="1" defaultColWidth="12.63" defaultRowHeight="15.0"/>
  <cols>
    <col customWidth="1" min="1" max="1" width="3.5"/>
    <col customWidth="1" min="2" max="2" width="13.88"/>
    <col customWidth="1" min="3" max="12" width="16.88"/>
    <col customWidth="1" min="13" max="13" width="3.5"/>
    <col customWidth="1" min="14" max="32" width="12.0"/>
  </cols>
  <sheetData>
    <row r="1" ht="42.0" customHeight="1">
      <c r="A1" s="35"/>
      <c r="B1" s="35"/>
      <c r="C1" s="35"/>
      <c r="D1" s="35"/>
      <c r="E1" s="35"/>
      <c r="F1" s="35"/>
      <c r="G1" s="35"/>
      <c r="H1" s="38"/>
      <c r="I1" s="38"/>
      <c r="J1" s="39"/>
      <c r="K1" s="15"/>
      <c r="L1" s="15"/>
      <c r="M1" s="17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ht="66.75" customHeight="1">
      <c r="A2" s="15"/>
      <c r="B2" s="2" t="s">
        <v>11</v>
      </c>
      <c r="C2" s="16"/>
      <c r="D2" s="16"/>
      <c r="E2" s="16"/>
      <c r="F2" s="15"/>
      <c r="G2" s="15"/>
      <c r="H2" s="15"/>
      <c r="I2" s="15"/>
      <c r="J2" s="15"/>
      <c r="K2" s="15"/>
      <c r="L2" s="15"/>
      <c r="M2" s="17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ht="45.0" customHeight="1">
      <c r="A3" s="15"/>
      <c r="B3" s="16"/>
      <c r="C3" s="16"/>
      <c r="D3" s="16"/>
      <c r="E3" s="16"/>
      <c r="F3" s="15"/>
      <c r="G3" s="15"/>
      <c r="H3" s="15"/>
      <c r="I3" s="15"/>
      <c r="J3" s="15"/>
      <c r="K3" s="15"/>
      <c r="L3" s="15"/>
      <c r="M3" s="17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ht="408.75" customHeight="1">
      <c r="A4" s="19"/>
      <c r="B4" s="20"/>
      <c r="C4" s="20"/>
      <c r="D4" s="20"/>
      <c r="E4" s="20"/>
      <c r="F4" s="19"/>
      <c r="G4" s="19"/>
      <c r="H4" s="19"/>
      <c r="I4" s="19"/>
      <c r="J4" s="19"/>
      <c r="K4" s="19"/>
      <c r="L4" s="19"/>
      <c r="M4" s="21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ht="26.2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1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ht="408.75" customHeight="1">
      <c r="A6" s="19"/>
      <c r="B6" s="20"/>
      <c r="C6" s="20"/>
      <c r="D6" s="20"/>
      <c r="E6" s="20"/>
      <c r="F6" s="19"/>
      <c r="G6" s="19"/>
      <c r="H6" s="19"/>
      <c r="I6" s="19"/>
      <c r="J6" s="19"/>
      <c r="K6" s="19"/>
      <c r="L6" s="19"/>
      <c r="M6" s="21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ht="26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21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ht="408.75" customHeight="1">
      <c r="A8" s="19"/>
      <c r="B8" s="20"/>
      <c r="C8" s="20"/>
      <c r="D8" s="20"/>
      <c r="E8" s="20"/>
      <c r="F8" s="19"/>
      <c r="G8" s="19"/>
      <c r="H8" s="19"/>
      <c r="I8" s="19"/>
      <c r="J8" s="19"/>
      <c r="K8" s="19"/>
      <c r="L8" s="19"/>
      <c r="M8" s="21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ht="12.7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1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ht="10.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1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ht="59.25" customHeight="1">
      <c r="A11" s="25"/>
      <c r="B11" s="26" t="s">
        <v>17</v>
      </c>
      <c r="E11" s="27"/>
      <c r="F11" s="27"/>
      <c r="G11" s="27"/>
      <c r="H11" s="27"/>
      <c r="I11" s="27"/>
      <c r="J11" s="27"/>
      <c r="K11" s="27"/>
      <c r="L11" s="27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ht="33.0" customHeight="1">
      <c r="A12" s="25"/>
      <c r="B12" s="30" t="s">
        <v>18</v>
      </c>
      <c r="C12" s="31" t="s">
        <v>19</v>
      </c>
      <c r="D12" s="32"/>
      <c r="E12" s="32"/>
      <c r="F12" s="32"/>
      <c r="G12" s="32"/>
      <c r="H12" s="32"/>
      <c r="I12" s="32"/>
      <c r="J12" s="32"/>
      <c r="K12" s="32"/>
      <c r="L12" s="32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ht="19.5" customHeight="1">
      <c r="A13" s="25"/>
      <c r="B13" s="33"/>
      <c r="C13" s="34" t="s">
        <v>22</v>
      </c>
      <c r="D13" s="6"/>
      <c r="E13" s="34" t="s">
        <v>25</v>
      </c>
      <c r="F13" s="6"/>
      <c r="G13" s="34" t="s">
        <v>26</v>
      </c>
      <c r="H13" s="6"/>
      <c r="I13" s="34" t="s">
        <v>27</v>
      </c>
      <c r="J13" s="6"/>
      <c r="K13" s="34" t="s">
        <v>28</v>
      </c>
      <c r="L13" s="6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ht="24.75" customHeight="1">
      <c r="A14" s="25"/>
      <c r="B14" s="36"/>
      <c r="C14" s="37" t="s">
        <v>29</v>
      </c>
      <c r="D14" s="37" t="s">
        <v>30</v>
      </c>
      <c r="E14" s="37" t="s">
        <v>29</v>
      </c>
      <c r="F14" s="37" t="s">
        <v>30</v>
      </c>
      <c r="G14" s="37" t="s">
        <v>29</v>
      </c>
      <c r="H14" s="37" t="s">
        <v>30</v>
      </c>
      <c r="I14" s="37" t="s">
        <v>29</v>
      </c>
      <c r="J14" s="37" t="s">
        <v>30</v>
      </c>
      <c r="K14" s="37" t="s">
        <v>29</v>
      </c>
      <c r="L14" s="37" t="s">
        <v>30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ht="19.5" customHeight="1">
      <c r="A15" s="25"/>
      <c r="B15" s="40" t="s">
        <v>31</v>
      </c>
      <c r="C15" s="41">
        <v>5.85160513E9</v>
      </c>
      <c r="D15" s="42">
        <v>8.14485366E9</v>
      </c>
      <c r="E15" s="41">
        <v>8.68036724E9</v>
      </c>
      <c r="F15" s="42">
        <v>9.19297486E9</v>
      </c>
      <c r="G15" s="41">
        <v>5.68761928E9</v>
      </c>
      <c r="H15" s="42">
        <v>8.18982272E9</v>
      </c>
      <c r="I15" s="41">
        <v>5.90435825E9</v>
      </c>
      <c r="J15" s="42">
        <v>6.5958753E9</v>
      </c>
      <c r="K15" s="41">
        <v>5.18396085E9</v>
      </c>
      <c r="L15" s="42">
        <v>5.38659431E9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ht="19.5" customHeight="1">
      <c r="A16" s="25"/>
      <c r="B16" s="40" t="s">
        <v>33</v>
      </c>
      <c r="C16" s="41">
        <v>9.2481574E9</v>
      </c>
      <c r="D16" s="42">
        <v>5.90339144E9</v>
      </c>
      <c r="E16" s="41">
        <v>9.15740121E9</v>
      </c>
      <c r="F16" s="42">
        <v>6.13116196E9</v>
      </c>
      <c r="G16" s="41">
        <v>7.98000016E9</v>
      </c>
      <c r="H16" s="42">
        <v>6.91923606E9</v>
      </c>
      <c r="I16" s="41">
        <v>5.02545359E9</v>
      </c>
      <c r="J16" s="42">
        <v>8.76482677E9</v>
      </c>
      <c r="K16" s="41">
        <v>7.87055231E9</v>
      </c>
      <c r="L16" s="42">
        <v>7.74221448E9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ht="19.5" customHeight="1">
      <c r="A17" s="25"/>
      <c r="B17" s="40" t="s">
        <v>34</v>
      </c>
      <c r="C17" s="41">
        <v>5.55623228E9</v>
      </c>
      <c r="D17" s="42">
        <v>7.45737738E9</v>
      </c>
      <c r="E17" s="41">
        <v>6.91229486E9</v>
      </c>
      <c r="F17" s="42">
        <v>5.88477415E9</v>
      </c>
      <c r="G17" s="41">
        <v>5.71399584E9</v>
      </c>
      <c r="H17" s="42">
        <v>5.43538103E9</v>
      </c>
      <c r="I17" s="41">
        <v>6.27878641E9</v>
      </c>
      <c r="J17" s="42">
        <v>7.74900694E9</v>
      </c>
      <c r="K17" s="41">
        <v>5.04652509E9</v>
      </c>
      <c r="L17" s="42">
        <v>5.04444273E9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ht="19.5" customHeight="1">
      <c r="A18" s="25"/>
      <c r="B18" s="40" t="s">
        <v>35</v>
      </c>
      <c r="C18" s="41">
        <v>6.67607095E9</v>
      </c>
      <c r="D18" s="42">
        <v>7.81720423E9</v>
      </c>
      <c r="E18" s="41">
        <v>6.55142683E9</v>
      </c>
      <c r="F18" s="42">
        <v>6.07473992E9</v>
      </c>
      <c r="G18" s="41">
        <v>6.30479112E9</v>
      </c>
      <c r="H18" s="42">
        <v>8.9710052E9</v>
      </c>
      <c r="I18" s="41">
        <v>5.25168713E9</v>
      </c>
      <c r="J18" s="42">
        <v>7.6097863E9</v>
      </c>
      <c r="K18" s="41">
        <v>8.42723655E9</v>
      </c>
      <c r="L18" s="42">
        <v>9.28249155E9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ht="19.5" customHeight="1">
      <c r="A19" s="25"/>
      <c r="B19" s="40" t="s">
        <v>37</v>
      </c>
      <c r="C19" s="41">
        <v>6.57919163E9</v>
      </c>
      <c r="D19" s="42">
        <v>6.91660832E9</v>
      </c>
      <c r="E19" s="41">
        <v>5.03251874E9</v>
      </c>
      <c r="F19" s="42">
        <v>7.32269331E9</v>
      </c>
      <c r="G19" s="41">
        <v>6.74939977E9</v>
      </c>
      <c r="H19" s="42">
        <v>8.81083701E9</v>
      </c>
      <c r="I19" s="41">
        <v>9.15529406E9</v>
      </c>
      <c r="J19" s="42">
        <v>7.82664922E9</v>
      </c>
      <c r="K19" s="41">
        <v>5.20436302E9</v>
      </c>
      <c r="L19" s="42">
        <v>5.43518271E9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ht="19.5" customHeight="1">
      <c r="A20" s="25"/>
      <c r="B20" s="40" t="s">
        <v>38</v>
      </c>
      <c r="C20" s="41">
        <v>5.30701841E9</v>
      </c>
      <c r="D20" s="42">
        <v>5.10721101E9</v>
      </c>
      <c r="E20" s="41">
        <v>6.86650773E9</v>
      </c>
      <c r="F20" s="42">
        <v>5.34978116E9</v>
      </c>
      <c r="G20" s="41">
        <v>8.27105955E9</v>
      </c>
      <c r="H20" s="42">
        <v>5.7391329E9</v>
      </c>
      <c r="I20" s="41">
        <v>4.98834296E9</v>
      </c>
      <c r="J20" s="42">
        <v>9.1383377E9</v>
      </c>
      <c r="K20" s="41">
        <v>7.02908055E9</v>
      </c>
      <c r="L20" s="42">
        <v>6.35310683E9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ht="19.5" customHeight="1">
      <c r="A21" s="25"/>
      <c r="B21" s="40" t="s">
        <v>39</v>
      </c>
      <c r="C21" s="41">
        <v>9.17703489E9</v>
      </c>
      <c r="D21" s="42">
        <v>5.90730826E9</v>
      </c>
      <c r="E21" s="41">
        <v>8.18850885E9</v>
      </c>
      <c r="F21" s="42">
        <v>8.19168197E9</v>
      </c>
      <c r="G21" s="41">
        <v>5.90973768E9</v>
      </c>
      <c r="H21" s="42">
        <v>5.8858897E9</v>
      </c>
      <c r="I21" s="41">
        <v>5.94444368E9</v>
      </c>
      <c r="J21" s="42">
        <v>6.32412732E9</v>
      </c>
      <c r="K21" s="41">
        <v>7.84273793E9</v>
      </c>
      <c r="L21" s="42">
        <v>8.89554444E9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ht="19.5" customHeight="1">
      <c r="A22" s="25"/>
      <c r="B22" s="40" t="s">
        <v>40</v>
      </c>
      <c r="C22" s="41">
        <v>6.61503797E9</v>
      </c>
      <c r="D22" s="42">
        <v>6.00718717E9</v>
      </c>
      <c r="E22" s="41">
        <v>7.62235483E9</v>
      </c>
      <c r="F22" s="42">
        <v>6.50767248E9</v>
      </c>
      <c r="G22" s="41">
        <v>7.29066463E9</v>
      </c>
      <c r="H22" s="42">
        <v>6.3878872E9</v>
      </c>
      <c r="I22" s="41">
        <v>6.72046984E9</v>
      </c>
      <c r="J22" s="42">
        <v>7.37140566E9</v>
      </c>
      <c r="K22" s="41">
        <v>5.89181451E9</v>
      </c>
      <c r="L22" s="42">
        <v>8.15660412E9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ht="19.5" customHeight="1">
      <c r="A23" s="25"/>
      <c r="B23" s="40" t="s">
        <v>42</v>
      </c>
      <c r="C23" s="41">
        <v>8.27715789E9</v>
      </c>
      <c r="D23" s="42">
        <v>9.25190069E9</v>
      </c>
      <c r="E23" s="41">
        <v>9.11292795E9</v>
      </c>
      <c r="F23" s="42">
        <v>6.84037907E9</v>
      </c>
      <c r="G23" s="41">
        <v>7.72052323E9</v>
      </c>
      <c r="H23" s="42">
        <v>7.68492479E9</v>
      </c>
      <c r="I23" s="41">
        <v>7.7339842E9</v>
      </c>
      <c r="J23" s="42">
        <v>6.48409719E9</v>
      </c>
      <c r="K23" s="41">
        <v>9.12899187E9</v>
      </c>
      <c r="L23" s="42">
        <v>5.93073481E9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ht="19.5" customHeight="1">
      <c r="A24" s="25"/>
      <c r="B24" s="40" t="s">
        <v>46</v>
      </c>
      <c r="C24" s="41">
        <v>8.96252702E9</v>
      </c>
      <c r="D24" s="42">
        <v>5.4842917E9</v>
      </c>
      <c r="E24" s="41">
        <v>5.4354554E9</v>
      </c>
      <c r="F24" s="42">
        <v>7.10974721E9</v>
      </c>
      <c r="G24" s="41">
        <v>9.00048051E9</v>
      </c>
      <c r="H24" s="42">
        <v>8.57580302E9</v>
      </c>
      <c r="I24" s="41">
        <v>8.19512778E9</v>
      </c>
      <c r="J24" s="42">
        <v>7.56494119E9</v>
      </c>
      <c r="K24" s="41">
        <v>8.90367556E9</v>
      </c>
      <c r="L24" s="42">
        <v>6.77599944E9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ht="19.5" customHeight="1">
      <c r="A25" s="25"/>
      <c r="B25" s="40" t="s">
        <v>47</v>
      </c>
      <c r="C25" s="41">
        <v>9.07680892E9</v>
      </c>
      <c r="D25" s="42">
        <v>6.21341518E9</v>
      </c>
      <c r="E25" s="41">
        <v>6.13264936E9</v>
      </c>
      <c r="F25" s="42">
        <v>6.48816275E9</v>
      </c>
      <c r="G25" s="41">
        <v>8.80758952E9</v>
      </c>
      <c r="H25" s="42">
        <v>9.23023423E9</v>
      </c>
      <c r="I25" s="41">
        <v>5.62993295E9</v>
      </c>
      <c r="J25" s="42">
        <v>7.24671196E9</v>
      </c>
      <c r="K25" s="41">
        <v>5.47856521E9</v>
      </c>
      <c r="L25" s="42">
        <v>9.21674847E9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ht="19.5" customHeight="1">
      <c r="A26" s="25"/>
      <c r="B26" s="40" t="s">
        <v>48</v>
      </c>
      <c r="C26" s="41">
        <v>6.13029431E9</v>
      </c>
      <c r="D26" s="42">
        <v>8.84006442E9</v>
      </c>
      <c r="E26" s="41">
        <v>8.83096649E9</v>
      </c>
      <c r="F26" s="42">
        <v>5.98336398E9</v>
      </c>
      <c r="G26" s="41">
        <v>6.08292062E9</v>
      </c>
      <c r="H26" s="42">
        <v>7.59806063E9</v>
      </c>
      <c r="I26" s="41">
        <v>7.71871356E9</v>
      </c>
      <c r="J26" s="42">
        <v>7.84717534E9</v>
      </c>
      <c r="K26" s="41">
        <v>8.15571168E9</v>
      </c>
      <c r="L26" s="42">
        <v>8.36159263E9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ht="19.5" customHeight="1">
      <c r="A27" s="25"/>
      <c r="B27" s="40" t="s">
        <v>49</v>
      </c>
      <c r="C27" s="41">
        <v>8.40621463E9</v>
      </c>
      <c r="D27" s="42">
        <v>8.81643955E9</v>
      </c>
      <c r="E27" s="41">
        <v>6.02384605E9</v>
      </c>
      <c r="F27" s="42">
        <v>6.70110885E9</v>
      </c>
      <c r="G27" s="41">
        <v>7.50958512E9</v>
      </c>
      <c r="H27" s="42">
        <v>7.11460605E9</v>
      </c>
      <c r="I27" s="41">
        <v>7.3306509E9</v>
      </c>
      <c r="J27" s="42">
        <v>8.68998576E9</v>
      </c>
      <c r="K27" s="41">
        <v>7.82930175E9</v>
      </c>
      <c r="L27" s="42">
        <v>5.60524211E9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ht="19.5" customHeight="1">
      <c r="A28" s="25"/>
      <c r="B28" s="40" t="s">
        <v>50</v>
      </c>
      <c r="C28" s="41">
        <v>8.7726852E9</v>
      </c>
      <c r="D28" s="42">
        <v>9.14956757E9</v>
      </c>
      <c r="E28" s="41">
        <v>5.43828146E9</v>
      </c>
      <c r="F28" s="42">
        <v>8.47428797E9</v>
      </c>
      <c r="G28" s="41">
        <v>8.12918638E9</v>
      </c>
      <c r="H28" s="42">
        <v>7.27968266E9</v>
      </c>
      <c r="I28" s="41">
        <v>8.671542E9</v>
      </c>
      <c r="J28" s="42">
        <v>5.86595854E9</v>
      </c>
      <c r="K28" s="41">
        <v>5.9897598E9</v>
      </c>
      <c r="L28" s="42">
        <v>8.84712957E9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ht="19.5" customHeight="1">
      <c r="A29" s="25"/>
      <c r="B29" s="40" t="s">
        <v>51</v>
      </c>
      <c r="C29" s="41">
        <v>6.36827831E9</v>
      </c>
      <c r="D29" s="42">
        <v>8.17735335E9</v>
      </c>
      <c r="E29" s="41">
        <v>6.67450918E9</v>
      </c>
      <c r="F29" s="42">
        <v>7.39059312E9</v>
      </c>
      <c r="G29" s="41">
        <v>5.22793831E9</v>
      </c>
      <c r="H29" s="42">
        <v>8.80798616E9</v>
      </c>
      <c r="I29" s="41">
        <v>5.58307985E9</v>
      </c>
      <c r="J29" s="42">
        <v>8.6901345E9</v>
      </c>
      <c r="K29" s="41">
        <v>8.26446541E9</v>
      </c>
      <c r="L29" s="42">
        <v>6.63809267E9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ht="19.5" customHeight="1">
      <c r="A30" s="25"/>
      <c r="B30" s="40" t="s">
        <v>52</v>
      </c>
      <c r="C30" s="41">
        <v>8.36082414E9</v>
      </c>
      <c r="D30" s="42">
        <v>5.81724619E9</v>
      </c>
      <c r="E30" s="41">
        <v>7.58075721E9</v>
      </c>
      <c r="F30" s="42">
        <v>7.76169942E9</v>
      </c>
      <c r="G30" s="41">
        <v>7.79370331E9</v>
      </c>
      <c r="H30" s="42">
        <v>5.28039395E9</v>
      </c>
      <c r="I30" s="41">
        <v>6.73033626E9</v>
      </c>
      <c r="J30" s="42">
        <v>8.03213353E9</v>
      </c>
      <c r="K30" s="41">
        <v>8.94148031E9</v>
      </c>
      <c r="L30" s="42">
        <v>5.4000057E9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ht="19.5" customHeight="1">
      <c r="A31" s="25"/>
      <c r="B31" s="43" t="s">
        <v>53</v>
      </c>
      <c r="C31" s="44">
        <f t="shared" ref="C31:L31" si="1">SUM(C15:C30)</f>
        <v>119365139080</v>
      </c>
      <c r="D31" s="44">
        <f t="shared" si="1"/>
        <v>115011420120</v>
      </c>
      <c r="E31" s="44">
        <f t="shared" si="1"/>
        <v>114240773390</v>
      </c>
      <c r="F31" s="44">
        <f t="shared" si="1"/>
        <v>111404822180</v>
      </c>
      <c r="G31" s="45">
        <f t="shared" si="1"/>
        <v>114179195030</v>
      </c>
      <c r="H31" s="45">
        <f t="shared" si="1"/>
        <v>117910883310</v>
      </c>
      <c r="I31" s="45">
        <f t="shared" si="1"/>
        <v>106862203420</v>
      </c>
      <c r="J31" s="45">
        <f t="shared" si="1"/>
        <v>121801153220</v>
      </c>
      <c r="K31" s="45">
        <f t="shared" si="1"/>
        <v>115188222400</v>
      </c>
      <c r="L31" s="45">
        <f t="shared" si="1"/>
        <v>113071726570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ht="30.0" customHeight="1">
      <c r="A32" s="25"/>
      <c r="B32" s="46"/>
      <c r="C32" s="46"/>
      <c r="D32" s="46"/>
      <c r="E32" s="47"/>
      <c r="F32" s="47"/>
      <c r="G32" s="48" t="s">
        <v>54</v>
      </c>
      <c r="H32" s="6"/>
      <c r="I32" s="49">
        <f>SUM(C31,E31,G31,I31,K31)</f>
        <v>569835533320</v>
      </c>
      <c r="J32" s="50" t="s">
        <v>56</v>
      </c>
      <c r="K32" s="6"/>
      <c r="L32" s="49">
        <f>SUM(D31,F31,H31,J31,L31)</f>
        <v>579200005400</v>
      </c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ht="10.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ht="59.25" customHeight="1">
      <c r="A34" s="25"/>
      <c r="B34" s="51" t="s">
        <v>60</v>
      </c>
      <c r="E34" s="27"/>
      <c r="F34" s="27"/>
      <c r="G34" s="27"/>
      <c r="H34" s="27"/>
      <c r="I34" s="27"/>
      <c r="J34" s="27"/>
      <c r="K34" s="27"/>
      <c r="L34" s="27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ht="33.0" customHeight="1">
      <c r="A35" s="58"/>
      <c r="B35" s="53" t="s">
        <v>18</v>
      </c>
      <c r="C35" s="54" t="s">
        <v>61</v>
      </c>
      <c r="D35" s="6"/>
      <c r="E35" s="54" t="s">
        <v>62</v>
      </c>
      <c r="F35" s="6"/>
      <c r="G35" s="54" t="s">
        <v>63</v>
      </c>
      <c r="H35" s="6"/>
      <c r="I35" s="54" t="s">
        <v>64</v>
      </c>
      <c r="J35" s="6"/>
      <c r="K35" s="54" t="s">
        <v>65</v>
      </c>
      <c r="L35" s="6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</row>
    <row r="36" ht="24.75" customHeight="1">
      <c r="A36" s="25"/>
      <c r="B36" s="11"/>
      <c r="C36" s="37" t="s">
        <v>29</v>
      </c>
      <c r="D36" s="37" t="s">
        <v>30</v>
      </c>
      <c r="E36" s="37" t="s">
        <v>30</v>
      </c>
      <c r="F36" s="37" t="s">
        <v>30</v>
      </c>
      <c r="G36" s="37" t="s">
        <v>30</v>
      </c>
      <c r="H36" s="37" t="s">
        <v>30</v>
      </c>
      <c r="I36" s="37" t="s">
        <v>30</v>
      </c>
      <c r="J36" s="37" t="s">
        <v>30</v>
      </c>
      <c r="K36" s="37" t="s">
        <v>30</v>
      </c>
      <c r="L36" s="37" t="s">
        <v>30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ht="19.5" customHeight="1">
      <c r="A37" s="25"/>
      <c r="B37" s="40" t="s">
        <v>31</v>
      </c>
      <c r="C37" s="55">
        <v>5.85160513E9</v>
      </c>
      <c r="D37" s="56">
        <v>3.18685366E9</v>
      </c>
      <c r="E37" s="55">
        <v>1.363836724E10</v>
      </c>
      <c r="F37" s="56">
        <v>1.415097486E10</v>
      </c>
      <c r="G37" s="55">
        <v>4.44811928E9</v>
      </c>
      <c r="H37" s="56">
        <v>6.95032272E9</v>
      </c>
      <c r="I37" s="55">
        <v>3.42535825E9</v>
      </c>
      <c r="J37" s="56">
        <v>4.1168753E9</v>
      </c>
      <c r="K37" s="55">
        <v>8.90246085E9</v>
      </c>
      <c r="L37" s="56">
        <v>9.10509431E9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ht="19.5" customHeight="1">
      <c r="A38" s="25"/>
      <c r="B38" s="40" t="s">
        <v>33</v>
      </c>
      <c r="C38" s="55">
        <v>9.2481574E9</v>
      </c>
      <c r="D38" s="56">
        <v>9.4539144E8</v>
      </c>
      <c r="E38" s="55">
        <v>1.411540121E10</v>
      </c>
      <c r="F38" s="56">
        <v>1.108916196E10</v>
      </c>
      <c r="G38" s="55">
        <v>6.74050016E9</v>
      </c>
      <c r="H38" s="56">
        <v>5.67973606E9</v>
      </c>
      <c r="I38" s="55">
        <v>2.54645359E9</v>
      </c>
      <c r="J38" s="56">
        <v>6.28582677E9</v>
      </c>
      <c r="K38" s="55">
        <v>1.158905231E10</v>
      </c>
      <c r="L38" s="56">
        <v>1.146071448E10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ht="19.5" customHeight="1">
      <c r="A39" s="25"/>
      <c r="B39" s="40" t="s">
        <v>34</v>
      </c>
      <c r="C39" s="55">
        <v>5.55623228E9</v>
      </c>
      <c r="D39" s="56">
        <v>2.49937738E9</v>
      </c>
      <c r="E39" s="55">
        <v>1.187029486E10</v>
      </c>
      <c r="F39" s="56">
        <v>1.084277415E10</v>
      </c>
      <c r="G39" s="55">
        <v>4.47449584E9</v>
      </c>
      <c r="H39" s="56">
        <v>4.19588103E9</v>
      </c>
      <c r="I39" s="55">
        <v>3.79978641E9</v>
      </c>
      <c r="J39" s="56">
        <v>5.27000694E9</v>
      </c>
      <c r="K39" s="55">
        <v>8.76502509E9</v>
      </c>
      <c r="L39" s="56">
        <v>8.76294273E9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ht="19.5" customHeight="1">
      <c r="A40" s="25"/>
      <c r="B40" s="40" t="s">
        <v>35</v>
      </c>
      <c r="C40" s="55">
        <v>6.67607095E9</v>
      </c>
      <c r="D40" s="56">
        <v>2.85920423E9</v>
      </c>
      <c r="E40" s="55">
        <v>1.150942683E10</v>
      </c>
      <c r="F40" s="56">
        <v>1.103273992E10</v>
      </c>
      <c r="G40" s="55">
        <v>5.06529112E9</v>
      </c>
      <c r="H40" s="56">
        <v>7.7315052E9</v>
      </c>
      <c r="I40" s="55">
        <v>2.77268713E9</v>
      </c>
      <c r="J40" s="56">
        <v>5.1307863E9</v>
      </c>
      <c r="K40" s="55">
        <v>1.214573655E10</v>
      </c>
      <c r="L40" s="56">
        <v>1.300099155E10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ht="19.5" customHeight="1">
      <c r="A41" s="25"/>
      <c r="B41" s="40" t="s">
        <v>37</v>
      </c>
      <c r="C41" s="55">
        <v>6.57919163E9</v>
      </c>
      <c r="D41" s="56">
        <v>1.95860832E9</v>
      </c>
      <c r="E41" s="55">
        <v>9.99051874E9</v>
      </c>
      <c r="F41" s="56">
        <v>1.228069331E10</v>
      </c>
      <c r="G41" s="55">
        <v>5.50989977E9</v>
      </c>
      <c r="H41" s="56">
        <v>7.57133701E9</v>
      </c>
      <c r="I41" s="55">
        <v>6.67629406E9</v>
      </c>
      <c r="J41" s="56">
        <v>5.34764922E9</v>
      </c>
      <c r="K41" s="55">
        <v>8.92286302E9</v>
      </c>
      <c r="L41" s="56">
        <v>9.15368271E9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ht="19.5" customHeight="1">
      <c r="A42" s="25"/>
      <c r="B42" s="40" t="s">
        <v>38</v>
      </c>
      <c r="C42" s="55">
        <v>5.30701841E9</v>
      </c>
      <c r="D42" s="56">
        <v>1.4921101E8</v>
      </c>
      <c r="E42" s="55">
        <v>1.182450773E10</v>
      </c>
      <c r="F42" s="56">
        <v>1.030778116E10</v>
      </c>
      <c r="G42" s="55">
        <v>7.03155955E9</v>
      </c>
      <c r="H42" s="56">
        <v>4.4996329E9</v>
      </c>
      <c r="I42" s="55">
        <v>2.50934296E9</v>
      </c>
      <c r="J42" s="56">
        <v>6.6593377E9</v>
      </c>
      <c r="K42" s="55">
        <v>1.074758055E10</v>
      </c>
      <c r="L42" s="56">
        <v>1.007160683E10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ht="19.5" customHeight="1">
      <c r="A43" s="25"/>
      <c r="B43" s="40" t="s">
        <v>39</v>
      </c>
      <c r="C43" s="55">
        <v>9.17703489E9</v>
      </c>
      <c r="D43" s="56">
        <v>9.4930826E8</v>
      </c>
      <c r="E43" s="55">
        <v>1.314650885E10</v>
      </c>
      <c r="F43" s="56">
        <v>1.314968197E10</v>
      </c>
      <c r="G43" s="55">
        <v>4.67023768E9</v>
      </c>
      <c r="H43" s="56">
        <v>4.6463897E9</v>
      </c>
      <c r="I43" s="55">
        <v>3.46544368E9</v>
      </c>
      <c r="J43" s="56">
        <v>3.84512732E9</v>
      </c>
      <c r="K43" s="55">
        <v>1.156123793E10</v>
      </c>
      <c r="L43" s="56">
        <v>1.261404444E10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ht="19.5" customHeight="1">
      <c r="A44" s="25"/>
      <c r="B44" s="40" t="s">
        <v>40</v>
      </c>
      <c r="C44" s="55">
        <v>6.61503797E9</v>
      </c>
      <c r="D44" s="56">
        <v>1.04918717E9</v>
      </c>
      <c r="E44" s="55">
        <v>1.258035483E10</v>
      </c>
      <c r="F44" s="56">
        <v>1.146567248E10</v>
      </c>
      <c r="G44" s="55">
        <v>6.05116463E9</v>
      </c>
      <c r="H44" s="56">
        <v>5.1483872E9</v>
      </c>
      <c r="I44" s="55">
        <v>4.24146984E9</v>
      </c>
      <c r="J44" s="56">
        <v>4.89240566E9</v>
      </c>
      <c r="K44" s="55">
        <v>9.61031451E9</v>
      </c>
      <c r="L44" s="56">
        <v>1.187510412E10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ht="19.5" customHeight="1">
      <c r="A45" s="25"/>
      <c r="B45" s="40" t="s">
        <v>42</v>
      </c>
      <c r="C45" s="55">
        <v>8.27715789E9</v>
      </c>
      <c r="D45" s="56">
        <v>4.29390069E9</v>
      </c>
      <c r="E45" s="55">
        <v>1.407092795E10</v>
      </c>
      <c r="F45" s="56">
        <v>1.179837907E10</v>
      </c>
      <c r="G45" s="55">
        <v>6.48102323E9</v>
      </c>
      <c r="H45" s="56">
        <v>6.44542479E9</v>
      </c>
      <c r="I45" s="55">
        <v>5.2549842E9</v>
      </c>
      <c r="J45" s="56">
        <v>4.00509719E9</v>
      </c>
      <c r="K45" s="55">
        <v>1.284749187E10</v>
      </c>
      <c r="L45" s="56">
        <v>9.64923481E9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ht="19.5" customHeight="1">
      <c r="A46" s="25"/>
      <c r="B46" s="40" t="s">
        <v>46</v>
      </c>
      <c r="C46" s="55">
        <v>8.96252702E9</v>
      </c>
      <c r="D46" s="56">
        <v>5.262917E8</v>
      </c>
      <c r="E46" s="55">
        <v>1.03934554E10</v>
      </c>
      <c r="F46" s="56">
        <v>1.206774721E10</v>
      </c>
      <c r="G46" s="55">
        <v>7.76098051E9</v>
      </c>
      <c r="H46" s="56">
        <v>7.33630302E9</v>
      </c>
      <c r="I46" s="55">
        <v>5.71612778E9</v>
      </c>
      <c r="J46" s="56">
        <v>5.08594119E9</v>
      </c>
      <c r="K46" s="55">
        <v>1.262217556E10</v>
      </c>
      <c r="L46" s="56">
        <v>1.049449944E10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ht="19.5" customHeight="1">
      <c r="A47" s="25"/>
      <c r="B47" s="40" t="s">
        <v>47</v>
      </c>
      <c r="C47" s="55">
        <v>9.07680892E9</v>
      </c>
      <c r="D47" s="56">
        <v>1.25541518E9</v>
      </c>
      <c r="E47" s="55">
        <v>1.109064936E10</v>
      </c>
      <c r="F47" s="56">
        <v>1.144616275E10</v>
      </c>
      <c r="G47" s="55">
        <v>7.56808952E9</v>
      </c>
      <c r="H47" s="56">
        <v>7.99073423E9</v>
      </c>
      <c r="I47" s="55">
        <v>3.15093295E9</v>
      </c>
      <c r="J47" s="56">
        <v>4.76771196E9</v>
      </c>
      <c r="K47" s="55">
        <v>9.19706521E9</v>
      </c>
      <c r="L47" s="56">
        <v>1.293524847E10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ht="19.5" customHeight="1">
      <c r="A48" s="25"/>
      <c r="B48" s="40" t="s">
        <v>48</v>
      </c>
      <c r="C48" s="55">
        <v>6.13029431E9</v>
      </c>
      <c r="D48" s="56">
        <v>3.88206442E9</v>
      </c>
      <c r="E48" s="55">
        <v>1.378896649E10</v>
      </c>
      <c r="F48" s="56">
        <v>1.094136398E10</v>
      </c>
      <c r="G48" s="55">
        <v>4.84342062E9</v>
      </c>
      <c r="H48" s="56">
        <v>6.35856063E9</v>
      </c>
      <c r="I48" s="55">
        <v>5.23971356E9</v>
      </c>
      <c r="J48" s="56">
        <v>5.36817534E9</v>
      </c>
      <c r="K48" s="55">
        <v>1.187421168E10</v>
      </c>
      <c r="L48" s="56">
        <v>1.208009263E10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ht="19.5" customHeight="1">
      <c r="A49" s="25"/>
      <c r="B49" s="40" t="s">
        <v>49</v>
      </c>
      <c r="C49" s="55">
        <v>8.40621463E9</v>
      </c>
      <c r="D49" s="56">
        <v>3.85843955E9</v>
      </c>
      <c r="E49" s="55">
        <v>1.098184605E10</v>
      </c>
      <c r="F49" s="56">
        <v>1.165910885E10</v>
      </c>
      <c r="G49" s="55">
        <v>6.27008512E9</v>
      </c>
      <c r="H49" s="56">
        <v>5.87510605E9</v>
      </c>
      <c r="I49" s="55">
        <v>4.8516509E9</v>
      </c>
      <c r="J49" s="56">
        <v>6.21098576E9</v>
      </c>
      <c r="K49" s="55">
        <v>1.154780175E10</v>
      </c>
      <c r="L49" s="56">
        <v>9.32374211E9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ht="19.5" customHeight="1">
      <c r="A50" s="25"/>
      <c r="B50" s="40" t="s">
        <v>50</v>
      </c>
      <c r="C50" s="55">
        <v>8.7726852E9</v>
      </c>
      <c r="D50" s="56">
        <v>4.19156757E9</v>
      </c>
      <c r="E50" s="55">
        <v>1.039628146E10</v>
      </c>
      <c r="F50" s="56">
        <v>1.343228797E10</v>
      </c>
      <c r="G50" s="55">
        <v>6.88968638E9</v>
      </c>
      <c r="H50" s="56">
        <v>6.04018266E9</v>
      </c>
      <c r="I50" s="55">
        <v>6.192542E9</v>
      </c>
      <c r="J50" s="56">
        <v>3.38695854E9</v>
      </c>
      <c r="K50" s="55">
        <v>9.7082598E9</v>
      </c>
      <c r="L50" s="56">
        <v>1.256562957E10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ht="19.5" customHeight="1">
      <c r="A51" s="25"/>
      <c r="B51" s="40" t="s">
        <v>51</v>
      </c>
      <c r="C51" s="55">
        <v>6.36827831E9</v>
      </c>
      <c r="D51" s="56">
        <v>3.21935335E9</v>
      </c>
      <c r="E51" s="55">
        <v>1.163250918E10</v>
      </c>
      <c r="F51" s="56">
        <v>1.234859312E10</v>
      </c>
      <c r="G51" s="55">
        <v>3.98843831E9</v>
      </c>
      <c r="H51" s="56">
        <v>7.56848616E9</v>
      </c>
      <c r="I51" s="55">
        <v>3.10407985E9</v>
      </c>
      <c r="J51" s="56">
        <v>6.2111345E9</v>
      </c>
      <c r="K51" s="55">
        <v>1.198296541E10</v>
      </c>
      <c r="L51" s="56">
        <v>1.035659267E10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ht="19.5" customHeight="1">
      <c r="A52" s="25"/>
      <c r="B52" s="40" t="s">
        <v>52</v>
      </c>
      <c r="C52" s="55">
        <v>8.36082414E9</v>
      </c>
      <c r="D52" s="56">
        <v>8.5924619E8</v>
      </c>
      <c r="E52" s="55">
        <v>1.253875721E10</v>
      </c>
      <c r="F52" s="56">
        <v>1.271969942E10</v>
      </c>
      <c r="G52" s="55">
        <v>6.55420331E9</v>
      </c>
      <c r="H52" s="56">
        <v>4.04089395E9</v>
      </c>
      <c r="I52" s="55">
        <v>4.25133626E9</v>
      </c>
      <c r="J52" s="56">
        <v>5.55313353E9</v>
      </c>
      <c r="K52" s="55">
        <v>1.265998031E10</v>
      </c>
      <c r="L52" s="56">
        <v>9.1185057E9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ht="19.5" customHeight="1">
      <c r="A53" s="25"/>
      <c r="B53" s="43" t="s">
        <v>53</v>
      </c>
      <c r="C53" s="44">
        <f t="shared" ref="C53:L53" si="2">SUM(C37:C52)</f>
        <v>119365139080</v>
      </c>
      <c r="D53" s="44">
        <f t="shared" si="2"/>
        <v>35683420120</v>
      </c>
      <c r="E53" s="44">
        <f t="shared" si="2"/>
        <v>193568773390</v>
      </c>
      <c r="F53" s="44">
        <f t="shared" si="2"/>
        <v>190732822180</v>
      </c>
      <c r="G53" s="45">
        <f t="shared" si="2"/>
        <v>94347195030</v>
      </c>
      <c r="H53" s="45">
        <f t="shared" si="2"/>
        <v>98078883310</v>
      </c>
      <c r="I53" s="45">
        <f t="shared" si="2"/>
        <v>67198203420</v>
      </c>
      <c r="J53" s="45">
        <f t="shared" si="2"/>
        <v>82137153220</v>
      </c>
      <c r="K53" s="45">
        <f t="shared" si="2"/>
        <v>174684222400</v>
      </c>
      <c r="L53" s="45">
        <f t="shared" si="2"/>
        <v>172567726570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ht="30.0" customHeight="1">
      <c r="A54" s="25"/>
      <c r="B54" s="46"/>
      <c r="C54" s="46"/>
      <c r="D54" s="47"/>
      <c r="E54" s="47"/>
      <c r="F54" s="47"/>
      <c r="G54" s="71" t="s">
        <v>54</v>
      </c>
      <c r="H54" s="6"/>
      <c r="I54" s="72">
        <f>SUM(C53,E53,G53,I53,K53)</f>
        <v>649163533320</v>
      </c>
      <c r="J54" s="73" t="s">
        <v>56</v>
      </c>
      <c r="K54" s="6"/>
      <c r="L54" s="72">
        <f>SUM(D53,F53,H53,J53,L53)</f>
        <v>579200005400</v>
      </c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ht="10.5" customHeight="1">
      <c r="A55" s="25"/>
      <c r="B55" s="46"/>
      <c r="C55" s="46"/>
      <c r="D55" s="46"/>
      <c r="E55" s="46"/>
      <c r="F55" s="46"/>
      <c r="G55" s="46"/>
      <c r="H55" s="46"/>
      <c r="I55" s="74"/>
      <c r="J55" s="46"/>
      <c r="K55" s="46"/>
      <c r="L55" s="74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ht="59.25" customHeight="1">
      <c r="A56" s="25"/>
      <c r="B56" s="75" t="s">
        <v>73</v>
      </c>
      <c r="E56" s="27"/>
      <c r="F56" s="27"/>
      <c r="G56" s="27"/>
      <c r="H56" s="27"/>
      <c r="I56" s="27"/>
      <c r="J56" s="27"/>
      <c r="K56" s="27"/>
      <c r="L56" s="27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ht="33.0" customHeight="1">
      <c r="A57" s="25"/>
      <c r="B57" s="53" t="s">
        <v>18</v>
      </c>
      <c r="C57" s="76" t="s">
        <v>74</v>
      </c>
      <c r="D57" s="6"/>
      <c r="E57" s="76" t="s">
        <v>75</v>
      </c>
      <c r="F57" s="6"/>
      <c r="G57" s="76" t="s">
        <v>76</v>
      </c>
      <c r="H57" s="6"/>
      <c r="I57" s="76" t="s">
        <v>77</v>
      </c>
      <c r="J57" s="6"/>
      <c r="K57" s="76" t="s">
        <v>78</v>
      </c>
      <c r="L57" s="6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ht="24.75" customHeight="1">
      <c r="A58" s="25"/>
      <c r="B58" s="11"/>
      <c r="C58" s="77" t="s">
        <v>29</v>
      </c>
      <c r="D58" s="77" t="s">
        <v>30</v>
      </c>
      <c r="E58" s="77" t="s">
        <v>29</v>
      </c>
      <c r="F58" s="77" t="s">
        <v>30</v>
      </c>
      <c r="G58" s="77" t="s">
        <v>29</v>
      </c>
      <c r="H58" s="77" t="s">
        <v>30</v>
      </c>
      <c r="I58" s="77" t="s">
        <v>29</v>
      </c>
      <c r="J58" s="77" t="s">
        <v>30</v>
      </c>
      <c r="K58" s="77" t="s">
        <v>29</v>
      </c>
      <c r="L58" s="77" t="s">
        <v>30</v>
      </c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ht="19.5" customHeight="1">
      <c r="A59" s="25"/>
      <c r="B59" s="40" t="s">
        <v>31</v>
      </c>
      <c r="C59" s="41">
        <v>8.33060513E9</v>
      </c>
      <c r="D59" s="78">
        <v>1.062385366E10</v>
      </c>
      <c r="E59" s="55">
        <v>1.053961724E10</v>
      </c>
      <c r="F59" s="79">
        <v>1.105222486E10</v>
      </c>
      <c r="G59" s="55">
        <v>3.20861928E9</v>
      </c>
      <c r="H59" s="79">
        <v>5.71082272E9</v>
      </c>
      <c r="I59" s="55">
        <v>9.00310825E9</v>
      </c>
      <c r="J59" s="79">
        <v>9.6946253E9</v>
      </c>
      <c r="K59" s="55">
        <v>2.2596085E8</v>
      </c>
      <c r="L59" s="79">
        <v>4.2859431E8</v>
      </c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ht="19.5" customHeight="1">
      <c r="A60" s="25"/>
      <c r="B60" s="40" t="s">
        <v>33</v>
      </c>
      <c r="C60" s="41">
        <v>1.17271574E10</v>
      </c>
      <c r="D60" s="78">
        <v>8.38239144E9</v>
      </c>
      <c r="E60" s="55">
        <v>1.101665121E10</v>
      </c>
      <c r="F60" s="79">
        <v>7.99041196E9</v>
      </c>
      <c r="G60" s="55">
        <v>5.50100016E9</v>
      </c>
      <c r="H60" s="79">
        <v>4.44023606E9</v>
      </c>
      <c r="I60" s="55">
        <v>8.12420359E9</v>
      </c>
      <c r="J60" s="79">
        <v>1.186357677E10</v>
      </c>
      <c r="K60" s="55">
        <v>2.91255231E9</v>
      </c>
      <c r="L60" s="79">
        <v>2.78421448E9</v>
      </c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ht="19.5" customHeight="1">
      <c r="A61" s="25"/>
      <c r="B61" s="40" t="s">
        <v>34</v>
      </c>
      <c r="C61" s="41">
        <v>8.03523228E9</v>
      </c>
      <c r="D61" s="78">
        <v>9.93637738E9</v>
      </c>
      <c r="E61" s="55">
        <v>8.77154486E9</v>
      </c>
      <c r="F61" s="79">
        <v>7.74402415E9</v>
      </c>
      <c r="G61" s="55">
        <v>3.23499584E9</v>
      </c>
      <c r="H61" s="79">
        <v>2.95638103E9</v>
      </c>
      <c r="I61" s="55">
        <v>9.37753641E9</v>
      </c>
      <c r="J61" s="79">
        <v>1.084775694E10</v>
      </c>
      <c r="K61" s="55">
        <v>8.852509E7</v>
      </c>
      <c r="L61" s="79">
        <v>8.644273E7</v>
      </c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ht="19.5" customHeight="1">
      <c r="A62" s="25"/>
      <c r="B62" s="40" t="s">
        <v>35</v>
      </c>
      <c r="C62" s="41">
        <v>9.15507095E9</v>
      </c>
      <c r="D62" s="78">
        <v>1.029620423E10</v>
      </c>
      <c r="E62" s="55">
        <v>8.41067683E9</v>
      </c>
      <c r="F62" s="79">
        <v>7.93398992E9</v>
      </c>
      <c r="G62" s="55">
        <v>3.82579112E9</v>
      </c>
      <c r="H62" s="79">
        <v>6.4920052E9</v>
      </c>
      <c r="I62" s="55">
        <v>8.35043713E9</v>
      </c>
      <c r="J62" s="79">
        <v>1.07085363E10</v>
      </c>
      <c r="K62" s="55">
        <v>3.46923655E9</v>
      </c>
      <c r="L62" s="79">
        <v>4.32449155E9</v>
      </c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ht="19.5" customHeight="1">
      <c r="A63" s="25"/>
      <c r="B63" s="40" t="s">
        <v>37</v>
      </c>
      <c r="C63" s="41">
        <v>9.05819163E9</v>
      </c>
      <c r="D63" s="78">
        <v>9.39560832E9</v>
      </c>
      <c r="E63" s="55">
        <v>6.89176874E9</v>
      </c>
      <c r="F63" s="79">
        <v>9.18194331E9</v>
      </c>
      <c r="G63" s="55">
        <v>4.27039977E9</v>
      </c>
      <c r="H63" s="79">
        <v>6.33183701E9</v>
      </c>
      <c r="I63" s="55">
        <v>1.225404406E10</v>
      </c>
      <c r="J63" s="79">
        <v>1.092539922E10</v>
      </c>
      <c r="K63" s="55">
        <v>2.4636302E8</v>
      </c>
      <c r="L63" s="79">
        <v>4.7718271E8</v>
      </c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ht="19.5" customHeight="1">
      <c r="A64" s="25"/>
      <c r="B64" s="40" t="s">
        <v>38</v>
      </c>
      <c r="C64" s="41">
        <v>7.78601841E9</v>
      </c>
      <c r="D64" s="78">
        <v>7.58621101E9</v>
      </c>
      <c r="E64" s="55">
        <v>8.72575773E9</v>
      </c>
      <c r="F64" s="79">
        <v>7.20903116E9</v>
      </c>
      <c r="G64" s="55">
        <v>5.79205955E9</v>
      </c>
      <c r="H64" s="79">
        <v>3.2601329E9</v>
      </c>
      <c r="I64" s="55">
        <v>8.08709296E9</v>
      </c>
      <c r="J64" s="79">
        <v>1.22370877E10</v>
      </c>
      <c r="K64" s="55">
        <v>2.07108055E9</v>
      </c>
      <c r="L64" s="79">
        <v>1.39510683E9</v>
      </c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ht="19.5" customHeight="1">
      <c r="A65" s="25"/>
      <c r="B65" s="40" t="s">
        <v>39</v>
      </c>
      <c r="C65" s="41">
        <v>1.165603489E10</v>
      </c>
      <c r="D65" s="78">
        <v>8.38630826E9</v>
      </c>
      <c r="E65" s="55">
        <v>1.004775885E10</v>
      </c>
      <c r="F65" s="79">
        <v>1.005093197E10</v>
      </c>
      <c r="G65" s="55">
        <v>3.43073768E9</v>
      </c>
      <c r="H65" s="79">
        <v>3.4068897E9</v>
      </c>
      <c r="I65" s="55">
        <v>9.04319368E9</v>
      </c>
      <c r="J65" s="79">
        <v>9.42287732E9</v>
      </c>
      <c r="K65" s="55">
        <v>2.88473793E9</v>
      </c>
      <c r="L65" s="79">
        <v>3.93754444E9</v>
      </c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ht="19.5" customHeight="1">
      <c r="A66" s="25"/>
      <c r="B66" s="40" t="s">
        <v>40</v>
      </c>
      <c r="C66" s="41">
        <v>9.09403797E9</v>
      </c>
      <c r="D66" s="78">
        <v>8.48618717E9</v>
      </c>
      <c r="E66" s="55">
        <v>9.48160483E9</v>
      </c>
      <c r="F66" s="79">
        <v>8.36692248E9</v>
      </c>
      <c r="G66" s="55">
        <v>4.81166463E9</v>
      </c>
      <c r="H66" s="79">
        <v>3.9088872E9</v>
      </c>
      <c r="I66" s="55">
        <v>9.81921984E9</v>
      </c>
      <c r="J66" s="79">
        <v>1.047015566E10</v>
      </c>
      <c r="K66" s="55">
        <v>9.3381451E8</v>
      </c>
      <c r="L66" s="79">
        <v>3.19860412E9</v>
      </c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ht="19.5" customHeight="1">
      <c r="A67" s="25"/>
      <c r="B67" s="40" t="s">
        <v>42</v>
      </c>
      <c r="C67" s="41">
        <v>1.075615789E10</v>
      </c>
      <c r="D67" s="78">
        <v>9.25190069E9</v>
      </c>
      <c r="E67" s="55">
        <v>1.097217795E10</v>
      </c>
      <c r="F67" s="79">
        <v>8.69962907E9</v>
      </c>
      <c r="G67" s="55">
        <v>5.24152323E9</v>
      </c>
      <c r="H67" s="79">
        <v>5.20592479E9</v>
      </c>
      <c r="I67" s="55">
        <v>1.08327342E10</v>
      </c>
      <c r="J67" s="79">
        <v>9.58284719E9</v>
      </c>
      <c r="K67" s="55">
        <v>4.17099187E9</v>
      </c>
      <c r="L67" s="79">
        <v>9.7273481E8</v>
      </c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ht="19.5" customHeight="1">
      <c r="A68" s="25"/>
      <c r="B68" s="40" t="s">
        <v>46</v>
      </c>
      <c r="C68" s="41">
        <v>1.144152702E10</v>
      </c>
      <c r="D68" s="78">
        <v>7.9632917E9</v>
      </c>
      <c r="E68" s="55">
        <v>7.2947054E9</v>
      </c>
      <c r="F68" s="79">
        <v>8.96899721E9</v>
      </c>
      <c r="G68" s="55">
        <v>6.52148051E9</v>
      </c>
      <c r="H68" s="79">
        <v>6.09680302E9</v>
      </c>
      <c r="I68" s="55">
        <v>1.129387778E10</v>
      </c>
      <c r="J68" s="79">
        <v>1.066369119E10</v>
      </c>
      <c r="K68" s="55">
        <v>3.94567556E9</v>
      </c>
      <c r="L68" s="79">
        <v>1.81799944E9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ht="19.5" customHeight="1">
      <c r="A69" s="25"/>
      <c r="B69" s="40" t="s">
        <v>47</v>
      </c>
      <c r="C69" s="41">
        <v>1.155580892E10</v>
      </c>
      <c r="D69" s="78">
        <v>8.69241518E9</v>
      </c>
      <c r="E69" s="55">
        <v>7.99189936E9</v>
      </c>
      <c r="F69" s="79">
        <v>8.34741275E9</v>
      </c>
      <c r="G69" s="55">
        <v>6.32858952E9</v>
      </c>
      <c r="H69" s="79">
        <v>6.75123423E9</v>
      </c>
      <c r="I69" s="55">
        <v>8.72868295E9</v>
      </c>
      <c r="J69" s="79">
        <v>1.034546196E10</v>
      </c>
      <c r="K69" s="55">
        <v>5.2056521E8</v>
      </c>
      <c r="L69" s="79">
        <v>4.25874847E9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ht="19.5" customHeight="1">
      <c r="A70" s="25"/>
      <c r="B70" s="40" t="s">
        <v>48</v>
      </c>
      <c r="C70" s="41">
        <v>8.60929431E9</v>
      </c>
      <c r="D70" s="78">
        <v>1.131906442E10</v>
      </c>
      <c r="E70" s="55">
        <v>1.069021649E10</v>
      </c>
      <c r="F70" s="79">
        <v>7.84261398E9</v>
      </c>
      <c r="G70" s="55">
        <v>3.60392062E9</v>
      </c>
      <c r="H70" s="79">
        <v>5.11906063E9</v>
      </c>
      <c r="I70" s="55">
        <v>1.081746356E10</v>
      </c>
      <c r="J70" s="79">
        <v>1.094592534E10</v>
      </c>
      <c r="K70" s="55">
        <v>3.19771168E9</v>
      </c>
      <c r="L70" s="79">
        <v>3.40359263E9</v>
      </c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ht="19.5" customHeight="1">
      <c r="A71" s="25"/>
      <c r="B71" s="40" t="s">
        <v>49</v>
      </c>
      <c r="C71" s="41">
        <v>1.088521463E10</v>
      </c>
      <c r="D71" s="78">
        <v>1.129543955E10</v>
      </c>
      <c r="E71" s="55">
        <v>7.88309605E9</v>
      </c>
      <c r="F71" s="79">
        <v>8.56035885E9</v>
      </c>
      <c r="G71" s="55">
        <v>5.03058512E9</v>
      </c>
      <c r="H71" s="79">
        <v>4.63560605E9</v>
      </c>
      <c r="I71" s="55">
        <v>1.04294009E10</v>
      </c>
      <c r="J71" s="79">
        <v>1.178873576E10</v>
      </c>
      <c r="K71" s="55">
        <v>2.87130175E9</v>
      </c>
      <c r="L71" s="79">
        <v>6.4724211E8</v>
      </c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ht="19.5" customHeight="1">
      <c r="A72" s="25"/>
      <c r="B72" s="40" t="s">
        <v>50</v>
      </c>
      <c r="C72" s="41">
        <v>1.12516852E10</v>
      </c>
      <c r="D72" s="78">
        <v>1.162856757E10</v>
      </c>
      <c r="E72" s="55">
        <v>7.29753146E9</v>
      </c>
      <c r="F72" s="79">
        <v>1.033353797E10</v>
      </c>
      <c r="G72" s="55">
        <v>5.65018638E9</v>
      </c>
      <c r="H72" s="79">
        <v>4.80068266E9</v>
      </c>
      <c r="I72" s="55">
        <v>1.1770292E10</v>
      </c>
      <c r="J72" s="79">
        <v>8.96470854E9</v>
      </c>
      <c r="K72" s="55">
        <v>1.0317598E9</v>
      </c>
      <c r="L72" s="79">
        <v>3.88912957E9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ht="19.5" customHeight="1">
      <c r="A73" s="25"/>
      <c r="B73" s="40" t="s">
        <v>51</v>
      </c>
      <c r="C73" s="41">
        <v>8.84727831E9</v>
      </c>
      <c r="D73" s="78">
        <v>1.065635335E10</v>
      </c>
      <c r="E73" s="55">
        <v>8.53375918E9</v>
      </c>
      <c r="F73" s="79">
        <v>9.24984312E9</v>
      </c>
      <c r="G73" s="55">
        <v>2.74893831E9</v>
      </c>
      <c r="H73" s="79">
        <v>6.32898616E9</v>
      </c>
      <c r="I73" s="55">
        <v>8.68182985E9</v>
      </c>
      <c r="J73" s="79">
        <v>1.17888845E10</v>
      </c>
      <c r="K73" s="55">
        <v>3.30646541E9</v>
      </c>
      <c r="L73" s="79">
        <v>1.68009267E9</v>
      </c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ht="19.5" customHeight="1">
      <c r="A74" s="25"/>
      <c r="B74" s="40" t="s">
        <v>52</v>
      </c>
      <c r="C74" s="41">
        <v>1.083982414E10</v>
      </c>
      <c r="D74" s="78">
        <v>8.29624619E9</v>
      </c>
      <c r="E74" s="55">
        <v>9.44000721E9</v>
      </c>
      <c r="F74" s="79">
        <v>9.62094942E9</v>
      </c>
      <c r="G74" s="55">
        <v>5.31470331E9</v>
      </c>
      <c r="H74" s="79">
        <v>2.80139395E9</v>
      </c>
      <c r="I74" s="55">
        <v>9.82908626E9</v>
      </c>
      <c r="J74" s="79">
        <v>1.113088353E10</v>
      </c>
      <c r="K74" s="55">
        <v>3.98348031E9</v>
      </c>
      <c r="L74" s="79">
        <v>4.420057E8</v>
      </c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ht="19.5" customHeight="1">
      <c r="A75" s="25"/>
      <c r="B75" s="43" t="s">
        <v>53</v>
      </c>
      <c r="C75" s="44">
        <f t="shared" ref="C75:L75" si="3">SUM(C59:C74)</f>
        <v>159029139080</v>
      </c>
      <c r="D75" s="44">
        <f t="shared" si="3"/>
        <v>152196420120</v>
      </c>
      <c r="E75" s="44">
        <f t="shared" si="3"/>
        <v>143988773390</v>
      </c>
      <c r="F75" s="44">
        <f t="shared" si="3"/>
        <v>141152822180</v>
      </c>
      <c r="G75" s="45">
        <f t="shared" si="3"/>
        <v>74515195030</v>
      </c>
      <c r="H75" s="45">
        <f t="shared" si="3"/>
        <v>78246883310</v>
      </c>
      <c r="I75" s="45">
        <f t="shared" si="3"/>
        <v>156442203420</v>
      </c>
      <c r="J75" s="45">
        <f t="shared" si="3"/>
        <v>171381153220</v>
      </c>
      <c r="K75" s="45">
        <f t="shared" si="3"/>
        <v>35860222400</v>
      </c>
      <c r="L75" s="45">
        <f t="shared" si="3"/>
        <v>33743726570</v>
      </c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ht="30.0" customHeight="1">
      <c r="A76" s="25"/>
      <c r="B76" s="46"/>
      <c r="C76" s="46"/>
      <c r="D76" s="47"/>
      <c r="E76" s="47"/>
      <c r="F76" s="47"/>
      <c r="G76" s="82" t="s">
        <v>54</v>
      </c>
      <c r="H76" s="6"/>
      <c r="I76" s="83">
        <f>SUM(C75,E75,G75,I75,K75)</f>
        <v>569835533320</v>
      </c>
      <c r="J76" s="84" t="s">
        <v>56</v>
      </c>
      <c r="K76" s="6"/>
      <c r="L76" s="83">
        <f>SUM(D75,F75,H75,J75,L75)</f>
        <v>576721005400</v>
      </c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ht="21.75" customHeight="1">
      <c r="A77" s="25"/>
      <c r="B77" s="46"/>
      <c r="C77" s="46"/>
      <c r="D77" s="46"/>
      <c r="E77" s="46"/>
      <c r="F77" s="46"/>
      <c r="G77" s="46"/>
      <c r="H77" s="46"/>
      <c r="I77" s="74"/>
      <c r="J77" s="46"/>
      <c r="K77" s="46"/>
      <c r="L77" s="74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ht="49.5" customHeight="1">
      <c r="A78" s="25"/>
      <c r="B78" s="86" t="s">
        <v>79</v>
      </c>
      <c r="C78" s="96"/>
      <c r="D78" s="96"/>
      <c r="E78" s="97"/>
      <c r="F78" s="97"/>
      <c r="G78" s="97"/>
      <c r="H78" s="97"/>
      <c r="I78" s="97"/>
      <c r="J78" s="97"/>
      <c r="K78" s="97"/>
      <c r="L78" s="98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ht="30.0" customHeight="1">
      <c r="A79" s="25"/>
      <c r="B79" s="90" t="s">
        <v>1</v>
      </c>
      <c r="C79" s="91" t="s">
        <v>29</v>
      </c>
      <c r="D79" s="8"/>
      <c r="E79" s="8"/>
      <c r="F79" s="8"/>
      <c r="G79" s="8"/>
      <c r="H79" s="92" t="s">
        <v>30</v>
      </c>
      <c r="I79" s="8"/>
      <c r="J79" s="8"/>
      <c r="K79" s="8"/>
      <c r="L79" s="6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ht="30.0" customHeight="1">
      <c r="A80" s="25"/>
      <c r="B80" s="11"/>
      <c r="C80" s="93" t="s">
        <v>22</v>
      </c>
      <c r="D80" s="93" t="s">
        <v>25</v>
      </c>
      <c r="E80" s="93" t="s">
        <v>26</v>
      </c>
      <c r="F80" s="93" t="s">
        <v>27</v>
      </c>
      <c r="G80" s="93" t="s">
        <v>28</v>
      </c>
      <c r="H80" s="93" t="s">
        <v>22</v>
      </c>
      <c r="I80" s="93" t="s">
        <v>25</v>
      </c>
      <c r="J80" s="93" t="s">
        <v>26</v>
      </c>
      <c r="K80" s="93" t="s">
        <v>27</v>
      </c>
      <c r="L80" s="93" t="s">
        <v>28</v>
      </c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  <row r="81" ht="19.5" customHeight="1">
      <c r="A81" s="25"/>
      <c r="B81" s="40">
        <v>2019.0</v>
      </c>
      <c r="C81" s="94">
        <f>SUM(C15:C18)</f>
        <v>27332065760</v>
      </c>
      <c r="D81" s="94">
        <f>SUM(E15:E18)</f>
        <v>31301490140</v>
      </c>
      <c r="E81" s="94">
        <f>SUM(G15:G18)</f>
        <v>25686406400</v>
      </c>
      <c r="F81" s="94">
        <f>SUM(I15:I18)</f>
        <v>22460285380</v>
      </c>
      <c r="G81" s="94">
        <f>SUM(K15:K18)</f>
        <v>26528274800</v>
      </c>
      <c r="H81" s="95">
        <f>SUM(D15:D18)</f>
        <v>29322826710</v>
      </c>
      <c r="I81" s="95">
        <f>SUM(F15:F18)</f>
        <v>27283650890</v>
      </c>
      <c r="J81" s="95">
        <f>SUM(H15:H18)</f>
        <v>29515445010</v>
      </c>
      <c r="K81" s="95">
        <f>SUM(J15:J18)</f>
        <v>30719495310</v>
      </c>
      <c r="L81" s="95">
        <f>SUM(L15:L18)</f>
        <v>27455743070</v>
      </c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</row>
    <row r="82" ht="19.5" customHeight="1">
      <c r="A82" s="25"/>
      <c r="B82" s="40">
        <v>2020.0</v>
      </c>
      <c r="C82" s="94">
        <f>SUM(C19:C22)</f>
        <v>27678282900</v>
      </c>
      <c r="D82" s="94">
        <f>SUM(E19:E22)</f>
        <v>27709890150</v>
      </c>
      <c r="E82" s="94">
        <f>SUM(G19:G22)</f>
        <v>28220861630</v>
      </c>
      <c r="F82" s="94">
        <f>SUM(I19:I22)</f>
        <v>26808550540</v>
      </c>
      <c r="G82" s="94">
        <f>SUM(K19:K22)</f>
        <v>25967996010</v>
      </c>
      <c r="H82" s="95">
        <f>SUM(D19:D22)</f>
        <v>23938314760</v>
      </c>
      <c r="I82" s="95">
        <f>SUM(F19:F22)</f>
        <v>27371828920</v>
      </c>
      <c r="J82" s="95">
        <f>SUM(H19:H22)</f>
        <v>26823746810</v>
      </c>
      <c r="K82" s="95">
        <f>SUM(J19:J22)</f>
        <v>30660519900</v>
      </c>
      <c r="L82" s="95">
        <f>SUM(L19:AS22)</f>
        <v>28840438100</v>
      </c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 ht="19.5" customHeight="1">
      <c r="A83" s="25"/>
      <c r="B83" s="40">
        <v>2021.0</v>
      </c>
      <c r="C83" s="94">
        <f>SUM(C23:C26)</f>
        <v>32446788140</v>
      </c>
      <c r="D83" s="94">
        <f>SUM(E23:E26)</f>
        <v>29511999200</v>
      </c>
      <c r="E83" s="94">
        <f>SUM(G23:G26)</f>
        <v>31611513880</v>
      </c>
      <c r="F83" s="94">
        <f>SUM(I23:I26)</f>
        <v>29277758490</v>
      </c>
      <c r="G83" s="94">
        <f>SUM(K23:K26)</f>
        <v>31666944320</v>
      </c>
      <c r="H83" s="95">
        <f>SUM(D23:D26)</f>
        <v>29789671990</v>
      </c>
      <c r="I83" s="95">
        <f>SUM(F23:F26)</f>
        <v>26421653010</v>
      </c>
      <c r="J83" s="95">
        <f>SUM(H23:H26)</f>
        <v>33089022670</v>
      </c>
      <c r="K83" s="95">
        <f>SUM(J23:J26)</f>
        <v>29142925680</v>
      </c>
      <c r="L83" s="95">
        <f>SUM(L23:L26)</f>
        <v>30285075350</v>
      </c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</row>
    <row r="84" ht="19.5" customHeight="1">
      <c r="A84" s="25"/>
      <c r="B84" s="40">
        <v>2022.0</v>
      </c>
      <c r="C84" s="94">
        <f>SUM(C27:C30)</f>
        <v>31908002280</v>
      </c>
      <c r="D84" s="94">
        <f>SUM(E27:E30)</f>
        <v>25717393900</v>
      </c>
      <c r="E84" s="94">
        <f>SUM(G27:G30)</f>
        <v>28660413120</v>
      </c>
      <c r="F84" s="94">
        <f>SUM(I27:I30)</f>
        <v>28315609010</v>
      </c>
      <c r="G84" s="94">
        <f>SUM(K27:K30)</f>
        <v>31025007270</v>
      </c>
      <c r="H84" s="95">
        <f>SUM(D27:D30)</f>
        <v>31960606660</v>
      </c>
      <c r="I84" s="95">
        <f>SUM(F27:F30)</f>
        <v>30327689360</v>
      </c>
      <c r="J84" s="95">
        <f>SUM(H27:H30)</f>
        <v>28482668820</v>
      </c>
      <c r="K84" s="95">
        <f>SUM(J27:J30)</f>
        <v>31278212330</v>
      </c>
      <c r="L84" s="95">
        <f>SUM(L27:L30)</f>
        <v>26490470050</v>
      </c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</row>
    <row r="85" ht="21.75" customHeight="1">
      <c r="A85" s="25"/>
      <c r="B85" s="46"/>
      <c r="C85" s="46"/>
      <c r="D85" s="46"/>
      <c r="E85" s="46"/>
      <c r="F85" s="46"/>
      <c r="G85" s="46"/>
      <c r="H85" s="74"/>
      <c r="I85" s="46"/>
      <c r="J85" s="46"/>
      <c r="K85" s="74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</row>
    <row r="86" ht="49.5" customHeight="1">
      <c r="A86" s="25"/>
      <c r="B86" s="99" t="s">
        <v>80</v>
      </c>
      <c r="C86" s="100"/>
      <c r="D86" s="100"/>
      <c r="E86" s="101"/>
      <c r="F86" s="101"/>
      <c r="G86" s="101"/>
      <c r="H86" s="101"/>
      <c r="I86" s="101"/>
      <c r="J86" s="101"/>
      <c r="K86" s="101"/>
      <c r="L86" s="102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</row>
    <row r="87" ht="30.0" customHeight="1">
      <c r="A87" s="25"/>
      <c r="B87" s="103" t="s">
        <v>1</v>
      </c>
      <c r="C87" s="104" t="s">
        <v>29</v>
      </c>
      <c r="D87" s="8"/>
      <c r="E87" s="8"/>
      <c r="F87" s="8"/>
      <c r="G87" s="8"/>
      <c r="H87" s="105" t="s">
        <v>30</v>
      </c>
      <c r="I87" s="8"/>
      <c r="J87" s="8"/>
      <c r="K87" s="8"/>
      <c r="L87" s="6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</row>
    <row r="88" ht="30.0" customHeight="1">
      <c r="A88" s="25"/>
      <c r="B88" s="106"/>
      <c r="C88" s="107" t="s">
        <v>81</v>
      </c>
      <c r="D88" s="107" t="s">
        <v>82</v>
      </c>
      <c r="E88" s="107" t="s">
        <v>83</v>
      </c>
      <c r="F88" s="107" t="s">
        <v>84</v>
      </c>
      <c r="G88" s="107" t="s">
        <v>85</v>
      </c>
      <c r="H88" s="107" t="s">
        <v>81</v>
      </c>
      <c r="I88" s="107" t="s">
        <v>82</v>
      </c>
      <c r="J88" s="107" t="s">
        <v>83</v>
      </c>
      <c r="K88" s="107" t="s">
        <v>84</v>
      </c>
      <c r="L88" s="107" t="s">
        <v>85</v>
      </c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</row>
    <row r="89" ht="19.5" customHeight="1">
      <c r="A89" s="25"/>
      <c r="B89" s="40">
        <v>2019.0</v>
      </c>
      <c r="C89" s="94">
        <f>SUM(C37:C40)</f>
        <v>27332065760</v>
      </c>
      <c r="D89" s="94">
        <f>SUM(E37:E40)</f>
        <v>51133490140</v>
      </c>
      <c r="E89" s="94">
        <f>SUM(G37:G40)</f>
        <v>20728406400</v>
      </c>
      <c r="F89" s="94">
        <f>SUM(I37:I40)</f>
        <v>12544285380</v>
      </c>
      <c r="G89" s="94">
        <f>SUM(K37:K40)</f>
        <v>41402274800</v>
      </c>
      <c r="H89" s="108">
        <f>SUM('Ví dụ-Kết quả bán hàng theo năm'!D37:D40)</f>
        <v>9490826710</v>
      </c>
      <c r="I89" s="108">
        <f>SUM('Ví dụ-Kết quả bán hàng theo năm'!F37:F40)</f>
        <v>47115650890</v>
      </c>
      <c r="J89" s="108">
        <f>SUM('Ví dụ-Kết quả bán hàng theo năm'!H37:H40)</f>
        <v>24557445010</v>
      </c>
      <c r="K89" s="108">
        <f>SUM('Ví dụ-Kết quả bán hàng theo năm'!J37:J40)</f>
        <v>20803495310</v>
      </c>
      <c r="L89" s="108">
        <f>SUM('Ví dụ-Kết quả bán hàng theo năm'!L37:L40)</f>
        <v>42329743070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</row>
    <row r="90" ht="19.5" customHeight="1">
      <c r="A90" s="25"/>
      <c r="B90" s="40">
        <v>2020.0</v>
      </c>
      <c r="C90" s="94">
        <f>SUM(C41:C44)</f>
        <v>27678282900</v>
      </c>
      <c r="D90" s="94">
        <f>SUM(E41:E44)</f>
        <v>47541890150</v>
      </c>
      <c r="E90" s="94">
        <f>SUM(G41:G44)</f>
        <v>23262861630</v>
      </c>
      <c r="F90" s="94">
        <f>SUM(I41:I44)</f>
        <v>16892550540</v>
      </c>
      <c r="G90" s="94">
        <f>SUM(K41:K44)</f>
        <v>40841996010</v>
      </c>
      <c r="H90" s="108">
        <f>SUM('Ví dụ-Kết quả bán hàng theo năm'!D41:D44)</f>
        <v>4106314760</v>
      </c>
      <c r="I90" s="108">
        <f>SUM('Ví dụ-Kết quả bán hàng theo năm'!F41:F44)</f>
        <v>47203828920</v>
      </c>
      <c r="J90" s="108">
        <f>SUM('Ví dụ-Kết quả bán hàng theo năm'!H41:H44)</f>
        <v>21865746810</v>
      </c>
      <c r="K90" s="108">
        <f>SUM('Ví dụ-Kết quả bán hàng theo năm'!J41:J44)</f>
        <v>20744519900</v>
      </c>
      <c r="L90" s="108">
        <f>SUM('Ví dụ-Kết quả bán hàng theo năm'!L41:L44)</f>
        <v>43714438100</v>
      </c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</row>
    <row r="91" ht="19.5" customHeight="1">
      <c r="A91" s="25"/>
      <c r="B91" s="40">
        <v>2021.0</v>
      </c>
      <c r="C91" s="94">
        <f>SUM(C45:C48)</f>
        <v>32446788140</v>
      </c>
      <c r="D91" s="94">
        <f>SUM(E45:E48)</f>
        <v>49343999200</v>
      </c>
      <c r="E91" s="94">
        <f>SUM(G45:G48)</f>
        <v>26653513880</v>
      </c>
      <c r="F91" s="94">
        <f t="shared" ref="F91:G91" si="4">SUM(I45:I48)</f>
        <v>19361758490</v>
      </c>
      <c r="G91" s="94">
        <f t="shared" si="4"/>
        <v>19226925680</v>
      </c>
      <c r="H91" s="108">
        <f>SUM('Ví dụ-Kết quả bán hàng theo năm'!D45:D48)</f>
        <v>9957671990</v>
      </c>
      <c r="I91" s="108">
        <f>SUM('Ví dụ-Kết quả bán hàng theo năm'!F45:F48)</f>
        <v>46253653010</v>
      </c>
      <c r="J91" s="108">
        <f>SUM('Ví dụ-Kết quả bán hàng theo năm'!H45:H48)</f>
        <v>28131022670</v>
      </c>
      <c r="K91" s="108">
        <f>SUM('Ví dụ-Kết quả bán hàng theo năm'!J45:J48)</f>
        <v>19226925680</v>
      </c>
      <c r="L91" s="108">
        <f>SUM('Ví dụ-Kết quả bán hàng theo năm'!L45:L48)</f>
        <v>45159075350</v>
      </c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</row>
    <row r="92" ht="19.5" customHeight="1">
      <c r="A92" s="25"/>
      <c r="B92" s="40">
        <v>2022.0</v>
      </c>
      <c r="C92" s="94">
        <f>SUM(C49:C52)</f>
        <v>31908002280</v>
      </c>
      <c r="D92" s="94">
        <f>SUM(E49:E52)</f>
        <v>45549393900</v>
      </c>
      <c r="E92" s="94">
        <f>SUM(G49:G52)</f>
        <v>23702413120</v>
      </c>
      <c r="F92" s="94">
        <f>SUM(I49:I52)</f>
        <v>18399609010</v>
      </c>
      <c r="G92" s="94">
        <f>SUM(K49:K52)</f>
        <v>45899007270</v>
      </c>
      <c r="H92" s="108">
        <f>SUM('Ví dụ-Kết quả bán hàng theo năm'!D49:D52)</f>
        <v>12128606660</v>
      </c>
      <c r="I92" s="108">
        <f>SUM('Ví dụ-Kết quả bán hàng theo năm'!F49:F52)</f>
        <v>50159689360</v>
      </c>
      <c r="J92" s="108">
        <f>SUM('Ví dụ-Kết quả bán hàng theo năm'!H49:H52)</f>
        <v>23524668820</v>
      </c>
      <c r="K92" s="108">
        <f>SUM('Ví dụ-Kết quả bán hàng theo năm'!J49:J52)</f>
        <v>21362212330</v>
      </c>
      <c r="L92" s="108">
        <f>SUM('Ví dụ-Kết quả bán hàng theo năm'!L49:L52)</f>
        <v>41364470050</v>
      </c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</row>
    <row r="93" ht="21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</row>
    <row r="94" ht="49.5" customHeight="1">
      <c r="A94" s="25"/>
      <c r="B94" s="109" t="s">
        <v>86</v>
      </c>
      <c r="C94" s="110"/>
      <c r="D94" s="110"/>
      <c r="E94" s="111"/>
      <c r="F94" s="111"/>
      <c r="G94" s="111"/>
      <c r="H94" s="111"/>
      <c r="I94" s="111"/>
      <c r="J94" s="111"/>
      <c r="K94" s="111"/>
      <c r="L94" s="112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</row>
    <row r="95" ht="30.0" customHeight="1">
      <c r="A95" s="25"/>
      <c r="B95" s="103" t="s">
        <v>1</v>
      </c>
      <c r="C95" s="113" t="s">
        <v>29</v>
      </c>
      <c r="D95" s="8"/>
      <c r="E95" s="8"/>
      <c r="F95" s="8"/>
      <c r="G95" s="8"/>
      <c r="H95" s="114" t="s">
        <v>30</v>
      </c>
      <c r="I95" s="8"/>
      <c r="J95" s="8"/>
      <c r="K95" s="8"/>
      <c r="L95" s="6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</row>
    <row r="96" ht="30.0" customHeight="1">
      <c r="A96" s="25"/>
      <c r="B96" s="106"/>
      <c r="C96" s="115" t="s">
        <v>74</v>
      </c>
      <c r="D96" s="115" t="s">
        <v>75</v>
      </c>
      <c r="E96" s="115" t="s">
        <v>76</v>
      </c>
      <c r="F96" s="115" t="s">
        <v>77</v>
      </c>
      <c r="G96" s="115" t="s">
        <v>78</v>
      </c>
      <c r="H96" s="115" t="s">
        <v>74</v>
      </c>
      <c r="I96" s="115" t="s">
        <v>75</v>
      </c>
      <c r="J96" s="115" t="s">
        <v>76</v>
      </c>
      <c r="K96" s="115" t="s">
        <v>77</v>
      </c>
      <c r="L96" s="115" t="s">
        <v>78</v>
      </c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</row>
    <row r="97" ht="19.5" customHeight="1">
      <c r="A97" s="25"/>
      <c r="B97" s="40">
        <v>2019.0</v>
      </c>
      <c r="C97" s="94">
        <f>SUM('Ví dụ-Kết quả bán hàng theo năm'!C59:C62)</f>
        <v>37248065760</v>
      </c>
      <c r="D97" s="94">
        <f>SUM('Ví dụ-Kết quả bán hàng theo năm'!E59:E62)</f>
        <v>38738490140</v>
      </c>
      <c r="E97" s="94">
        <f>SUM('Ví dụ-Kết quả bán hàng theo năm'!G59:G62)</f>
        <v>15770406400</v>
      </c>
      <c r="F97" s="94">
        <f>SUM('Ví dụ-Kết quả bán hàng theo năm'!G59:G62)</f>
        <v>15770406400</v>
      </c>
      <c r="G97" s="94">
        <f>SUM('Ví dụ-Kết quả bán hàng theo năm'!K59:K62)</f>
        <v>6696274800</v>
      </c>
      <c r="H97" s="116">
        <f>SUM('Ví dụ-Kết quả bán hàng theo năm'!D59:D62)</f>
        <v>39238826710</v>
      </c>
      <c r="I97" s="116">
        <f>SUM('Ví dụ-Kết quả bán hàng theo năm'!F59:F62)</f>
        <v>34720650890</v>
      </c>
      <c r="J97" s="116">
        <f>SUM('Ví dụ-Kết quả bán hàng theo năm'!H59:H62)</f>
        <v>19599445010</v>
      </c>
      <c r="K97" s="116">
        <f>SUM('Ví dụ-Kết quả bán hàng theo năm'!J59:J62)</f>
        <v>43114495310</v>
      </c>
      <c r="L97" s="116">
        <f>SUM('Ví dụ-Kết quả bán hàng theo năm'!L59:L62)</f>
        <v>7623743070</v>
      </c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</row>
    <row r="98" ht="19.5" customHeight="1">
      <c r="A98" s="25"/>
      <c r="B98" s="40">
        <v>2020.0</v>
      </c>
      <c r="C98" s="94">
        <f>SUM('Ví dụ-Kết quả bán hàng theo năm'!C63:C66)</f>
        <v>37594282900</v>
      </c>
      <c r="D98" s="94">
        <f>SUM('Ví dụ-Kết quả bán hàng theo năm'!E63:E66)</f>
        <v>35146890150</v>
      </c>
      <c r="E98" s="94">
        <f>SUM('Ví dụ-Kết quả bán hàng theo năm'!G63:G66)</f>
        <v>18304861630</v>
      </c>
      <c r="F98" s="94">
        <f>SUM('Ví dụ-Kết quả bán hàng theo năm'!G63:G66)</f>
        <v>18304861630</v>
      </c>
      <c r="G98" s="94">
        <f>SUM('Ví dụ-Kết quả bán hàng theo năm'!K63:K66)</f>
        <v>6135996010</v>
      </c>
      <c r="H98" s="116">
        <f>SUM('Ví dụ-Kết quả bán hàng theo năm'!D63:D66)</f>
        <v>33854314760</v>
      </c>
      <c r="I98" s="116">
        <f>SUM('Ví dụ-Kết quả bán hàng theo năm'!F63:F66)</f>
        <v>34808828920</v>
      </c>
      <c r="J98" s="116">
        <f>SUM('Ví dụ-Kết quả bán hàng theo năm'!H63:H66)</f>
        <v>16907746810</v>
      </c>
      <c r="K98" s="116">
        <f>SUM('Ví dụ-Kết quả bán hàng theo năm'!J63:J66)</f>
        <v>43055519900</v>
      </c>
      <c r="L98" s="116">
        <f>SUM('Ví dụ-Kết quả bán hàng theo năm'!L63:L66)</f>
        <v>9008438100</v>
      </c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</row>
    <row r="99" ht="19.5" customHeight="1">
      <c r="A99" s="25"/>
      <c r="B99" s="40">
        <v>2021.0</v>
      </c>
      <c r="C99" s="94">
        <f>SUM('Ví dụ-Kết quả bán hàng theo năm'!C67:C70)</f>
        <v>42362788140</v>
      </c>
      <c r="D99" s="94">
        <f>SUM('Ví dụ-Kết quả bán hàng theo năm'!D67:D70)</f>
        <v>37226671990</v>
      </c>
      <c r="E99" s="94">
        <f>SUM('Ví dụ-Kết quả bán hàng theo năm'!G67:G70)</f>
        <v>21695513880</v>
      </c>
      <c r="F99" s="94">
        <f>SUM('Ví dụ-Kết quả bán hàng theo năm'!F67:F70)</f>
        <v>33858653010</v>
      </c>
      <c r="G99" s="94">
        <f>SUM('Ví dụ-Kết quả bán hàng theo năm'!K67:K70)</f>
        <v>11834944320</v>
      </c>
      <c r="H99" s="116">
        <f>SUM('Ví dụ-Kết quả bán hàng theo năm'!D67:D70)</f>
        <v>37226671990</v>
      </c>
      <c r="I99" s="116">
        <f>SUM('Ví dụ-Kết quả bán hàng theo năm'!F67:F70)</f>
        <v>33858653010</v>
      </c>
      <c r="J99" s="116">
        <f>SUM('Ví dụ-Kết quả bán hàng theo năm'!H67:H70)</f>
        <v>23173022670</v>
      </c>
      <c r="K99" s="116">
        <f>SUM('Ví dụ-Kết quả bán hàng theo năm'!J67:J70)</f>
        <v>41537925680</v>
      </c>
      <c r="L99" s="116">
        <f>SUM('Ví dụ-Kết quả bán hàng theo năm'!L67:L70)</f>
        <v>10453075350</v>
      </c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</row>
    <row r="100" ht="19.5" customHeight="1">
      <c r="A100" s="25"/>
      <c r="B100" s="40">
        <v>2022.0</v>
      </c>
      <c r="C100" s="94">
        <f>SUM('Ví dụ-Kết quả bán hàng theo năm'!C71:C74)</f>
        <v>41824002280</v>
      </c>
      <c r="D100" s="94">
        <f>SUM('Ví dụ-Kết quả bán hàng theo năm'!E71:E74)</f>
        <v>33154393900</v>
      </c>
      <c r="E100" s="94">
        <f>SUM('Ví dụ-Kết quả bán hàng theo năm'!G71:G74)</f>
        <v>18744413120</v>
      </c>
      <c r="F100" s="94">
        <f>SUM('Ví dụ-Kết quả bán hàng theo năm'!G71:G74)</f>
        <v>18744413120</v>
      </c>
      <c r="G100" s="94">
        <f>SUM('Ví dụ-Kết quả bán hàng theo năm'!K71:K74)</f>
        <v>11193007270</v>
      </c>
      <c r="H100" s="116">
        <f>SUM('Ví dụ-Kết quả bán hàng theo năm'!D71:D74)</f>
        <v>41876606660</v>
      </c>
      <c r="I100" s="116">
        <f>SUM('Ví dụ-Kết quả bán hàng theo năm'!F71:F74)</f>
        <v>37764689360</v>
      </c>
      <c r="J100" s="116">
        <f>SUM('Ví dụ-Kết quả bán hàng theo năm'!H71:H74)</f>
        <v>18566668820</v>
      </c>
      <c r="K100" s="116">
        <f>SUM('Ví dụ-Kết quả bán hàng theo năm'!J71:J74)</f>
        <v>43673212330</v>
      </c>
      <c r="L100" s="116">
        <f>SUM('Ví dụ-Kết quả bán hàng theo năm'!L71:L74)</f>
        <v>6658470050</v>
      </c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</row>
    <row r="101" ht="21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21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</row>
    <row r="102" ht="12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21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</row>
    <row r="103" ht="12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21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</row>
    <row r="104" ht="12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21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</row>
    <row r="105" ht="12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21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</row>
    <row r="106" ht="12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21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ht="12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21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</row>
    <row r="108" ht="12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21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</row>
    <row r="109" ht="12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21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</row>
    <row r="110" ht="12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21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</row>
    <row r="111" ht="12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21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</row>
    <row r="112" ht="12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21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</row>
    <row r="113" ht="12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21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</row>
    <row r="114" ht="12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21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</row>
    <row r="115" ht="12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21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</row>
    <row r="116" ht="12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21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</row>
    <row r="117" ht="12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21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</row>
    <row r="118" ht="12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21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</row>
    <row r="119" ht="12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21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</row>
    <row r="120" ht="12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21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</row>
    <row r="121" ht="12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21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</row>
    <row r="122" ht="12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21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</row>
    <row r="123" ht="12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21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</row>
    <row r="124" ht="12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21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</row>
    <row r="125" ht="12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21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</row>
    <row r="126" ht="12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21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</row>
    <row r="127" ht="12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21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</row>
    <row r="128" ht="12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21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</row>
    <row r="129" ht="12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21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</row>
    <row r="130" ht="12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21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</row>
    <row r="131" ht="12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21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</row>
    <row r="132" ht="12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21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</row>
    <row r="133" ht="12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21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</row>
    <row r="134" ht="12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21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</row>
    <row r="135" ht="12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21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</row>
    <row r="136" ht="12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21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</row>
    <row r="137" ht="12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21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</row>
    <row r="138" ht="12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21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</row>
    <row r="139" ht="12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21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</row>
    <row r="140" ht="12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21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</row>
    <row r="141" ht="12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21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</row>
    <row r="142" ht="12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21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</row>
    <row r="143" ht="12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21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</row>
    <row r="144" ht="12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21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</row>
    <row r="145" ht="12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21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</row>
    <row r="146" ht="12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21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</row>
    <row r="147" ht="12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21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</row>
    <row r="148" ht="12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21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</row>
    <row r="149" ht="12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21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</row>
    <row r="150" ht="12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21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</row>
    <row r="151" ht="12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21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</row>
    <row r="152" ht="12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21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</row>
    <row r="153" ht="12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21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</row>
    <row r="154" ht="12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21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</row>
    <row r="155" ht="12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21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</row>
    <row r="156" ht="12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21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</row>
    <row r="157" ht="12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21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</row>
    <row r="158" ht="12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21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</row>
    <row r="159" ht="12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21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</row>
    <row r="160" ht="12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21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</row>
    <row r="161" ht="12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21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</row>
    <row r="162" ht="12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21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</row>
    <row r="163" ht="12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21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</row>
    <row r="164" ht="12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21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</row>
    <row r="165" ht="12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21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</row>
    <row r="166" ht="12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21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</row>
    <row r="167" ht="12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21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</row>
    <row r="168" ht="12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21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</row>
    <row r="169" ht="12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21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</row>
    <row r="170" ht="12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21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</row>
    <row r="171" ht="12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21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</row>
    <row r="172" ht="12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21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</row>
    <row r="173" ht="12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21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</row>
    <row r="174" ht="12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21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</row>
    <row r="175" ht="12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21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</row>
    <row r="176" ht="12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21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</row>
    <row r="177" ht="12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21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</row>
    <row r="178" ht="12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21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</row>
    <row r="179" ht="12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21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</row>
    <row r="180" ht="12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21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</row>
    <row r="181" ht="12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21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</row>
    <row r="182" ht="12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21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</row>
    <row r="183" ht="12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21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</row>
    <row r="184" ht="12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21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</row>
    <row r="185" ht="12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21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</row>
    <row r="186" ht="12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21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</row>
    <row r="187" ht="12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21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</row>
    <row r="188" ht="12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21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</row>
    <row r="189" ht="12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21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</row>
    <row r="190" ht="12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21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</row>
    <row r="191" ht="12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21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</row>
    <row r="192" ht="12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21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</row>
    <row r="193" ht="12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21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</row>
    <row r="194" ht="12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21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</row>
    <row r="195" ht="12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21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</row>
    <row r="196" ht="12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21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</row>
    <row r="197" ht="12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21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</row>
    <row r="198" ht="12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21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</row>
    <row r="199" ht="12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21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</row>
    <row r="200" ht="12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21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</row>
    <row r="201" ht="12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21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</row>
    <row r="202" ht="12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21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</row>
    <row r="203" ht="12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21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</row>
    <row r="204" ht="12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21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</row>
    <row r="205" ht="12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21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</row>
    <row r="206" ht="12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21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</row>
    <row r="207" ht="12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21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</row>
    <row r="208" ht="12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21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</row>
    <row r="209" ht="12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21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</row>
    <row r="210" ht="12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21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</row>
    <row r="211" ht="12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21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</row>
    <row r="212" ht="12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21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</row>
    <row r="213" ht="12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21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</row>
    <row r="214" ht="12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21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</row>
    <row r="215" ht="12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21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</row>
    <row r="216" ht="12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21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</row>
    <row r="217" ht="12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21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</row>
    <row r="218" ht="12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21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</row>
    <row r="219" ht="12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21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</row>
    <row r="220" ht="12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21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</row>
    <row r="221" ht="12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21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</row>
    <row r="222" ht="12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21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</row>
    <row r="223" ht="12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21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</row>
    <row r="224" ht="12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21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</row>
    <row r="225" ht="12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21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</row>
    <row r="226" ht="12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21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</row>
    <row r="227" ht="12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21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</row>
    <row r="228" ht="12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21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</row>
    <row r="229" ht="12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21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</row>
    <row r="230" ht="12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21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</row>
    <row r="231" ht="12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21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</row>
    <row r="232" ht="12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21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</row>
    <row r="233" ht="12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21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</row>
    <row r="234" ht="12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21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</row>
    <row r="235" ht="12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21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</row>
    <row r="236" ht="12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21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</row>
    <row r="237" ht="12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21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</row>
    <row r="238" ht="12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21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</row>
    <row r="239" ht="12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21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</row>
    <row r="240" ht="12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21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</row>
    <row r="241" ht="12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21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</row>
    <row r="242" ht="12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21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</row>
    <row r="243" ht="12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21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</row>
    <row r="244" ht="12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21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</row>
    <row r="245" ht="12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21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</row>
    <row r="246" ht="12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21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</row>
    <row r="247" ht="12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21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</row>
    <row r="248" ht="12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21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</row>
    <row r="249" ht="12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21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</row>
    <row r="250" ht="12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21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</row>
    <row r="251" ht="12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21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</row>
    <row r="252" ht="12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21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</row>
    <row r="253" ht="12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21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</row>
    <row r="254" ht="12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21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</row>
    <row r="255" ht="12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21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</row>
    <row r="256" ht="12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21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</row>
    <row r="257" ht="12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21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</row>
    <row r="258" ht="12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21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</row>
    <row r="259" ht="12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21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</row>
    <row r="260" ht="12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21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</row>
    <row r="261" ht="12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21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</row>
    <row r="262" ht="12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21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</row>
    <row r="263" ht="12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21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</row>
    <row r="264" ht="12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21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</row>
    <row r="265" ht="12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21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</row>
    <row r="266" ht="12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21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</row>
    <row r="267" ht="12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21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</row>
    <row r="268" ht="12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21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</row>
    <row r="269" ht="12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21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</row>
    <row r="270" ht="12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21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</row>
    <row r="271" ht="12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21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</row>
    <row r="272" ht="12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21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</row>
    <row r="273" ht="12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21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</row>
    <row r="274" ht="12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21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</row>
    <row r="275" ht="12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21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</row>
    <row r="276" ht="12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21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</row>
    <row r="277" ht="12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21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</row>
    <row r="278" ht="12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21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</row>
    <row r="279" ht="12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21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</row>
    <row r="280" ht="12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21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</row>
    <row r="281" ht="12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21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</row>
    <row r="282" ht="12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21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</row>
    <row r="283" ht="12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21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</row>
    <row r="284" ht="12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21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</row>
    <row r="285" ht="12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21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</row>
    <row r="286" ht="12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21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</row>
    <row r="287" ht="12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21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</row>
    <row r="288" ht="12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21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</row>
    <row r="289" ht="12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21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</row>
    <row r="290" ht="12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21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</row>
    <row r="291" ht="12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21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</row>
    <row r="292" ht="12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21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</row>
    <row r="293" ht="12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21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</row>
    <row r="294" ht="12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21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</row>
    <row r="295" ht="12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21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</row>
    <row r="296" ht="12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21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</row>
    <row r="297" ht="12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21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</row>
    <row r="298" ht="12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21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</row>
    <row r="299" ht="12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21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</row>
    <row r="300" ht="12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21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</row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7">
    <mergeCell ref="B11:D11"/>
    <mergeCell ref="B12:B14"/>
    <mergeCell ref="C12:L12"/>
    <mergeCell ref="C13:D13"/>
    <mergeCell ref="E13:F13"/>
    <mergeCell ref="G13:H13"/>
    <mergeCell ref="I35:J35"/>
    <mergeCell ref="K35:L35"/>
    <mergeCell ref="I13:J13"/>
    <mergeCell ref="K13:L13"/>
    <mergeCell ref="G32:H32"/>
    <mergeCell ref="J32:K32"/>
    <mergeCell ref="B34:D34"/>
    <mergeCell ref="B35:B36"/>
    <mergeCell ref="C35:D35"/>
    <mergeCell ref="E35:F35"/>
    <mergeCell ref="G35:H35"/>
    <mergeCell ref="G54:H54"/>
    <mergeCell ref="J54:K54"/>
    <mergeCell ref="B56:D56"/>
    <mergeCell ref="B57:B58"/>
    <mergeCell ref="C57:D57"/>
    <mergeCell ref="I57:J57"/>
    <mergeCell ref="B79:B80"/>
    <mergeCell ref="B87:B88"/>
    <mergeCell ref="C87:G87"/>
    <mergeCell ref="H87:L87"/>
    <mergeCell ref="B95:B96"/>
    <mergeCell ref="C95:G95"/>
    <mergeCell ref="H95:L95"/>
    <mergeCell ref="E57:F57"/>
    <mergeCell ref="G57:H57"/>
    <mergeCell ref="K57:L57"/>
    <mergeCell ref="G76:H76"/>
    <mergeCell ref="J76:K76"/>
    <mergeCell ref="C79:G79"/>
    <mergeCell ref="H79:L79"/>
  </mergeCells>
  <printOptions/>
  <pageMargins bottom="0.4" footer="0.0" header="0.0" left="0.4" right="0.4" top="0.4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0124D"/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27.5"/>
    <col customWidth="1" min="3" max="11" width="15.88"/>
    <col customWidth="1" min="12" max="13" width="14.5"/>
    <col customWidth="1" min="14" max="14" width="3.38"/>
    <col customWidth="1" min="15" max="32" width="14.5"/>
  </cols>
  <sheetData>
    <row r="1" ht="66.75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1.75" customHeight="1">
      <c r="A2" s="1"/>
      <c r="B2" s="4" t="s">
        <v>1</v>
      </c>
      <c r="C2" s="5">
        <v>2022.0</v>
      </c>
      <c r="D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21.75" customHeight="1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21.75" customHeight="1">
      <c r="A4" s="1"/>
      <c r="B4" s="7" t="s">
        <v>2</v>
      </c>
      <c r="C4" s="8"/>
      <c r="D4" s="8"/>
      <c r="E4" s="8"/>
      <c r="F4" s="8"/>
      <c r="G4" s="8"/>
      <c r="H4" s="8"/>
      <c r="I4" s="8"/>
      <c r="J4" s="8"/>
      <c r="K4" s="6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21.75" customHeight="1">
      <c r="A5" s="1"/>
      <c r="B5" s="9" t="s">
        <v>3</v>
      </c>
      <c r="C5" s="10" t="s">
        <v>4</v>
      </c>
      <c r="D5" s="8"/>
      <c r="E5" s="6"/>
      <c r="F5" s="10" t="s">
        <v>5</v>
      </c>
      <c r="G5" s="8"/>
      <c r="H5" s="6"/>
      <c r="I5" s="10" t="s">
        <v>6</v>
      </c>
      <c r="J5" s="8"/>
      <c r="K5" s="6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21.75" customHeight="1">
      <c r="A6" s="1"/>
      <c r="B6" s="11"/>
      <c r="C6" s="12" t="s">
        <v>7</v>
      </c>
      <c r="D6" s="12" t="s">
        <v>8</v>
      </c>
      <c r="E6" s="12" t="s">
        <v>9</v>
      </c>
      <c r="F6" s="12" t="s">
        <v>7</v>
      </c>
      <c r="G6" s="12" t="s">
        <v>8</v>
      </c>
      <c r="H6" s="12" t="s">
        <v>9</v>
      </c>
      <c r="I6" s="12" t="s">
        <v>7</v>
      </c>
      <c r="J6" s="12" t="s">
        <v>8</v>
      </c>
      <c r="K6" s="12" t="s">
        <v>9</v>
      </c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ht="21.75" customHeight="1">
      <c r="A7" s="1"/>
      <c r="B7" s="13" t="s">
        <v>10</v>
      </c>
      <c r="C7" s="14"/>
      <c r="D7" s="14"/>
      <c r="E7" s="14">
        <f t="shared" ref="E7:E12" si="1">IF(ISBLANK(C7-D7),"",(C7-D7))</f>
        <v>0</v>
      </c>
      <c r="F7" s="14"/>
      <c r="G7" s="14"/>
      <c r="H7" s="14">
        <f t="shared" ref="H7:H12" si="2">IF(ISBLANK(F7-G7),"",(F7-G7))</f>
        <v>0</v>
      </c>
      <c r="I7" s="14"/>
      <c r="J7" s="14"/>
      <c r="K7" s="14">
        <f t="shared" ref="K7:K12" si="3">IF(ISBLANK(I7-J7),"",(I7-J7))</f>
        <v>0</v>
      </c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21.75" customHeight="1">
      <c r="A8" s="1"/>
      <c r="B8" s="13" t="s">
        <v>12</v>
      </c>
      <c r="C8" s="14"/>
      <c r="D8" s="14"/>
      <c r="E8" s="14">
        <f t="shared" si="1"/>
        <v>0</v>
      </c>
      <c r="F8" s="14"/>
      <c r="G8" s="14"/>
      <c r="H8" s="14">
        <f t="shared" si="2"/>
        <v>0</v>
      </c>
      <c r="I8" s="14"/>
      <c r="J8" s="14"/>
      <c r="K8" s="14">
        <f t="shared" si="3"/>
        <v>0</v>
      </c>
      <c r="L8" s="3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21.75" customHeight="1">
      <c r="A9" s="1"/>
      <c r="B9" s="13" t="s">
        <v>13</v>
      </c>
      <c r="C9" s="18" t="str">
        <f t="shared" ref="C9:D9" si="4">C8/C7</f>
        <v>#DIV/0!</v>
      </c>
      <c r="D9" s="18" t="str">
        <f t="shared" si="4"/>
        <v>#DIV/0!</v>
      </c>
      <c r="E9" s="14" t="str">
        <f t="shared" si="1"/>
        <v>#DIV/0!</v>
      </c>
      <c r="F9" s="18" t="str">
        <f t="shared" ref="F9:G9" si="5">F8/F7</f>
        <v>#DIV/0!</v>
      </c>
      <c r="G9" s="18" t="str">
        <f t="shared" si="5"/>
        <v>#DIV/0!</v>
      </c>
      <c r="H9" s="14" t="str">
        <f t="shared" si="2"/>
        <v>#DIV/0!</v>
      </c>
      <c r="I9" s="18" t="str">
        <f>I8/I7</f>
        <v>#DIV/0!</v>
      </c>
      <c r="J9" s="18">
        <v>0.24</v>
      </c>
      <c r="K9" s="14" t="str">
        <f t="shared" si="3"/>
        <v>#DIV/0!</v>
      </c>
      <c r="L9" s="22"/>
      <c r="M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5.0" customHeight="1">
      <c r="A10" s="1"/>
      <c r="B10" s="13" t="s">
        <v>14</v>
      </c>
      <c r="C10" s="14"/>
      <c r="D10" s="14"/>
      <c r="E10" s="14">
        <f t="shared" si="1"/>
        <v>0</v>
      </c>
      <c r="F10" s="14"/>
      <c r="G10" s="14"/>
      <c r="H10" s="14">
        <f t="shared" si="2"/>
        <v>0</v>
      </c>
      <c r="I10" s="14"/>
      <c r="J10" s="14"/>
      <c r="K10" s="14">
        <f t="shared" si="3"/>
        <v>0</v>
      </c>
      <c r="M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39.75" customHeight="1">
      <c r="A11" s="1"/>
      <c r="B11" s="13" t="s">
        <v>15</v>
      </c>
      <c r="C11" s="23"/>
      <c r="D11" s="23"/>
      <c r="E11" s="23">
        <f t="shared" si="1"/>
        <v>0</v>
      </c>
      <c r="F11" s="23"/>
      <c r="G11" s="23"/>
      <c r="H11" s="23">
        <f t="shared" si="2"/>
        <v>0</v>
      </c>
      <c r="I11" s="23"/>
      <c r="J11" s="23"/>
      <c r="K11" s="23">
        <f t="shared" si="3"/>
        <v>0</v>
      </c>
      <c r="L11" s="24"/>
      <c r="M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21.75" customHeight="1">
      <c r="A12" s="1"/>
      <c r="B12" s="13" t="s">
        <v>16</v>
      </c>
      <c r="C12" s="23">
        <f t="shared" ref="C12:D12" si="6">C10*C11</f>
        <v>0</v>
      </c>
      <c r="D12" s="23">
        <f t="shared" si="6"/>
        <v>0</v>
      </c>
      <c r="E12" s="23">
        <f t="shared" si="1"/>
        <v>0</v>
      </c>
      <c r="F12" s="23">
        <f t="shared" ref="F12:G12" si="7">F10*F11</f>
        <v>0</v>
      </c>
      <c r="G12" s="23">
        <f t="shared" si="7"/>
        <v>0</v>
      </c>
      <c r="H12" s="23">
        <f t="shared" si="2"/>
        <v>0</v>
      </c>
      <c r="I12" s="23">
        <f t="shared" ref="I12:J12" si="8">I10*I11</f>
        <v>0</v>
      </c>
      <c r="J12" s="23">
        <f t="shared" si="8"/>
        <v>0</v>
      </c>
      <c r="K12" s="23">
        <f t="shared" si="3"/>
        <v>0</v>
      </c>
      <c r="L12" s="24"/>
      <c r="M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21.75" customHeight="1">
      <c r="A13" s="1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3"/>
      <c r="M13" s="3"/>
      <c r="N13" s="3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21.75" customHeight="1">
      <c r="A14" s="1"/>
      <c r="B14" s="7" t="s">
        <v>20</v>
      </c>
      <c r="C14" s="8"/>
      <c r="D14" s="8"/>
      <c r="E14" s="8"/>
      <c r="F14" s="8"/>
      <c r="G14" s="8"/>
      <c r="H14" s="8"/>
      <c r="I14" s="8"/>
      <c r="J14" s="8"/>
      <c r="K14" s="6"/>
      <c r="L14" s="3"/>
      <c r="M14" s="3"/>
      <c r="N14" s="3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21.75" customHeight="1">
      <c r="A15" s="1"/>
      <c r="B15" s="9" t="s">
        <v>3</v>
      </c>
      <c r="C15" s="10" t="s">
        <v>21</v>
      </c>
      <c r="D15" s="8"/>
      <c r="E15" s="6"/>
      <c r="F15" s="10" t="s">
        <v>23</v>
      </c>
      <c r="G15" s="8"/>
      <c r="H15" s="6"/>
      <c r="I15" s="10" t="s">
        <v>24</v>
      </c>
      <c r="J15" s="8"/>
      <c r="K15" s="6"/>
      <c r="L15" s="3"/>
      <c r="M15" s="3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21.75" customHeight="1">
      <c r="A16" s="1"/>
      <c r="B16" s="11"/>
      <c r="C16" s="12" t="s">
        <v>7</v>
      </c>
      <c r="D16" s="12" t="s">
        <v>8</v>
      </c>
      <c r="E16" s="12" t="s">
        <v>9</v>
      </c>
      <c r="F16" s="12" t="s">
        <v>7</v>
      </c>
      <c r="G16" s="12" t="s">
        <v>8</v>
      </c>
      <c r="H16" s="12" t="s">
        <v>9</v>
      </c>
      <c r="I16" s="12" t="s">
        <v>7</v>
      </c>
      <c r="J16" s="12" t="s">
        <v>8</v>
      </c>
      <c r="K16" s="12" t="s">
        <v>9</v>
      </c>
      <c r="L16" s="3"/>
      <c r="M16" s="3"/>
      <c r="N16" s="3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21.75" customHeight="1">
      <c r="A17" s="1"/>
      <c r="B17" s="13" t="s">
        <v>10</v>
      </c>
      <c r="C17" s="14"/>
      <c r="D17" s="14"/>
      <c r="E17" s="14">
        <f t="shared" ref="E17:E22" si="9">IF(ISBLANK(C17-D17),"",(C17-D17))</f>
        <v>0</v>
      </c>
      <c r="F17" s="14"/>
      <c r="G17" s="14"/>
      <c r="H17" s="14">
        <f t="shared" ref="H17:H22" si="10">IF(ISBLANK(F17-G17),"",(F17-G17))</f>
        <v>0</v>
      </c>
      <c r="I17" s="14"/>
      <c r="J17" s="14"/>
      <c r="K17" s="14">
        <f t="shared" ref="K17:K22" si="11">IF(ISBLANK(I17-J17),"",(I17-J17))</f>
        <v>0</v>
      </c>
      <c r="L17" s="3"/>
      <c r="M17" s="3"/>
      <c r="N17" s="3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ht="21.75" customHeight="1">
      <c r="A18" s="1"/>
      <c r="B18" s="13" t="s">
        <v>32</v>
      </c>
      <c r="C18" s="14"/>
      <c r="D18" s="14"/>
      <c r="E18" s="14">
        <f t="shared" si="9"/>
        <v>0</v>
      </c>
      <c r="F18" s="14"/>
      <c r="G18" s="14"/>
      <c r="H18" s="14">
        <f t="shared" si="10"/>
        <v>0</v>
      </c>
      <c r="I18" s="14"/>
      <c r="J18" s="14"/>
      <c r="K18" s="14">
        <f t="shared" si="11"/>
        <v>0</v>
      </c>
      <c r="L18" s="3"/>
      <c r="M18" s="3"/>
      <c r="N18" s="3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ht="21.75" customHeight="1">
      <c r="A19" s="1"/>
      <c r="B19" s="13" t="s">
        <v>13</v>
      </c>
      <c r="C19" s="18" t="str">
        <f t="shared" ref="C19:D19" si="12">C18/C17</f>
        <v>#DIV/0!</v>
      </c>
      <c r="D19" s="18" t="str">
        <f t="shared" si="12"/>
        <v>#DIV/0!</v>
      </c>
      <c r="E19" s="14" t="str">
        <f t="shared" si="9"/>
        <v>#DIV/0!</v>
      </c>
      <c r="F19" s="18" t="str">
        <f t="shared" ref="F19:G19" si="13">F18/F17</f>
        <v>#DIV/0!</v>
      </c>
      <c r="G19" s="18" t="str">
        <f t="shared" si="13"/>
        <v>#DIV/0!</v>
      </c>
      <c r="H19" s="14" t="str">
        <f t="shared" si="10"/>
        <v>#DIV/0!</v>
      </c>
      <c r="I19" s="18" t="str">
        <f>I18/I17</f>
        <v>#DIV/0!</v>
      </c>
      <c r="J19" s="18">
        <v>0.24</v>
      </c>
      <c r="K19" s="14" t="str">
        <f t="shared" si="11"/>
        <v>#DIV/0!</v>
      </c>
      <c r="L19" s="3"/>
      <c r="M19" s="3"/>
      <c r="N19" s="3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ht="15.0" customHeight="1">
      <c r="A20" s="1"/>
      <c r="B20" s="13" t="s">
        <v>36</v>
      </c>
      <c r="C20" s="14"/>
      <c r="D20" s="14"/>
      <c r="E20" s="14">
        <f t="shared" si="9"/>
        <v>0</v>
      </c>
      <c r="F20" s="14"/>
      <c r="G20" s="14"/>
      <c r="H20" s="14">
        <f t="shared" si="10"/>
        <v>0</v>
      </c>
      <c r="I20" s="14"/>
      <c r="J20" s="14"/>
      <c r="K20" s="14">
        <f t="shared" si="11"/>
        <v>0</v>
      </c>
      <c r="L20" s="3"/>
      <c r="M20" s="3"/>
      <c r="N20" s="3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ht="39.75" customHeight="1">
      <c r="A21" s="1"/>
      <c r="B21" s="13" t="s">
        <v>15</v>
      </c>
      <c r="C21" s="23"/>
      <c r="D21" s="23"/>
      <c r="E21" s="23">
        <f t="shared" si="9"/>
        <v>0</v>
      </c>
      <c r="F21" s="23"/>
      <c r="G21" s="23"/>
      <c r="H21" s="23">
        <f t="shared" si="10"/>
        <v>0</v>
      </c>
      <c r="I21" s="23"/>
      <c r="J21" s="23"/>
      <c r="K21" s="23">
        <f t="shared" si="11"/>
        <v>0</v>
      </c>
      <c r="L21" s="3"/>
      <c r="M21" s="3"/>
      <c r="N21" s="3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ht="21.75" customHeight="1">
      <c r="A22" s="1"/>
      <c r="B22" s="13" t="s">
        <v>16</v>
      </c>
      <c r="C22" s="23">
        <f t="shared" ref="C22:D22" si="14">C20*C21</f>
        <v>0</v>
      </c>
      <c r="D22" s="23">
        <f t="shared" si="14"/>
        <v>0</v>
      </c>
      <c r="E22" s="23">
        <f t="shared" si="9"/>
        <v>0</v>
      </c>
      <c r="F22" s="23">
        <f t="shared" ref="F22:G22" si="15">F20*F21</f>
        <v>0</v>
      </c>
      <c r="G22" s="23">
        <f t="shared" si="15"/>
        <v>0</v>
      </c>
      <c r="H22" s="23">
        <f t="shared" si="10"/>
        <v>0</v>
      </c>
      <c r="I22" s="23">
        <f t="shared" ref="I22:J22" si="16">I20*I21</f>
        <v>0</v>
      </c>
      <c r="J22" s="23">
        <f t="shared" si="16"/>
        <v>0</v>
      </c>
      <c r="K22" s="23">
        <f t="shared" si="11"/>
        <v>0</v>
      </c>
      <c r="L22" s="3"/>
      <c r="M22" s="3"/>
      <c r="N22" s="3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ht="21.75" customHeight="1">
      <c r="A23" s="1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3"/>
      <c r="M23" s="3"/>
      <c r="N23" s="3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ht="21.75" customHeight="1">
      <c r="A24" s="1"/>
      <c r="B24" s="7" t="s">
        <v>41</v>
      </c>
      <c r="C24" s="8"/>
      <c r="D24" s="8"/>
      <c r="E24" s="8"/>
      <c r="F24" s="8"/>
      <c r="G24" s="8"/>
      <c r="H24" s="8"/>
      <c r="I24" s="8"/>
      <c r="J24" s="8"/>
      <c r="K24" s="6"/>
      <c r="L24" s="3"/>
      <c r="M24" s="3"/>
      <c r="N24" s="3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ht="21.75" customHeight="1">
      <c r="A25" s="1"/>
      <c r="B25" s="9" t="s">
        <v>3</v>
      </c>
      <c r="C25" s="10" t="s">
        <v>43</v>
      </c>
      <c r="D25" s="8"/>
      <c r="E25" s="6"/>
      <c r="F25" s="10" t="s">
        <v>44</v>
      </c>
      <c r="G25" s="8"/>
      <c r="H25" s="6"/>
      <c r="I25" s="10" t="s">
        <v>45</v>
      </c>
      <c r="J25" s="8"/>
      <c r="K25" s="6"/>
      <c r="L25" s="3"/>
      <c r="M25" s="3"/>
      <c r="N25" s="3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ht="21.75" customHeight="1">
      <c r="A26" s="1"/>
      <c r="B26" s="11"/>
      <c r="C26" s="12" t="s">
        <v>7</v>
      </c>
      <c r="D26" s="12" t="s">
        <v>8</v>
      </c>
      <c r="E26" s="12" t="s">
        <v>9</v>
      </c>
      <c r="F26" s="12" t="s">
        <v>7</v>
      </c>
      <c r="G26" s="12" t="s">
        <v>8</v>
      </c>
      <c r="H26" s="12" t="s">
        <v>9</v>
      </c>
      <c r="I26" s="12" t="s">
        <v>7</v>
      </c>
      <c r="J26" s="12" t="s">
        <v>8</v>
      </c>
      <c r="K26" s="12" t="s">
        <v>9</v>
      </c>
      <c r="L26" s="3"/>
      <c r="M26" s="3"/>
      <c r="N26" s="3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ht="21.75" customHeight="1">
      <c r="A27" s="1"/>
      <c r="B27" s="13" t="s">
        <v>10</v>
      </c>
      <c r="C27" s="14"/>
      <c r="D27" s="14"/>
      <c r="E27" s="14">
        <f t="shared" ref="E27:E32" si="17">IF(ISBLANK(C27-D27),"",(C27-D27))</f>
        <v>0</v>
      </c>
      <c r="F27" s="14"/>
      <c r="G27" s="14"/>
      <c r="H27" s="14">
        <f t="shared" ref="H27:H32" si="18">IF(ISBLANK(F27-G27),"",(F27-G27))</f>
        <v>0</v>
      </c>
      <c r="I27" s="14"/>
      <c r="J27" s="14"/>
      <c r="K27" s="14">
        <f t="shared" ref="K27:K32" si="19">IF(ISBLANK(I27-J27),"",(I27-J27))</f>
        <v>0</v>
      </c>
      <c r="L27" s="3"/>
      <c r="M27" s="3"/>
      <c r="N27" s="3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ht="21.75" customHeight="1">
      <c r="A28" s="1"/>
      <c r="B28" s="13" t="s">
        <v>32</v>
      </c>
      <c r="C28" s="14"/>
      <c r="D28" s="14"/>
      <c r="E28" s="14">
        <f t="shared" si="17"/>
        <v>0</v>
      </c>
      <c r="F28" s="14"/>
      <c r="G28" s="14"/>
      <c r="H28" s="14">
        <f t="shared" si="18"/>
        <v>0</v>
      </c>
      <c r="I28" s="14"/>
      <c r="J28" s="14"/>
      <c r="K28" s="14">
        <f t="shared" si="19"/>
        <v>0</v>
      </c>
      <c r="L28" s="3"/>
      <c r="M28" s="3"/>
      <c r="N28" s="3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ht="21.75" customHeight="1">
      <c r="A29" s="1"/>
      <c r="B29" s="13" t="s">
        <v>13</v>
      </c>
      <c r="C29" s="18" t="str">
        <f t="shared" ref="C29:D29" si="20">C28/C27</f>
        <v>#DIV/0!</v>
      </c>
      <c r="D29" s="18" t="str">
        <f t="shared" si="20"/>
        <v>#DIV/0!</v>
      </c>
      <c r="E29" s="14" t="str">
        <f t="shared" si="17"/>
        <v>#DIV/0!</v>
      </c>
      <c r="F29" s="18" t="str">
        <f t="shared" ref="F29:G29" si="21">F28/F27</f>
        <v>#DIV/0!</v>
      </c>
      <c r="G29" s="18" t="str">
        <f t="shared" si="21"/>
        <v>#DIV/0!</v>
      </c>
      <c r="H29" s="14" t="str">
        <f t="shared" si="18"/>
        <v>#DIV/0!</v>
      </c>
      <c r="I29" s="18" t="str">
        <f>I28/I27</f>
        <v>#DIV/0!</v>
      </c>
      <c r="J29" s="18">
        <v>0.24</v>
      </c>
      <c r="K29" s="14" t="str">
        <f t="shared" si="19"/>
        <v>#DIV/0!</v>
      </c>
      <c r="L29" s="3"/>
      <c r="M29" s="3"/>
      <c r="N29" s="3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ht="15.0" customHeight="1">
      <c r="A30" s="1"/>
      <c r="B30" s="13" t="s">
        <v>36</v>
      </c>
      <c r="C30" s="14"/>
      <c r="D30" s="14"/>
      <c r="E30" s="14">
        <f t="shared" si="17"/>
        <v>0</v>
      </c>
      <c r="F30" s="14"/>
      <c r="G30" s="14"/>
      <c r="H30" s="14">
        <f t="shared" si="18"/>
        <v>0</v>
      </c>
      <c r="I30" s="14"/>
      <c r="J30" s="14"/>
      <c r="K30" s="14">
        <f t="shared" si="19"/>
        <v>0</v>
      </c>
      <c r="L30" s="3"/>
      <c r="M30" s="3"/>
      <c r="N30" s="3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ht="39.75" customHeight="1">
      <c r="A31" s="1"/>
      <c r="B31" s="13" t="s">
        <v>15</v>
      </c>
      <c r="C31" s="23"/>
      <c r="D31" s="23"/>
      <c r="E31" s="23">
        <f t="shared" si="17"/>
        <v>0</v>
      </c>
      <c r="F31" s="23"/>
      <c r="G31" s="23"/>
      <c r="H31" s="23">
        <f t="shared" si="18"/>
        <v>0</v>
      </c>
      <c r="I31" s="23"/>
      <c r="J31" s="23"/>
      <c r="K31" s="23">
        <f t="shared" si="19"/>
        <v>0</v>
      </c>
      <c r="L31" s="3"/>
      <c r="M31" s="3"/>
      <c r="N31" s="3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ht="21.75" customHeight="1">
      <c r="A32" s="1"/>
      <c r="B32" s="13" t="s">
        <v>16</v>
      </c>
      <c r="C32" s="23">
        <f t="shared" ref="C32:D32" si="22">C30*C31</f>
        <v>0</v>
      </c>
      <c r="D32" s="23">
        <f t="shared" si="22"/>
        <v>0</v>
      </c>
      <c r="E32" s="23">
        <f t="shared" si="17"/>
        <v>0</v>
      </c>
      <c r="F32" s="23">
        <f t="shared" ref="F32:G32" si="23">F30*F31</f>
        <v>0</v>
      </c>
      <c r="G32" s="23">
        <f t="shared" si="23"/>
        <v>0</v>
      </c>
      <c r="H32" s="23">
        <f t="shared" si="18"/>
        <v>0</v>
      </c>
      <c r="I32" s="23">
        <f t="shared" ref="I32:J32" si="24">I30*I31</f>
        <v>0</v>
      </c>
      <c r="J32" s="23">
        <f t="shared" si="24"/>
        <v>0</v>
      </c>
      <c r="K32" s="23">
        <f t="shared" si="19"/>
        <v>0</v>
      </c>
      <c r="L32" s="3"/>
      <c r="M32" s="3"/>
      <c r="N32" s="3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ht="21.75" customHeight="1">
      <c r="A33" s="1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"/>
      <c r="M33" s="3"/>
      <c r="N33" s="3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ht="21.75" customHeight="1">
      <c r="A34" s="1"/>
      <c r="B34" s="7" t="s">
        <v>55</v>
      </c>
      <c r="C34" s="8"/>
      <c r="D34" s="8"/>
      <c r="E34" s="8"/>
      <c r="F34" s="8"/>
      <c r="G34" s="8"/>
      <c r="H34" s="8"/>
      <c r="I34" s="8"/>
      <c r="J34" s="8"/>
      <c r="K34" s="6"/>
      <c r="L34" s="3"/>
      <c r="M34" s="3"/>
      <c r="N34" s="3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ht="21.75" customHeight="1">
      <c r="A35" s="1"/>
      <c r="B35" s="9" t="s">
        <v>3</v>
      </c>
      <c r="C35" s="10" t="s">
        <v>57</v>
      </c>
      <c r="D35" s="8"/>
      <c r="E35" s="6"/>
      <c r="F35" s="10" t="s">
        <v>58</v>
      </c>
      <c r="G35" s="8"/>
      <c r="H35" s="6"/>
      <c r="I35" s="10" t="s">
        <v>59</v>
      </c>
      <c r="J35" s="8"/>
      <c r="K35" s="6"/>
      <c r="L35" s="3"/>
      <c r="M35" s="3"/>
      <c r="N35" s="3"/>
      <c r="O35" s="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ht="21.75" customHeight="1">
      <c r="A36" s="1"/>
      <c r="B36" s="11"/>
      <c r="C36" s="12" t="s">
        <v>7</v>
      </c>
      <c r="D36" s="12" t="s">
        <v>8</v>
      </c>
      <c r="E36" s="12" t="s">
        <v>9</v>
      </c>
      <c r="F36" s="12" t="s">
        <v>7</v>
      </c>
      <c r="G36" s="12" t="s">
        <v>8</v>
      </c>
      <c r="H36" s="12" t="s">
        <v>9</v>
      </c>
      <c r="I36" s="12" t="s">
        <v>7</v>
      </c>
      <c r="J36" s="12" t="s">
        <v>8</v>
      </c>
      <c r="K36" s="12" t="s">
        <v>9</v>
      </c>
      <c r="L36" s="3"/>
      <c r="M36" s="3"/>
      <c r="N36" s="3"/>
      <c r="O36" s="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ht="21.75" customHeight="1">
      <c r="A37" s="1"/>
      <c r="B37" s="13" t="s">
        <v>10</v>
      </c>
      <c r="C37" s="14"/>
      <c r="D37" s="14"/>
      <c r="E37" s="14">
        <f t="shared" ref="E37:E42" si="25">IF(ISBLANK(C37-D37),"",(C37-D37))</f>
        <v>0</v>
      </c>
      <c r="F37" s="14"/>
      <c r="G37" s="14"/>
      <c r="H37" s="14">
        <f t="shared" ref="H37:H42" si="26">IF(ISBLANK(F37-G37),"",(F37-G37))</f>
        <v>0</v>
      </c>
      <c r="I37" s="14"/>
      <c r="J37" s="14"/>
      <c r="K37" s="14">
        <f t="shared" ref="K37:K42" si="27">IF(ISBLANK(I37-J37),"",(I37-J37))</f>
        <v>0</v>
      </c>
      <c r="L37" s="3"/>
      <c r="M37" s="3"/>
      <c r="N37" s="3"/>
      <c r="O37" s="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ht="21.75" customHeight="1">
      <c r="A38" s="1"/>
      <c r="B38" s="13" t="s">
        <v>32</v>
      </c>
      <c r="C38" s="14"/>
      <c r="D38" s="14"/>
      <c r="E38" s="14">
        <f t="shared" si="25"/>
        <v>0</v>
      </c>
      <c r="F38" s="14"/>
      <c r="G38" s="14"/>
      <c r="H38" s="14">
        <f t="shared" si="26"/>
        <v>0</v>
      </c>
      <c r="I38" s="14"/>
      <c r="J38" s="14"/>
      <c r="K38" s="14">
        <f t="shared" si="27"/>
        <v>0</v>
      </c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ht="21.75" customHeight="1">
      <c r="A39" s="1"/>
      <c r="B39" s="13" t="s">
        <v>13</v>
      </c>
      <c r="C39" s="18" t="str">
        <f t="shared" ref="C39:D39" si="28">C38/C37</f>
        <v>#DIV/0!</v>
      </c>
      <c r="D39" s="18" t="str">
        <f t="shared" si="28"/>
        <v>#DIV/0!</v>
      </c>
      <c r="E39" s="14" t="str">
        <f t="shared" si="25"/>
        <v>#DIV/0!</v>
      </c>
      <c r="F39" s="18" t="str">
        <f t="shared" ref="F39:G39" si="29">F38/F37</f>
        <v>#DIV/0!</v>
      </c>
      <c r="G39" s="18" t="str">
        <f t="shared" si="29"/>
        <v>#DIV/0!</v>
      </c>
      <c r="H39" s="14" t="str">
        <f t="shared" si="26"/>
        <v>#DIV/0!</v>
      </c>
      <c r="I39" s="18" t="str">
        <f>I38/I37</f>
        <v>#DIV/0!</v>
      </c>
      <c r="J39" s="18">
        <v>0.24</v>
      </c>
      <c r="K39" s="14" t="str">
        <f t="shared" si="27"/>
        <v>#DIV/0!</v>
      </c>
      <c r="L39" s="3"/>
      <c r="M39" s="3"/>
      <c r="N39" s="3"/>
      <c r="O39" s="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21.75" customHeight="1">
      <c r="A40" s="1"/>
      <c r="B40" s="13" t="s">
        <v>36</v>
      </c>
      <c r="C40" s="14"/>
      <c r="D40" s="14"/>
      <c r="E40" s="14">
        <f t="shared" si="25"/>
        <v>0</v>
      </c>
      <c r="F40" s="14"/>
      <c r="G40" s="14"/>
      <c r="H40" s="14">
        <f t="shared" si="26"/>
        <v>0</v>
      </c>
      <c r="I40" s="14"/>
      <c r="J40" s="14"/>
      <c r="K40" s="14">
        <f t="shared" si="27"/>
        <v>0</v>
      </c>
      <c r="L40" s="3"/>
      <c r="M40" s="3"/>
      <c r="N40" s="3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39.75" customHeight="1">
      <c r="A41" s="1"/>
      <c r="B41" s="13" t="s">
        <v>15</v>
      </c>
      <c r="C41" s="23"/>
      <c r="D41" s="23"/>
      <c r="E41" s="23">
        <f t="shared" si="25"/>
        <v>0</v>
      </c>
      <c r="F41" s="23"/>
      <c r="G41" s="23"/>
      <c r="H41" s="23">
        <f t="shared" si="26"/>
        <v>0</v>
      </c>
      <c r="I41" s="23"/>
      <c r="J41" s="23"/>
      <c r="K41" s="23">
        <f t="shared" si="27"/>
        <v>0</v>
      </c>
      <c r="L41" s="3"/>
      <c r="M41" s="3"/>
      <c r="N41" s="3"/>
      <c r="O41" s="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39.75" customHeight="1">
      <c r="A42" s="1"/>
      <c r="B42" s="13" t="s">
        <v>16</v>
      </c>
      <c r="C42" s="23">
        <f t="shared" ref="C42:D42" si="30">C40*C41</f>
        <v>0</v>
      </c>
      <c r="D42" s="23">
        <f t="shared" si="30"/>
        <v>0</v>
      </c>
      <c r="E42" s="23">
        <f t="shared" si="25"/>
        <v>0</v>
      </c>
      <c r="F42" s="23">
        <f t="shared" ref="F42:G42" si="31">F40*F41</f>
        <v>0</v>
      </c>
      <c r="G42" s="23">
        <f t="shared" si="31"/>
        <v>0</v>
      </c>
      <c r="H42" s="23">
        <f t="shared" si="26"/>
        <v>0</v>
      </c>
      <c r="I42" s="23">
        <f t="shared" ref="I42:J42" si="32">I40*I41</f>
        <v>0</v>
      </c>
      <c r="J42" s="23">
        <f t="shared" si="32"/>
        <v>0</v>
      </c>
      <c r="K42" s="23">
        <f t="shared" si="27"/>
        <v>0</v>
      </c>
      <c r="L42" s="3"/>
      <c r="M42" s="3"/>
      <c r="N42" s="3"/>
      <c r="O42" s="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ht="12.0" customHeight="1">
      <c r="A43" s="1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3"/>
      <c r="M43" s="3"/>
      <c r="N43" s="3"/>
      <c r="O43" s="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ht="39.75" customHeight="1">
      <c r="A44" s="1"/>
      <c r="B44" s="57" t="s">
        <v>66</v>
      </c>
      <c r="C44" s="6"/>
      <c r="D44" s="29"/>
      <c r="E44" s="29"/>
      <c r="F44" s="29"/>
      <c r="G44" s="29"/>
      <c r="H44" s="29"/>
      <c r="I44" s="29"/>
      <c r="J44" s="29"/>
      <c r="K44" s="29"/>
      <c r="L44" s="3"/>
      <c r="M44" s="3"/>
      <c r="N44" s="3"/>
      <c r="O44" s="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ht="21.75" customHeight="1">
      <c r="A45" s="1"/>
      <c r="B45" s="59">
        <f>SUM(C12,F12,I12,C22,F22,I22,C32,F32,I32,C42,F42,I42)</f>
        <v>0</v>
      </c>
      <c r="C45" s="6"/>
      <c r="D45" s="29"/>
      <c r="E45" s="29"/>
      <c r="F45" s="29"/>
      <c r="G45" s="29"/>
      <c r="H45" s="29"/>
      <c r="I45" s="29"/>
      <c r="J45" s="29"/>
      <c r="K45" s="29"/>
      <c r="L45" s="3"/>
      <c r="M45" s="3"/>
      <c r="N45" s="3"/>
      <c r="O45" s="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ht="21.75" customHeight="1">
      <c r="A46" s="1"/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3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ht="15.75" customHeight="1">
      <c r="A47" s="1"/>
      <c r="B47" s="60" t="s">
        <v>67</v>
      </c>
      <c r="F47" s="29"/>
      <c r="G47" s="29"/>
      <c r="H47" s="29"/>
      <c r="I47" s="29"/>
      <c r="J47" s="29"/>
      <c r="K47" s="29"/>
      <c r="L47" s="3"/>
      <c r="M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ht="39.75" customHeight="1">
      <c r="A48" s="1"/>
      <c r="B48" s="61" t="s">
        <v>68</v>
      </c>
      <c r="C48" s="6"/>
      <c r="D48" s="62" t="s">
        <v>69</v>
      </c>
      <c r="E48" s="6"/>
      <c r="F48" s="29"/>
      <c r="G48" s="29"/>
      <c r="H48" s="29"/>
      <c r="I48" s="29"/>
      <c r="J48" s="29"/>
      <c r="K48" s="29"/>
      <c r="L48" s="3"/>
      <c r="M48" s="3"/>
      <c r="N48" s="3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21.75" customHeight="1">
      <c r="A49" s="1"/>
      <c r="B49" s="63">
        <f>SUM(C10,F10,I10,C20,F20,I20,C30,F30,I30,C40,F40,I40)</f>
        <v>0</v>
      </c>
      <c r="C49" s="6"/>
      <c r="D49" s="63">
        <f>SUM(D20,G20,J20,D30,G30,J30,D40,G40,J40,D10,G10,J10)</f>
        <v>0</v>
      </c>
      <c r="E49" s="6"/>
      <c r="F49" s="1"/>
      <c r="G49" s="1"/>
      <c r="H49" s="1"/>
      <c r="I49" s="1"/>
      <c r="J49" s="1"/>
      <c r="K49" s="1"/>
      <c r="L49" s="1"/>
      <c r="M49" s="1"/>
      <c r="N49" s="3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1"/>
      <c r="B51" s="64" t="s">
        <v>70</v>
      </c>
      <c r="F51" s="29"/>
      <c r="G51" s="29"/>
      <c r="H51" s="29"/>
      <c r="I51" s="29"/>
      <c r="J51" s="29"/>
      <c r="K51" s="29"/>
      <c r="L51" s="3"/>
      <c r="M51" s="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1"/>
      <c r="B52" s="65" t="s">
        <v>71</v>
      </c>
      <c r="C52" s="6"/>
      <c r="D52" s="66" t="s">
        <v>72</v>
      </c>
      <c r="E52" s="67"/>
      <c r="F52" s="29"/>
      <c r="G52" s="29"/>
      <c r="H52" s="29"/>
      <c r="I52" s="29"/>
      <c r="J52" s="29"/>
      <c r="K52" s="29"/>
      <c r="L52" s="3"/>
      <c r="M52" s="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1"/>
      <c r="B53" s="68">
        <f>SUM(C12,F12,I12,C22,F22,I22,C32,F32,I32,C42,F42,I42)</f>
        <v>0</v>
      </c>
      <c r="C53" s="6"/>
      <c r="D53" s="69">
        <f>SUM(D32,G32,J32,D42,G42,J42,D22,G22,J22,D12,G12,J12)</f>
        <v>0</v>
      </c>
      <c r="E53" s="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3">
    <mergeCell ref="C2:D2"/>
    <mergeCell ref="B4:K4"/>
    <mergeCell ref="C5:E5"/>
    <mergeCell ref="F5:H5"/>
    <mergeCell ref="I5:K5"/>
    <mergeCell ref="B14:K14"/>
    <mergeCell ref="B34:K34"/>
    <mergeCell ref="C35:E35"/>
    <mergeCell ref="F35:H35"/>
    <mergeCell ref="I35:K35"/>
    <mergeCell ref="C15:E15"/>
    <mergeCell ref="F15:H15"/>
    <mergeCell ref="I15:K15"/>
    <mergeCell ref="B24:K24"/>
    <mergeCell ref="C25:E25"/>
    <mergeCell ref="F25:H25"/>
    <mergeCell ref="I25:K25"/>
    <mergeCell ref="B5:B6"/>
    <mergeCell ref="B15:B16"/>
    <mergeCell ref="B25:B26"/>
    <mergeCell ref="B35:B36"/>
    <mergeCell ref="B44:C44"/>
    <mergeCell ref="B45:C45"/>
    <mergeCell ref="B47:E47"/>
    <mergeCell ref="B53:C53"/>
    <mergeCell ref="D53:E53"/>
    <mergeCell ref="B48:C48"/>
    <mergeCell ref="D48:E48"/>
    <mergeCell ref="B49:C49"/>
    <mergeCell ref="D49:E49"/>
    <mergeCell ref="B51:E51"/>
    <mergeCell ref="B52:C52"/>
    <mergeCell ref="D52:E52"/>
  </mergeCells>
  <printOptions/>
  <pageMargins bottom="0.75" footer="0.0" header="0.0" left="0.25" right="0.25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0124D"/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25.0"/>
    <col customWidth="1" min="2" max="10" width="15.5"/>
    <col customWidth="1" min="11" max="11" width="19.63"/>
    <col customWidth="1" min="12" max="13" width="14.5"/>
    <col customWidth="1" min="14" max="14" width="3.38"/>
    <col customWidth="1" min="15" max="32" width="14.5"/>
  </cols>
  <sheetData>
    <row r="1" ht="75.0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3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1.75" customHeight="1">
      <c r="A2" s="4" t="s">
        <v>1</v>
      </c>
      <c r="B2" s="5">
        <v>2022.0</v>
      </c>
      <c r="C2" s="6"/>
      <c r="D2" s="3"/>
      <c r="E2" s="3"/>
      <c r="F2" s="3"/>
      <c r="G2" s="3"/>
      <c r="H2" s="3"/>
      <c r="I2" s="3"/>
      <c r="J2" s="3"/>
      <c r="K2" s="3"/>
      <c r="L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21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21.75" customHeight="1">
      <c r="A4" s="7" t="s">
        <v>2</v>
      </c>
      <c r="B4" s="8"/>
      <c r="C4" s="8"/>
      <c r="D4" s="8"/>
      <c r="E4" s="8"/>
      <c r="F4" s="8"/>
      <c r="G4" s="8"/>
      <c r="H4" s="8"/>
      <c r="I4" s="8"/>
      <c r="J4" s="6"/>
      <c r="K4" s="3"/>
      <c r="L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21.75" customHeight="1">
      <c r="A5" s="9" t="s">
        <v>3</v>
      </c>
      <c r="B5" s="10" t="s">
        <v>4</v>
      </c>
      <c r="C5" s="8"/>
      <c r="D5" s="6"/>
      <c r="E5" s="10" t="s">
        <v>5</v>
      </c>
      <c r="F5" s="8"/>
      <c r="G5" s="6"/>
      <c r="H5" s="10" t="s">
        <v>6</v>
      </c>
      <c r="I5" s="8"/>
      <c r="J5" s="6"/>
      <c r="K5" s="3"/>
      <c r="L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21.75" customHeight="1">
      <c r="A6" s="11"/>
      <c r="B6" s="12" t="s">
        <v>7</v>
      </c>
      <c r="C6" s="12" t="s">
        <v>8</v>
      </c>
      <c r="D6" s="12" t="s">
        <v>9</v>
      </c>
      <c r="E6" s="12" t="s">
        <v>7</v>
      </c>
      <c r="F6" s="12" t="s">
        <v>8</v>
      </c>
      <c r="G6" s="12" t="s">
        <v>9</v>
      </c>
      <c r="H6" s="12" t="s">
        <v>7</v>
      </c>
      <c r="I6" s="12" t="s">
        <v>8</v>
      </c>
      <c r="J6" s="12" t="s">
        <v>9</v>
      </c>
      <c r="K6" s="3"/>
      <c r="L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ht="21.75" customHeight="1">
      <c r="A7" s="13" t="s">
        <v>10</v>
      </c>
      <c r="B7" s="14">
        <v>500.0</v>
      </c>
      <c r="C7" s="14">
        <v>700.0</v>
      </c>
      <c r="D7" s="14">
        <f t="shared" ref="D7:D12" si="1">IF(ISBLANK(B7-C7),"",(B7-C7))</f>
        <v>-200</v>
      </c>
      <c r="E7" s="14">
        <v>450.0</v>
      </c>
      <c r="F7" s="14">
        <v>700.0</v>
      </c>
      <c r="G7" s="14">
        <f t="shared" ref="G7:G12" si="2">IF(ISBLANK(E7-F7),"",(E7-F7))</f>
        <v>-250</v>
      </c>
      <c r="H7" s="14">
        <v>400.0</v>
      </c>
      <c r="I7" s="14">
        <v>700.0</v>
      </c>
      <c r="J7" s="14">
        <f t="shared" ref="J7:J12" si="3">IF(ISBLANK(H7-I7),"",(H7-I7))</f>
        <v>-300</v>
      </c>
      <c r="K7" s="3"/>
      <c r="L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21.75" customHeight="1">
      <c r="A8" s="13" t="s">
        <v>12</v>
      </c>
      <c r="B8" s="14">
        <v>145.0</v>
      </c>
      <c r="C8" s="14">
        <v>456.0</v>
      </c>
      <c r="D8" s="14">
        <f t="shared" si="1"/>
        <v>-311</v>
      </c>
      <c r="E8" s="14">
        <v>123.0</v>
      </c>
      <c r="F8" s="14">
        <v>234.0</v>
      </c>
      <c r="G8" s="14">
        <f t="shared" si="2"/>
        <v>-111</v>
      </c>
      <c r="H8" s="14">
        <v>300.0</v>
      </c>
      <c r="I8" s="14">
        <v>22.0</v>
      </c>
      <c r="J8" s="14">
        <f t="shared" si="3"/>
        <v>278</v>
      </c>
      <c r="K8" s="3"/>
      <c r="L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21.75" customHeight="1">
      <c r="A9" s="13" t="s">
        <v>13</v>
      </c>
      <c r="B9" s="18">
        <f t="shared" ref="B9:C9" si="4">B8/B7</f>
        <v>0.29</v>
      </c>
      <c r="C9" s="18">
        <f t="shared" si="4"/>
        <v>0.6514285714</v>
      </c>
      <c r="D9" s="18">
        <f t="shared" si="1"/>
        <v>-0.3614285714</v>
      </c>
      <c r="E9" s="18">
        <f t="shared" ref="E9:F9" si="5">E8/E7</f>
        <v>0.2733333333</v>
      </c>
      <c r="F9" s="18">
        <f t="shared" si="5"/>
        <v>0.3342857143</v>
      </c>
      <c r="G9" s="18">
        <f t="shared" si="2"/>
        <v>-0.06095238095</v>
      </c>
      <c r="H9" s="18">
        <f>H8/H7</f>
        <v>0.75</v>
      </c>
      <c r="I9" s="18">
        <v>0.24</v>
      </c>
      <c r="J9" s="18">
        <f t="shared" si="3"/>
        <v>0.51</v>
      </c>
      <c r="K9" s="22"/>
      <c r="L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5.0" customHeight="1">
      <c r="A10" s="13" t="s">
        <v>14</v>
      </c>
      <c r="B10" s="14">
        <v>140.0</v>
      </c>
      <c r="C10" s="14">
        <v>600.0</v>
      </c>
      <c r="D10" s="14">
        <f t="shared" si="1"/>
        <v>-460</v>
      </c>
      <c r="E10" s="14">
        <v>120.0</v>
      </c>
      <c r="F10" s="14">
        <v>600.0</v>
      </c>
      <c r="G10" s="14">
        <f t="shared" si="2"/>
        <v>-480</v>
      </c>
      <c r="H10" s="14">
        <v>250.0</v>
      </c>
      <c r="I10" s="14">
        <v>600.0</v>
      </c>
      <c r="J10" s="14">
        <f t="shared" si="3"/>
        <v>-350</v>
      </c>
      <c r="L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39.75" customHeight="1">
      <c r="A11" s="13" t="s">
        <v>15</v>
      </c>
      <c r="B11" s="23">
        <v>60000.0</v>
      </c>
      <c r="C11" s="23">
        <v>60000.0</v>
      </c>
      <c r="D11" s="23">
        <f t="shared" si="1"/>
        <v>0</v>
      </c>
      <c r="E11" s="23">
        <v>60000.0</v>
      </c>
      <c r="F11" s="23">
        <v>60000.0</v>
      </c>
      <c r="G11" s="23">
        <f t="shared" si="2"/>
        <v>0</v>
      </c>
      <c r="H11" s="23">
        <v>60000.0</v>
      </c>
      <c r="I11" s="23">
        <v>60000.0</v>
      </c>
      <c r="J11" s="23">
        <f t="shared" si="3"/>
        <v>0</v>
      </c>
      <c r="K11" s="24"/>
      <c r="L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21.75" customHeight="1">
      <c r="A12" s="13" t="s">
        <v>16</v>
      </c>
      <c r="B12" s="23">
        <f t="shared" ref="B12:C12" si="6">B10*B11</f>
        <v>8400000</v>
      </c>
      <c r="C12" s="23">
        <f t="shared" si="6"/>
        <v>36000000</v>
      </c>
      <c r="D12" s="23">
        <f t="shared" si="1"/>
        <v>-27600000</v>
      </c>
      <c r="E12" s="23">
        <f t="shared" ref="E12:F12" si="7">E10*E11</f>
        <v>7200000</v>
      </c>
      <c r="F12" s="23">
        <f t="shared" si="7"/>
        <v>36000000</v>
      </c>
      <c r="G12" s="23">
        <f t="shared" si="2"/>
        <v>-28800000</v>
      </c>
      <c r="H12" s="23">
        <f t="shared" ref="H12:I12" si="8">H10*H11</f>
        <v>15000000</v>
      </c>
      <c r="I12" s="23">
        <f t="shared" si="8"/>
        <v>36000000</v>
      </c>
      <c r="J12" s="23">
        <f t="shared" si="3"/>
        <v>-21000000</v>
      </c>
      <c r="K12" s="24"/>
      <c r="L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21.75" customHeigh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3"/>
      <c r="L13" s="3"/>
      <c r="N13" s="3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21.75" customHeight="1">
      <c r="A14" s="7" t="s">
        <v>20</v>
      </c>
      <c r="B14" s="8"/>
      <c r="C14" s="8"/>
      <c r="D14" s="8"/>
      <c r="E14" s="8"/>
      <c r="F14" s="8"/>
      <c r="G14" s="8"/>
      <c r="H14" s="8"/>
      <c r="I14" s="8"/>
      <c r="J14" s="6"/>
      <c r="K14" s="3"/>
      <c r="L14" s="3"/>
      <c r="N14" s="3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21.75" customHeight="1">
      <c r="A15" s="9" t="s">
        <v>3</v>
      </c>
      <c r="B15" s="10" t="s">
        <v>21</v>
      </c>
      <c r="C15" s="8"/>
      <c r="D15" s="6"/>
      <c r="E15" s="10" t="s">
        <v>23</v>
      </c>
      <c r="F15" s="8"/>
      <c r="G15" s="6"/>
      <c r="H15" s="10" t="s">
        <v>24</v>
      </c>
      <c r="I15" s="8"/>
      <c r="J15" s="6"/>
      <c r="K15" s="3"/>
      <c r="L15" s="3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21.75" customHeight="1">
      <c r="A16" s="11"/>
      <c r="B16" s="12" t="s">
        <v>7</v>
      </c>
      <c r="C16" s="12" t="s">
        <v>8</v>
      </c>
      <c r="D16" s="12" t="s">
        <v>9</v>
      </c>
      <c r="E16" s="12" t="s">
        <v>7</v>
      </c>
      <c r="F16" s="12" t="s">
        <v>8</v>
      </c>
      <c r="G16" s="12" t="s">
        <v>9</v>
      </c>
      <c r="H16" s="12" t="s">
        <v>7</v>
      </c>
      <c r="I16" s="12" t="s">
        <v>8</v>
      </c>
      <c r="J16" s="12" t="s">
        <v>9</v>
      </c>
      <c r="K16" s="3"/>
      <c r="L16" s="3"/>
      <c r="N16" s="3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21.75" customHeight="1">
      <c r="A17" s="13" t="s">
        <v>10</v>
      </c>
      <c r="B17" s="14">
        <v>500.0</v>
      </c>
      <c r="C17" s="14">
        <v>700.0</v>
      </c>
      <c r="D17" s="14">
        <f t="shared" ref="D17:D22" si="9">IF(ISBLANK(B17-C17),"",(B17-C17))</f>
        <v>-200</v>
      </c>
      <c r="E17" s="14">
        <v>450.0</v>
      </c>
      <c r="F17" s="14">
        <v>700.0</v>
      </c>
      <c r="G17" s="14">
        <f t="shared" ref="G17:G22" si="10">IF(ISBLANK(E17-F17),"",(E17-F17))</f>
        <v>-250</v>
      </c>
      <c r="H17" s="14">
        <v>400.0</v>
      </c>
      <c r="I17" s="14">
        <v>700.0</v>
      </c>
      <c r="J17" s="14">
        <f t="shared" ref="J17:J22" si="11">IF(ISBLANK(H17-I17),"",(H17-I17))</f>
        <v>-300</v>
      </c>
      <c r="K17" s="3"/>
      <c r="L17" s="3"/>
      <c r="N17" s="3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ht="21.75" customHeight="1">
      <c r="A18" s="13" t="s">
        <v>32</v>
      </c>
      <c r="B18" s="14">
        <v>145.0</v>
      </c>
      <c r="C18" s="14">
        <v>456.0</v>
      </c>
      <c r="D18" s="14">
        <f t="shared" si="9"/>
        <v>-311</v>
      </c>
      <c r="E18" s="14">
        <v>123.0</v>
      </c>
      <c r="F18" s="14">
        <v>234.0</v>
      </c>
      <c r="G18" s="14">
        <f t="shared" si="10"/>
        <v>-111</v>
      </c>
      <c r="H18" s="14">
        <v>300.0</v>
      </c>
      <c r="I18" s="14">
        <v>22.0</v>
      </c>
      <c r="J18" s="14">
        <f t="shared" si="11"/>
        <v>278</v>
      </c>
      <c r="K18" s="3"/>
      <c r="L18" s="3"/>
      <c r="N18" s="3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ht="21.75" customHeight="1">
      <c r="A19" s="13" t="s">
        <v>13</v>
      </c>
      <c r="B19" s="18">
        <f t="shared" ref="B19:C19" si="12">B18/B17</f>
        <v>0.29</v>
      </c>
      <c r="C19" s="18">
        <f t="shared" si="12"/>
        <v>0.6514285714</v>
      </c>
      <c r="D19" s="18">
        <f t="shared" si="9"/>
        <v>-0.3614285714</v>
      </c>
      <c r="E19" s="18">
        <f t="shared" ref="E19:F19" si="13">E18/E17</f>
        <v>0.2733333333</v>
      </c>
      <c r="F19" s="18">
        <f t="shared" si="13"/>
        <v>0.3342857143</v>
      </c>
      <c r="G19" s="18">
        <f t="shared" si="10"/>
        <v>-0.06095238095</v>
      </c>
      <c r="H19" s="18">
        <f>H18/H17</f>
        <v>0.75</v>
      </c>
      <c r="I19" s="18">
        <v>0.24</v>
      </c>
      <c r="J19" s="18">
        <f t="shared" si="11"/>
        <v>0.51</v>
      </c>
      <c r="K19" s="3"/>
      <c r="L19" s="3"/>
      <c r="N19" s="3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ht="15.0" customHeight="1">
      <c r="A20" s="13" t="s">
        <v>36</v>
      </c>
      <c r="B20" s="14">
        <v>140.0</v>
      </c>
      <c r="C20" s="14">
        <v>600.0</v>
      </c>
      <c r="D20" s="14">
        <f t="shared" si="9"/>
        <v>-460</v>
      </c>
      <c r="E20" s="14">
        <v>120.0</v>
      </c>
      <c r="F20" s="14">
        <v>600.0</v>
      </c>
      <c r="G20" s="14">
        <f t="shared" si="10"/>
        <v>-480</v>
      </c>
      <c r="H20" s="14">
        <v>250.0</v>
      </c>
      <c r="I20" s="14">
        <v>600.0</v>
      </c>
      <c r="J20" s="14">
        <f t="shared" si="11"/>
        <v>-350</v>
      </c>
      <c r="K20" s="3"/>
      <c r="L20" s="3"/>
      <c r="N20" s="3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ht="39.75" customHeight="1">
      <c r="A21" s="13" t="s">
        <v>15</v>
      </c>
      <c r="B21" s="23">
        <v>60000.0</v>
      </c>
      <c r="C21" s="23">
        <v>60000.0</v>
      </c>
      <c r="D21" s="23">
        <f t="shared" si="9"/>
        <v>0</v>
      </c>
      <c r="E21" s="23">
        <v>60000.0</v>
      </c>
      <c r="F21" s="23">
        <v>60000.0</v>
      </c>
      <c r="G21" s="23">
        <f t="shared" si="10"/>
        <v>0</v>
      </c>
      <c r="H21" s="23">
        <v>60000.0</v>
      </c>
      <c r="I21" s="23">
        <v>60000.0</v>
      </c>
      <c r="J21" s="23">
        <f t="shared" si="11"/>
        <v>0</v>
      </c>
      <c r="K21" s="3"/>
      <c r="L21" s="3"/>
      <c r="N21" s="3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ht="21.75" customHeight="1">
      <c r="A22" s="13" t="s">
        <v>16</v>
      </c>
      <c r="B22" s="23">
        <f t="shared" ref="B22:C22" si="14">B20*B21</f>
        <v>8400000</v>
      </c>
      <c r="C22" s="23">
        <f t="shared" si="14"/>
        <v>36000000</v>
      </c>
      <c r="D22" s="23">
        <f t="shared" si="9"/>
        <v>-27600000</v>
      </c>
      <c r="E22" s="23">
        <f t="shared" ref="E22:F22" si="15">E20*E21</f>
        <v>7200000</v>
      </c>
      <c r="F22" s="23">
        <f t="shared" si="15"/>
        <v>36000000</v>
      </c>
      <c r="G22" s="23">
        <f t="shared" si="10"/>
        <v>-28800000</v>
      </c>
      <c r="H22" s="23">
        <f t="shared" ref="H22:I22" si="16">H20*H21</f>
        <v>15000000</v>
      </c>
      <c r="I22" s="23">
        <f t="shared" si="16"/>
        <v>36000000</v>
      </c>
      <c r="J22" s="23">
        <f t="shared" si="11"/>
        <v>-21000000</v>
      </c>
      <c r="K22" s="3"/>
      <c r="L22" s="3"/>
      <c r="N22" s="3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ht="21.75" customHeight="1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3"/>
      <c r="L23" s="3"/>
      <c r="N23" s="3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ht="21.75" customHeight="1">
      <c r="A24" s="7" t="s">
        <v>41</v>
      </c>
      <c r="B24" s="8"/>
      <c r="C24" s="8"/>
      <c r="D24" s="8"/>
      <c r="E24" s="8"/>
      <c r="F24" s="8"/>
      <c r="G24" s="8"/>
      <c r="H24" s="8"/>
      <c r="I24" s="8"/>
      <c r="J24" s="6"/>
      <c r="K24" s="3"/>
      <c r="L24" s="3"/>
      <c r="N24" s="3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ht="21.75" customHeight="1">
      <c r="A25" s="9" t="s">
        <v>3</v>
      </c>
      <c r="B25" s="10" t="s">
        <v>43</v>
      </c>
      <c r="C25" s="8"/>
      <c r="D25" s="6"/>
      <c r="E25" s="10" t="s">
        <v>44</v>
      </c>
      <c r="F25" s="8"/>
      <c r="G25" s="6"/>
      <c r="H25" s="10" t="s">
        <v>45</v>
      </c>
      <c r="I25" s="8"/>
      <c r="J25" s="6"/>
      <c r="K25" s="3"/>
      <c r="L25" s="3"/>
      <c r="N25" s="3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ht="21.75" customHeight="1">
      <c r="A26" s="11"/>
      <c r="B26" s="12" t="s">
        <v>7</v>
      </c>
      <c r="C26" s="12" t="s">
        <v>8</v>
      </c>
      <c r="D26" s="12" t="s">
        <v>9</v>
      </c>
      <c r="E26" s="12" t="s">
        <v>7</v>
      </c>
      <c r="F26" s="12" t="s">
        <v>8</v>
      </c>
      <c r="G26" s="12" t="s">
        <v>9</v>
      </c>
      <c r="H26" s="12" t="s">
        <v>7</v>
      </c>
      <c r="I26" s="12" t="s">
        <v>8</v>
      </c>
      <c r="J26" s="12" t="s">
        <v>9</v>
      </c>
      <c r="K26" s="3"/>
      <c r="L26" s="3"/>
      <c r="N26" s="3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ht="21.75" customHeight="1">
      <c r="A27" s="13" t="s">
        <v>10</v>
      </c>
      <c r="B27" s="14">
        <v>500.0</v>
      </c>
      <c r="C27" s="14">
        <v>700.0</v>
      </c>
      <c r="D27" s="14">
        <f t="shared" ref="D27:D32" si="17">IF(ISBLANK(B27-C27),"",(B27-C27))</f>
        <v>-200</v>
      </c>
      <c r="E27" s="14">
        <v>450.0</v>
      </c>
      <c r="F27" s="14">
        <v>700.0</v>
      </c>
      <c r="G27" s="14">
        <f t="shared" ref="G27:G32" si="18">IF(ISBLANK(E27-F27),"",(E27-F27))</f>
        <v>-250</v>
      </c>
      <c r="H27" s="14">
        <v>400.0</v>
      </c>
      <c r="I27" s="14">
        <v>700.0</v>
      </c>
      <c r="J27" s="14">
        <f t="shared" ref="J27:J32" si="19">IF(ISBLANK(H27-I27),"",(H27-I27))</f>
        <v>-300</v>
      </c>
      <c r="K27" s="3"/>
      <c r="L27" s="3"/>
      <c r="N27" s="3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ht="21.75" customHeight="1">
      <c r="A28" s="13" t="s">
        <v>32</v>
      </c>
      <c r="B28" s="14">
        <v>145.0</v>
      </c>
      <c r="C28" s="14">
        <v>456.0</v>
      </c>
      <c r="D28" s="14">
        <f t="shared" si="17"/>
        <v>-311</v>
      </c>
      <c r="E28" s="14">
        <v>123.0</v>
      </c>
      <c r="F28" s="14">
        <v>234.0</v>
      </c>
      <c r="G28" s="14">
        <f t="shared" si="18"/>
        <v>-111</v>
      </c>
      <c r="H28" s="14">
        <v>300.0</v>
      </c>
      <c r="I28" s="14">
        <v>22.0</v>
      </c>
      <c r="J28" s="14">
        <f t="shared" si="19"/>
        <v>278</v>
      </c>
      <c r="K28" s="3"/>
      <c r="L28" s="3"/>
      <c r="N28" s="3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ht="21.75" customHeight="1">
      <c r="A29" s="13" t="s">
        <v>13</v>
      </c>
      <c r="B29" s="18">
        <f t="shared" ref="B29:C29" si="20">B28/B27</f>
        <v>0.29</v>
      </c>
      <c r="C29" s="18">
        <f t="shared" si="20"/>
        <v>0.6514285714</v>
      </c>
      <c r="D29" s="18">
        <f t="shared" si="17"/>
        <v>-0.3614285714</v>
      </c>
      <c r="E29" s="18">
        <f t="shared" ref="E29:F29" si="21">E28/E27</f>
        <v>0.2733333333</v>
      </c>
      <c r="F29" s="18">
        <f t="shared" si="21"/>
        <v>0.3342857143</v>
      </c>
      <c r="G29" s="18">
        <f t="shared" si="18"/>
        <v>-0.06095238095</v>
      </c>
      <c r="H29" s="18">
        <f>H28/H27</f>
        <v>0.75</v>
      </c>
      <c r="I29" s="18">
        <v>0.24</v>
      </c>
      <c r="J29" s="18">
        <f t="shared" si="19"/>
        <v>0.51</v>
      </c>
      <c r="K29" s="3"/>
      <c r="L29" s="3"/>
      <c r="N29" s="3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ht="15.0" customHeight="1">
      <c r="A30" s="13" t="s">
        <v>36</v>
      </c>
      <c r="B30" s="14">
        <v>140.0</v>
      </c>
      <c r="C30" s="14">
        <v>600.0</v>
      </c>
      <c r="D30" s="14">
        <f t="shared" si="17"/>
        <v>-460</v>
      </c>
      <c r="E30" s="14">
        <v>120.0</v>
      </c>
      <c r="F30" s="14">
        <v>600.0</v>
      </c>
      <c r="G30" s="14">
        <f t="shared" si="18"/>
        <v>-480</v>
      </c>
      <c r="H30" s="14">
        <v>250.0</v>
      </c>
      <c r="I30" s="14">
        <v>600.0</v>
      </c>
      <c r="J30" s="14">
        <f t="shared" si="19"/>
        <v>-350</v>
      </c>
      <c r="K30" s="3"/>
      <c r="L30" s="3"/>
      <c r="N30" s="3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ht="39.75" customHeight="1">
      <c r="A31" s="13" t="s">
        <v>15</v>
      </c>
      <c r="B31" s="23">
        <v>60000.0</v>
      </c>
      <c r="C31" s="23">
        <v>60000.0</v>
      </c>
      <c r="D31" s="23">
        <f t="shared" si="17"/>
        <v>0</v>
      </c>
      <c r="E31" s="23">
        <v>60000.0</v>
      </c>
      <c r="F31" s="23">
        <v>60000.0</v>
      </c>
      <c r="G31" s="23">
        <f t="shared" si="18"/>
        <v>0</v>
      </c>
      <c r="H31" s="23">
        <v>60000.0</v>
      </c>
      <c r="I31" s="23">
        <v>60000.0</v>
      </c>
      <c r="J31" s="23">
        <f t="shared" si="19"/>
        <v>0</v>
      </c>
      <c r="K31" s="3"/>
      <c r="L31" s="3"/>
      <c r="N31" s="3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ht="21.75" customHeight="1">
      <c r="A32" s="13" t="s">
        <v>16</v>
      </c>
      <c r="B32" s="23">
        <f t="shared" ref="B32:C32" si="22">B30*B31</f>
        <v>8400000</v>
      </c>
      <c r="C32" s="23">
        <f t="shared" si="22"/>
        <v>36000000</v>
      </c>
      <c r="D32" s="23">
        <f t="shared" si="17"/>
        <v>-27600000</v>
      </c>
      <c r="E32" s="23">
        <f t="shared" ref="E32:F32" si="23">E30*E31</f>
        <v>7200000</v>
      </c>
      <c r="F32" s="23">
        <f t="shared" si="23"/>
        <v>36000000</v>
      </c>
      <c r="G32" s="23">
        <f t="shared" si="18"/>
        <v>-28800000</v>
      </c>
      <c r="H32" s="23">
        <f t="shared" ref="H32:I32" si="24">H30*H31</f>
        <v>15000000</v>
      </c>
      <c r="I32" s="23">
        <f t="shared" si="24"/>
        <v>36000000</v>
      </c>
      <c r="J32" s="23">
        <f t="shared" si="19"/>
        <v>-21000000</v>
      </c>
      <c r="K32" s="3"/>
      <c r="L32" s="3"/>
      <c r="N32" s="3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ht="21.75" customHeight="1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3"/>
      <c r="L33" s="3"/>
      <c r="N33" s="3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ht="21.75" customHeight="1">
      <c r="A34" s="7" t="s">
        <v>55</v>
      </c>
      <c r="B34" s="8"/>
      <c r="C34" s="8"/>
      <c r="D34" s="8"/>
      <c r="E34" s="8"/>
      <c r="F34" s="8"/>
      <c r="G34" s="8"/>
      <c r="H34" s="8"/>
      <c r="I34" s="8"/>
      <c r="J34" s="6"/>
      <c r="K34" s="3"/>
      <c r="L34" s="3"/>
      <c r="N34" s="3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ht="21.75" customHeight="1">
      <c r="A35" s="9" t="s">
        <v>3</v>
      </c>
      <c r="B35" s="10" t="s">
        <v>57</v>
      </c>
      <c r="C35" s="8"/>
      <c r="D35" s="6"/>
      <c r="E35" s="10" t="s">
        <v>58</v>
      </c>
      <c r="F35" s="8"/>
      <c r="G35" s="6"/>
      <c r="H35" s="10" t="s">
        <v>59</v>
      </c>
      <c r="I35" s="8"/>
      <c r="J35" s="6"/>
      <c r="K35" s="3"/>
      <c r="L35" s="3"/>
      <c r="N35" s="3"/>
      <c r="O35" s="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ht="21.75" customHeight="1">
      <c r="A36" s="11"/>
      <c r="B36" s="12" t="s">
        <v>7</v>
      </c>
      <c r="C36" s="12" t="s">
        <v>8</v>
      </c>
      <c r="D36" s="12" t="s">
        <v>9</v>
      </c>
      <c r="E36" s="12" t="s">
        <v>7</v>
      </c>
      <c r="F36" s="12" t="s">
        <v>8</v>
      </c>
      <c r="G36" s="12" t="s">
        <v>9</v>
      </c>
      <c r="H36" s="12" t="s">
        <v>7</v>
      </c>
      <c r="I36" s="12" t="s">
        <v>8</v>
      </c>
      <c r="J36" s="12" t="s">
        <v>9</v>
      </c>
      <c r="K36" s="3"/>
      <c r="L36" s="3"/>
      <c r="N36" s="3"/>
      <c r="O36" s="3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ht="21.75" customHeight="1">
      <c r="A37" s="13" t="s">
        <v>10</v>
      </c>
      <c r="B37" s="14">
        <v>500.0</v>
      </c>
      <c r="C37" s="14">
        <v>700.0</v>
      </c>
      <c r="D37" s="14">
        <f t="shared" ref="D37:D42" si="25">IF(ISBLANK(B37-C37),"",(B37-C37))</f>
        <v>-200</v>
      </c>
      <c r="E37" s="14">
        <v>450.0</v>
      </c>
      <c r="F37" s="14">
        <v>700.0</v>
      </c>
      <c r="G37" s="14">
        <f t="shared" ref="G37:G42" si="26">IF(ISBLANK(E37-F37),"",(E37-F37))</f>
        <v>-250</v>
      </c>
      <c r="H37" s="14">
        <v>400.0</v>
      </c>
      <c r="I37" s="14">
        <v>700.0</v>
      </c>
      <c r="J37" s="14">
        <f t="shared" ref="J37:J42" si="27">IF(ISBLANK(H37-I37),"",(H37-I37))</f>
        <v>-300</v>
      </c>
      <c r="K37" s="3"/>
      <c r="L37" s="3"/>
      <c r="N37" s="3"/>
      <c r="O37" s="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ht="21.75" customHeight="1">
      <c r="A38" s="13" t="s">
        <v>32</v>
      </c>
      <c r="B38" s="14">
        <v>145.0</v>
      </c>
      <c r="C38" s="14">
        <v>456.0</v>
      </c>
      <c r="D38" s="14">
        <f t="shared" si="25"/>
        <v>-311</v>
      </c>
      <c r="E38" s="14">
        <v>123.0</v>
      </c>
      <c r="F38" s="14">
        <v>234.0</v>
      </c>
      <c r="G38" s="14">
        <f t="shared" si="26"/>
        <v>-111</v>
      </c>
      <c r="H38" s="14">
        <v>300.0</v>
      </c>
      <c r="I38" s="14">
        <v>22.0</v>
      </c>
      <c r="J38" s="14">
        <f t="shared" si="27"/>
        <v>278</v>
      </c>
      <c r="K38" s="3"/>
      <c r="L38" s="3"/>
      <c r="N38" s="3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ht="21.75" customHeight="1">
      <c r="A39" s="13" t="s">
        <v>13</v>
      </c>
      <c r="B39" s="18">
        <f t="shared" ref="B39:C39" si="28">B38/B37</f>
        <v>0.29</v>
      </c>
      <c r="C39" s="18">
        <f t="shared" si="28"/>
        <v>0.6514285714</v>
      </c>
      <c r="D39" s="18">
        <f t="shared" si="25"/>
        <v>-0.3614285714</v>
      </c>
      <c r="E39" s="18">
        <f t="shared" ref="E39:F39" si="29">E38/E37</f>
        <v>0.2733333333</v>
      </c>
      <c r="F39" s="18">
        <f t="shared" si="29"/>
        <v>0.3342857143</v>
      </c>
      <c r="G39" s="18">
        <f t="shared" si="26"/>
        <v>-0.06095238095</v>
      </c>
      <c r="H39" s="18">
        <f>H38/H37</f>
        <v>0.75</v>
      </c>
      <c r="I39" s="18">
        <v>0.24</v>
      </c>
      <c r="J39" s="18">
        <f t="shared" si="27"/>
        <v>0.51</v>
      </c>
      <c r="K39" s="3"/>
      <c r="L39" s="3"/>
      <c r="N39" s="3"/>
      <c r="O39" s="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21.75" customHeight="1">
      <c r="A40" s="13" t="s">
        <v>36</v>
      </c>
      <c r="B40" s="14">
        <v>140.0</v>
      </c>
      <c r="C40" s="14">
        <v>600.0</v>
      </c>
      <c r="D40" s="14">
        <f t="shared" si="25"/>
        <v>-460</v>
      </c>
      <c r="E40" s="14">
        <v>120.0</v>
      </c>
      <c r="F40" s="14">
        <v>600.0</v>
      </c>
      <c r="G40" s="14">
        <f t="shared" si="26"/>
        <v>-480</v>
      </c>
      <c r="H40" s="14">
        <v>250.0</v>
      </c>
      <c r="I40" s="14">
        <v>600.0</v>
      </c>
      <c r="J40" s="14">
        <f t="shared" si="27"/>
        <v>-350</v>
      </c>
      <c r="K40" s="3"/>
      <c r="L40" s="3"/>
      <c r="N40" s="3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39.75" customHeight="1">
      <c r="A41" s="13" t="s">
        <v>15</v>
      </c>
      <c r="B41" s="23">
        <v>60000.0</v>
      </c>
      <c r="C41" s="23">
        <v>60000.0</v>
      </c>
      <c r="D41" s="23">
        <f t="shared" si="25"/>
        <v>0</v>
      </c>
      <c r="E41" s="23">
        <v>60000.0</v>
      </c>
      <c r="F41" s="23">
        <v>60000.0</v>
      </c>
      <c r="G41" s="23">
        <f t="shared" si="26"/>
        <v>0</v>
      </c>
      <c r="H41" s="23">
        <v>60000.0</v>
      </c>
      <c r="I41" s="23">
        <v>60000.0</v>
      </c>
      <c r="J41" s="23">
        <f t="shared" si="27"/>
        <v>0</v>
      </c>
      <c r="K41" s="3"/>
      <c r="L41" s="3"/>
      <c r="N41" s="3"/>
      <c r="O41" s="3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39.75" customHeight="1">
      <c r="A42" s="13" t="s">
        <v>16</v>
      </c>
      <c r="B42" s="23">
        <f t="shared" ref="B42:C42" si="30">B40*B41</f>
        <v>8400000</v>
      </c>
      <c r="C42" s="23">
        <f t="shared" si="30"/>
        <v>36000000</v>
      </c>
      <c r="D42" s="23">
        <f t="shared" si="25"/>
        <v>-27600000</v>
      </c>
      <c r="E42" s="23">
        <f t="shared" ref="E42:F42" si="31">E40*E41</f>
        <v>7200000</v>
      </c>
      <c r="F42" s="23">
        <f t="shared" si="31"/>
        <v>36000000</v>
      </c>
      <c r="G42" s="23">
        <f t="shared" si="26"/>
        <v>-28800000</v>
      </c>
      <c r="H42" s="23">
        <f t="shared" ref="H42:I42" si="32">H40*H41</f>
        <v>15000000</v>
      </c>
      <c r="I42" s="23">
        <f t="shared" si="32"/>
        <v>36000000</v>
      </c>
      <c r="J42" s="23">
        <f t="shared" si="27"/>
        <v>-21000000</v>
      </c>
      <c r="K42" s="3"/>
      <c r="L42" s="3"/>
      <c r="N42" s="3"/>
      <c r="O42" s="3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ht="12.0" customHeight="1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3"/>
      <c r="L43" s="3"/>
      <c r="N43" s="3"/>
      <c r="O43" s="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ht="39.75" customHeight="1">
      <c r="A44" s="57" t="s">
        <v>66</v>
      </c>
      <c r="B44" s="6"/>
      <c r="C44" s="29"/>
      <c r="D44" s="29"/>
      <c r="E44" s="29"/>
      <c r="F44" s="29"/>
      <c r="G44" s="29"/>
      <c r="H44" s="29"/>
      <c r="I44" s="29"/>
      <c r="J44" s="29"/>
      <c r="K44" s="3"/>
      <c r="L44" s="3"/>
      <c r="N44" s="3"/>
      <c r="O44" s="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ht="21.75" customHeight="1">
      <c r="A45" s="59">
        <f>SUM(B12,E12,H12,B22,E22,H22,B32,E32,H32,B42,E42,H42)</f>
        <v>122400000</v>
      </c>
      <c r="B45" s="6"/>
      <c r="C45" s="29"/>
      <c r="D45" s="29"/>
      <c r="E45" s="29"/>
      <c r="F45" s="29"/>
      <c r="G45" s="29"/>
      <c r="H45" s="29"/>
      <c r="I45" s="29"/>
      <c r="J45" s="29"/>
      <c r="K45" s="3"/>
      <c r="L45" s="3"/>
      <c r="N45" s="3"/>
      <c r="O45" s="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ht="21.75" customHeight="1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3"/>
      <c r="L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ht="15.75" customHeight="1">
      <c r="A47" s="60" t="s">
        <v>67</v>
      </c>
      <c r="E47" s="29"/>
      <c r="F47" s="29"/>
      <c r="G47" s="29"/>
      <c r="H47" s="29"/>
      <c r="I47" s="29"/>
      <c r="J47" s="29"/>
      <c r="K47" s="3"/>
      <c r="L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ht="39.75" customHeight="1">
      <c r="A48" s="61" t="s">
        <v>68</v>
      </c>
      <c r="B48" s="6"/>
      <c r="C48" s="62" t="s">
        <v>69</v>
      </c>
      <c r="D48" s="6"/>
      <c r="E48" s="29"/>
      <c r="F48" s="29"/>
      <c r="G48" s="29"/>
      <c r="H48" s="29"/>
      <c r="I48" s="29"/>
      <c r="J48" s="29"/>
      <c r="K48" s="3"/>
      <c r="L48" s="3"/>
      <c r="N48" s="3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ht="21.75" customHeight="1">
      <c r="A49" s="63">
        <f>SUM(B10,E10,H10,B20,E20,H20,B30,E30,H30,B40,E40,H40)</f>
        <v>2040</v>
      </c>
      <c r="B49" s="6"/>
      <c r="C49" s="63">
        <f>SUM(C20,F20,I20,C30,F30,I30,C40,F40,I40,C10,F10,I10)</f>
        <v>7200</v>
      </c>
      <c r="D49" s="6"/>
      <c r="E49" s="1"/>
      <c r="F49" s="1"/>
      <c r="G49" s="1"/>
      <c r="H49" s="1"/>
      <c r="I49" s="1"/>
      <c r="J49" s="1"/>
      <c r="K49" s="1"/>
      <c r="L49" s="1"/>
      <c r="N49" s="3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ht="15.75" customHeight="1">
      <c r="A51" s="64" t="s">
        <v>70</v>
      </c>
      <c r="E51" s="29"/>
      <c r="F51" s="29"/>
      <c r="G51" s="29"/>
      <c r="H51" s="29"/>
      <c r="I51" s="29"/>
      <c r="J51" s="29"/>
      <c r="K51" s="3"/>
      <c r="L51" s="3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ht="15.75" customHeight="1">
      <c r="A52" s="65" t="s">
        <v>71</v>
      </c>
      <c r="B52" s="6"/>
      <c r="C52" s="80" t="s">
        <v>72</v>
      </c>
      <c r="D52" s="81"/>
      <c r="E52" s="29"/>
      <c r="F52" s="29"/>
      <c r="G52" s="29"/>
      <c r="H52" s="29"/>
      <c r="I52" s="29"/>
      <c r="J52" s="29"/>
      <c r="K52" s="3"/>
      <c r="L52" s="3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ht="15.75" customHeight="1">
      <c r="A53" s="68">
        <f>SUM(B12,E12,H12,B22,E22,H22,B32,E32,H32,B42,E42,H42)</f>
        <v>122400000</v>
      </c>
      <c r="B53" s="6"/>
      <c r="C53" s="68">
        <f>SUM(C32,F32,I32,C42,F42,I42,C22,F22,I22,C12,F12,I12)</f>
        <v>432000000</v>
      </c>
      <c r="D53" s="6"/>
      <c r="E53" s="1"/>
      <c r="F53" s="1"/>
      <c r="G53" s="1"/>
      <c r="H53" s="1"/>
      <c r="I53" s="1"/>
      <c r="J53" s="1"/>
      <c r="K53" s="1"/>
      <c r="L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3">
    <mergeCell ref="B2:C2"/>
    <mergeCell ref="A4:J4"/>
    <mergeCell ref="B5:D5"/>
    <mergeCell ref="E5:G5"/>
    <mergeCell ref="H5:J5"/>
    <mergeCell ref="A14:J14"/>
    <mergeCell ref="A34:J34"/>
    <mergeCell ref="B35:D35"/>
    <mergeCell ref="E35:G35"/>
    <mergeCell ref="H35:J35"/>
    <mergeCell ref="B15:D15"/>
    <mergeCell ref="E15:G15"/>
    <mergeCell ref="H15:J15"/>
    <mergeCell ref="A24:J24"/>
    <mergeCell ref="B25:D25"/>
    <mergeCell ref="E25:G25"/>
    <mergeCell ref="H25:J25"/>
    <mergeCell ref="A5:A6"/>
    <mergeCell ref="A15:A16"/>
    <mergeCell ref="A25:A26"/>
    <mergeCell ref="A35:A36"/>
    <mergeCell ref="A44:B44"/>
    <mergeCell ref="A45:B45"/>
    <mergeCell ref="A47:D47"/>
    <mergeCell ref="A53:B53"/>
    <mergeCell ref="C53:D53"/>
    <mergeCell ref="A48:B48"/>
    <mergeCell ref="C48:D48"/>
    <mergeCell ref="A49:B49"/>
    <mergeCell ref="C49:D49"/>
    <mergeCell ref="A51:D51"/>
    <mergeCell ref="A52:B52"/>
    <mergeCell ref="C52:D52"/>
  </mergeCells>
  <printOptions/>
  <pageMargins bottom="0.75" footer="0.0" header="0.0" left="0.25" right="0.25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5F06"/>
    <pageSetUpPr fitToPage="1"/>
  </sheetPr>
  <sheetViews>
    <sheetView showGridLines="0" workbookViewId="0"/>
  </sheetViews>
  <sheetFormatPr customHeight="1" defaultColWidth="12.63" defaultRowHeight="15.0"/>
  <cols>
    <col customWidth="1" min="1" max="1" width="3.5"/>
    <col customWidth="1" min="2" max="6" width="25.25"/>
    <col customWidth="1" min="7" max="7" width="24.63"/>
    <col customWidth="1" min="8" max="8" width="12.75"/>
    <col customWidth="1" min="9" max="9" width="32.25"/>
    <col customWidth="1" min="10" max="11" width="21.13"/>
    <col customWidth="1" min="12" max="12" width="3.5"/>
    <col customWidth="1" min="13" max="32" width="12.13"/>
  </cols>
  <sheetData>
    <row r="1" ht="51.0" customHeight="1">
      <c r="A1" s="117"/>
      <c r="B1" s="118" t="s">
        <v>87</v>
      </c>
      <c r="C1" s="67"/>
      <c r="D1" s="67"/>
      <c r="E1" s="67"/>
      <c r="F1" s="67"/>
      <c r="G1" s="67"/>
      <c r="H1" s="67"/>
      <c r="I1" s="67"/>
      <c r="J1" s="67"/>
      <c r="K1" s="6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</row>
    <row r="2" ht="45.0" customHeight="1">
      <c r="A2" s="117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ht="31.5" customHeight="1">
      <c r="A3" s="120"/>
      <c r="B3" s="121" t="s">
        <v>88</v>
      </c>
      <c r="C3" s="122"/>
      <c r="D3" s="123" t="s">
        <v>89</v>
      </c>
      <c r="E3" s="122"/>
      <c r="F3" s="122"/>
      <c r="G3" s="122"/>
      <c r="H3" s="122"/>
      <c r="I3" s="122"/>
      <c r="J3" s="122"/>
      <c r="K3" s="122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ht="45.0" customHeight="1">
      <c r="A4" s="120"/>
      <c r="B4" s="124">
        <v>2022.0</v>
      </c>
      <c r="C4" s="125" t="s">
        <v>90</v>
      </c>
      <c r="D4" s="124">
        <v>2021.0</v>
      </c>
      <c r="E4" s="126"/>
      <c r="F4" s="126"/>
      <c r="G4" s="126"/>
      <c r="H4" s="126"/>
      <c r="I4" s="3"/>
      <c r="J4" s="3"/>
      <c r="K4" s="3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ht="39.0" customHeight="1">
      <c r="A5" s="120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>
      <c r="A6" s="120"/>
      <c r="B6" s="128" t="s">
        <v>91</v>
      </c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ht="29.25" customHeight="1">
      <c r="A7" s="120"/>
      <c r="B7" s="129" t="s">
        <v>92</v>
      </c>
      <c r="C7" s="129" t="s">
        <v>93</v>
      </c>
      <c r="D7" s="129" t="s">
        <v>94</v>
      </c>
      <c r="E7" s="129" t="s">
        <v>9</v>
      </c>
      <c r="F7" s="129" t="s">
        <v>95</v>
      </c>
      <c r="G7" s="13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ht="30.0" customHeight="1">
      <c r="A8" s="120"/>
      <c r="B8" s="11"/>
      <c r="C8" s="11"/>
      <c r="D8" s="11"/>
      <c r="E8" s="11"/>
      <c r="F8" s="11"/>
      <c r="G8" s="131"/>
      <c r="H8" s="131"/>
      <c r="I8" s="131"/>
      <c r="J8" s="131"/>
      <c r="K8" s="131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ht="30.0" customHeight="1">
      <c r="A9" s="120"/>
      <c r="B9" s="132" t="s">
        <v>96</v>
      </c>
      <c r="C9" s="8"/>
      <c r="D9" s="8"/>
      <c r="E9" s="8"/>
      <c r="F9" s="6"/>
      <c r="G9" s="131"/>
      <c r="H9" s="131"/>
      <c r="I9" s="131"/>
      <c r="J9" s="131"/>
      <c r="K9" s="131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ht="30.0" customHeight="1">
      <c r="A10" s="120"/>
      <c r="B10" s="133" t="s">
        <v>97</v>
      </c>
      <c r="C10" s="134"/>
      <c r="D10" s="135"/>
      <c r="E10" s="135">
        <f t="shared" ref="E10:E13" si="1">IF(ISBLANK(C10-D10),"",(C10-D10))</f>
        <v>0</v>
      </c>
      <c r="F10" s="135">
        <f t="shared" ref="F10:F13" si="2">SUM(C10:D10)</f>
        <v>0</v>
      </c>
      <c r="G10" s="136"/>
      <c r="H10" s="136"/>
      <c r="I10" s="136"/>
      <c r="J10" s="136"/>
      <c r="K10" s="137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ht="30.0" customHeight="1">
      <c r="A11" s="120"/>
      <c r="B11" s="133" t="s">
        <v>98</v>
      </c>
      <c r="C11" s="134"/>
      <c r="D11" s="135"/>
      <c r="E11" s="138">
        <f t="shared" si="1"/>
        <v>0</v>
      </c>
      <c r="F11" s="138">
        <f t="shared" si="2"/>
        <v>0</v>
      </c>
      <c r="G11" s="39"/>
      <c r="H11" s="136"/>
      <c r="I11" s="136"/>
      <c r="J11" s="136"/>
      <c r="K11" s="137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ht="30.0" customHeight="1">
      <c r="A12" s="120"/>
      <c r="B12" s="133" t="s">
        <v>99</v>
      </c>
      <c r="C12" s="134"/>
      <c r="D12" s="135"/>
      <c r="E12" s="138">
        <f t="shared" si="1"/>
        <v>0</v>
      </c>
      <c r="F12" s="138">
        <f t="shared" si="2"/>
        <v>0</v>
      </c>
      <c r="G12" s="39"/>
      <c r="H12" s="136"/>
      <c r="I12" s="136"/>
      <c r="J12" s="136"/>
      <c r="K12" s="137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ht="30.0" customHeight="1">
      <c r="A13" s="120"/>
      <c r="B13" s="133" t="s">
        <v>100</v>
      </c>
      <c r="C13" s="134"/>
      <c r="D13" s="135"/>
      <c r="E13" s="138">
        <f t="shared" si="1"/>
        <v>0</v>
      </c>
      <c r="F13" s="138">
        <f t="shared" si="2"/>
        <v>0</v>
      </c>
      <c r="G13" s="136"/>
      <c r="H13" s="136"/>
      <c r="I13" s="136"/>
      <c r="J13" s="136"/>
      <c r="K13" s="137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ht="30.0" customHeight="1">
      <c r="A14" s="120"/>
      <c r="B14" s="133"/>
      <c r="C14" s="139"/>
      <c r="D14" s="139"/>
      <c r="E14" s="139"/>
      <c r="F14" s="140"/>
      <c r="G14" s="136"/>
      <c r="H14" s="136"/>
      <c r="I14" s="136"/>
      <c r="J14" s="136"/>
      <c r="K14" s="137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ht="30.0" customHeight="1">
      <c r="A15" s="120"/>
      <c r="B15" s="132" t="s">
        <v>101</v>
      </c>
      <c r="C15" s="8"/>
      <c r="D15" s="8"/>
      <c r="E15" s="8"/>
      <c r="F15" s="6"/>
      <c r="G15" s="136"/>
      <c r="H15" s="136"/>
      <c r="I15" s="136"/>
      <c r="J15" s="136"/>
      <c r="K15" s="137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ht="30.0" customHeight="1">
      <c r="A16" s="120"/>
      <c r="B16" s="133" t="s">
        <v>97</v>
      </c>
      <c r="C16" s="134"/>
      <c r="D16" s="135"/>
      <c r="E16" s="135">
        <f t="shared" ref="E16:E19" si="3">IF(ISBLANK(C16-D16),"",(C16-D16))</f>
        <v>0</v>
      </c>
      <c r="F16" s="135">
        <f t="shared" ref="F16:F19" si="4">SUM(C16:D16)</f>
        <v>0</v>
      </c>
      <c r="G16" s="136"/>
      <c r="H16" s="136"/>
      <c r="I16" s="136"/>
      <c r="J16" s="136"/>
      <c r="K16" s="137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ht="30.0" customHeight="1">
      <c r="A17" s="120"/>
      <c r="B17" s="133" t="s">
        <v>98</v>
      </c>
      <c r="C17" s="134"/>
      <c r="D17" s="135"/>
      <c r="E17" s="138">
        <f t="shared" si="3"/>
        <v>0</v>
      </c>
      <c r="F17" s="138">
        <f t="shared" si="4"/>
        <v>0</v>
      </c>
      <c r="G17" s="136"/>
      <c r="H17" s="136"/>
      <c r="I17" s="136"/>
      <c r="J17" s="136"/>
      <c r="K17" s="137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ht="30.0" customHeight="1">
      <c r="A18" s="120"/>
      <c r="B18" s="133" t="s">
        <v>99</v>
      </c>
      <c r="C18" s="134"/>
      <c r="D18" s="135"/>
      <c r="E18" s="138">
        <f t="shared" si="3"/>
        <v>0</v>
      </c>
      <c r="F18" s="138">
        <f t="shared" si="4"/>
        <v>0</v>
      </c>
      <c r="G18" s="136"/>
      <c r="H18" s="136"/>
      <c r="I18" s="136"/>
      <c r="J18" s="136"/>
      <c r="K18" s="137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ht="30.0" customHeight="1">
      <c r="A19" s="120"/>
      <c r="B19" s="133" t="s">
        <v>100</v>
      </c>
      <c r="C19" s="134"/>
      <c r="D19" s="135"/>
      <c r="E19" s="138">
        <f t="shared" si="3"/>
        <v>0</v>
      </c>
      <c r="F19" s="138">
        <f t="shared" si="4"/>
        <v>0</v>
      </c>
      <c r="G19" s="136"/>
      <c r="H19" s="136"/>
      <c r="I19" s="136"/>
      <c r="J19" s="136"/>
      <c r="K19" s="137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ht="30.0" customHeight="1">
      <c r="A20" s="120"/>
      <c r="B20" s="133"/>
      <c r="C20" s="140"/>
      <c r="D20" s="140"/>
      <c r="E20" s="140"/>
      <c r="F20" s="140"/>
      <c r="G20" s="136"/>
      <c r="H20" s="136"/>
      <c r="I20" s="136"/>
      <c r="J20" s="136"/>
      <c r="K20" s="137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ht="30.0" customHeight="1">
      <c r="A21" s="120"/>
      <c r="B21" s="132" t="s">
        <v>102</v>
      </c>
      <c r="C21" s="8"/>
      <c r="D21" s="8"/>
      <c r="E21" s="8"/>
      <c r="F21" s="6"/>
      <c r="G21" s="136"/>
      <c r="H21" s="136"/>
      <c r="I21" s="136"/>
      <c r="J21" s="136"/>
      <c r="K21" s="137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ht="30.0" customHeight="1">
      <c r="A22" s="120"/>
      <c r="B22" s="133" t="s">
        <v>97</v>
      </c>
      <c r="C22" s="134"/>
      <c r="D22" s="135"/>
      <c r="E22" s="135">
        <f t="shared" ref="E22:E25" si="5">IF(ISBLANK(C22-D22),"",(C22-D22))</f>
        <v>0</v>
      </c>
      <c r="F22" s="135">
        <f t="shared" ref="F22:F25" si="6">SUM(C22:D22)</f>
        <v>0</v>
      </c>
      <c r="G22" s="136"/>
      <c r="H22" s="136"/>
      <c r="I22" s="136"/>
      <c r="J22" s="136"/>
      <c r="K22" s="137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ht="30.0" customHeight="1">
      <c r="A23" s="120"/>
      <c r="B23" s="133" t="s">
        <v>98</v>
      </c>
      <c r="C23" s="134"/>
      <c r="D23" s="135"/>
      <c r="E23" s="138">
        <f t="shared" si="5"/>
        <v>0</v>
      </c>
      <c r="F23" s="138">
        <f t="shared" si="6"/>
        <v>0</v>
      </c>
      <c r="G23" s="136"/>
      <c r="H23" s="136"/>
      <c r="I23" s="136"/>
      <c r="J23" s="136"/>
      <c r="K23" s="137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ht="12.0" customHeight="1">
      <c r="A24" s="141"/>
      <c r="B24" s="133" t="s">
        <v>99</v>
      </c>
      <c r="C24" s="134"/>
      <c r="D24" s="135"/>
      <c r="E24" s="138">
        <f t="shared" si="5"/>
        <v>0</v>
      </c>
      <c r="F24" s="138">
        <f t="shared" si="6"/>
        <v>0</v>
      </c>
      <c r="G24" s="136"/>
      <c r="H24" s="136"/>
      <c r="I24" s="136"/>
      <c r="J24" s="136"/>
      <c r="K24" s="13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</row>
    <row r="25" ht="34.5" customHeight="1">
      <c r="A25" s="120"/>
      <c r="B25" s="133" t="s">
        <v>100</v>
      </c>
      <c r="C25" s="134"/>
      <c r="D25" s="135"/>
      <c r="E25" s="138">
        <f t="shared" si="5"/>
        <v>0</v>
      </c>
      <c r="F25" s="138">
        <f t="shared" si="6"/>
        <v>0</v>
      </c>
      <c r="G25" s="136"/>
      <c r="H25" s="136"/>
      <c r="I25" s="136"/>
      <c r="J25" s="136"/>
      <c r="K25" s="137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ht="99.75" customHeight="1">
      <c r="A26" s="120"/>
      <c r="B26" s="126"/>
      <c r="C26" s="126"/>
      <c r="D26" s="126"/>
      <c r="E26" s="126"/>
      <c r="F26" s="126"/>
      <c r="G26" s="126"/>
      <c r="H26" s="126"/>
      <c r="I26" s="122"/>
      <c r="J26" s="122"/>
      <c r="K26" s="122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ht="99.75" customHeight="1">
      <c r="A27" s="120"/>
      <c r="B27" s="142" t="s">
        <v>103</v>
      </c>
      <c r="C27" s="143"/>
      <c r="D27" s="143"/>
      <c r="E27" s="120"/>
      <c r="F27" s="120"/>
      <c r="G27" s="144"/>
      <c r="H27" s="144"/>
      <c r="I27" s="145"/>
      <c r="J27" s="120"/>
      <c r="K27" s="146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ht="99.75" customHeight="1">
      <c r="A28" s="120"/>
      <c r="B28" s="147"/>
      <c r="C28" s="148"/>
      <c r="D28" s="148"/>
      <c r="E28" s="148"/>
      <c r="F28" s="148"/>
      <c r="G28" s="147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</row>
    <row r="29" ht="15.0" customHeight="1">
      <c r="A29" s="120"/>
      <c r="B29" s="147"/>
      <c r="C29" s="148"/>
      <c r="D29" s="148"/>
      <c r="E29" s="148"/>
      <c r="F29" s="148"/>
      <c r="G29" s="147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</row>
    <row r="30" ht="30.0" customHeight="1">
      <c r="A30" s="120"/>
      <c r="B30" s="147"/>
      <c r="C30" s="148"/>
      <c r="D30" s="148"/>
      <c r="E30" s="148"/>
      <c r="F30" s="148"/>
      <c r="G30" s="147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ht="30.0" customHeight="1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</row>
    <row r="32" ht="30.0" customHeight="1">
      <c r="A32" s="149"/>
      <c r="B32" s="150" t="s">
        <v>96</v>
      </c>
      <c r="C32" s="6"/>
      <c r="D32" s="151" t="s">
        <v>101</v>
      </c>
      <c r="E32" s="6"/>
      <c r="F32" s="152" t="s">
        <v>102</v>
      </c>
      <c r="G32" s="153"/>
      <c r="H32" s="154"/>
      <c r="J32" s="154"/>
      <c r="K32" s="154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</row>
    <row r="33" ht="18.0" customHeight="1">
      <c r="A33" s="120"/>
      <c r="B33" s="155" t="s">
        <v>88</v>
      </c>
      <c r="C33" s="155" t="s">
        <v>89</v>
      </c>
      <c r="D33" s="156" t="s">
        <v>88</v>
      </c>
      <c r="E33" s="157" t="s">
        <v>89</v>
      </c>
      <c r="F33" s="158" t="s">
        <v>88</v>
      </c>
      <c r="G33" s="159" t="s">
        <v>89</v>
      </c>
      <c r="H33" s="160"/>
      <c r="I33" s="160"/>
      <c r="J33" s="160"/>
      <c r="K33" s="16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</row>
    <row r="34" ht="15.75" customHeight="1">
      <c r="A34" s="120"/>
      <c r="B34" s="161">
        <f>SUM(D10:D13)</f>
        <v>0</v>
      </c>
      <c r="C34" s="161">
        <f>SUM(C10:C13)</f>
        <v>0</v>
      </c>
      <c r="D34" s="161">
        <f>SUM(D16:D19)</f>
        <v>0</v>
      </c>
      <c r="E34" s="68">
        <f>SUM(C16,C19)</f>
        <v>0</v>
      </c>
      <c r="F34" s="68">
        <f>sum(D22:D25)</f>
        <v>0</v>
      </c>
      <c r="G34" s="162">
        <f>sum(C22:C25)</f>
        <v>0</v>
      </c>
      <c r="H34" s="163"/>
      <c r="I34" s="163"/>
      <c r="J34" s="149"/>
      <c r="K34" s="149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</row>
    <row r="35" ht="15.75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</row>
    <row r="36" ht="15.7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</row>
    <row r="37" ht="15.75" customHeight="1">
      <c r="A37" s="120"/>
      <c r="B37" s="164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</row>
    <row r="38" ht="15.75" customHeight="1">
      <c r="A38" s="120"/>
      <c r="B38" s="165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</row>
    <row r="39" ht="15.75" customHeight="1">
      <c r="A39" s="120"/>
      <c r="B39" s="166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</row>
    <row r="40" ht="15.75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</row>
    <row r="41" ht="15.75" customHeight="1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</row>
    <row r="42" ht="15.75" customHeight="1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</row>
    <row r="43" ht="15.75" customHeight="1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</row>
    <row r="44" ht="15.75" customHeight="1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</row>
    <row r="45" ht="15.75" customHeight="1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</row>
    <row r="46" ht="15.75" customHeight="1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</row>
    <row r="47" ht="15.75" customHeight="1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</row>
    <row r="48" ht="15.75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</row>
    <row r="49" ht="15.75" customHeight="1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</row>
    <row r="50" ht="15.75" customHeight="1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</row>
    <row r="51" ht="15.75" customHeight="1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</row>
    <row r="52" ht="15.75" customHeight="1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</row>
    <row r="53" ht="15.75" customHeight="1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</row>
    <row r="54" ht="15.75" customHeight="1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</row>
    <row r="55" ht="15.75" customHeight="1">
      <c r="A55" s="12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</row>
    <row r="56" ht="15.75" customHeight="1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</row>
    <row r="57" ht="15.75" customHeight="1">
      <c r="A57" s="120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</row>
    <row r="58" ht="15.75" customHeight="1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</row>
    <row r="59" ht="15.75" customHeight="1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</row>
    <row r="60" ht="15.75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</row>
    <row r="61" ht="15.75" customHeight="1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</row>
    <row r="62" ht="15.75" customHeight="1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</row>
    <row r="63" ht="15.75" customHeight="1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</row>
    <row r="64" ht="15.75" customHeight="1">
      <c r="A64" s="120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</row>
    <row r="65" ht="15.75" customHeight="1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</row>
    <row r="66" ht="15.75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</row>
    <row r="67" ht="15.75" customHeight="1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</row>
    <row r="68" ht="15.75" customHeight="1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</row>
    <row r="69" ht="15.75" customHeight="1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</row>
    <row r="70" ht="15.75" customHeight="1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</row>
    <row r="71" ht="15.75" customHeight="1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</row>
    <row r="72" ht="15.75" customHeight="1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</row>
    <row r="73" ht="15.75" customHeight="1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</row>
    <row r="74" ht="15.75" customHeight="1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</row>
    <row r="75" ht="15.75" customHeight="1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</row>
    <row r="76" ht="15.75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</row>
    <row r="77" ht="15.75" customHeight="1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</row>
    <row r="78" ht="15.75" customHeight="1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</row>
    <row r="79" ht="15.75" customHeight="1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</row>
    <row r="80" ht="15.75" customHeight="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</row>
    <row r="81" ht="15.75" customHeight="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</row>
    <row r="82" ht="15.75" customHeight="1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</row>
    <row r="83" ht="15.75" customHeight="1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</row>
    <row r="84" ht="15.75" customHeight="1">
      <c r="A84" s="120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</row>
    <row r="85" ht="15.7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</row>
    <row r="86" ht="15.75" customHeight="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</row>
    <row r="87" ht="15.75" customHeight="1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</row>
    <row r="88" ht="15.75" customHeight="1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</row>
    <row r="89" ht="15.75" customHeight="1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</row>
    <row r="90" ht="15.75" customHeight="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</row>
    <row r="91" ht="15.75" customHeight="1">
      <c r="A91" s="120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</row>
    <row r="92" ht="15.75" customHeight="1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</row>
    <row r="93" ht="15.75" customHeight="1">
      <c r="A93" s="120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</row>
    <row r="94" ht="15.75" customHeight="1">
      <c r="A94" s="120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</row>
    <row r="95" ht="15.75" customHeight="1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</row>
    <row r="96" ht="15.75" customHeight="1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</row>
    <row r="97" ht="15.75" customHeight="1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</row>
    <row r="98" ht="15.75" customHeight="1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</row>
    <row r="99" ht="15.75" customHeight="1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</row>
    <row r="100" ht="15.75" customHeight="1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</row>
    <row r="101" ht="15.75" customHeight="1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</row>
    <row r="102" ht="15.75" customHeight="1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</row>
    <row r="103" ht="15.75" customHeight="1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</row>
    <row r="104" ht="15.75" customHeight="1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</row>
    <row r="105" ht="15.75" customHeight="1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</row>
    <row r="106" ht="15.75" customHeight="1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</row>
    <row r="107" ht="15.75" customHeight="1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</row>
    <row r="108" ht="15.75" customHeight="1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</row>
    <row r="109" ht="15.75" customHeight="1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</row>
    <row r="110" ht="15.75" customHeight="1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</row>
    <row r="111" ht="15.75" customHeight="1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</row>
    <row r="112" ht="15.75" customHeight="1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</row>
    <row r="113" ht="15.75" customHeight="1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</row>
    <row r="114" ht="15.75" customHeight="1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</row>
    <row r="115" ht="15.75" customHeight="1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</row>
    <row r="116" ht="15.75" customHeight="1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</row>
    <row r="117" ht="15.75" customHeight="1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</row>
    <row r="118" ht="15.75" customHeight="1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</row>
    <row r="119" ht="15.75" customHeight="1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</row>
    <row r="120" ht="15.75" customHeight="1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</row>
    <row r="121" ht="15.75" customHeight="1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</row>
    <row r="122" ht="15.75" customHeight="1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</row>
    <row r="123" ht="15.75" customHeight="1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</row>
    <row r="124" ht="15.75" customHeight="1">
      <c r="A124" s="120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</row>
    <row r="125" ht="15.75" customHeight="1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</row>
    <row r="126" ht="15.75" customHeight="1">
      <c r="A126" s="120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</row>
    <row r="127" ht="15.75" customHeight="1">
      <c r="A127" s="120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</row>
    <row r="128" ht="15.75" customHeight="1">
      <c r="A128" s="120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</row>
    <row r="129" ht="15.75" customHeight="1">
      <c r="A129" s="120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</row>
    <row r="130" ht="15.75" customHeight="1">
      <c r="A130" s="120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</row>
    <row r="131" ht="15.75" customHeight="1">
      <c r="A131" s="120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</row>
    <row r="132" ht="15.75" customHeight="1">
      <c r="A132" s="120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</row>
    <row r="133" ht="15.75" customHeight="1">
      <c r="A133" s="120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</row>
    <row r="134" ht="15.75" customHeight="1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</row>
    <row r="135" ht="15.75" customHeight="1">
      <c r="A135" s="120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</row>
    <row r="136" ht="15.75" customHeight="1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</row>
    <row r="137" ht="15.75" customHeight="1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</row>
    <row r="138" ht="15.75" customHeight="1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</row>
    <row r="139" ht="15.75" customHeight="1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</row>
    <row r="140" ht="15.75" customHeight="1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</row>
    <row r="141" ht="15.75" customHeight="1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</row>
    <row r="142" ht="15.75" customHeight="1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</row>
    <row r="143" ht="15.75" customHeight="1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</row>
    <row r="144" ht="15.75" customHeight="1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</row>
    <row r="145" ht="15.75" customHeight="1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</row>
    <row r="146" ht="15.75" customHeight="1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</row>
    <row r="147" ht="15.75" customHeight="1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</row>
    <row r="148" ht="15.75" customHeight="1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</row>
    <row r="149" ht="15.75" customHeight="1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</row>
    <row r="150" ht="15.75" customHeight="1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</row>
    <row r="151" ht="15.75" customHeight="1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</row>
    <row r="152" ht="15.75" customHeight="1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</row>
    <row r="153" ht="15.75" customHeight="1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</row>
    <row r="154" ht="15.75" customHeight="1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</row>
    <row r="155" ht="15.75" customHeight="1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</row>
    <row r="156" ht="15.75" customHeight="1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</row>
    <row r="157" ht="15.75" customHeight="1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</row>
    <row r="158" ht="15.75" customHeight="1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</row>
    <row r="159" ht="15.75" customHeight="1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</row>
    <row r="160" ht="15.75" customHeight="1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</row>
    <row r="161" ht="15.75" customHeight="1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</row>
    <row r="162" ht="15.75" customHeight="1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</row>
    <row r="163" ht="15.75" customHeight="1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</row>
    <row r="164" ht="15.75" customHeight="1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</row>
    <row r="165" ht="15.75" customHeight="1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</row>
    <row r="166" ht="15.75" customHeight="1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</row>
    <row r="167" ht="15.75" customHeight="1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</row>
    <row r="168" ht="15.75" customHeight="1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</row>
    <row r="169" ht="15.75" customHeight="1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</row>
    <row r="170" ht="15.75" customHeight="1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</row>
    <row r="171" ht="15.75" customHeight="1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</row>
    <row r="172" ht="15.75" customHeight="1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</row>
    <row r="173" ht="15.75" customHeight="1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</row>
    <row r="174" ht="15.75" customHeight="1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</row>
    <row r="175" ht="15.75" customHeight="1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</row>
    <row r="176" ht="15.75" customHeight="1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</row>
    <row r="177" ht="15.75" customHeight="1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</row>
    <row r="178" ht="15.75" customHeight="1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</row>
    <row r="179" ht="15.75" customHeight="1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</row>
    <row r="180" ht="15.75" customHeight="1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</row>
    <row r="181" ht="15.75" customHeight="1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</row>
    <row r="182" ht="15.75" customHeight="1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</row>
    <row r="183" ht="15.75" customHeight="1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</row>
    <row r="184" ht="15.75" customHeight="1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</row>
    <row r="185" ht="15.75" customHeight="1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</row>
    <row r="186" ht="15.75" customHeight="1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</row>
    <row r="187" ht="15.75" customHeight="1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</row>
    <row r="188" ht="15.75" customHeight="1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</row>
    <row r="189" ht="15.75" customHeight="1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</row>
    <row r="190" ht="15.75" customHeight="1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</row>
    <row r="191" ht="15.75" customHeight="1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</row>
    <row r="192" ht="15.75" customHeight="1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</row>
    <row r="193" ht="15.75" customHeight="1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</row>
    <row r="194" ht="15.75" customHeight="1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</row>
    <row r="195" ht="15.75" customHeight="1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</row>
    <row r="196" ht="15.75" customHeight="1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</row>
    <row r="197" ht="15.75" customHeight="1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</row>
    <row r="198" ht="15.75" customHeight="1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</row>
    <row r="199" ht="15.75" customHeight="1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</row>
    <row r="200" ht="15.75" customHeight="1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</row>
    <row r="201" ht="15.75" customHeight="1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</row>
    <row r="202" ht="15.75" customHeight="1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</row>
    <row r="203" ht="15.75" customHeight="1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</row>
    <row r="204" ht="15.75" customHeight="1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</row>
    <row r="205" ht="15.75" customHeight="1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</row>
    <row r="206" ht="15.75" customHeight="1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</row>
    <row r="207" ht="15.75" customHeight="1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</row>
    <row r="208" ht="15.75" customHeight="1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</row>
    <row r="209" ht="15.75" customHeight="1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</row>
    <row r="210" ht="15.75" customHeight="1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</row>
    <row r="211" ht="15.75" customHeight="1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</row>
    <row r="212" ht="15.75" customHeight="1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</row>
    <row r="213" ht="15.75" customHeight="1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</row>
    <row r="214" ht="15.75" customHeight="1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</row>
    <row r="215" ht="15.75" customHeight="1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</row>
    <row r="216" ht="15.75" customHeight="1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</row>
    <row r="217" ht="15.75" customHeight="1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</row>
    <row r="218" ht="15.75" customHeight="1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</row>
    <row r="219" ht="15.75" customHeight="1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</row>
    <row r="220" ht="15.75" customHeight="1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</row>
    <row r="221" ht="15.75" customHeight="1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</row>
    <row r="222" ht="15.75" customHeight="1">
      <c r="A222" s="120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</row>
    <row r="223" ht="15.75" customHeight="1">
      <c r="A223" s="120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</row>
    <row r="224" ht="15.75" customHeight="1">
      <c r="A224" s="120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</row>
    <row r="225" ht="15.75" customHeight="1">
      <c r="A225" s="120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</row>
    <row r="226" ht="15.75" customHeight="1">
      <c r="A226" s="120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</row>
    <row r="227" ht="15.75" customHeight="1">
      <c r="A227" s="120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</row>
    <row r="228" ht="15.75" customHeight="1">
      <c r="A228" s="120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</row>
    <row r="229" ht="15.75" customHeight="1">
      <c r="A229" s="120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</row>
    <row r="230" ht="15.75" customHeight="1">
      <c r="A230" s="120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</row>
    <row r="231" ht="15.75" customHeight="1">
      <c r="A231" s="120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</row>
    <row r="232" ht="15.75" customHeight="1">
      <c r="A232" s="120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</row>
    <row r="233" ht="15.75" customHeight="1">
      <c r="A233" s="120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</row>
    <row r="234" ht="15.75" customHeight="1">
      <c r="A234" s="120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5">
    <mergeCell ref="F7:F8"/>
    <mergeCell ref="G7:K7"/>
    <mergeCell ref="B9:F9"/>
    <mergeCell ref="B15:F15"/>
    <mergeCell ref="B21:F21"/>
    <mergeCell ref="B32:C32"/>
    <mergeCell ref="D32:E32"/>
    <mergeCell ref="F32:G32"/>
    <mergeCell ref="H32:I32"/>
    <mergeCell ref="B1:K1"/>
    <mergeCell ref="B6:K6"/>
    <mergeCell ref="B7:B8"/>
    <mergeCell ref="C7:C8"/>
    <mergeCell ref="D7:D8"/>
    <mergeCell ref="E7:E8"/>
  </mergeCells>
  <printOptions/>
  <pageMargins bottom="0.3" footer="0.0" header="0.0" left="0.3" right="0.3" top="0.3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5F06"/>
    <pageSetUpPr fitToPage="1"/>
  </sheetPr>
  <sheetViews>
    <sheetView showGridLines="0" workbookViewId="0"/>
  </sheetViews>
  <sheetFormatPr customHeight="1" defaultColWidth="12.63" defaultRowHeight="15.0"/>
  <cols>
    <col customWidth="1" min="1" max="1" width="3.5"/>
    <col customWidth="1" min="2" max="2" width="29.38"/>
    <col customWidth="1" min="3" max="3" width="26.0"/>
    <col customWidth="1" min="4" max="4" width="27.13"/>
    <col customWidth="1" min="5" max="5" width="26.63"/>
    <col customWidth="1" min="6" max="6" width="24.38"/>
    <col customWidth="1" min="7" max="7" width="15.63"/>
    <col customWidth="1" min="8" max="8" width="21.25"/>
    <col customWidth="1" min="9" max="9" width="32.25"/>
    <col customWidth="1" min="10" max="11" width="21.13"/>
    <col customWidth="1" min="12" max="12" width="3.5"/>
    <col customWidth="1" min="13" max="32" width="12.13"/>
  </cols>
  <sheetData>
    <row r="1" ht="53.25" customHeight="1">
      <c r="A1" s="117"/>
      <c r="B1" s="118" t="s">
        <v>87</v>
      </c>
      <c r="C1" s="67"/>
      <c r="D1" s="67"/>
      <c r="E1" s="67"/>
      <c r="F1" s="67"/>
      <c r="G1" s="67"/>
      <c r="H1" s="67"/>
      <c r="I1" s="67"/>
      <c r="J1" s="67"/>
      <c r="K1" s="6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</row>
    <row r="2" ht="45.0" customHeight="1">
      <c r="A2" s="117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</row>
    <row r="3" ht="31.5" customHeight="1">
      <c r="A3" s="120"/>
      <c r="B3" s="121" t="s">
        <v>88</v>
      </c>
      <c r="C3" s="122"/>
      <c r="D3" s="123" t="s">
        <v>89</v>
      </c>
      <c r="E3" s="122"/>
      <c r="F3" s="122"/>
      <c r="G3" s="122"/>
      <c r="H3" s="122"/>
      <c r="I3" s="122"/>
      <c r="J3" s="122"/>
      <c r="K3" s="122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ht="32.25" customHeight="1">
      <c r="A4" s="120"/>
      <c r="B4" s="124">
        <v>2022.0</v>
      </c>
      <c r="C4" s="125" t="s">
        <v>90</v>
      </c>
      <c r="D4" s="124">
        <v>2021.0</v>
      </c>
      <c r="E4" s="126"/>
      <c r="F4" s="126"/>
      <c r="G4" s="126"/>
      <c r="H4" s="126"/>
      <c r="I4" s="3"/>
      <c r="J4" s="3"/>
      <c r="K4" s="3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ht="39.0" customHeight="1">
      <c r="A5" s="120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>
      <c r="A6" s="120"/>
      <c r="B6" s="128" t="s">
        <v>91</v>
      </c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ht="29.25" customHeight="1">
      <c r="A7" s="120"/>
      <c r="B7" s="129" t="s">
        <v>92</v>
      </c>
      <c r="C7" s="129" t="s">
        <v>93</v>
      </c>
      <c r="D7" s="129" t="s">
        <v>94</v>
      </c>
      <c r="E7" s="129" t="s">
        <v>9</v>
      </c>
      <c r="F7" s="129" t="s">
        <v>95</v>
      </c>
      <c r="G7" s="13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ht="30.0" customHeight="1">
      <c r="A8" s="120"/>
      <c r="B8" s="11"/>
      <c r="C8" s="11"/>
      <c r="D8" s="11"/>
      <c r="E8" s="11"/>
      <c r="F8" s="11"/>
      <c r="G8" s="131"/>
      <c r="H8" s="131"/>
      <c r="I8" s="131"/>
      <c r="J8" s="131"/>
      <c r="K8" s="131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ht="30.0" customHeight="1">
      <c r="A9" s="120"/>
      <c r="B9" s="132" t="s">
        <v>96</v>
      </c>
      <c r="C9" s="8"/>
      <c r="D9" s="8"/>
      <c r="E9" s="8"/>
      <c r="F9" s="6"/>
      <c r="G9" s="131"/>
      <c r="H9" s="131"/>
      <c r="I9" s="131"/>
      <c r="J9" s="131"/>
      <c r="K9" s="131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ht="30.0" customHeight="1">
      <c r="A10" s="120"/>
      <c r="B10" s="133" t="s">
        <v>97</v>
      </c>
      <c r="C10" s="134">
        <v>4.5E7</v>
      </c>
      <c r="D10" s="135">
        <v>5.0E7</v>
      </c>
      <c r="E10" s="135">
        <f t="shared" ref="E10:E13" si="1">IF(ISBLANK(C10-D10),"",(C10-D10))</f>
        <v>-5000000</v>
      </c>
      <c r="F10" s="135">
        <f t="shared" ref="F10:F13" si="2">SUM(C10:D10)</f>
        <v>95000000</v>
      </c>
      <c r="G10" s="136"/>
      <c r="H10" s="136"/>
      <c r="I10" s="136"/>
      <c r="J10" s="136"/>
      <c r="K10" s="137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ht="30.0" customHeight="1">
      <c r="A11" s="120"/>
      <c r="B11" s="133" t="s">
        <v>98</v>
      </c>
      <c r="C11" s="134">
        <v>5.5E7</v>
      </c>
      <c r="D11" s="135">
        <v>5.0E7</v>
      </c>
      <c r="E11" s="138">
        <f t="shared" si="1"/>
        <v>5000000</v>
      </c>
      <c r="F11" s="138">
        <f t="shared" si="2"/>
        <v>105000000</v>
      </c>
      <c r="G11" s="39"/>
      <c r="H11" s="136"/>
      <c r="I11" s="136"/>
      <c r="J11" s="136"/>
      <c r="K11" s="137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ht="30.0" customHeight="1">
      <c r="A12" s="120"/>
      <c r="B12" s="133" t="s">
        <v>99</v>
      </c>
      <c r="C12" s="134">
        <v>3.5E7</v>
      </c>
      <c r="D12" s="135">
        <v>4.0E7</v>
      </c>
      <c r="E12" s="138">
        <f t="shared" si="1"/>
        <v>-5000000</v>
      </c>
      <c r="F12" s="138">
        <f t="shared" si="2"/>
        <v>75000000</v>
      </c>
      <c r="G12" s="39"/>
      <c r="H12" s="136"/>
      <c r="I12" s="136"/>
      <c r="J12" s="136"/>
      <c r="K12" s="137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ht="30.0" customHeight="1">
      <c r="A13" s="120"/>
      <c r="B13" s="133" t="s">
        <v>100</v>
      </c>
      <c r="C13" s="134">
        <v>4.5E7</v>
      </c>
      <c r="D13" s="135">
        <v>5.0E7</v>
      </c>
      <c r="E13" s="138">
        <f t="shared" si="1"/>
        <v>-5000000</v>
      </c>
      <c r="F13" s="138">
        <f t="shared" si="2"/>
        <v>95000000</v>
      </c>
      <c r="G13" s="136"/>
      <c r="H13" s="136"/>
      <c r="I13" s="136"/>
      <c r="J13" s="136"/>
      <c r="K13" s="137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ht="30.0" customHeight="1">
      <c r="A14" s="120"/>
      <c r="B14" s="133"/>
      <c r="C14" s="139"/>
      <c r="D14" s="139"/>
      <c r="E14" s="139"/>
      <c r="F14" s="140"/>
      <c r="G14" s="136"/>
      <c r="H14" s="136"/>
      <c r="I14" s="136"/>
      <c r="J14" s="136"/>
      <c r="K14" s="137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ht="30.0" customHeight="1">
      <c r="A15" s="120"/>
      <c r="B15" s="132" t="s">
        <v>101</v>
      </c>
      <c r="C15" s="8"/>
      <c r="D15" s="8"/>
      <c r="E15" s="8"/>
      <c r="F15" s="6"/>
      <c r="G15" s="136"/>
      <c r="H15" s="136"/>
      <c r="I15" s="136"/>
      <c r="J15" s="136"/>
      <c r="K15" s="137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ht="30.0" customHeight="1">
      <c r="A16" s="120"/>
      <c r="B16" s="133" t="s">
        <v>97</v>
      </c>
      <c r="C16" s="134">
        <v>4.5E7</v>
      </c>
      <c r="D16" s="135">
        <v>5.0E7</v>
      </c>
      <c r="E16" s="135">
        <f t="shared" ref="E16:E19" si="3">IF(ISBLANK(C16-D16),"",(C16-D16))</f>
        <v>-5000000</v>
      </c>
      <c r="F16" s="135">
        <f t="shared" ref="F16:F19" si="4">SUM(C16:D16)</f>
        <v>95000000</v>
      </c>
      <c r="G16" s="136"/>
      <c r="H16" s="136"/>
      <c r="I16" s="136"/>
      <c r="J16" s="136"/>
      <c r="K16" s="137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ht="30.0" customHeight="1">
      <c r="A17" s="120"/>
      <c r="B17" s="133" t="s">
        <v>98</v>
      </c>
      <c r="C17" s="134">
        <v>5.5E7</v>
      </c>
      <c r="D17" s="135">
        <v>5.0E7</v>
      </c>
      <c r="E17" s="138">
        <f t="shared" si="3"/>
        <v>5000000</v>
      </c>
      <c r="F17" s="138">
        <f t="shared" si="4"/>
        <v>105000000</v>
      </c>
      <c r="G17" s="136"/>
      <c r="H17" s="136"/>
      <c r="I17" s="136"/>
      <c r="J17" s="136"/>
      <c r="K17" s="137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ht="30.0" customHeight="1">
      <c r="A18" s="120"/>
      <c r="B18" s="133" t="s">
        <v>99</v>
      </c>
      <c r="C18" s="134">
        <v>3.5E7</v>
      </c>
      <c r="D18" s="135">
        <v>4.0E7</v>
      </c>
      <c r="E18" s="138">
        <f t="shared" si="3"/>
        <v>-5000000</v>
      </c>
      <c r="F18" s="138">
        <f t="shared" si="4"/>
        <v>75000000</v>
      </c>
      <c r="G18" s="136"/>
      <c r="H18" s="136"/>
      <c r="I18" s="136"/>
      <c r="J18" s="136"/>
      <c r="K18" s="137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ht="30.0" customHeight="1">
      <c r="A19" s="120"/>
      <c r="B19" s="133" t="s">
        <v>100</v>
      </c>
      <c r="C19" s="134">
        <v>4.5E7</v>
      </c>
      <c r="D19" s="135">
        <v>5.0E7</v>
      </c>
      <c r="E19" s="138">
        <f t="shared" si="3"/>
        <v>-5000000</v>
      </c>
      <c r="F19" s="138">
        <f t="shared" si="4"/>
        <v>95000000</v>
      </c>
      <c r="G19" s="136"/>
      <c r="H19" s="136"/>
      <c r="I19" s="136"/>
      <c r="J19" s="136"/>
      <c r="K19" s="137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ht="30.0" customHeight="1">
      <c r="A20" s="120"/>
      <c r="B20" s="133"/>
      <c r="C20" s="140"/>
      <c r="D20" s="140"/>
      <c r="E20" s="140"/>
      <c r="F20" s="140"/>
      <c r="G20" s="136"/>
      <c r="H20" s="136"/>
      <c r="I20" s="136"/>
      <c r="J20" s="136"/>
      <c r="K20" s="137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ht="30.0" customHeight="1">
      <c r="A21" s="120"/>
      <c r="B21" s="132" t="s">
        <v>102</v>
      </c>
      <c r="C21" s="8"/>
      <c r="D21" s="8"/>
      <c r="E21" s="8"/>
      <c r="F21" s="6"/>
      <c r="G21" s="136"/>
      <c r="H21" s="136"/>
      <c r="I21" s="136"/>
      <c r="J21" s="136"/>
      <c r="K21" s="137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ht="30.0" customHeight="1">
      <c r="A22" s="120"/>
      <c r="B22" s="133" t="s">
        <v>97</v>
      </c>
      <c r="C22" s="134">
        <v>4.5E7</v>
      </c>
      <c r="D22" s="135">
        <v>5.0E7</v>
      </c>
      <c r="E22" s="135">
        <f t="shared" ref="E22:E25" si="5">IF(ISBLANK(C22-D22),"",(C22-D22))</f>
        <v>-5000000</v>
      </c>
      <c r="F22" s="135">
        <f t="shared" ref="F22:F25" si="6">SUM(C22:D22)</f>
        <v>95000000</v>
      </c>
      <c r="G22" s="136"/>
      <c r="H22" s="136"/>
      <c r="I22" s="136"/>
      <c r="J22" s="136"/>
      <c r="K22" s="137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ht="30.0" customHeight="1">
      <c r="A23" s="120"/>
      <c r="B23" s="133" t="s">
        <v>98</v>
      </c>
      <c r="C23" s="134">
        <v>5.5E7</v>
      </c>
      <c r="D23" s="135">
        <v>5.0E7</v>
      </c>
      <c r="E23" s="138">
        <f t="shared" si="5"/>
        <v>5000000</v>
      </c>
      <c r="F23" s="138">
        <f t="shared" si="6"/>
        <v>105000000</v>
      </c>
      <c r="G23" s="136"/>
      <c r="H23" s="136"/>
      <c r="I23" s="136"/>
      <c r="J23" s="136"/>
      <c r="K23" s="137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ht="12.0" customHeight="1">
      <c r="A24" s="141"/>
      <c r="B24" s="133" t="s">
        <v>99</v>
      </c>
      <c r="C24" s="134">
        <v>3.5E7</v>
      </c>
      <c r="D24" s="135">
        <v>4.0E7</v>
      </c>
      <c r="E24" s="138">
        <f t="shared" si="5"/>
        <v>-5000000</v>
      </c>
      <c r="F24" s="138">
        <f t="shared" si="6"/>
        <v>75000000</v>
      </c>
      <c r="G24" s="136"/>
      <c r="H24" s="136"/>
      <c r="I24" s="136"/>
      <c r="J24" s="136"/>
      <c r="K24" s="13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</row>
    <row r="25" ht="34.5" customHeight="1">
      <c r="A25" s="120"/>
      <c r="B25" s="133" t="s">
        <v>100</v>
      </c>
      <c r="C25" s="134">
        <v>4.5E7</v>
      </c>
      <c r="D25" s="135">
        <v>5.0E7</v>
      </c>
      <c r="E25" s="138">
        <f t="shared" si="5"/>
        <v>-5000000</v>
      </c>
      <c r="F25" s="138">
        <f t="shared" si="6"/>
        <v>95000000</v>
      </c>
      <c r="G25" s="136"/>
      <c r="H25" s="136"/>
      <c r="I25" s="136"/>
      <c r="J25" s="136"/>
      <c r="K25" s="137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ht="99.75" customHeight="1">
      <c r="A26" s="120"/>
      <c r="B26" s="126"/>
      <c r="C26" s="126"/>
      <c r="D26" s="126"/>
      <c r="E26" s="126"/>
      <c r="F26" s="126"/>
      <c r="G26" s="126"/>
      <c r="H26" s="126"/>
      <c r="I26" s="122"/>
      <c r="J26" s="122"/>
      <c r="K26" s="122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ht="99.75" customHeight="1">
      <c r="A27" s="120"/>
      <c r="B27" s="142" t="s">
        <v>103</v>
      </c>
      <c r="C27" s="143"/>
      <c r="D27" s="143"/>
      <c r="E27" s="120"/>
      <c r="F27" s="120"/>
      <c r="G27" s="144"/>
      <c r="H27" s="144"/>
      <c r="I27" s="145"/>
      <c r="J27" s="120"/>
      <c r="K27" s="146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ht="99.75" customHeight="1">
      <c r="A28" s="120"/>
      <c r="B28" s="147"/>
      <c r="C28" s="148"/>
      <c r="D28" s="148"/>
      <c r="E28" s="148"/>
      <c r="F28" s="148"/>
      <c r="G28" s="147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</row>
    <row r="29" ht="15.0" customHeight="1">
      <c r="A29" s="120"/>
      <c r="B29" s="147"/>
      <c r="C29" s="148"/>
      <c r="D29" s="148"/>
      <c r="E29" s="148"/>
      <c r="F29" s="148"/>
      <c r="G29" s="147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</row>
    <row r="30" ht="30.0" customHeight="1">
      <c r="A30" s="120"/>
      <c r="B30" s="147"/>
      <c r="C30" s="148"/>
      <c r="D30" s="148"/>
      <c r="E30" s="148"/>
      <c r="F30" s="148"/>
      <c r="G30" s="147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ht="30.0" customHeight="1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</row>
    <row r="32" ht="30.0" customHeight="1">
      <c r="A32" s="149"/>
      <c r="B32" s="150" t="s">
        <v>96</v>
      </c>
      <c r="C32" s="6"/>
      <c r="D32" s="151" t="s">
        <v>101</v>
      </c>
      <c r="E32" s="6"/>
      <c r="F32" s="152" t="s">
        <v>102</v>
      </c>
      <c r="G32" s="153"/>
      <c r="H32" s="154"/>
      <c r="J32" s="154"/>
      <c r="K32" s="154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</row>
    <row r="33" ht="18.0" customHeight="1">
      <c r="A33" s="120"/>
      <c r="B33" s="155" t="s">
        <v>88</v>
      </c>
      <c r="C33" s="155" t="s">
        <v>89</v>
      </c>
      <c r="D33" s="156" t="s">
        <v>88</v>
      </c>
      <c r="E33" s="157" t="s">
        <v>89</v>
      </c>
      <c r="F33" s="158" t="s">
        <v>88</v>
      </c>
      <c r="G33" s="159" t="s">
        <v>89</v>
      </c>
      <c r="H33" s="160"/>
      <c r="I33" s="160"/>
      <c r="J33" s="160"/>
      <c r="K33" s="16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</row>
    <row r="34" ht="15.75" customHeight="1">
      <c r="A34" s="120"/>
      <c r="B34" s="161">
        <f>SUM(D10:D13)</f>
        <v>190000000</v>
      </c>
      <c r="C34" s="161">
        <f>SUM(C10:C13)</f>
        <v>180000000</v>
      </c>
      <c r="D34" s="161">
        <f>SUM(D16:D19)</f>
        <v>190000000</v>
      </c>
      <c r="E34" s="68">
        <f>SUM(C16,C19)</f>
        <v>90000000</v>
      </c>
      <c r="F34" s="68">
        <f>sum(D22:D25)</f>
        <v>190000000</v>
      </c>
      <c r="G34" s="162">
        <f>sum(C22:C25)</f>
        <v>180000000</v>
      </c>
      <c r="H34" s="163"/>
      <c r="I34" s="163"/>
      <c r="J34" s="149"/>
      <c r="K34" s="149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</row>
    <row r="35" ht="15.75" customHeight="1">
      <c r="A35" s="120"/>
      <c r="B35" s="164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</row>
    <row r="36" ht="15.75" customHeight="1">
      <c r="A36" s="120"/>
      <c r="B36" s="165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</row>
    <row r="37" ht="15.75" customHeight="1">
      <c r="A37" s="120"/>
      <c r="B37" s="166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</row>
    <row r="38" ht="15.75" customHeight="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</row>
    <row r="39" ht="15.75" customHeight="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</row>
    <row r="40" ht="15.75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</row>
    <row r="41" ht="15.75" customHeight="1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</row>
    <row r="42" ht="15.75" customHeight="1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</row>
    <row r="43" ht="15.75" customHeight="1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</row>
    <row r="44" ht="15.75" customHeight="1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</row>
    <row r="45" ht="15.75" customHeight="1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</row>
    <row r="46" ht="15.75" customHeight="1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</row>
    <row r="47" ht="15.75" customHeight="1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</row>
    <row r="48" ht="15.75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</row>
    <row r="49" ht="15.75" customHeight="1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</row>
    <row r="50" ht="15.75" customHeight="1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</row>
    <row r="51" ht="15.75" customHeight="1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</row>
    <row r="52" ht="15.75" customHeight="1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</row>
    <row r="53" ht="15.75" customHeight="1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</row>
    <row r="54" ht="15.75" customHeight="1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</row>
    <row r="55" ht="15.75" customHeight="1">
      <c r="A55" s="12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</row>
    <row r="56" ht="15.75" customHeight="1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</row>
    <row r="57" ht="15.75" customHeight="1">
      <c r="A57" s="120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</row>
    <row r="58" ht="15.75" customHeight="1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</row>
    <row r="59" ht="15.75" customHeight="1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</row>
    <row r="60" ht="15.75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</row>
    <row r="61" ht="15.75" customHeight="1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</row>
    <row r="62" ht="15.75" customHeight="1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</row>
    <row r="63" ht="15.75" customHeight="1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</row>
    <row r="64" ht="15.75" customHeight="1">
      <c r="A64" s="120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</row>
    <row r="65" ht="15.75" customHeight="1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</row>
    <row r="66" ht="15.75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</row>
    <row r="67" ht="15.75" customHeight="1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</row>
    <row r="68" ht="15.75" customHeight="1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</row>
    <row r="69" ht="15.75" customHeight="1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</row>
    <row r="70" ht="15.75" customHeight="1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</row>
    <row r="71" ht="15.75" customHeight="1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</row>
    <row r="72" ht="15.75" customHeight="1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</row>
    <row r="73" ht="15.75" customHeight="1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</row>
    <row r="74" ht="15.75" customHeight="1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</row>
    <row r="75" ht="15.75" customHeight="1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</row>
    <row r="76" ht="15.75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</row>
    <row r="77" ht="15.75" customHeight="1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</row>
    <row r="78" ht="15.75" customHeight="1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</row>
    <row r="79" ht="15.75" customHeight="1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</row>
    <row r="80" ht="15.75" customHeight="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</row>
    <row r="81" ht="15.75" customHeight="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</row>
    <row r="82" ht="15.75" customHeight="1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</row>
    <row r="83" ht="15.75" customHeight="1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</row>
    <row r="84" ht="15.75" customHeight="1">
      <c r="A84" s="120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</row>
    <row r="85" ht="15.7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</row>
    <row r="86" ht="15.75" customHeight="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</row>
    <row r="87" ht="15.75" customHeight="1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</row>
    <row r="88" ht="15.75" customHeight="1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</row>
    <row r="89" ht="15.75" customHeight="1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</row>
    <row r="90" ht="15.75" customHeight="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</row>
    <row r="91" ht="15.75" customHeight="1">
      <c r="A91" s="120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</row>
    <row r="92" ht="15.75" customHeight="1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</row>
    <row r="93" ht="15.75" customHeight="1">
      <c r="A93" s="120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</row>
    <row r="94" ht="15.75" customHeight="1">
      <c r="A94" s="120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</row>
    <row r="95" ht="15.75" customHeight="1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</row>
    <row r="96" ht="15.75" customHeight="1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</row>
    <row r="97" ht="15.75" customHeight="1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</row>
    <row r="98" ht="15.75" customHeight="1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</row>
    <row r="99" ht="15.75" customHeight="1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</row>
    <row r="100" ht="15.75" customHeight="1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</row>
    <row r="101" ht="15.75" customHeight="1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</row>
    <row r="102" ht="15.75" customHeight="1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</row>
    <row r="103" ht="15.75" customHeight="1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</row>
    <row r="104" ht="15.75" customHeight="1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</row>
    <row r="105" ht="15.75" customHeight="1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</row>
    <row r="106" ht="15.75" customHeight="1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</row>
    <row r="107" ht="15.75" customHeight="1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</row>
    <row r="108" ht="15.75" customHeight="1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</row>
    <row r="109" ht="15.75" customHeight="1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</row>
    <row r="110" ht="15.75" customHeight="1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</row>
    <row r="111" ht="15.75" customHeight="1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</row>
    <row r="112" ht="15.75" customHeight="1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</row>
    <row r="113" ht="15.75" customHeight="1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</row>
    <row r="114" ht="15.75" customHeight="1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</row>
    <row r="115" ht="15.75" customHeight="1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</row>
    <row r="116" ht="15.75" customHeight="1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</row>
    <row r="117" ht="15.75" customHeight="1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</row>
    <row r="118" ht="15.75" customHeight="1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</row>
    <row r="119" ht="15.75" customHeight="1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</row>
    <row r="120" ht="15.75" customHeight="1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</row>
    <row r="121" ht="15.75" customHeight="1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</row>
    <row r="122" ht="15.75" customHeight="1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</row>
    <row r="123" ht="15.75" customHeight="1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</row>
    <row r="124" ht="15.75" customHeight="1">
      <c r="A124" s="120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</row>
    <row r="125" ht="15.75" customHeight="1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</row>
    <row r="126" ht="15.75" customHeight="1">
      <c r="A126" s="120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</row>
    <row r="127" ht="15.75" customHeight="1">
      <c r="A127" s="120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</row>
    <row r="128" ht="15.75" customHeight="1">
      <c r="A128" s="120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</row>
    <row r="129" ht="15.75" customHeight="1">
      <c r="A129" s="120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</row>
    <row r="130" ht="15.75" customHeight="1">
      <c r="A130" s="120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</row>
    <row r="131" ht="15.75" customHeight="1">
      <c r="A131" s="120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</row>
    <row r="132" ht="15.75" customHeight="1">
      <c r="A132" s="120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</row>
    <row r="133" ht="15.75" customHeight="1">
      <c r="A133" s="120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</row>
    <row r="134" ht="15.75" customHeight="1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</row>
    <row r="135" ht="15.75" customHeight="1">
      <c r="A135" s="120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</row>
    <row r="136" ht="15.75" customHeight="1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</row>
    <row r="137" ht="15.75" customHeight="1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</row>
    <row r="138" ht="15.75" customHeight="1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</row>
    <row r="139" ht="15.75" customHeight="1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</row>
    <row r="140" ht="15.75" customHeight="1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</row>
    <row r="141" ht="15.75" customHeight="1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</row>
    <row r="142" ht="15.75" customHeight="1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</row>
    <row r="143" ht="15.75" customHeight="1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</row>
    <row r="144" ht="15.75" customHeight="1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</row>
    <row r="145" ht="15.75" customHeight="1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</row>
    <row r="146" ht="15.75" customHeight="1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</row>
    <row r="147" ht="15.75" customHeight="1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</row>
    <row r="148" ht="15.75" customHeight="1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</row>
    <row r="149" ht="15.75" customHeight="1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</row>
    <row r="150" ht="15.75" customHeight="1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</row>
    <row r="151" ht="15.75" customHeight="1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</row>
    <row r="152" ht="15.75" customHeight="1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</row>
    <row r="153" ht="15.75" customHeight="1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</row>
    <row r="154" ht="15.75" customHeight="1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</row>
    <row r="155" ht="15.75" customHeight="1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</row>
    <row r="156" ht="15.75" customHeight="1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</row>
    <row r="157" ht="15.75" customHeight="1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</row>
    <row r="158" ht="15.75" customHeight="1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</row>
    <row r="159" ht="15.75" customHeight="1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</row>
    <row r="160" ht="15.75" customHeight="1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</row>
    <row r="161" ht="15.75" customHeight="1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</row>
    <row r="162" ht="15.75" customHeight="1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</row>
    <row r="163" ht="15.75" customHeight="1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</row>
    <row r="164" ht="15.75" customHeight="1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</row>
    <row r="165" ht="15.75" customHeight="1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</row>
    <row r="166" ht="15.75" customHeight="1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</row>
    <row r="167" ht="15.75" customHeight="1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</row>
    <row r="168" ht="15.75" customHeight="1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</row>
    <row r="169" ht="15.75" customHeight="1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</row>
    <row r="170" ht="15.75" customHeight="1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</row>
    <row r="171" ht="15.75" customHeight="1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</row>
    <row r="172" ht="15.75" customHeight="1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</row>
    <row r="173" ht="15.75" customHeight="1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</row>
    <row r="174" ht="15.75" customHeight="1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</row>
    <row r="175" ht="15.75" customHeight="1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</row>
    <row r="176" ht="15.75" customHeight="1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</row>
    <row r="177" ht="15.75" customHeight="1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</row>
    <row r="178" ht="15.75" customHeight="1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</row>
    <row r="179" ht="15.75" customHeight="1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</row>
    <row r="180" ht="15.75" customHeight="1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</row>
    <row r="181" ht="15.75" customHeight="1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</row>
    <row r="182" ht="15.75" customHeight="1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</row>
    <row r="183" ht="15.75" customHeight="1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</row>
    <row r="184" ht="15.75" customHeight="1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</row>
    <row r="185" ht="15.75" customHeight="1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</row>
    <row r="186" ht="15.75" customHeight="1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</row>
    <row r="187" ht="15.75" customHeight="1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</row>
    <row r="188" ht="15.75" customHeight="1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</row>
    <row r="189" ht="15.75" customHeight="1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</row>
    <row r="190" ht="15.75" customHeight="1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</row>
    <row r="191" ht="15.75" customHeight="1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</row>
    <row r="192" ht="15.75" customHeight="1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</row>
    <row r="193" ht="15.75" customHeight="1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</row>
    <row r="194" ht="15.75" customHeight="1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</row>
    <row r="195" ht="15.75" customHeight="1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</row>
    <row r="196" ht="15.75" customHeight="1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</row>
    <row r="197" ht="15.75" customHeight="1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</row>
    <row r="198" ht="15.75" customHeight="1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</row>
    <row r="199" ht="15.75" customHeight="1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</row>
    <row r="200" ht="15.75" customHeight="1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</row>
    <row r="201" ht="15.75" customHeight="1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</row>
    <row r="202" ht="15.75" customHeight="1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</row>
    <row r="203" ht="15.75" customHeight="1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</row>
    <row r="204" ht="15.75" customHeight="1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</row>
    <row r="205" ht="15.75" customHeight="1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</row>
    <row r="206" ht="15.75" customHeight="1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</row>
    <row r="207" ht="15.75" customHeight="1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</row>
    <row r="208" ht="15.75" customHeight="1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</row>
    <row r="209" ht="15.75" customHeight="1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</row>
    <row r="210" ht="15.75" customHeight="1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</row>
    <row r="211" ht="15.75" customHeight="1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</row>
    <row r="212" ht="15.75" customHeight="1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</row>
    <row r="213" ht="15.75" customHeight="1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</row>
    <row r="214" ht="15.75" customHeight="1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</row>
    <row r="215" ht="15.75" customHeight="1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</row>
    <row r="216" ht="15.75" customHeight="1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</row>
    <row r="217" ht="15.75" customHeight="1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</row>
    <row r="218" ht="15.75" customHeight="1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</row>
    <row r="219" ht="15.75" customHeight="1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</row>
    <row r="220" ht="15.75" customHeight="1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</row>
    <row r="221" ht="15.75" customHeight="1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</row>
    <row r="222" ht="15.75" customHeight="1">
      <c r="A222" s="120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</row>
    <row r="223" ht="15.75" customHeight="1">
      <c r="A223" s="120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</row>
    <row r="224" ht="15.75" customHeight="1">
      <c r="A224" s="120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</row>
    <row r="225" ht="15.75" customHeight="1">
      <c r="A225" s="120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</row>
    <row r="226" ht="15.75" customHeight="1">
      <c r="A226" s="120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</row>
    <row r="227" ht="15.75" customHeight="1">
      <c r="A227" s="120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</row>
    <row r="228" ht="15.75" customHeight="1">
      <c r="A228" s="120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</row>
    <row r="229" ht="15.75" customHeight="1">
      <c r="A229" s="120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</row>
    <row r="230" ht="15.75" customHeight="1">
      <c r="A230" s="120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</row>
    <row r="231" ht="15.75" customHeight="1">
      <c r="A231" s="120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</row>
    <row r="232" ht="15.75" customHeight="1">
      <c r="A232" s="120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</row>
    <row r="233" ht="15.75" customHeight="1">
      <c r="A233" s="120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</row>
    <row r="234" ht="15.75" customHeight="1">
      <c r="A234" s="120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5">
    <mergeCell ref="F7:F8"/>
    <mergeCell ref="G7:K7"/>
    <mergeCell ref="B9:F9"/>
    <mergeCell ref="B15:F15"/>
    <mergeCell ref="B21:F21"/>
    <mergeCell ref="B32:C32"/>
    <mergeCell ref="D32:E32"/>
    <mergeCell ref="F32:G32"/>
    <mergeCell ref="H32:I32"/>
    <mergeCell ref="B1:K1"/>
    <mergeCell ref="B6:K6"/>
    <mergeCell ref="B7:B8"/>
    <mergeCell ref="C7:C8"/>
    <mergeCell ref="D7:D8"/>
    <mergeCell ref="E7:E8"/>
  </mergeCells>
  <printOptions/>
  <pageMargins bottom="0.3" footer="0.0" header="0.0" left="0.3" right="0.3" top="0.3"/>
  <pageSetup fitToHeight="0" orientation="landscape"/>
  <drawing r:id="rId1"/>
</worksheet>
</file>