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8DCC974-C57F-49A9-8760-BD5DC0D3411C}" xr6:coauthVersionLast="47" xr6:coauthVersionMax="47" xr10:uidLastSave="{00000000-0000-0000-0000-000000000000}"/>
  <bookViews>
    <workbookView xWindow="-110" yWindow="-110" windowWidth="18420" windowHeight="11020" tabRatio="500" xr2:uid="{00000000-000D-0000-FFFF-FFFF00000000}"/>
  </bookViews>
  <sheets>
    <sheet name="BÁO CÁO DOANH THU HẰNG NGÀY_x0009__x0009__x0009__x0009_" sheetId="3" r:id="rId1"/>
    <sheet name="Danh sách sản phẩm" sheetId="6" r:id="rId2"/>
  </sheets>
  <externalReferences>
    <externalReference r:id="rId3"/>
    <externalReference r:id="rId4"/>
  </externalReferences>
  <definedNames>
    <definedName name="basic">#REF!</definedName>
    <definedName name="budget">#REF!</definedName>
    <definedName name="commercial">#REF!</definedName>
    <definedName name="contract">#REF!</definedName>
    <definedName name="CORE_SF">'[1]ISO 27002 Info Security Check'!#REF!</definedName>
    <definedName name="delivery">#REF!</definedName>
    <definedName name="duration">#REF!</definedName>
    <definedName name="example">#REF!</definedName>
    <definedName name="financial">#REF!</definedName>
    <definedName name="GETS">#REF!</definedName>
    <definedName name="impact">#REF!</definedName>
    <definedName name="likelihood">#REF!</definedName>
    <definedName name="notes">#REF!</definedName>
    <definedName name="overall">#REF!</definedName>
    <definedName name="performance">#REF!</definedName>
    <definedName name="price">#REF!</definedName>
    <definedName name="_xlnm.Print_Area" localSheetId="0">'BÁO CÁO DOANH THU HẰNG NGÀY				'!$B$1:$J$20</definedName>
    <definedName name="rfp">#REF!</definedName>
    <definedName name="risk">#REF!</definedName>
    <definedName name="selection">#REF!</definedName>
    <definedName name="spec">#REF!</definedName>
    <definedName name="Type">'[2]Maintenance Work Order'!#REF!</definedName>
    <definedName name="unspsc">#REF!</definedName>
    <definedName name="valHighlight">'Danh sách sản phẩm'!#REF!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3" l="1"/>
  <c r="G9" i="3"/>
  <c r="I9" i="3"/>
  <c r="J9" i="3"/>
  <c r="E10" i="3"/>
  <c r="G10" i="3"/>
  <c r="I10" i="3"/>
  <c r="J10" i="3"/>
  <c r="E11" i="3"/>
  <c r="G11" i="3"/>
  <c r="I11" i="3"/>
  <c r="J11" i="3"/>
  <c r="E12" i="3"/>
  <c r="G12" i="3"/>
  <c r="I12" i="3"/>
  <c r="J12" i="3"/>
  <c r="E13" i="3"/>
  <c r="G13" i="3"/>
  <c r="I13" i="3"/>
  <c r="J13" i="3"/>
  <c r="E8" i="3"/>
  <c r="G8" i="3"/>
  <c r="I8" i="3"/>
  <c r="J8" i="3"/>
  <c r="E14" i="3"/>
  <c r="E20" i="3"/>
  <c r="E19" i="3"/>
  <c r="E18" i="3"/>
  <c r="E17" i="3"/>
  <c r="E16" i="3"/>
  <c r="E15" i="3"/>
  <c r="G14" i="3"/>
  <c r="G15" i="3"/>
  <c r="G16" i="3"/>
  <c r="G17" i="3"/>
  <c r="G18" i="3"/>
  <c r="G19" i="3"/>
  <c r="G20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I16" i="3"/>
  <c r="J16" i="3"/>
  <c r="I14" i="3"/>
  <c r="I20" i="3"/>
  <c r="J20" i="3"/>
  <c r="I19" i="3"/>
  <c r="J19" i="3"/>
  <c r="I15" i="3"/>
  <c r="J15" i="3"/>
  <c r="I18" i="3"/>
  <c r="J18" i="3"/>
  <c r="I17" i="3"/>
  <c r="J17" i="3"/>
  <c r="J3" i="3"/>
</calcChain>
</file>

<file path=xl/sharedStrings.xml><?xml version="1.0" encoding="utf-8"?>
<sst xmlns="http://schemas.openxmlformats.org/spreadsheetml/2006/main" count="50" uniqueCount="40">
  <si>
    <t>A123</t>
  </si>
  <si>
    <t>B123</t>
  </si>
  <si>
    <t>C123</t>
  </si>
  <si>
    <t>D123</t>
  </si>
  <si>
    <t>E123</t>
  </si>
  <si>
    <t>F123</t>
  </si>
  <si>
    <t>G123</t>
  </si>
  <si>
    <t>H123</t>
  </si>
  <si>
    <t>BÁO CÁO DOANH THU HẰNG NGÀY</t>
  </si>
  <si>
    <t>Người bán</t>
  </si>
  <si>
    <t>Ngày</t>
  </si>
  <si>
    <t>Nguyễn Văn A</t>
  </si>
  <si>
    <t>Tổng doanh thu</t>
  </si>
  <si>
    <t>Mã hàng</t>
  </si>
  <si>
    <t>Danh sách sản phẩm</t>
  </si>
  <si>
    <t>Tên sản phẩm</t>
  </si>
  <si>
    <t>Mô tả sản phẩm</t>
  </si>
  <si>
    <t>Giá</t>
  </si>
  <si>
    <t>Sản phẩm A</t>
  </si>
  <si>
    <t>Sản phẩm B</t>
  </si>
  <si>
    <t>Sản phẩm C</t>
  </si>
  <si>
    <t>Sản phẩm D</t>
  </si>
  <si>
    <t>Sản phẩm E</t>
  </si>
  <si>
    <t>Sản phẩm F</t>
  </si>
  <si>
    <t>Sản phẩm G</t>
  </si>
  <si>
    <t>Sản phẩm H</t>
  </si>
  <si>
    <t>Mô tả sản phẩm A</t>
  </si>
  <si>
    <t>Mô tả sản phẩm B</t>
  </si>
  <si>
    <t>Mô tả sản phẩm C</t>
  </si>
  <si>
    <t>Mô tả sản phẩm D</t>
  </si>
  <si>
    <t>Mô tả sản phẩm E</t>
  </si>
  <si>
    <t>Mô tả sản phẩm F</t>
  </si>
  <si>
    <t>Mô tả sản phẩm G</t>
  </si>
  <si>
    <t>Mô tả sản phẩm H</t>
  </si>
  <si>
    <t>Giảm giá</t>
  </si>
  <si>
    <t>Tổng giảm</t>
  </si>
  <si>
    <t>Thực thu</t>
  </si>
  <si>
    <t>Số lượng</t>
  </si>
  <si>
    <t>Tổng</t>
  </si>
  <si>
    <t>Nhập số liệu vào sheet Danh sách sản phẩm, sau đó nhập mã hàng và số lượng, bảng tính sẽ tự động tính toán doanh 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</si>
</sst>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164" formatCode="&quot;$&quot;#,##0.00"/>
    <numFmt numFmtId="165" formatCode="mm/dd/yy;@"/>
    <numFmt numFmtId="170" formatCode="_([$VND]\ * #,##0_);_([$VND]\ * \(#,##0\);_([$VND]\ * &quot;-&quot;??_);_(@_)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name val="Cambria"/>
      <family val="1"/>
    </font>
    <font>
      <b/>
      <sz val="22"/>
      <color theme="1" tint="0.34998626667073579"/>
      <name val="Cambria"/>
      <family val="1"/>
    </font>
    <font>
      <sz val="12"/>
      <name val="Cambria"/>
      <family val="1"/>
    </font>
    <font>
      <i/>
      <sz val="10"/>
      <name val="Cambria"/>
      <family val="1"/>
    </font>
    <font>
      <sz val="11"/>
      <name val="Cambria"/>
      <family val="1"/>
    </font>
    <font>
      <sz val="13"/>
      <name val="Cambria"/>
      <family val="1"/>
    </font>
    <font>
      <sz val="13"/>
      <color theme="1"/>
      <name val="Cambria"/>
      <family val="1"/>
    </font>
    <font>
      <sz val="10"/>
      <name val="Cambria"/>
      <family val="1"/>
    </font>
    <font>
      <sz val="22"/>
      <color theme="1" tint="0.34998626667073579"/>
      <name val="Cambria"/>
      <family val="1"/>
    </font>
    <font>
      <sz val="12"/>
      <color theme="0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double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0" fontId="9" fillId="3" borderId="2" xfId="0" applyFont="1" applyFill="1" applyBorder="1" applyAlignment="1">
      <alignment horizontal="left" vertical="center" wrapText="1" indent="1"/>
    </xf>
    <xf numFmtId="165" fontId="9" fillId="3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164" fontId="8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 indent="1"/>
    </xf>
    <xf numFmtId="0" fontId="7" fillId="4" borderId="7" xfId="0" applyFont="1" applyFill="1" applyBorder="1" applyAlignment="1">
      <alignment horizontal="left" vertical="center" indent="1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right" indent="1"/>
    </xf>
    <xf numFmtId="9" fontId="10" fillId="0" borderId="13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right" indent="1"/>
    </xf>
    <xf numFmtId="164" fontId="10" fillId="0" borderId="5" xfId="0" applyNumberFormat="1" applyFont="1" applyBorder="1" applyAlignment="1">
      <alignment horizontal="right" indent="1"/>
    </xf>
    <xf numFmtId="0" fontId="10" fillId="0" borderId="9" xfId="0" applyFont="1" applyBorder="1" applyAlignment="1">
      <alignment horizontal="left" indent="1"/>
    </xf>
    <xf numFmtId="0" fontId="10" fillId="0" borderId="10" xfId="0" applyFont="1" applyBorder="1" applyAlignment="1">
      <alignment horizontal="left" indent="1"/>
    </xf>
    <xf numFmtId="164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4" fontId="10" fillId="0" borderId="10" xfId="0" applyNumberFormat="1" applyFont="1" applyBorder="1" applyAlignment="1">
      <alignment horizontal="right" indent="1"/>
    </xf>
    <xf numFmtId="9" fontId="10" fillId="0" borderId="14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right" indent="1"/>
    </xf>
    <xf numFmtId="164" fontId="10" fillId="0" borderId="11" xfId="0" applyNumberFormat="1" applyFont="1" applyBorder="1" applyAlignment="1">
      <alignment horizontal="right" indent="1"/>
    </xf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vertical="center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 indent="1"/>
    </xf>
    <xf numFmtId="0" fontId="13" fillId="4" borderId="7" xfId="0" applyFont="1" applyFill="1" applyBorder="1" applyAlignment="1">
      <alignment horizontal="left" vertical="center" wrapText="1" indent="1"/>
    </xf>
    <xf numFmtId="0" fontId="13" fillId="4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49" fontId="13" fillId="0" borderId="4" xfId="0" applyNumberFormat="1" applyFont="1" applyBorder="1" applyAlignment="1">
      <alignment horizontal="left" vertical="center" wrapText="1" indent="1"/>
    </xf>
    <xf numFmtId="49" fontId="13" fillId="0" borderId="1" xfId="0" applyNumberFormat="1" applyFont="1" applyBorder="1" applyAlignment="1">
      <alignment horizontal="left" vertical="center" wrapText="1" indent="1"/>
    </xf>
    <xf numFmtId="49" fontId="13" fillId="0" borderId="4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49" fontId="13" fillId="0" borderId="9" xfId="0" applyNumberFormat="1" applyFont="1" applyBorder="1" applyAlignment="1">
      <alignment vertical="center" wrapText="1"/>
    </xf>
    <xf numFmtId="49" fontId="13" fillId="0" borderId="10" xfId="0" applyNumberFormat="1" applyFont="1" applyBorder="1" applyAlignment="1">
      <alignment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/>
    </xf>
    <xf numFmtId="170" fontId="10" fillId="0" borderId="1" xfId="0" applyNumberFormat="1" applyFont="1" applyBorder="1" applyAlignment="1">
      <alignment horizontal="center"/>
    </xf>
    <xf numFmtId="0" fontId="13" fillId="0" borderId="5" xfId="2" applyNumberFormat="1" applyFont="1" applyBorder="1" applyAlignment="1">
      <alignment horizontal="right" vertical="center" wrapText="1" inden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indent="1"/>
    </xf>
    <xf numFmtId="0" fontId="10" fillId="0" borderId="4" xfId="0" applyNumberFormat="1" applyFont="1" applyBorder="1" applyAlignment="1">
      <alignment horizontal="right" indent="1"/>
    </xf>
    <xf numFmtId="0" fontId="10" fillId="0" borderId="5" xfId="0" applyNumberFormat="1" applyFont="1" applyBorder="1" applyAlignment="1">
      <alignment horizontal="right" indent="1"/>
    </xf>
    <xf numFmtId="0" fontId="8" fillId="0" borderId="0" xfId="0" applyNumberFormat="1" applyFont="1" applyAlignment="1">
      <alignment vertical="center"/>
    </xf>
  </cellXfs>
  <cellStyles count="3">
    <cellStyle name="Currency" xfId="2" builtinId="4"/>
    <cellStyle name="Normal" xfId="0" builtinId="0"/>
    <cellStyle name="Normal 2" xfId="1" xr:uid="{FE0CE9FC-1EAD-1D4B-9D06-9C614147E16D}"/>
  </cellStyles>
  <dxfs count="26"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166" formatCode="_([$VND]\ * #,##0.00_);_([$VND]\ * \(#,##0.00\);_([$VND]\ 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outline val="0"/>
        <shadow val="0"/>
        <vertAlign val="baseline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double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border>
        <top style="thin">
          <color theme="0" tint="-0.249977111117893"/>
        </top>
      </border>
    </dxf>
    <dxf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border>
        <bottom style="thin">
          <color theme="0" tint="-0.249977111117893"/>
        </bottom>
      </border>
    </dxf>
    <dxf>
      <border outline="0">
        <top style="thin">
          <color theme="0" tint="-0.249977111117893"/>
        </top>
      </border>
    </dxf>
    <dxf>
      <border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border outline="0">
        <bottom style="thin">
          <color theme="0" tint="-0.249977111117893"/>
        </bottom>
      </border>
    </dxf>
    <dxf>
      <fill>
        <patternFill>
          <bgColor rgb="FFEAEEF3"/>
        </patternFill>
      </fill>
    </dxf>
  </dxfs>
  <tableStyles count="1" defaultTableStyle="TableStyleMedium9" defaultPivotStyle="PivotStyleMedium7">
    <tableStyle name="Table Style 1" pivot="0" count="1" xr9:uid="{F70507A0-1B8D-1E45-98F7-F7DAD9DEC6A4}">
      <tableStyleElement type="secondRowStripe" dxfId="25"/>
    </tableStyle>
  </tableStyles>
  <colors>
    <mruColors>
      <color rgb="FFEAEEF3"/>
      <color rgb="FFF7F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ISO-27002-Information-Security-Guidelines-Checklist-Templat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O 27002 Info Security Check"/>
      <sheetName val="-Disclaimer-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C32D56-F6FD-BE4E-90EB-378A06F3D632}" name="Table1" displayName="Table1" ref="B7:J20" totalsRowShown="0" headerRowDxfId="10" dataDxfId="9" headerRowBorderDxfId="24" tableBorderDxfId="23" totalsRowBorderDxfId="22">
  <autoFilter ref="B7:J20" xr:uid="{57C32D56-F6FD-BE4E-90EB-378A06F3D632}"/>
  <tableColumns count="9">
    <tableColumn id="1" xr3:uid="{04CBC6F5-BF1D-1B42-BCC3-46E196AFA07E}" name="Mã hàng" dataDxfId="18"/>
    <tableColumn id="2" xr3:uid="{0C1D851F-549D-AF4B-89EE-1DFEE926162B}" name="Tên sản phẩm" dataDxfId="17">
      <calculatedColumnFormula>IFERROR(VLOOKUP(B8,InventoryList[],2,0),"–")</calculatedColumnFormula>
    </tableColumn>
    <tableColumn id="3" xr3:uid="{9B16FF77-3044-7340-82D6-E47AB574612B}" name="Mô tả sản phẩm" dataDxfId="16">
      <calculatedColumnFormula>IFERROR(VLOOKUP(B8,InventoryList[],3,0),"–")</calculatedColumnFormula>
    </tableColumn>
    <tableColumn id="4" xr3:uid="{ED628934-E394-104D-B1AC-3C2627E8F6DF}" name="Giá" dataDxfId="2">
      <calculatedColumnFormula>IFERROR(VLOOKUP(B8,'Danh sách sản phẩm'!B:E,4,0),"–")</calculatedColumnFormula>
    </tableColumn>
    <tableColumn id="5" xr3:uid="{3B136B48-518F-7447-ADED-C55E032C6424}" name="Số lượng" dataDxfId="15"/>
    <tableColumn id="6" xr3:uid="{6D76FD4A-3CF8-5B49-AB21-75CCE35D5659}" name="Tổng" dataDxfId="14">
      <calculatedColumnFormula>IFERROR(Table1[[#This Row],[Giá]]*Table1[[#This Row],[Số lượng]],"")</calculatedColumnFormula>
    </tableColumn>
    <tableColumn id="7" xr3:uid="{0E4A5F41-823A-C140-B35F-581C62DB1744}" name="Giảm giá" dataDxfId="13"/>
    <tableColumn id="8" xr3:uid="{C5FEF268-0A55-8B49-8DDE-08DB34A2BC92}" name="Tổng giảm" dataDxfId="12">
      <calculatedColumnFormula>IFERROR(Table1[[#This Row],[Tổng]]*Table1[[#This Row],[Giảm giá]],"")</calculatedColumnFormula>
    </tableColumn>
    <tableColumn id="9" xr3:uid="{2BA397E5-87CD-E346-A1A0-E214F9E99C07}" name="Thực thu" dataDxfId="11">
      <calculatedColumnFormula>IFERROR(Table1[[#This Row],[Tổng]]+Table1[[#This Row],[Tổng giảm]],"")</calculatedColumnFormula>
    </tableColumn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InventoryList" displayName="InventoryList" ref="B2:E47" totalsRowShown="0" headerRowDxfId="4" dataDxfId="3" headerRowBorderDxfId="21" tableBorderDxfId="20" totalsRowBorderDxfId="19">
  <autoFilter ref="B2:E47" xr:uid="{00000000-0009-0000-0100-000003000000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B4:E48">
    <sortCondition ref="B3:B48"/>
  </sortState>
  <tableColumns count="4">
    <tableColumn id="1" xr3:uid="{00000000-0010-0000-0000-000001000000}" name="Mã hàng" dataDxfId="8"/>
    <tableColumn id="2" xr3:uid="{00000000-0010-0000-0000-000002000000}" name="Tên sản phẩm" dataDxfId="7"/>
    <tableColumn id="4" xr3:uid="{00000000-0010-0000-0000-000004000000}" name="Mô tả sản phẩm" dataDxfId="6"/>
    <tableColumn id="5" xr3:uid="{00000000-0010-0000-0000-000005000000}" name="Giá" dataDxfId="5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P21"/>
  <sheetViews>
    <sheetView showGridLines="0" tabSelected="1" workbookViewId="0">
      <pane ySplit="1" topLeftCell="A2" activePane="bottomLeft" state="frozen"/>
      <selection pane="bottomLeft" activeCell="H3" sqref="H3:I3"/>
    </sheetView>
  </sheetViews>
  <sheetFormatPr defaultColWidth="10.83203125" defaultRowHeight="15" x14ac:dyDescent="0.3"/>
  <cols>
    <col min="1" max="1" width="3.33203125" style="4" customWidth="1"/>
    <col min="2" max="2" width="12.5" style="4" customWidth="1"/>
    <col min="3" max="3" width="17.1640625" style="4" customWidth="1"/>
    <col min="4" max="4" width="24.83203125" style="4" customWidth="1"/>
    <col min="5" max="5" width="10.83203125" style="37" customWidth="1"/>
    <col min="6" max="6" width="9.83203125" style="4" customWidth="1"/>
    <col min="7" max="7" width="11.33203125" style="4" customWidth="1"/>
    <col min="8" max="8" width="11.5" style="4" customWidth="1"/>
    <col min="9" max="9" width="10.83203125" style="4"/>
    <col min="10" max="10" width="16.1640625" style="4" customWidth="1"/>
    <col min="11" max="11" width="3.33203125" style="4" customWidth="1"/>
    <col min="12" max="16384" width="10.83203125" style="4"/>
  </cols>
  <sheetData>
    <row r="1" spans="1:250" s="3" customFormat="1" ht="45" customHeight="1" x14ac:dyDescent="0.55000000000000004">
      <c r="A1" s="1"/>
      <c r="B1" s="2" t="s">
        <v>8</v>
      </c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</row>
    <row r="2" spans="1:250" ht="40" customHeight="1" x14ac:dyDescent="0.3">
      <c r="B2" s="5" t="s">
        <v>39</v>
      </c>
      <c r="C2" s="5"/>
      <c r="D2" s="5"/>
      <c r="E2" s="5"/>
      <c r="F2" s="5"/>
      <c r="G2" s="5"/>
      <c r="H2" s="5"/>
      <c r="I2" s="5"/>
      <c r="J2" s="5"/>
    </row>
    <row r="3" spans="1:250" ht="30" customHeight="1" x14ac:dyDescent="0.3">
      <c r="B3" s="6" t="s">
        <v>9</v>
      </c>
      <c r="C3" s="6"/>
      <c r="D3" s="7" t="s">
        <v>10</v>
      </c>
      <c r="E3" s="7"/>
      <c r="H3" s="8" t="s">
        <v>12</v>
      </c>
      <c r="I3" s="8"/>
      <c r="J3" s="62">
        <f>SUM(G8:G20)</f>
        <v>7550000</v>
      </c>
    </row>
    <row r="4" spans="1:250" ht="30" customHeight="1" thickBot="1" x14ac:dyDescent="0.35">
      <c r="B4" s="10" t="s">
        <v>11</v>
      </c>
      <c r="C4" s="10"/>
      <c r="D4" s="11">
        <v>47087</v>
      </c>
      <c r="E4" s="11"/>
      <c r="H4" s="12"/>
      <c r="I4" s="12"/>
      <c r="J4" s="13"/>
    </row>
    <row r="5" spans="1:250" ht="30" customHeight="1" x14ac:dyDescent="0.35">
      <c r="D5" s="14"/>
      <c r="E5" s="14"/>
      <c r="H5" s="8"/>
      <c r="I5" s="8"/>
      <c r="J5" s="9"/>
    </row>
    <row r="6" spans="1:250" ht="7" customHeight="1" x14ac:dyDescent="0.3">
      <c r="E6" s="4"/>
    </row>
    <row r="7" spans="1:250" ht="30" customHeight="1" x14ac:dyDescent="0.3">
      <c r="B7" s="15" t="s">
        <v>13</v>
      </c>
      <c r="C7" s="16" t="s">
        <v>15</v>
      </c>
      <c r="D7" s="16" t="s">
        <v>16</v>
      </c>
      <c r="E7" s="17" t="s">
        <v>17</v>
      </c>
      <c r="F7" s="17" t="s">
        <v>37</v>
      </c>
      <c r="G7" s="17" t="s">
        <v>38</v>
      </c>
      <c r="H7" s="18" t="s">
        <v>34</v>
      </c>
      <c r="I7" s="19" t="s">
        <v>35</v>
      </c>
      <c r="J7" s="20" t="s">
        <v>36</v>
      </c>
    </row>
    <row r="8" spans="1:250" ht="16" customHeight="1" x14ac:dyDescent="0.3">
      <c r="B8" s="21" t="s">
        <v>0</v>
      </c>
      <c r="C8" s="22" t="str">
        <f>IFERROR(VLOOKUP(B8,InventoryList[],2,0),"–")</f>
        <v>Sản phẩm A</v>
      </c>
      <c r="D8" s="22" t="str">
        <f>IFERROR(VLOOKUP(B8,InventoryList[],3,0),"–")</f>
        <v>Mô tả sản phẩm A</v>
      </c>
      <c r="E8" s="58">
        <f>IFERROR(VLOOKUP(B8,'Danh sách sản phẩm'!B:E,4,0),"–")</f>
        <v>10000</v>
      </c>
      <c r="F8" s="24">
        <v>20</v>
      </c>
      <c r="G8" s="59">
        <f>Table1[[#This Row],[Giá]]*Table1[[#This Row],[Số lượng]]</f>
        <v>200000</v>
      </c>
      <c r="H8" s="26">
        <v>0.15</v>
      </c>
      <c r="I8" s="60">
        <f>Table1[[#This Row],[Tổng]]*H8</f>
        <v>30000</v>
      </c>
      <c r="J8" s="61">
        <f>Table1[[#This Row],[Tổng]]-Table1[[#This Row],[Tổng giảm]]</f>
        <v>170000</v>
      </c>
    </row>
    <row r="9" spans="1:250" ht="16" customHeight="1" x14ac:dyDescent="0.3">
      <c r="B9" s="21" t="s">
        <v>1</v>
      </c>
      <c r="C9" s="22" t="str">
        <f>IFERROR(VLOOKUP(B9,InventoryList[],2,0),"–")</f>
        <v>Sản phẩm B</v>
      </c>
      <c r="D9" s="22" t="str">
        <f>IFERROR(VLOOKUP(B9,InventoryList[],3,0),"–")</f>
        <v>Mô tả sản phẩm B</v>
      </c>
      <c r="E9" s="58">
        <f>IFERROR(VLOOKUP(B9,'Danh sách sản phẩm'!B:E,4,0),"–")</f>
        <v>20000</v>
      </c>
      <c r="F9" s="24">
        <v>10</v>
      </c>
      <c r="G9" s="59">
        <f>Table1[[#This Row],[Giá]]*Table1[[#This Row],[Số lượng]]</f>
        <v>200000</v>
      </c>
      <c r="H9" s="26">
        <v>0.15</v>
      </c>
      <c r="I9" s="60">
        <f>Table1[[#This Row],[Tổng]]*H9</f>
        <v>30000</v>
      </c>
      <c r="J9" s="61">
        <f>Table1[[#This Row],[Tổng]]-Table1[[#This Row],[Tổng giảm]]</f>
        <v>170000</v>
      </c>
    </row>
    <row r="10" spans="1:250" ht="16" customHeight="1" x14ac:dyDescent="0.3">
      <c r="B10" s="21" t="s">
        <v>2</v>
      </c>
      <c r="C10" s="22" t="str">
        <f>IFERROR(VLOOKUP(B10,InventoryList[],2,0),"–")</f>
        <v>Sản phẩm C</v>
      </c>
      <c r="D10" s="22" t="str">
        <f>IFERROR(VLOOKUP(B10,InventoryList[],3,0),"–")</f>
        <v>Mô tả sản phẩm C</v>
      </c>
      <c r="E10" s="58">
        <f>IFERROR(VLOOKUP(B10,'Danh sách sản phẩm'!B:E,4,0),"–")</f>
        <v>30000</v>
      </c>
      <c r="F10" s="24">
        <v>5</v>
      </c>
      <c r="G10" s="59">
        <f>Table1[[#This Row],[Giá]]*Table1[[#This Row],[Số lượng]]</f>
        <v>150000</v>
      </c>
      <c r="H10" s="26">
        <v>0.15</v>
      </c>
      <c r="I10" s="60">
        <f>Table1[[#This Row],[Tổng]]*H10</f>
        <v>22500</v>
      </c>
      <c r="J10" s="61">
        <f>Table1[[#This Row],[Tổng]]-Table1[[#This Row],[Tổng giảm]]</f>
        <v>127500</v>
      </c>
    </row>
    <row r="11" spans="1:250" ht="16" customHeight="1" x14ac:dyDescent="0.3">
      <c r="B11" s="21" t="s">
        <v>3</v>
      </c>
      <c r="C11" s="22" t="str">
        <f>IFERROR(VLOOKUP(B11,InventoryList[],2,0),"–")</f>
        <v>Sản phẩm D</v>
      </c>
      <c r="D11" s="22" t="str">
        <f>IFERROR(VLOOKUP(B11,InventoryList[],3,0),"–")</f>
        <v>Mô tả sản phẩm D</v>
      </c>
      <c r="E11" s="58">
        <f>IFERROR(VLOOKUP(B11,'Danh sách sản phẩm'!B:E,4,0),"–")</f>
        <v>50000</v>
      </c>
      <c r="F11" s="24">
        <v>40</v>
      </c>
      <c r="G11" s="59">
        <f>Table1[[#This Row],[Giá]]*Table1[[#This Row],[Số lượng]]</f>
        <v>2000000</v>
      </c>
      <c r="H11" s="26">
        <v>0</v>
      </c>
      <c r="I11" s="60">
        <f>Table1[[#This Row],[Tổng]]*H11</f>
        <v>0</v>
      </c>
      <c r="J11" s="61">
        <f>Table1[[#This Row],[Tổng]]-Table1[[#This Row],[Tổng giảm]]</f>
        <v>2000000</v>
      </c>
    </row>
    <row r="12" spans="1:250" ht="16" customHeight="1" x14ac:dyDescent="0.3">
      <c r="B12" s="21" t="s">
        <v>4</v>
      </c>
      <c r="C12" s="22" t="str">
        <f>IFERROR(VLOOKUP(B12,InventoryList[],2,0),"–")</f>
        <v>Sản phẩm E</v>
      </c>
      <c r="D12" s="22" t="str">
        <f>IFERROR(VLOOKUP(B12,InventoryList[],3,0),"–")</f>
        <v>Mô tả sản phẩm E</v>
      </c>
      <c r="E12" s="58">
        <f>IFERROR(VLOOKUP(B12,'Danh sách sản phẩm'!B:E,4,0),"–")</f>
        <v>60000</v>
      </c>
      <c r="F12" s="24">
        <v>25</v>
      </c>
      <c r="G12" s="59">
        <f>Table1[[#This Row],[Giá]]*Table1[[#This Row],[Số lượng]]</f>
        <v>1500000</v>
      </c>
      <c r="H12" s="26">
        <v>0.15</v>
      </c>
      <c r="I12" s="60">
        <f>Table1[[#This Row],[Tổng]]*H12</f>
        <v>225000</v>
      </c>
      <c r="J12" s="61">
        <f>Table1[[#This Row],[Tổng]]-Table1[[#This Row],[Tổng giảm]]</f>
        <v>1275000</v>
      </c>
    </row>
    <row r="13" spans="1:250" ht="16" customHeight="1" x14ac:dyDescent="0.3">
      <c r="B13" s="21" t="s">
        <v>5</v>
      </c>
      <c r="C13" s="22" t="str">
        <f>IFERROR(VLOOKUP(B13,InventoryList[],2,0),"–")</f>
        <v>Sản phẩm F</v>
      </c>
      <c r="D13" s="22" t="str">
        <f>IFERROR(VLOOKUP(B13,InventoryList[],3,0),"–")</f>
        <v>Mô tả sản phẩm F</v>
      </c>
      <c r="E13" s="58">
        <f>IFERROR(VLOOKUP(B13,'Danh sách sản phẩm'!B:E,4,0),"–")</f>
        <v>70000</v>
      </c>
      <c r="F13" s="24">
        <v>50</v>
      </c>
      <c r="G13" s="59">
        <f>Table1[[#This Row],[Giá]]*Table1[[#This Row],[Số lượng]]</f>
        <v>3500000</v>
      </c>
      <c r="H13" s="26">
        <v>0</v>
      </c>
      <c r="I13" s="60">
        <f>Table1[[#This Row],[Tổng]]*H13</f>
        <v>0</v>
      </c>
      <c r="J13" s="61">
        <f>Table1[[#This Row],[Tổng]]-Table1[[#This Row],[Tổng giảm]]</f>
        <v>3500000</v>
      </c>
    </row>
    <row r="14" spans="1:250" ht="16" customHeight="1" x14ac:dyDescent="0.3">
      <c r="B14" s="21"/>
      <c r="C14" s="22" t="str">
        <f>IFERROR(VLOOKUP(B14,InventoryList[],2,0),"–")</f>
        <v>–</v>
      </c>
      <c r="D14" s="22" t="str">
        <f>IFERROR(VLOOKUP(B14,InventoryList[],3,0),"–")</f>
        <v>–</v>
      </c>
      <c r="E14" s="56" t="str">
        <f>IFERROR(VLOOKUP(B14,'Danh sách sản phẩm'!B:E,4,0),"–")</f>
        <v>–</v>
      </c>
      <c r="F14" s="24"/>
      <c r="G14" s="25" t="str">
        <f>IFERROR(Table1[[#This Row],[Giá]]*Table1[[#This Row],[Số lượng]],"")</f>
        <v/>
      </c>
      <c r="H14" s="26"/>
      <c r="I14" s="27" t="str">
        <f>IFERROR(Table1[[#This Row],[Tổng]]*Table1[[#This Row],[Giảm giá]],"")</f>
        <v/>
      </c>
      <c r="J14" s="28"/>
    </row>
    <row r="15" spans="1:250" ht="16" customHeight="1" x14ac:dyDescent="0.3">
      <c r="B15" s="21"/>
      <c r="C15" s="22" t="str">
        <f>IFERROR(VLOOKUP(B15,InventoryList[],2,0),"–")</f>
        <v>–</v>
      </c>
      <c r="D15" s="22" t="str">
        <f>IFERROR(VLOOKUP(B15,InventoryList[],3,0),"–")</f>
        <v>–</v>
      </c>
      <c r="E15" s="23" t="str">
        <f>IFERROR(VLOOKUP(B15,'Danh sách sản phẩm'!B:E,4,0),"–")</f>
        <v>–</v>
      </c>
      <c r="F15" s="24"/>
      <c r="G15" s="25" t="str">
        <f>IFERROR(Table1[[#This Row],[Giá]]*Table1[[#This Row],[Số lượng]],"")</f>
        <v/>
      </c>
      <c r="H15" s="26"/>
      <c r="I15" s="27" t="str">
        <f>IFERROR(Table1[[#This Row],[Tổng]]*Table1[[#This Row],[Giảm giá]],"")</f>
        <v/>
      </c>
      <c r="J15" s="28" t="str">
        <f>IFERROR(Table1[[#This Row],[Tổng]]+Table1[[#This Row],[Tổng giảm]],"")</f>
        <v/>
      </c>
    </row>
    <row r="16" spans="1:250" ht="16" customHeight="1" x14ac:dyDescent="0.3">
      <c r="B16" s="21"/>
      <c r="C16" s="22" t="str">
        <f>IFERROR(VLOOKUP(B16,InventoryList[],2,0),"–")</f>
        <v>–</v>
      </c>
      <c r="D16" s="22" t="str">
        <f>IFERROR(VLOOKUP(B16,InventoryList[],3,0),"–")</f>
        <v>–</v>
      </c>
      <c r="E16" s="23" t="str">
        <f>IFERROR(VLOOKUP(B16,'Danh sách sản phẩm'!B:E,4,0),"–")</f>
        <v>–</v>
      </c>
      <c r="F16" s="24"/>
      <c r="G16" s="25" t="str">
        <f>IFERROR(Table1[[#This Row],[Giá]]*Table1[[#This Row],[Số lượng]],"")</f>
        <v/>
      </c>
      <c r="H16" s="26"/>
      <c r="I16" s="27" t="str">
        <f>IFERROR(Table1[[#This Row],[Tổng]]*Table1[[#This Row],[Giảm giá]],"")</f>
        <v/>
      </c>
      <c r="J16" s="28" t="str">
        <f>IFERROR(Table1[[#This Row],[Tổng]]+Table1[[#This Row],[Tổng giảm]],"")</f>
        <v/>
      </c>
    </row>
    <row r="17" spans="2:10" ht="16" customHeight="1" x14ac:dyDescent="0.3">
      <c r="B17" s="21"/>
      <c r="C17" s="22" t="str">
        <f>IFERROR(VLOOKUP(B17,InventoryList[],2,0),"–")</f>
        <v>–</v>
      </c>
      <c r="D17" s="22" t="str">
        <f>IFERROR(VLOOKUP(B17,InventoryList[],3,0),"–")</f>
        <v>–</v>
      </c>
      <c r="E17" s="23" t="str">
        <f>IFERROR(VLOOKUP(B17,'Danh sách sản phẩm'!B:E,4,0),"–")</f>
        <v>–</v>
      </c>
      <c r="F17" s="24"/>
      <c r="G17" s="25" t="str">
        <f>IFERROR(Table1[[#This Row],[Giá]]*Table1[[#This Row],[Số lượng]],"")</f>
        <v/>
      </c>
      <c r="H17" s="26"/>
      <c r="I17" s="27" t="str">
        <f>IFERROR(Table1[[#This Row],[Tổng]]*Table1[[#This Row],[Giảm giá]],"")</f>
        <v/>
      </c>
      <c r="J17" s="28" t="str">
        <f>IFERROR(Table1[[#This Row],[Tổng]]+Table1[[#This Row],[Tổng giảm]],"")</f>
        <v/>
      </c>
    </row>
    <row r="18" spans="2:10" x14ac:dyDescent="0.3">
      <c r="B18" s="21"/>
      <c r="C18" s="22" t="str">
        <f>IFERROR(VLOOKUP(B18,InventoryList[],2,0),"–")</f>
        <v>–</v>
      </c>
      <c r="D18" s="22" t="str">
        <f>IFERROR(VLOOKUP(B18,InventoryList[],3,0),"–")</f>
        <v>–</v>
      </c>
      <c r="E18" s="23" t="str">
        <f>IFERROR(VLOOKUP(B18,'Danh sách sản phẩm'!B:E,4,0),"–")</f>
        <v>–</v>
      </c>
      <c r="F18" s="24"/>
      <c r="G18" s="25" t="str">
        <f>IFERROR(Table1[[#This Row],[Giá]]*Table1[[#This Row],[Số lượng]],"")</f>
        <v/>
      </c>
      <c r="H18" s="26"/>
      <c r="I18" s="27" t="str">
        <f>IFERROR(Table1[[#This Row],[Tổng]]*Table1[[#This Row],[Giảm giá]],"")</f>
        <v/>
      </c>
      <c r="J18" s="28" t="str">
        <f>IFERROR(Table1[[#This Row],[Tổng]]+Table1[[#This Row],[Tổng giảm]],"")</f>
        <v/>
      </c>
    </row>
    <row r="19" spans="2:10" x14ac:dyDescent="0.3">
      <c r="B19" s="21"/>
      <c r="C19" s="22" t="str">
        <f>IFERROR(VLOOKUP(B19,InventoryList[],2,0),"–")</f>
        <v>–</v>
      </c>
      <c r="D19" s="22" t="str">
        <f>IFERROR(VLOOKUP(B19,InventoryList[],3,0),"–")</f>
        <v>–</v>
      </c>
      <c r="E19" s="23" t="str">
        <f>IFERROR(VLOOKUP(B19,'Danh sách sản phẩm'!B:E,4,0),"–")</f>
        <v>–</v>
      </c>
      <c r="F19" s="24"/>
      <c r="G19" s="25" t="str">
        <f>IFERROR(Table1[[#This Row],[Giá]]*Table1[[#This Row],[Số lượng]],"")</f>
        <v/>
      </c>
      <c r="H19" s="26"/>
      <c r="I19" s="27" t="str">
        <f>IFERROR(Table1[[#This Row],[Tổng]]*Table1[[#This Row],[Giảm giá]],"")</f>
        <v/>
      </c>
      <c r="J19" s="28" t="str">
        <f>IFERROR(Table1[[#This Row],[Tổng]]+Table1[[#This Row],[Tổng giảm]],"")</f>
        <v/>
      </c>
    </row>
    <row r="20" spans="2:10" x14ac:dyDescent="0.3">
      <c r="B20" s="29"/>
      <c r="C20" s="30" t="str">
        <f>IFERROR(VLOOKUP(B20,InventoryList[],2,0),"–")</f>
        <v>–</v>
      </c>
      <c r="D20" s="30" t="str">
        <f>IFERROR(VLOOKUP(B20,InventoryList[],3,0),"–")</f>
        <v>–</v>
      </c>
      <c r="E20" s="31" t="str">
        <f>IFERROR(VLOOKUP(B20,'Danh sách sản phẩm'!B:E,4,0),"–")</f>
        <v>–</v>
      </c>
      <c r="F20" s="32"/>
      <c r="G20" s="33" t="str">
        <f>IFERROR(Table1[[#This Row],[Giá]]*Table1[[#This Row],[Số lượng]],"")</f>
        <v/>
      </c>
      <c r="H20" s="34"/>
      <c r="I20" s="35" t="str">
        <f>IFERROR(Table1[[#This Row],[Tổng]]*Table1[[#This Row],[Giảm giá]],"")</f>
        <v/>
      </c>
      <c r="J20" s="36" t="str">
        <f>IFERROR(Table1[[#This Row],[Tổng]]+Table1[[#This Row],[Tổng giảm]],"")</f>
        <v/>
      </c>
    </row>
    <row r="21" spans="2:10" ht="8" customHeight="1" x14ac:dyDescent="0.3"/>
  </sheetData>
  <mergeCells count="10">
    <mergeCell ref="B1:J1"/>
    <mergeCell ref="B2:J2"/>
    <mergeCell ref="H3:I3"/>
    <mergeCell ref="H4:I4"/>
    <mergeCell ref="H5:I5"/>
    <mergeCell ref="B4:C4"/>
    <mergeCell ref="D4:E4"/>
    <mergeCell ref="D5:E5"/>
    <mergeCell ref="B3:C3"/>
    <mergeCell ref="D3:E3"/>
  </mergeCells>
  <pageMargins left="0.4" right="0.4" top="0.4" bottom="0.4" header="0" footer="0"/>
  <pageSetup scale="98" fitToHeight="0" orientation="landscape" horizontalDpi="1200" verticalDpi="1200" r:id="rId1"/>
  <ignoredErrors>
    <ignoredError sqref="G8:G13 I8:I13 J8:J13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D6B13F-4239-4D4C-8F54-8900692D0E29}">
          <x14:formula1>
            <xm:f>'Danh sách sản phẩm'!$B$3:$B$47</xm:f>
          </x14:formula1>
          <xm:sqref>B8:B20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</sheetPr>
  <dimension ref="A1:IP47"/>
  <sheetViews>
    <sheetView showGridLines="0" workbookViewId="0">
      <selection activeCell="C18" sqref="C18"/>
    </sheetView>
  </sheetViews>
  <sheetFormatPr defaultColWidth="10.83203125" defaultRowHeight="15" x14ac:dyDescent="0.3"/>
  <cols>
    <col min="1" max="1" width="3.33203125" style="46" customWidth="1"/>
    <col min="2" max="2" width="15.1640625" style="46" customWidth="1"/>
    <col min="3" max="3" width="20.6640625" style="46" customWidth="1"/>
    <col min="4" max="4" width="27.6640625" style="46" customWidth="1"/>
    <col min="5" max="5" width="14.83203125" style="55" customWidth="1"/>
    <col min="6" max="6" width="3.33203125" style="46" customWidth="1"/>
    <col min="7" max="16384" width="10.83203125" style="46"/>
  </cols>
  <sheetData>
    <row r="1" spans="1:250" s="40" customFormat="1" ht="45" customHeight="1" x14ac:dyDescent="0.3">
      <c r="A1" s="38"/>
      <c r="B1" s="39" t="s">
        <v>14</v>
      </c>
      <c r="C1" s="4"/>
      <c r="D1" s="4"/>
      <c r="E1" s="4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</row>
    <row r="2" spans="1:250" s="45" customFormat="1" ht="28" customHeight="1" x14ac:dyDescent="0.35">
      <c r="A2" s="41"/>
      <c r="B2" s="42" t="s">
        <v>13</v>
      </c>
      <c r="C2" s="43" t="s">
        <v>15</v>
      </c>
      <c r="D2" s="43" t="s">
        <v>16</v>
      </c>
      <c r="E2" s="44" t="s">
        <v>17</v>
      </c>
      <c r="F2" s="41"/>
    </row>
    <row r="3" spans="1:250" ht="16" customHeight="1" x14ac:dyDescent="0.3">
      <c r="B3" s="47" t="s">
        <v>0</v>
      </c>
      <c r="C3" s="48" t="s">
        <v>18</v>
      </c>
      <c r="D3" s="48" t="s">
        <v>26</v>
      </c>
      <c r="E3" s="57">
        <v>10000</v>
      </c>
    </row>
    <row r="4" spans="1:250" ht="16" customHeight="1" x14ac:dyDescent="0.3">
      <c r="B4" s="47" t="s">
        <v>1</v>
      </c>
      <c r="C4" s="48" t="s">
        <v>19</v>
      </c>
      <c r="D4" s="48" t="s">
        <v>27</v>
      </c>
      <c r="E4" s="57">
        <v>20000</v>
      </c>
    </row>
    <row r="5" spans="1:250" ht="16" customHeight="1" x14ac:dyDescent="0.3">
      <c r="B5" s="47" t="s">
        <v>2</v>
      </c>
      <c r="C5" s="48" t="s">
        <v>20</v>
      </c>
      <c r="D5" s="48" t="s">
        <v>28</v>
      </c>
      <c r="E5" s="57">
        <v>30000</v>
      </c>
    </row>
    <row r="6" spans="1:250" ht="16" customHeight="1" x14ac:dyDescent="0.3">
      <c r="B6" s="47" t="s">
        <v>3</v>
      </c>
      <c r="C6" s="48" t="s">
        <v>21</v>
      </c>
      <c r="D6" s="48" t="s">
        <v>29</v>
      </c>
      <c r="E6" s="57">
        <v>50000</v>
      </c>
    </row>
    <row r="7" spans="1:250" ht="16" customHeight="1" x14ac:dyDescent="0.3">
      <c r="B7" s="47" t="s">
        <v>4</v>
      </c>
      <c r="C7" s="48" t="s">
        <v>22</v>
      </c>
      <c r="D7" s="48" t="s">
        <v>30</v>
      </c>
      <c r="E7" s="57">
        <v>60000</v>
      </c>
    </row>
    <row r="8" spans="1:250" ht="16" customHeight="1" x14ac:dyDescent="0.3">
      <c r="B8" s="47" t="s">
        <v>5</v>
      </c>
      <c r="C8" s="48" t="s">
        <v>23</v>
      </c>
      <c r="D8" s="48" t="s">
        <v>31</v>
      </c>
      <c r="E8" s="57">
        <v>70000</v>
      </c>
    </row>
    <row r="9" spans="1:250" ht="16" customHeight="1" x14ac:dyDescent="0.3">
      <c r="B9" s="47" t="s">
        <v>6</v>
      </c>
      <c r="C9" s="48" t="s">
        <v>24</v>
      </c>
      <c r="D9" s="48" t="s">
        <v>32</v>
      </c>
      <c r="E9" s="57">
        <v>100000</v>
      </c>
    </row>
    <row r="10" spans="1:250" ht="16" customHeight="1" x14ac:dyDescent="0.3">
      <c r="B10" s="47" t="s">
        <v>7</v>
      </c>
      <c r="C10" s="48" t="s">
        <v>25</v>
      </c>
      <c r="D10" s="48" t="s">
        <v>33</v>
      </c>
      <c r="E10" s="57">
        <v>500000</v>
      </c>
    </row>
    <row r="11" spans="1:250" ht="16" customHeight="1" x14ac:dyDescent="0.3">
      <c r="B11" s="49"/>
      <c r="C11" s="50"/>
      <c r="D11" s="50"/>
      <c r="E11" s="51"/>
    </row>
    <row r="12" spans="1:250" ht="16" customHeight="1" x14ac:dyDescent="0.3">
      <c r="B12" s="49"/>
      <c r="C12" s="50"/>
      <c r="D12" s="50"/>
      <c r="E12" s="51"/>
    </row>
    <row r="13" spans="1:250" ht="16" customHeight="1" x14ac:dyDescent="0.3">
      <c r="B13" s="49"/>
      <c r="C13" s="50"/>
      <c r="D13" s="50"/>
      <c r="E13" s="51"/>
    </row>
    <row r="14" spans="1:250" ht="16" customHeight="1" x14ac:dyDescent="0.3">
      <c r="B14" s="49"/>
      <c r="C14" s="50"/>
      <c r="D14" s="50"/>
      <c r="E14" s="51"/>
    </row>
    <row r="15" spans="1:250" ht="16" customHeight="1" x14ac:dyDescent="0.3">
      <c r="B15" s="49"/>
      <c r="C15" s="50"/>
      <c r="D15" s="50"/>
      <c r="E15" s="51"/>
    </row>
    <row r="16" spans="1:250" ht="16" customHeight="1" x14ac:dyDescent="0.3">
      <c r="B16" s="49"/>
      <c r="C16" s="50"/>
      <c r="D16" s="50"/>
      <c r="E16" s="51"/>
    </row>
    <row r="17" spans="2:5" ht="16" customHeight="1" x14ac:dyDescent="0.3">
      <c r="B17" s="49"/>
      <c r="C17" s="50"/>
      <c r="D17" s="50"/>
      <c r="E17" s="51"/>
    </row>
    <row r="18" spans="2:5" ht="16" customHeight="1" x14ac:dyDescent="0.3">
      <c r="B18" s="49"/>
      <c r="C18" s="50"/>
      <c r="D18" s="50"/>
      <c r="E18" s="51"/>
    </row>
    <row r="19" spans="2:5" ht="16" customHeight="1" x14ac:dyDescent="0.3">
      <c r="B19" s="49"/>
      <c r="C19" s="50"/>
      <c r="D19" s="50"/>
      <c r="E19" s="51"/>
    </row>
    <row r="20" spans="2:5" ht="16" customHeight="1" x14ac:dyDescent="0.3">
      <c r="B20" s="49"/>
      <c r="C20" s="50"/>
      <c r="D20" s="50"/>
      <c r="E20" s="51"/>
    </row>
    <row r="21" spans="2:5" ht="16" customHeight="1" x14ac:dyDescent="0.3">
      <c r="B21" s="49"/>
      <c r="C21" s="50"/>
      <c r="D21" s="50"/>
      <c r="E21" s="51"/>
    </row>
    <row r="22" spans="2:5" ht="16" customHeight="1" x14ac:dyDescent="0.3">
      <c r="B22" s="49"/>
      <c r="C22" s="50"/>
      <c r="D22" s="50"/>
      <c r="E22" s="51"/>
    </row>
    <row r="23" spans="2:5" ht="16" customHeight="1" x14ac:dyDescent="0.3">
      <c r="B23" s="49"/>
      <c r="C23" s="50"/>
      <c r="D23" s="50"/>
      <c r="E23" s="51"/>
    </row>
    <row r="24" spans="2:5" ht="16" customHeight="1" x14ac:dyDescent="0.3">
      <c r="B24" s="49"/>
      <c r="C24" s="50"/>
      <c r="D24" s="50"/>
      <c r="E24" s="51"/>
    </row>
    <row r="25" spans="2:5" ht="16" customHeight="1" x14ac:dyDescent="0.3">
      <c r="B25" s="49"/>
      <c r="C25" s="50"/>
      <c r="D25" s="50"/>
      <c r="E25" s="51"/>
    </row>
    <row r="26" spans="2:5" ht="16" customHeight="1" x14ac:dyDescent="0.3">
      <c r="B26" s="49"/>
      <c r="C26" s="50"/>
      <c r="D26" s="50"/>
      <c r="E26" s="51"/>
    </row>
    <row r="27" spans="2:5" ht="16" customHeight="1" x14ac:dyDescent="0.3">
      <c r="B27" s="49"/>
      <c r="C27" s="50"/>
      <c r="D27" s="50"/>
      <c r="E27" s="51"/>
    </row>
    <row r="28" spans="2:5" ht="16" customHeight="1" x14ac:dyDescent="0.3">
      <c r="B28" s="49"/>
      <c r="C28" s="50"/>
      <c r="D28" s="50"/>
      <c r="E28" s="51"/>
    </row>
    <row r="29" spans="2:5" ht="16" customHeight="1" x14ac:dyDescent="0.3">
      <c r="B29" s="49"/>
      <c r="C29" s="50"/>
      <c r="D29" s="50"/>
      <c r="E29" s="51"/>
    </row>
    <row r="30" spans="2:5" ht="16" customHeight="1" x14ac:dyDescent="0.3">
      <c r="B30" s="49"/>
      <c r="C30" s="50"/>
      <c r="D30" s="50"/>
      <c r="E30" s="51"/>
    </row>
    <row r="31" spans="2:5" ht="16" customHeight="1" x14ac:dyDescent="0.3">
      <c r="B31" s="49"/>
      <c r="C31" s="50"/>
      <c r="D31" s="50"/>
      <c r="E31" s="51"/>
    </row>
    <row r="32" spans="2:5" ht="16" customHeight="1" x14ac:dyDescent="0.3">
      <c r="B32" s="49"/>
      <c r="C32" s="50"/>
      <c r="D32" s="50"/>
      <c r="E32" s="51"/>
    </row>
    <row r="33" spans="2:5" ht="16" customHeight="1" x14ac:dyDescent="0.3">
      <c r="B33" s="49"/>
      <c r="C33" s="50"/>
      <c r="D33" s="50"/>
      <c r="E33" s="51"/>
    </row>
    <row r="34" spans="2:5" ht="16" customHeight="1" x14ac:dyDescent="0.3">
      <c r="B34" s="49"/>
      <c r="C34" s="50"/>
      <c r="D34" s="50"/>
      <c r="E34" s="51"/>
    </row>
    <row r="35" spans="2:5" x14ac:dyDescent="0.3">
      <c r="B35" s="49"/>
      <c r="C35" s="50"/>
      <c r="D35" s="50"/>
      <c r="E35" s="51"/>
    </row>
    <row r="36" spans="2:5" x14ac:dyDescent="0.3">
      <c r="B36" s="49"/>
      <c r="C36" s="50"/>
      <c r="D36" s="50"/>
      <c r="E36" s="51"/>
    </row>
    <row r="37" spans="2:5" x14ac:dyDescent="0.3">
      <c r="B37" s="49"/>
      <c r="C37" s="50"/>
      <c r="D37" s="50"/>
      <c r="E37" s="51"/>
    </row>
    <row r="38" spans="2:5" x14ac:dyDescent="0.3">
      <c r="B38" s="49"/>
      <c r="C38" s="50"/>
      <c r="D38" s="50"/>
      <c r="E38" s="51"/>
    </row>
    <row r="39" spans="2:5" x14ac:dyDescent="0.3">
      <c r="B39" s="49"/>
      <c r="C39" s="50"/>
      <c r="D39" s="50"/>
      <c r="E39" s="51"/>
    </row>
    <row r="40" spans="2:5" x14ac:dyDescent="0.3">
      <c r="B40" s="49"/>
      <c r="C40" s="50"/>
      <c r="D40" s="50"/>
      <c r="E40" s="51"/>
    </row>
    <row r="41" spans="2:5" x14ac:dyDescent="0.3">
      <c r="B41" s="49"/>
      <c r="C41" s="50"/>
      <c r="D41" s="50"/>
      <c r="E41" s="51"/>
    </row>
    <row r="42" spans="2:5" x14ac:dyDescent="0.3">
      <c r="B42" s="49"/>
      <c r="C42" s="50"/>
      <c r="D42" s="50"/>
      <c r="E42" s="51"/>
    </row>
    <row r="43" spans="2:5" x14ac:dyDescent="0.3">
      <c r="B43" s="49"/>
      <c r="C43" s="50"/>
      <c r="D43" s="50"/>
      <c r="E43" s="51"/>
    </row>
    <row r="44" spans="2:5" x14ac:dyDescent="0.3">
      <c r="B44" s="49"/>
      <c r="C44" s="50"/>
      <c r="D44" s="50"/>
      <c r="E44" s="51"/>
    </row>
    <row r="45" spans="2:5" x14ac:dyDescent="0.3">
      <c r="B45" s="49"/>
      <c r="C45" s="50"/>
      <c r="D45" s="50"/>
      <c r="E45" s="51"/>
    </row>
    <row r="46" spans="2:5" x14ac:dyDescent="0.3">
      <c r="B46" s="49"/>
      <c r="C46" s="50"/>
      <c r="D46" s="50"/>
      <c r="E46" s="51"/>
    </row>
    <row r="47" spans="2:5" x14ac:dyDescent="0.3">
      <c r="B47" s="52"/>
      <c r="C47" s="53"/>
      <c r="D47" s="53"/>
      <c r="E47" s="54"/>
    </row>
  </sheetData>
  <conditionalFormatting sqref="B3:E47">
    <cfRule type="expression" dxfId="1" priority="168">
      <formula>#REF!="YES"</formula>
    </cfRule>
    <cfRule type="expression" dxfId="0" priority="169">
      <formula>#REF!&lt;#REF!</formula>
    </cfRule>
  </conditionalFormatting>
  <pageMargins left="0.7" right="0.7" top="0.75" bottom="0.75" header="0.3" footer="0.3"/>
  <pageSetup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BÁO CÁO DOANH THU HẰNG NGÀY				</vt:lpstr>
      <vt:lpstr>Danh sách sản phẩm</vt:lpstr>
      <vt:lpstr>'BÁO CÁO DOANH THU HẰNG NGÀY				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ADMIN</cp:lastModifiedBy>
  <dcterms:created xsi:type="dcterms:W3CDTF">2016-02-25T02:48:22Z</dcterms:created>
  <dcterms:modified xsi:type="dcterms:W3CDTF">2023-05-25T04:23:57Z</dcterms:modified>
</cp:coreProperties>
</file>