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mCong" sheetId="1" state="visible" r:id="rId1"/>
    <sheet xmlns:r="http://schemas.openxmlformats.org/officeDocument/2006/relationships" name="KyHieu" sheetId="2" state="visible" r:id="rId2"/>
    <sheet xmlns:r="http://schemas.openxmlformats.org/officeDocument/2006/relationships" name="TyLeLamThem" sheetId="3" state="visible" r:id="rId3"/>
    <sheet xmlns:r="http://schemas.openxmlformats.org/officeDocument/2006/relationships" name="HuongDan" sheetId="4" state="visible" r:id="rId4"/>
  </sheets>
  <definedNames/>
  <calcPr calcId="124519" fullCalcOnLoad="1"/>
</workbook>
</file>

<file path=xl/styles.xml><?xml version="1.0" encoding="utf-8"?>
<styleSheet xmlns="http://schemas.openxmlformats.org/spreadsheetml/2006/main">
  <numFmts count="1">
    <numFmt numFmtId="164" formatCode="DD/MM/YYYY"/>
  </numFmts>
  <fonts count="16">
    <font>
      <name val="Calibri"/>
      <family val="2"/>
      <color theme="1"/>
      <sz val="11"/>
      <scheme val="minor"/>
    </font>
    <font>
      <b val="1"/>
      <color rgb="001F3864"/>
      <sz val="15"/>
    </font>
    <font>
      <b val="1"/>
      <color rgb="00595959"/>
      <sz val="10"/>
    </font>
    <font>
      <i val="1"/>
      <color rgb="00808080"/>
      <sz val="9"/>
    </font>
    <font>
      <b val="1"/>
      <color rgb="001F3864"/>
      <sz val="9"/>
    </font>
    <font>
      <sz val="9"/>
    </font>
    <font>
      <b val="1"/>
      <color rgb="001F3864"/>
      <sz val="10"/>
    </font>
    <font>
      <b val="1"/>
      <sz val="9"/>
    </font>
    <font>
      <b val="1"/>
      <sz val="10"/>
    </font>
    <font>
      <i val="1"/>
      <sz val="9"/>
    </font>
    <font>
      <i val="1"/>
      <sz val="8"/>
    </font>
    <font>
      <b val="1"/>
      <color rgb="001F3864"/>
      <sz val="13"/>
    </font>
    <font>
      <sz val="10"/>
    </font>
    <font>
      <b val="1"/>
      <color rgb="001F3864"/>
      <sz val="11"/>
    </font>
    <font>
      <name val="Consolas"/>
      <sz val="10"/>
    </font>
    <font>
      <b val="1"/>
      <color rgb="001F3864"/>
      <sz val="14"/>
    </font>
  </fonts>
  <fills count="4">
    <fill>
      <patternFill/>
    </fill>
    <fill>
      <patternFill patternType="gray125"/>
    </fill>
    <fill>
      <patternFill patternType="solid">
        <fgColor rgb="00D9E2F3"/>
      </patternFill>
    </fill>
    <fill>
      <patternFill patternType="solid">
        <fgColor rgb="00E2EFDA"/>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0" borderId="0" applyAlignment="1" pivotButton="0" quotePrefix="0" xfId="0">
      <alignment horizontal="center" vertical="center" wrapText="1"/>
    </xf>
    <xf numFmtId="0" fontId="4" fillId="2" borderId="1" applyAlignment="1" pivotButton="0" quotePrefix="0" xfId="0">
      <alignment horizontal="center" vertical="center" wrapText="1"/>
    </xf>
    <xf numFmtId="0" fontId="4" fillId="2" borderId="1" applyAlignment="1" pivotButton="0" quotePrefix="0" xfId="0">
      <alignment horizontal="center" vertical="center"/>
    </xf>
    <xf numFmtId="0" fontId="5" fillId="0" borderId="1" applyAlignment="1" pivotButton="0" quotePrefix="0" xfId="0">
      <alignment horizontal="center" vertical="center"/>
    </xf>
    <xf numFmtId="0" fontId="5" fillId="0" borderId="1" applyAlignment="1" pivotButton="0" quotePrefix="0" xfId="0">
      <alignment horizontal="general" vertical="center"/>
    </xf>
    <xf numFmtId="1" fontId="5" fillId="0" borderId="1" applyAlignment="1" pivotButton="0" quotePrefix="0" xfId="0">
      <alignment horizontal="center" vertical="center"/>
    </xf>
    <xf numFmtId="164" fontId="5" fillId="0" borderId="1" applyAlignment="1" pivotButton="0" quotePrefix="0" xfId="0">
      <alignment horizontal="center" vertical="center"/>
    </xf>
    <xf numFmtId="0" fontId="6" fillId="0" borderId="0" pivotButton="0" quotePrefix="0" xfId="0"/>
    <xf numFmtId="0" fontId="7" fillId="3" borderId="1" applyAlignment="1" pivotButton="0" quotePrefix="0" xfId="0">
      <alignment horizontal="center"/>
    </xf>
    <xf numFmtId="0" fontId="8" fillId="0" borderId="0" pivotButton="0" quotePrefix="0" xfId="0"/>
    <xf numFmtId="0" fontId="9" fillId="0" borderId="0" pivotButton="0" quotePrefix="0" xfId="0"/>
    <xf numFmtId="0" fontId="7" fillId="0" borderId="0" applyAlignment="1" pivotButton="0" quotePrefix="0" xfId="0">
      <alignment horizontal="center"/>
    </xf>
    <xf numFmtId="0" fontId="10" fillId="0" borderId="0" applyAlignment="1" pivotButton="0" quotePrefix="0" xfId="0">
      <alignment horizontal="center"/>
    </xf>
    <xf numFmtId="0" fontId="11" fillId="0" borderId="0" pivotButton="0" quotePrefix="0" xfId="0"/>
    <xf numFmtId="0" fontId="3" fillId="0" borderId="0" pivotButton="0" quotePrefix="0" xfId="0"/>
    <xf numFmtId="0" fontId="6" fillId="2" borderId="1" applyAlignment="1" pivotButton="0" quotePrefix="0" xfId="0">
      <alignment horizontal="center" vertical="center"/>
    </xf>
    <xf numFmtId="0" fontId="12" fillId="0" borderId="1" applyAlignment="1" pivotButton="0" quotePrefix="0" xfId="0">
      <alignment horizontal="center"/>
    </xf>
    <xf numFmtId="0" fontId="12" fillId="0" borderId="1" pivotButton="0" quotePrefix="0" xfId="0"/>
    <xf numFmtId="0" fontId="13" fillId="0" borderId="0" pivotButton="0" quotePrefix="0" xfId="0"/>
    <xf numFmtId="0" fontId="12" fillId="0" borderId="0" pivotButton="0" quotePrefix="0" xfId="0"/>
    <xf numFmtId="0" fontId="8" fillId="0" borderId="1" applyAlignment="1" pivotButton="0" quotePrefix="0" xfId="0">
      <alignment horizontal="center"/>
    </xf>
    <xf numFmtId="0" fontId="14" fillId="0" borderId="0" pivotButton="0" quotePrefix="0" xfId="0"/>
    <xf numFmtId="0" fontId="15" fillId="0" borderId="0" pivotButton="0" quotePrefix="0" xfId="0"/>
    <xf numFmtId="0" fontId="13"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3">
    <dxf>
      <fill>
        <patternFill patternType="solid">
          <fgColor rgb="00FFC7CE"/>
        </patternFill>
      </fill>
    </dxf>
    <dxf>
      <fill>
        <patternFill patternType="solid">
          <fgColor rgb="00FFEB9C"/>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60"/>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5" customWidth="1" min="1" max="1"/>
    <col width="9" customWidth="1" min="2" max="2"/>
    <col width="10" customWidth="1" min="3" max="3"/>
    <col width="24" customWidth="1" min="4" max="4"/>
    <col width="8" customWidth="1" min="5" max="5"/>
    <col width="15" customWidth="1" min="6" max="6"/>
    <col width="13" customWidth="1" min="7" max="7"/>
    <col width="18" customWidth="1" min="8" max="8"/>
    <col width="22" customWidth="1" min="9" max="9"/>
    <col width="14" customWidth="1" min="10" max="10"/>
    <col width="11" customWidth="1" min="11" max="11"/>
    <col width="13" customWidth="1" min="12" max="12"/>
    <col width="2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4.2" customWidth="1" min="34" max="34"/>
    <col width="4.2" customWidth="1" min="35" max="35"/>
    <col width="4.2" customWidth="1" min="36" max="36"/>
    <col width="4.2" customWidth="1" min="37" max="37"/>
    <col width="4.2" customWidth="1" min="38" max="38"/>
    <col width="4.2" customWidth="1" min="39" max="39"/>
    <col width="4.2" customWidth="1" min="40" max="40"/>
    <col width="4.2" customWidth="1" min="41" max="41"/>
    <col width="4.2" customWidth="1" min="42" max="42"/>
    <col width="4.2" customWidth="1" min="43" max="43"/>
    <col width="4.2" customWidth="1" min="44" max="44"/>
    <col width="11" customWidth="1" min="45" max="45"/>
    <col width="11" customWidth="1" min="46" max="46"/>
    <col width="11" customWidth="1" min="47" max="47"/>
    <col width="11" customWidth="1" min="48" max="48"/>
    <col width="11" customWidth="1" min="49" max="49"/>
    <col width="11" customWidth="1" min="50" max="50"/>
    <col width="11" customWidth="1" min="51" max="51"/>
    <col width="11" customWidth="1" min="52" max="52"/>
  </cols>
  <sheetData>
    <row r="1" ht="26" customHeight="1">
      <c r="A1" s="1" t="inlineStr">
        <is>
          <t>BẢNG CHẤM CÔNG NHÂN VIÊN THI CÔNG TẠI CÔNG TRƯỜNG</t>
        </is>
      </c>
    </row>
    <row r="2" ht="18" customHeight="1">
      <c r="A2" s="2" t="inlineStr">
        <is>
          <t>Tháng ......... năm .........     Nhà thầu: ..................................     Công trình: ..................................</t>
        </is>
      </c>
    </row>
    <row r="3" ht="24" customHeight="1">
      <c r="A3" s="3" t="inlineStr">
        <is>
          <t>Biểu mẫu tham khảo do Arito biên soạn - arito.vn. Từ 01/01/2026 Thông tư 99/2025/TT-BTC thay thế Thông tư 200/2014/TT-BTC, doanh nghiệp được tự thiết kế biểu mẫu chứng từ nếu đảm bảo yêu cầu tại Điều 16 Luật Kế toán và ghi nhận trong sổ tay kế toán của đơn vị. Bảng này thường phải nộp cho chủ đầu tư hoặc ban quản lý dự án nên có phần xác nhận của cả hai bên.</t>
        </is>
      </c>
    </row>
    <row r="5" ht="44" customHeight="1">
      <c r="A5" s="4" t="inlineStr">
        <is>
          <t>STT</t>
        </is>
      </c>
      <c r="B5" s="4" t="inlineStr">
        <is>
          <t>Số thẻ</t>
        </is>
      </c>
      <c r="C5" s="4" t="inlineStr">
        <is>
          <t>Mã NV</t>
        </is>
      </c>
      <c r="D5" s="4" t="inlineStr">
        <is>
          <t>Họ và tên</t>
        </is>
      </c>
      <c r="E5" s="4" t="inlineStr">
        <is>
          <t>Năm sinh</t>
        </is>
      </c>
      <c r="F5" s="4" t="inlineStr">
        <is>
          <t>Số căn cước</t>
        </is>
      </c>
      <c r="G5" s="4" t="inlineStr">
        <is>
          <t>Tổ đội</t>
        </is>
      </c>
      <c r="H5" s="4" t="inlineStr">
        <is>
          <t>Chức danh / nghề</t>
        </is>
      </c>
      <c r="I5" s="4" t="inlineStr">
        <is>
          <t>Hạng mục công việc</t>
        </is>
      </c>
      <c r="J5" s="4" t="inlineStr">
        <is>
          <t>Chứng chỉ ATLĐ
(số)</t>
        </is>
      </c>
      <c r="K5" s="4" t="inlineStr">
        <is>
          <t>ATLĐ
hết hạn</t>
        </is>
      </c>
      <c r="L5" s="4" t="inlineStr">
        <is>
          <t>Khám sức khỏe
(ngày khám)</t>
        </is>
      </c>
      <c r="M5" s="4" t="inlineStr">
        <is>
          <t>Cảnh báo
hồ sơ</t>
        </is>
      </c>
      <c r="N5" s="5" t="n">
        <v>1</v>
      </c>
      <c r="O5" s="5" t="n">
        <v>2</v>
      </c>
      <c r="P5" s="5" t="n">
        <v>3</v>
      </c>
      <c r="Q5" s="5" t="n">
        <v>4</v>
      </c>
      <c r="R5" s="5" t="n">
        <v>5</v>
      </c>
      <c r="S5" s="5" t="n">
        <v>6</v>
      </c>
      <c r="T5" s="5" t="n">
        <v>7</v>
      </c>
      <c r="U5" s="5" t="n">
        <v>8</v>
      </c>
      <c r="V5" s="5" t="n">
        <v>9</v>
      </c>
      <c r="W5" s="5" t="n">
        <v>10</v>
      </c>
      <c r="X5" s="5" t="n">
        <v>11</v>
      </c>
      <c r="Y5" s="5" t="n">
        <v>12</v>
      </c>
      <c r="Z5" s="5" t="n">
        <v>13</v>
      </c>
      <c r="AA5" s="5" t="n">
        <v>14</v>
      </c>
      <c r="AB5" s="5" t="n">
        <v>15</v>
      </c>
      <c r="AC5" s="5" t="n">
        <v>16</v>
      </c>
      <c r="AD5" s="5" t="n">
        <v>17</v>
      </c>
      <c r="AE5" s="5" t="n">
        <v>18</v>
      </c>
      <c r="AF5" s="5" t="n">
        <v>19</v>
      </c>
      <c r="AG5" s="5" t="n">
        <v>20</v>
      </c>
      <c r="AH5" s="5" t="n">
        <v>21</v>
      </c>
      <c r="AI5" s="5" t="n">
        <v>22</v>
      </c>
      <c r="AJ5" s="5" t="n">
        <v>23</v>
      </c>
      <c r="AK5" s="5" t="n">
        <v>24</v>
      </c>
      <c r="AL5" s="5" t="n">
        <v>25</v>
      </c>
      <c r="AM5" s="5" t="n">
        <v>26</v>
      </c>
      <c r="AN5" s="5" t="n">
        <v>27</v>
      </c>
      <c r="AO5" s="5" t="n">
        <v>28</v>
      </c>
      <c r="AP5" s="5" t="n">
        <v>29</v>
      </c>
      <c r="AQ5" s="5" t="n">
        <v>30</v>
      </c>
      <c r="AR5" s="5" t="n">
        <v>31</v>
      </c>
      <c r="AS5" s="4" t="inlineStr">
        <is>
          <t>Công hưởng
lương thời gian</t>
        </is>
      </c>
      <c r="AT5" s="4" t="inlineStr">
        <is>
          <t>Công nghỉ</t>
        </is>
      </c>
      <c r="AU5" s="4" t="inlineStr">
        <is>
          <t>Giờ LT
ngày thường</t>
        </is>
      </c>
      <c r="AV5" s="4" t="inlineStr">
        <is>
          <t>Giờ LT
ngày nghỉ
hằng tuần</t>
        </is>
      </c>
      <c r="AW5" s="4" t="inlineStr">
        <is>
          <t>Giờ LT
ngày lễ tết</t>
        </is>
      </c>
      <c r="AX5" s="4" t="inlineStr">
        <is>
          <t>Giờ LT
ban đêm</t>
        </is>
      </c>
      <c r="AY5" s="4" t="inlineStr">
        <is>
          <t>Tổng giờ LT</t>
        </is>
      </c>
      <c r="AZ5" s="4" t="inlineStr">
        <is>
          <t>Ghi chú</t>
        </is>
      </c>
    </row>
    <row r="6" ht="17" customHeight="1">
      <c r="A6" s="6">
        <f>IF($D6="","",ROW()-5)</f>
        <v/>
      </c>
      <c r="B6" s="6" t="n"/>
      <c r="C6" s="7" t="n"/>
      <c r="D6" s="7" t="n"/>
      <c r="E6" s="8" t="n"/>
      <c r="F6" s="7" t="n"/>
      <c r="G6" s="7" t="n"/>
      <c r="H6" s="7" t="n"/>
      <c r="I6" s="7" t="n"/>
      <c r="J6" s="7" t="n"/>
      <c r="K6" s="9" t="n"/>
      <c r="L6" s="9" t="n"/>
      <c r="M6" s="7">
        <f>IF($D6="","",IF(AND($K6&lt;&gt;"",$K6-TODAY()&lt;0),"ATLĐ đã hết hạn",IF(AND($L6&lt;&gt;"",TODAY()-$L6&gt;365),"Quá hạn khám sức khỏe",IF(AND($K6&lt;&gt;"",$K6-TODAY()&lt;=30),"ATLĐ sắp hết hạn",IF(OR($K6="",$L6=""),"Thiếu hồ sơ","")))))</f>
        <v/>
      </c>
      <c r="N6" s="6" t="n"/>
      <c r="O6" s="6" t="n"/>
      <c r="P6" s="6" t="n"/>
      <c r="Q6" s="6" t="n"/>
      <c r="R6" s="6" t="n"/>
      <c r="S6" s="6" t="n"/>
      <c r="T6" s="6" t="n"/>
      <c r="U6" s="6" t="n"/>
      <c r="V6" s="6" t="n"/>
      <c r="W6" s="6" t="n"/>
      <c r="X6" s="6" t="n"/>
      <c r="Y6" s="6" t="n"/>
      <c r="Z6" s="6" t="n"/>
      <c r="AA6" s="6" t="n"/>
      <c r="AB6" s="6" t="n"/>
      <c r="AC6" s="6" t="n"/>
      <c r="AD6" s="6" t="n"/>
      <c r="AE6" s="6" t="n"/>
      <c r="AF6" s="6" t="n"/>
      <c r="AG6" s="6" t="n"/>
      <c r="AH6" s="6" t="n"/>
      <c r="AI6" s="6" t="n"/>
      <c r="AJ6" s="6" t="n"/>
      <c r="AK6" s="6" t="n"/>
      <c r="AL6" s="6" t="n"/>
      <c r="AM6" s="6" t="n"/>
      <c r="AN6" s="6" t="n"/>
      <c r="AO6" s="6" t="n"/>
      <c r="AP6" s="6" t="n"/>
      <c r="AQ6" s="6" t="n"/>
      <c r="AR6" s="6" t="n"/>
      <c r="AS6" s="6">
        <f>IF($D6="","",COUNTIF($N6:$AR6,"X")+COUNTIF($N6:$AR6,"X/2")*0.5)</f>
        <v/>
      </c>
      <c r="AT6" s="6">
        <f>IF($D6="","",SUMPRODUCT(COUNTIF($N6:$AR6,{"P";"L";"CĐ";"KL";"Ô";"CO";"TS";"TN";"KP";"N"})))</f>
        <v/>
      </c>
      <c r="AU6" s="6" t="n"/>
      <c r="AV6" s="6" t="n"/>
      <c r="AW6" s="6" t="n"/>
      <c r="AX6" s="6" t="n"/>
      <c r="AY6" s="6">
        <f>IF(COUNT($AU6:$AX6)=0,"",SUM($AU6:$AX6))</f>
        <v/>
      </c>
      <c r="AZ6" s="6" t="n"/>
    </row>
    <row r="7" ht="17" customHeight="1">
      <c r="A7" s="6">
        <f>IF($D7="","",ROW()-5)</f>
        <v/>
      </c>
      <c r="B7" s="6" t="n"/>
      <c r="C7" s="7" t="n"/>
      <c r="D7" s="7" t="n"/>
      <c r="E7" s="8" t="n"/>
      <c r="F7" s="7" t="n"/>
      <c r="G7" s="7" t="n"/>
      <c r="H7" s="7" t="n"/>
      <c r="I7" s="7" t="n"/>
      <c r="J7" s="7" t="n"/>
      <c r="K7" s="9" t="n"/>
      <c r="L7" s="9" t="n"/>
      <c r="M7" s="7">
        <f>IF($D7="","",IF(AND($K7&lt;&gt;"",$K7-TODAY()&lt;0),"ATLĐ đã hết hạn",IF(AND($L7&lt;&gt;"",TODAY()-$L7&gt;365),"Quá hạn khám sức khỏe",IF(AND($K7&lt;&gt;"",$K7-TODAY()&lt;=30),"ATLĐ sắp hết hạn",IF(OR($K7="",$L7=""),"Thiếu hồ sơ","")))))</f>
        <v/>
      </c>
      <c r="N7" s="6" t="n"/>
      <c r="O7" s="6" t="n"/>
      <c r="P7" s="6" t="n"/>
      <c r="Q7" s="6" t="n"/>
      <c r="R7" s="6" t="n"/>
      <c r="S7" s="6" t="n"/>
      <c r="T7" s="6" t="n"/>
      <c r="U7" s="6" t="n"/>
      <c r="V7" s="6" t="n"/>
      <c r="W7" s="6" t="n"/>
      <c r="X7" s="6" t="n"/>
      <c r="Y7" s="6" t="n"/>
      <c r="Z7" s="6" t="n"/>
      <c r="AA7" s="6" t="n"/>
      <c r="AB7" s="6" t="n"/>
      <c r="AC7" s="6" t="n"/>
      <c r="AD7" s="6" t="n"/>
      <c r="AE7" s="6" t="n"/>
      <c r="AF7" s="6" t="n"/>
      <c r="AG7" s="6" t="n"/>
      <c r="AH7" s="6" t="n"/>
      <c r="AI7" s="6" t="n"/>
      <c r="AJ7" s="6" t="n"/>
      <c r="AK7" s="6" t="n"/>
      <c r="AL7" s="6" t="n"/>
      <c r="AM7" s="6" t="n"/>
      <c r="AN7" s="6" t="n"/>
      <c r="AO7" s="6" t="n"/>
      <c r="AP7" s="6" t="n"/>
      <c r="AQ7" s="6" t="n"/>
      <c r="AR7" s="6" t="n"/>
      <c r="AS7" s="6">
        <f>IF($D7="","",COUNTIF($N7:$AR7,"X")+COUNTIF($N7:$AR7,"X/2")*0.5)</f>
        <v/>
      </c>
      <c r="AT7" s="6">
        <f>IF($D7="","",SUMPRODUCT(COUNTIF($N7:$AR7,{"P";"L";"CĐ";"KL";"Ô";"CO";"TS";"TN";"KP";"N"})))</f>
        <v/>
      </c>
      <c r="AU7" s="6" t="n"/>
      <c r="AV7" s="6" t="n"/>
      <c r="AW7" s="6" t="n"/>
      <c r="AX7" s="6" t="n"/>
      <c r="AY7" s="6">
        <f>IF(COUNT($AU7:$AX7)=0,"",SUM($AU7:$AX7))</f>
        <v/>
      </c>
      <c r="AZ7" s="6" t="n"/>
    </row>
    <row r="8" ht="17" customHeight="1">
      <c r="A8" s="6">
        <f>IF($D8="","",ROW()-5)</f>
        <v/>
      </c>
      <c r="B8" s="6" t="n"/>
      <c r="C8" s="7" t="n"/>
      <c r="D8" s="7" t="n"/>
      <c r="E8" s="8" t="n"/>
      <c r="F8" s="7" t="n"/>
      <c r="G8" s="7" t="n"/>
      <c r="H8" s="7" t="n"/>
      <c r="I8" s="7" t="n"/>
      <c r="J8" s="7" t="n"/>
      <c r="K8" s="9" t="n"/>
      <c r="L8" s="9" t="n"/>
      <c r="M8" s="7">
        <f>IF($D8="","",IF(AND($K8&lt;&gt;"",$K8-TODAY()&lt;0),"ATLĐ đã hết hạn",IF(AND($L8&lt;&gt;"",TODAY()-$L8&gt;365),"Quá hạn khám sức khỏe",IF(AND($K8&lt;&gt;"",$K8-TODAY()&lt;=30),"ATLĐ sắp hết hạn",IF(OR($K8="",$L8=""),"Thiếu hồ sơ","")))))</f>
        <v/>
      </c>
      <c r="N8" s="6" t="n"/>
      <c r="O8" s="6" t="n"/>
      <c r="P8" s="6" t="n"/>
      <c r="Q8" s="6" t="n"/>
      <c r="R8" s="6" t="n"/>
      <c r="S8" s="6" t="n"/>
      <c r="T8" s="6" t="n"/>
      <c r="U8" s="6" t="n"/>
      <c r="V8" s="6" t="n"/>
      <c r="W8" s="6" t="n"/>
      <c r="X8" s="6" t="n"/>
      <c r="Y8" s="6" t="n"/>
      <c r="Z8" s="6" t="n"/>
      <c r="AA8" s="6" t="n"/>
      <c r="AB8" s="6" t="n"/>
      <c r="AC8" s="6" t="n"/>
      <c r="AD8" s="6" t="n"/>
      <c r="AE8" s="6" t="n"/>
      <c r="AF8" s="6" t="n"/>
      <c r="AG8" s="6" t="n"/>
      <c r="AH8" s="6" t="n"/>
      <c r="AI8" s="6" t="n"/>
      <c r="AJ8" s="6" t="n"/>
      <c r="AK8" s="6" t="n"/>
      <c r="AL8" s="6" t="n"/>
      <c r="AM8" s="6" t="n"/>
      <c r="AN8" s="6" t="n"/>
      <c r="AO8" s="6" t="n"/>
      <c r="AP8" s="6" t="n"/>
      <c r="AQ8" s="6" t="n"/>
      <c r="AR8" s="6" t="n"/>
      <c r="AS8" s="6">
        <f>IF($D8="","",COUNTIF($N8:$AR8,"X")+COUNTIF($N8:$AR8,"X/2")*0.5)</f>
        <v/>
      </c>
      <c r="AT8" s="6">
        <f>IF($D8="","",SUMPRODUCT(COUNTIF($N8:$AR8,{"P";"L";"CĐ";"KL";"Ô";"CO";"TS";"TN";"KP";"N"})))</f>
        <v/>
      </c>
      <c r="AU8" s="6" t="n"/>
      <c r="AV8" s="6" t="n"/>
      <c r="AW8" s="6" t="n"/>
      <c r="AX8" s="6" t="n"/>
      <c r="AY8" s="6">
        <f>IF(COUNT($AU8:$AX8)=0,"",SUM($AU8:$AX8))</f>
        <v/>
      </c>
      <c r="AZ8" s="6" t="n"/>
    </row>
    <row r="9" ht="17" customHeight="1">
      <c r="A9" s="6">
        <f>IF($D9="","",ROW()-5)</f>
        <v/>
      </c>
      <c r="B9" s="6" t="n"/>
      <c r="C9" s="7" t="n"/>
      <c r="D9" s="7" t="n"/>
      <c r="E9" s="8" t="n"/>
      <c r="F9" s="7" t="n"/>
      <c r="G9" s="7" t="n"/>
      <c r="H9" s="7" t="n"/>
      <c r="I9" s="7" t="n"/>
      <c r="J9" s="7" t="n"/>
      <c r="K9" s="9" t="n"/>
      <c r="L9" s="9" t="n"/>
      <c r="M9" s="7">
        <f>IF($D9="","",IF(AND($K9&lt;&gt;"",$K9-TODAY()&lt;0),"ATLĐ đã hết hạn",IF(AND($L9&lt;&gt;"",TODAY()-$L9&gt;365),"Quá hạn khám sức khỏe",IF(AND($K9&lt;&gt;"",$K9-TODAY()&lt;=30),"ATLĐ sắp hết hạn",IF(OR($K9="",$L9=""),"Thiếu hồ sơ","")))))</f>
        <v/>
      </c>
      <c r="N9" s="6" t="n"/>
      <c r="O9" s="6" t="n"/>
      <c r="P9" s="6" t="n"/>
      <c r="Q9" s="6" t="n"/>
      <c r="R9" s="6" t="n"/>
      <c r="S9" s="6" t="n"/>
      <c r="T9" s="6" t="n"/>
      <c r="U9" s="6" t="n"/>
      <c r="V9" s="6" t="n"/>
      <c r="W9" s="6" t="n"/>
      <c r="X9" s="6" t="n"/>
      <c r="Y9" s="6" t="n"/>
      <c r="Z9" s="6" t="n"/>
      <c r="AA9" s="6" t="n"/>
      <c r="AB9" s="6" t="n"/>
      <c r="AC9" s="6" t="n"/>
      <c r="AD9" s="6" t="n"/>
      <c r="AE9" s="6" t="n"/>
      <c r="AF9" s="6" t="n"/>
      <c r="AG9" s="6" t="n"/>
      <c r="AH9" s="6" t="n"/>
      <c r="AI9" s="6" t="n"/>
      <c r="AJ9" s="6" t="n"/>
      <c r="AK9" s="6" t="n"/>
      <c r="AL9" s="6" t="n"/>
      <c r="AM9" s="6" t="n"/>
      <c r="AN9" s="6" t="n"/>
      <c r="AO9" s="6" t="n"/>
      <c r="AP9" s="6" t="n"/>
      <c r="AQ9" s="6" t="n"/>
      <c r="AR9" s="6" t="n"/>
      <c r="AS9" s="6">
        <f>IF($D9="","",COUNTIF($N9:$AR9,"X")+COUNTIF($N9:$AR9,"X/2")*0.5)</f>
        <v/>
      </c>
      <c r="AT9" s="6">
        <f>IF($D9="","",SUMPRODUCT(COUNTIF($N9:$AR9,{"P";"L";"CĐ";"KL";"Ô";"CO";"TS";"TN";"KP";"N"})))</f>
        <v/>
      </c>
      <c r="AU9" s="6" t="n"/>
      <c r="AV9" s="6" t="n"/>
      <c r="AW9" s="6" t="n"/>
      <c r="AX9" s="6" t="n"/>
      <c r="AY9" s="6">
        <f>IF(COUNT($AU9:$AX9)=0,"",SUM($AU9:$AX9))</f>
        <v/>
      </c>
      <c r="AZ9" s="6" t="n"/>
    </row>
    <row r="10" ht="17" customHeight="1">
      <c r="A10" s="6">
        <f>IF($D10="","",ROW()-5)</f>
        <v/>
      </c>
      <c r="B10" s="6" t="n"/>
      <c r="C10" s="7" t="n"/>
      <c r="D10" s="7" t="n"/>
      <c r="E10" s="8" t="n"/>
      <c r="F10" s="7" t="n"/>
      <c r="G10" s="7" t="n"/>
      <c r="H10" s="7" t="n"/>
      <c r="I10" s="7" t="n"/>
      <c r="J10" s="7" t="n"/>
      <c r="K10" s="9" t="n"/>
      <c r="L10" s="9" t="n"/>
      <c r="M10" s="7">
        <f>IF($D10="","",IF(AND($K10&lt;&gt;"",$K10-TODAY()&lt;0),"ATLĐ đã hết hạn",IF(AND($L10&lt;&gt;"",TODAY()-$L10&gt;365),"Quá hạn khám sức khỏe",IF(AND($K10&lt;&gt;"",$K10-TODAY()&lt;=30),"ATLĐ sắp hết hạn",IF(OR($K10="",$L10=""),"Thiếu hồ sơ","")))))</f>
        <v/>
      </c>
      <c r="N10" s="6" t="n"/>
      <c r="O10" s="6" t="n"/>
      <c r="P10" s="6" t="n"/>
      <c r="Q10" s="6" t="n"/>
      <c r="R10" s="6" t="n"/>
      <c r="S10" s="6" t="n"/>
      <c r="T10" s="6" t="n"/>
      <c r="U10" s="6" t="n"/>
      <c r="V10" s="6" t="n"/>
      <c r="W10" s="6" t="n"/>
      <c r="X10" s="6" t="n"/>
      <c r="Y10" s="6" t="n"/>
      <c r="Z10" s="6" t="n"/>
      <c r="AA10" s="6" t="n"/>
      <c r="AB10" s="6" t="n"/>
      <c r="AC10" s="6" t="n"/>
      <c r="AD10" s="6" t="n"/>
      <c r="AE10" s="6" t="n"/>
      <c r="AF10" s="6" t="n"/>
      <c r="AG10" s="6" t="n"/>
      <c r="AH10" s="6" t="n"/>
      <c r="AI10" s="6" t="n"/>
      <c r="AJ10" s="6" t="n"/>
      <c r="AK10" s="6" t="n"/>
      <c r="AL10" s="6" t="n"/>
      <c r="AM10" s="6" t="n"/>
      <c r="AN10" s="6" t="n"/>
      <c r="AO10" s="6" t="n"/>
      <c r="AP10" s="6" t="n"/>
      <c r="AQ10" s="6" t="n"/>
      <c r="AR10" s="6" t="n"/>
      <c r="AS10" s="6">
        <f>IF($D10="","",COUNTIF($N10:$AR10,"X")+COUNTIF($N10:$AR10,"X/2")*0.5)</f>
        <v/>
      </c>
      <c r="AT10" s="6">
        <f>IF($D10="","",SUMPRODUCT(COUNTIF($N10:$AR10,{"P";"L";"CĐ";"KL";"Ô";"CO";"TS";"TN";"KP";"N"})))</f>
        <v/>
      </c>
      <c r="AU10" s="6" t="n"/>
      <c r="AV10" s="6" t="n"/>
      <c r="AW10" s="6" t="n"/>
      <c r="AX10" s="6" t="n"/>
      <c r="AY10" s="6">
        <f>IF(COUNT($AU10:$AX10)=0,"",SUM($AU10:$AX10))</f>
        <v/>
      </c>
      <c r="AZ10" s="6" t="n"/>
    </row>
    <row r="11" ht="17" customHeight="1">
      <c r="A11" s="6">
        <f>IF($D11="","",ROW()-5)</f>
        <v/>
      </c>
      <c r="B11" s="6" t="n"/>
      <c r="C11" s="7" t="n"/>
      <c r="D11" s="7" t="n"/>
      <c r="E11" s="8" t="n"/>
      <c r="F11" s="7" t="n"/>
      <c r="G11" s="7" t="n"/>
      <c r="H11" s="7" t="n"/>
      <c r="I11" s="7" t="n"/>
      <c r="J11" s="7" t="n"/>
      <c r="K11" s="9" t="n"/>
      <c r="L11" s="9" t="n"/>
      <c r="M11" s="7">
        <f>IF($D11="","",IF(AND($K11&lt;&gt;"",$K11-TODAY()&lt;0),"ATLĐ đã hết hạn",IF(AND($L11&lt;&gt;"",TODAY()-$L11&gt;365),"Quá hạn khám sức khỏe",IF(AND($K11&lt;&gt;"",$K11-TODAY()&lt;=30),"ATLĐ sắp hết hạn",IF(OR($K11="",$L11=""),"Thiếu hồ sơ","")))))</f>
        <v/>
      </c>
      <c r="N11" s="6" t="n"/>
      <c r="O11" s="6" t="n"/>
      <c r="P11" s="6" t="n"/>
      <c r="Q11" s="6" t="n"/>
      <c r="R11" s="6" t="n"/>
      <c r="S11" s="6" t="n"/>
      <c r="T11" s="6" t="n"/>
      <c r="U11" s="6" t="n"/>
      <c r="V11" s="6" t="n"/>
      <c r="W11" s="6" t="n"/>
      <c r="X11" s="6" t="n"/>
      <c r="Y11" s="6" t="n"/>
      <c r="Z11" s="6" t="n"/>
      <c r="AA11" s="6" t="n"/>
      <c r="AB11" s="6" t="n"/>
      <c r="AC11" s="6" t="n"/>
      <c r="AD11" s="6" t="n"/>
      <c r="AE11" s="6" t="n"/>
      <c r="AF11" s="6" t="n"/>
      <c r="AG11" s="6" t="n"/>
      <c r="AH11" s="6" t="n"/>
      <c r="AI11" s="6" t="n"/>
      <c r="AJ11" s="6" t="n"/>
      <c r="AK11" s="6" t="n"/>
      <c r="AL11" s="6" t="n"/>
      <c r="AM11" s="6" t="n"/>
      <c r="AN11" s="6" t="n"/>
      <c r="AO11" s="6" t="n"/>
      <c r="AP11" s="6" t="n"/>
      <c r="AQ11" s="6" t="n"/>
      <c r="AR11" s="6" t="n"/>
      <c r="AS11" s="6">
        <f>IF($D11="","",COUNTIF($N11:$AR11,"X")+COUNTIF($N11:$AR11,"X/2")*0.5)</f>
        <v/>
      </c>
      <c r="AT11" s="6">
        <f>IF($D11="","",SUMPRODUCT(COUNTIF($N11:$AR11,{"P";"L";"CĐ";"KL";"Ô";"CO";"TS";"TN";"KP";"N"})))</f>
        <v/>
      </c>
      <c r="AU11" s="6" t="n"/>
      <c r="AV11" s="6" t="n"/>
      <c r="AW11" s="6" t="n"/>
      <c r="AX11" s="6" t="n"/>
      <c r="AY11" s="6">
        <f>IF(COUNT($AU11:$AX11)=0,"",SUM($AU11:$AX11))</f>
        <v/>
      </c>
      <c r="AZ11" s="6" t="n"/>
    </row>
    <row r="12" ht="17" customHeight="1">
      <c r="A12" s="6">
        <f>IF($D12="","",ROW()-5)</f>
        <v/>
      </c>
      <c r="B12" s="6" t="n"/>
      <c r="C12" s="7" t="n"/>
      <c r="D12" s="7" t="n"/>
      <c r="E12" s="8" t="n"/>
      <c r="F12" s="7" t="n"/>
      <c r="G12" s="7" t="n"/>
      <c r="H12" s="7" t="n"/>
      <c r="I12" s="7" t="n"/>
      <c r="J12" s="7" t="n"/>
      <c r="K12" s="9" t="n"/>
      <c r="L12" s="9" t="n"/>
      <c r="M12" s="7">
        <f>IF($D12="","",IF(AND($K12&lt;&gt;"",$K12-TODAY()&lt;0),"ATLĐ đã hết hạn",IF(AND($L12&lt;&gt;"",TODAY()-$L12&gt;365),"Quá hạn khám sức khỏe",IF(AND($K12&lt;&gt;"",$K12-TODAY()&lt;=30),"ATLĐ sắp hết hạn",IF(OR($K12="",$L12=""),"Thiếu hồ sơ","")))))</f>
        <v/>
      </c>
      <c r="N12" s="6" t="n"/>
      <c r="O12" s="6" t="n"/>
      <c r="P12" s="6" t="n"/>
      <c r="Q12" s="6" t="n"/>
      <c r="R12" s="6" t="n"/>
      <c r="S12" s="6" t="n"/>
      <c r="T12" s="6" t="n"/>
      <c r="U12" s="6" t="n"/>
      <c r="V12" s="6" t="n"/>
      <c r="W12" s="6" t="n"/>
      <c r="X12" s="6" t="n"/>
      <c r="Y12" s="6" t="n"/>
      <c r="Z12" s="6" t="n"/>
      <c r="AA12" s="6" t="n"/>
      <c r="AB12" s="6" t="n"/>
      <c r="AC12" s="6" t="n"/>
      <c r="AD12" s="6" t="n"/>
      <c r="AE12" s="6" t="n"/>
      <c r="AF12" s="6" t="n"/>
      <c r="AG12" s="6" t="n"/>
      <c r="AH12" s="6" t="n"/>
      <c r="AI12" s="6" t="n"/>
      <c r="AJ12" s="6" t="n"/>
      <c r="AK12" s="6" t="n"/>
      <c r="AL12" s="6" t="n"/>
      <c r="AM12" s="6" t="n"/>
      <c r="AN12" s="6" t="n"/>
      <c r="AO12" s="6" t="n"/>
      <c r="AP12" s="6" t="n"/>
      <c r="AQ12" s="6" t="n"/>
      <c r="AR12" s="6" t="n"/>
      <c r="AS12" s="6">
        <f>IF($D12="","",COUNTIF($N12:$AR12,"X")+COUNTIF($N12:$AR12,"X/2")*0.5)</f>
        <v/>
      </c>
      <c r="AT12" s="6">
        <f>IF($D12="","",SUMPRODUCT(COUNTIF($N12:$AR12,{"P";"L";"CĐ";"KL";"Ô";"CO";"TS";"TN";"KP";"N"})))</f>
        <v/>
      </c>
      <c r="AU12" s="6" t="n"/>
      <c r="AV12" s="6" t="n"/>
      <c r="AW12" s="6" t="n"/>
      <c r="AX12" s="6" t="n"/>
      <c r="AY12" s="6">
        <f>IF(COUNT($AU12:$AX12)=0,"",SUM($AU12:$AX12))</f>
        <v/>
      </c>
      <c r="AZ12" s="6" t="n"/>
    </row>
    <row r="13" ht="17" customHeight="1">
      <c r="A13" s="6">
        <f>IF($D13="","",ROW()-5)</f>
        <v/>
      </c>
      <c r="B13" s="6" t="n"/>
      <c r="C13" s="7" t="n"/>
      <c r="D13" s="7" t="n"/>
      <c r="E13" s="8" t="n"/>
      <c r="F13" s="7" t="n"/>
      <c r="G13" s="7" t="n"/>
      <c r="H13" s="7" t="n"/>
      <c r="I13" s="7" t="n"/>
      <c r="J13" s="7" t="n"/>
      <c r="K13" s="9" t="n"/>
      <c r="L13" s="9" t="n"/>
      <c r="M13" s="7">
        <f>IF($D13="","",IF(AND($K13&lt;&gt;"",$K13-TODAY()&lt;0),"ATLĐ đã hết hạn",IF(AND($L13&lt;&gt;"",TODAY()-$L13&gt;365),"Quá hạn khám sức khỏe",IF(AND($K13&lt;&gt;"",$K13-TODAY()&lt;=30),"ATLĐ sắp hết hạn",IF(OR($K13="",$L13=""),"Thiếu hồ sơ","")))))</f>
        <v/>
      </c>
      <c r="N13" s="6" t="n"/>
      <c r="O13" s="6" t="n"/>
      <c r="P13" s="6" t="n"/>
      <c r="Q13" s="6" t="n"/>
      <c r="R13" s="6" t="n"/>
      <c r="S13" s="6" t="n"/>
      <c r="T13" s="6" t="n"/>
      <c r="U13" s="6" t="n"/>
      <c r="V13" s="6" t="n"/>
      <c r="W13" s="6" t="n"/>
      <c r="X13" s="6" t="n"/>
      <c r="Y13" s="6" t="n"/>
      <c r="Z13" s="6" t="n"/>
      <c r="AA13" s="6" t="n"/>
      <c r="AB13" s="6" t="n"/>
      <c r="AC13" s="6" t="n"/>
      <c r="AD13" s="6" t="n"/>
      <c r="AE13" s="6" t="n"/>
      <c r="AF13" s="6" t="n"/>
      <c r="AG13" s="6" t="n"/>
      <c r="AH13" s="6" t="n"/>
      <c r="AI13" s="6" t="n"/>
      <c r="AJ13" s="6" t="n"/>
      <c r="AK13" s="6" t="n"/>
      <c r="AL13" s="6" t="n"/>
      <c r="AM13" s="6" t="n"/>
      <c r="AN13" s="6" t="n"/>
      <c r="AO13" s="6" t="n"/>
      <c r="AP13" s="6" t="n"/>
      <c r="AQ13" s="6" t="n"/>
      <c r="AR13" s="6" t="n"/>
      <c r="AS13" s="6">
        <f>IF($D13="","",COUNTIF($N13:$AR13,"X")+COUNTIF($N13:$AR13,"X/2")*0.5)</f>
        <v/>
      </c>
      <c r="AT13" s="6">
        <f>IF($D13="","",SUMPRODUCT(COUNTIF($N13:$AR13,{"P";"L";"CĐ";"KL";"Ô";"CO";"TS";"TN";"KP";"N"})))</f>
        <v/>
      </c>
      <c r="AU13" s="6" t="n"/>
      <c r="AV13" s="6" t="n"/>
      <c r="AW13" s="6" t="n"/>
      <c r="AX13" s="6" t="n"/>
      <c r="AY13" s="6">
        <f>IF(COUNT($AU13:$AX13)=0,"",SUM($AU13:$AX13))</f>
        <v/>
      </c>
      <c r="AZ13" s="6" t="n"/>
    </row>
    <row r="14" ht="17" customHeight="1">
      <c r="A14" s="6">
        <f>IF($D14="","",ROW()-5)</f>
        <v/>
      </c>
      <c r="B14" s="6" t="n"/>
      <c r="C14" s="7" t="n"/>
      <c r="D14" s="7" t="n"/>
      <c r="E14" s="8" t="n"/>
      <c r="F14" s="7" t="n"/>
      <c r="G14" s="7" t="n"/>
      <c r="H14" s="7" t="n"/>
      <c r="I14" s="7" t="n"/>
      <c r="J14" s="7" t="n"/>
      <c r="K14" s="9" t="n"/>
      <c r="L14" s="9" t="n"/>
      <c r="M14" s="7">
        <f>IF($D14="","",IF(AND($K14&lt;&gt;"",$K14-TODAY()&lt;0),"ATLĐ đã hết hạn",IF(AND($L14&lt;&gt;"",TODAY()-$L14&gt;365),"Quá hạn khám sức khỏe",IF(AND($K14&lt;&gt;"",$K14-TODAY()&lt;=30),"ATLĐ sắp hết hạn",IF(OR($K14="",$L14=""),"Thiếu hồ sơ","")))))</f>
        <v/>
      </c>
      <c r="N14" s="6" t="n"/>
      <c r="O14" s="6" t="n"/>
      <c r="P14" s="6" t="n"/>
      <c r="Q14" s="6" t="n"/>
      <c r="R14" s="6" t="n"/>
      <c r="S14" s="6" t="n"/>
      <c r="T14" s="6" t="n"/>
      <c r="U14" s="6" t="n"/>
      <c r="V14" s="6" t="n"/>
      <c r="W14" s="6" t="n"/>
      <c r="X14" s="6" t="n"/>
      <c r="Y14" s="6" t="n"/>
      <c r="Z14" s="6" t="n"/>
      <c r="AA14" s="6" t="n"/>
      <c r="AB14" s="6" t="n"/>
      <c r="AC14" s="6" t="n"/>
      <c r="AD14" s="6" t="n"/>
      <c r="AE14" s="6" t="n"/>
      <c r="AF14" s="6" t="n"/>
      <c r="AG14" s="6" t="n"/>
      <c r="AH14" s="6" t="n"/>
      <c r="AI14" s="6" t="n"/>
      <c r="AJ14" s="6" t="n"/>
      <c r="AK14" s="6" t="n"/>
      <c r="AL14" s="6" t="n"/>
      <c r="AM14" s="6" t="n"/>
      <c r="AN14" s="6" t="n"/>
      <c r="AO14" s="6" t="n"/>
      <c r="AP14" s="6" t="n"/>
      <c r="AQ14" s="6" t="n"/>
      <c r="AR14" s="6" t="n"/>
      <c r="AS14" s="6">
        <f>IF($D14="","",COUNTIF($N14:$AR14,"X")+COUNTIF($N14:$AR14,"X/2")*0.5)</f>
        <v/>
      </c>
      <c r="AT14" s="6">
        <f>IF($D14="","",SUMPRODUCT(COUNTIF($N14:$AR14,{"P";"L";"CĐ";"KL";"Ô";"CO";"TS";"TN";"KP";"N"})))</f>
        <v/>
      </c>
      <c r="AU14" s="6" t="n"/>
      <c r="AV14" s="6" t="n"/>
      <c r="AW14" s="6" t="n"/>
      <c r="AX14" s="6" t="n"/>
      <c r="AY14" s="6">
        <f>IF(COUNT($AU14:$AX14)=0,"",SUM($AU14:$AX14))</f>
        <v/>
      </c>
      <c r="AZ14" s="6" t="n"/>
    </row>
    <row r="15" ht="17" customHeight="1">
      <c r="A15" s="6">
        <f>IF($D15="","",ROW()-5)</f>
        <v/>
      </c>
      <c r="B15" s="6" t="n"/>
      <c r="C15" s="7" t="n"/>
      <c r="D15" s="7" t="n"/>
      <c r="E15" s="8" t="n"/>
      <c r="F15" s="7" t="n"/>
      <c r="G15" s="7" t="n"/>
      <c r="H15" s="7" t="n"/>
      <c r="I15" s="7" t="n"/>
      <c r="J15" s="7" t="n"/>
      <c r="K15" s="9" t="n"/>
      <c r="L15" s="9" t="n"/>
      <c r="M15" s="7">
        <f>IF($D15="","",IF(AND($K15&lt;&gt;"",$K15-TODAY()&lt;0),"ATLĐ đã hết hạn",IF(AND($L15&lt;&gt;"",TODAY()-$L15&gt;365),"Quá hạn khám sức khỏe",IF(AND($K15&lt;&gt;"",$K15-TODAY()&lt;=30),"ATLĐ sắp hết hạn",IF(OR($K15="",$L15=""),"Thiếu hồ sơ","")))))</f>
        <v/>
      </c>
      <c r="N15" s="6" t="n"/>
      <c r="O15" s="6" t="n"/>
      <c r="P15" s="6" t="n"/>
      <c r="Q15" s="6" t="n"/>
      <c r="R15" s="6" t="n"/>
      <c r="S15" s="6" t="n"/>
      <c r="T15" s="6" t="n"/>
      <c r="U15" s="6" t="n"/>
      <c r="V15" s="6" t="n"/>
      <c r="W15" s="6" t="n"/>
      <c r="X15" s="6" t="n"/>
      <c r="Y15" s="6" t="n"/>
      <c r="Z15" s="6" t="n"/>
      <c r="AA15" s="6" t="n"/>
      <c r="AB15" s="6" t="n"/>
      <c r="AC15" s="6" t="n"/>
      <c r="AD15" s="6" t="n"/>
      <c r="AE15" s="6" t="n"/>
      <c r="AF15" s="6" t="n"/>
      <c r="AG15" s="6" t="n"/>
      <c r="AH15" s="6" t="n"/>
      <c r="AI15" s="6" t="n"/>
      <c r="AJ15" s="6" t="n"/>
      <c r="AK15" s="6" t="n"/>
      <c r="AL15" s="6" t="n"/>
      <c r="AM15" s="6" t="n"/>
      <c r="AN15" s="6" t="n"/>
      <c r="AO15" s="6" t="n"/>
      <c r="AP15" s="6" t="n"/>
      <c r="AQ15" s="6" t="n"/>
      <c r="AR15" s="6" t="n"/>
      <c r="AS15" s="6">
        <f>IF($D15="","",COUNTIF($N15:$AR15,"X")+COUNTIF($N15:$AR15,"X/2")*0.5)</f>
        <v/>
      </c>
      <c r="AT15" s="6">
        <f>IF($D15="","",SUMPRODUCT(COUNTIF($N15:$AR15,{"P";"L";"CĐ";"KL";"Ô";"CO";"TS";"TN";"KP";"N"})))</f>
        <v/>
      </c>
      <c r="AU15" s="6" t="n"/>
      <c r="AV15" s="6" t="n"/>
      <c r="AW15" s="6" t="n"/>
      <c r="AX15" s="6" t="n"/>
      <c r="AY15" s="6">
        <f>IF(COUNT($AU15:$AX15)=0,"",SUM($AU15:$AX15))</f>
        <v/>
      </c>
      <c r="AZ15" s="6" t="n"/>
    </row>
    <row r="16" ht="17" customHeight="1">
      <c r="A16" s="6">
        <f>IF($D16="","",ROW()-5)</f>
        <v/>
      </c>
      <c r="B16" s="6" t="n"/>
      <c r="C16" s="7" t="n"/>
      <c r="D16" s="7" t="n"/>
      <c r="E16" s="8" t="n"/>
      <c r="F16" s="7" t="n"/>
      <c r="G16" s="7" t="n"/>
      <c r="H16" s="7" t="n"/>
      <c r="I16" s="7" t="n"/>
      <c r="J16" s="7" t="n"/>
      <c r="K16" s="9" t="n"/>
      <c r="L16" s="9" t="n"/>
      <c r="M16" s="7">
        <f>IF($D16="","",IF(AND($K16&lt;&gt;"",$K16-TODAY()&lt;0),"ATLĐ đã hết hạn",IF(AND($L16&lt;&gt;"",TODAY()-$L16&gt;365),"Quá hạn khám sức khỏe",IF(AND($K16&lt;&gt;"",$K16-TODAY()&lt;=30),"ATLĐ sắp hết hạn",IF(OR($K16="",$L16=""),"Thiếu hồ sơ","")))))</f>
        <v/>
      </c>
      <c r="N16" s="6" t="n"/>
      <c r="O16" s="6" t="n"/>
      <c r="P16" s="6" t="n"/>
      <c r="Q16" s="6" t="n"/>
      <c r="R16" s="6" t="n"/>
      <c r="S16" s="6" t="n"/>
      <c r="T16" s="6" t="n"/>
      <c r="U16" s="6" t="n"/>
      <c r="V16" s="6" t="n"/>
      <c r="W16" s="6" t="n"/>
      <c r="X16" s="6" t="n"/>
      <c r="Y16" s="6" t="n"/>
      <c r="Z16" s="6" t="n"/>
      <c r="AA16" s="6" t="n"/>
      <c r="AB16" s="6" t="n"/>
      <c r="AC16" s="6" t="n"/>
      <c r="AD16" s="6" t="n"/>
      <c r="AE16" s="6" t="n"/>
      <c r="AF16" s="6" t="n"/>
      <c r="AG16" s="6" t="n"/>
      <c r="AH16" s="6" t="n"/>
      <c r="AI16" s="6" t="n"/>
      <c r="AJ16" s="6" t="n"/>
      <c r="AK16" s="6" t="n"/>
      <c r="AL16" s="6" t="n"/>
      <c r="AM16" s="6" t="n"/>
      <c r="AN16" s="6" t="n"/>
      <c r="AO16" s="6" t="n"/>
      <c r="AP16" s="6" t="n"/>
      <c r="AQ16" s="6" t="n"/>
      <c r="AR16" s="6" t="n"/>
      <c r="AS16" s="6">
        <f>IF($D16="","",COUNTIF($N16:$AR16,"X")+COUNTIF($N16:$AR16,"X/2")*0.5)</f>
        <v/>
      </c>
      <c r="AT16" s="6">
        <f>IF($D16="","",SUMPRODUCT(COUNTIF($N16:$AR16,{"P";"L";"CĐ";"KL";"Ô";"CO";"TS";"TN";"KP";"N"})))</f>
        <v/>
      </c>
      <c r="AU16" s="6" t="n"/>
      <c r="AV16" s="6" t="n"/>
      <c r="AW16" s="6" t="n"/>
      <c r="AX16" s="6" t="n"/>
      <c r="AY16" s="6">
        <f>IF(COUNT($AU16:$AX16)=0,"",SUM($AU16:$AX16))</f>
        <v/>
      </c>
      <c r="AZ16" s="6" t="n"/>
    </row>
    <row r="17" ht="17" customHeight="1">
      <c r="A17" s="6">
        <f>IF($D17="","",ROW()-5)</f>
        <v/>
      </c>
      <c r="B17" s="6" t="n"/>
      <c r="C17" s="7" t="n"/>
      <c r="D17" s="7" t="n"/>
      <c r="E17" s="8" t="n"/>
      <c r="F17" s="7" t="n"/>
      <c r="G17" s="7" t="n"/>
      <c r="H17" s="7" t="n"/>
      <c r="I17" s="7" t="n"/>
      <c r="J17" s="7" t="n"/>
      <c r="K17" s="9" t="n"/>
      <c r="L17" s="9" t="n"/>
      <c r="M17" s="7">
        <f>IF($D17="","",IF(AND($K17&lt;&gt;"",$K17-TODAY()&lt;0),"ATLĐ đã hết hạn",IF(AND($L17&lt;&gt;"",TODAY()-$L17&gt;365),"Quá hạn khám sức khỏe",IF(AND($K17&lt;&gt;"",$K17-TODAY()&lt;=30),"ATLĐ sắp hết hạn",IF(OR($K17="",$L17=""),"Thiếu hồ sơ","")))))</f>
        <v/>
      </c>
      <c r="N17" s="6" t="n"/>
      <c r="O17" s="6" t="n"/>
      <c r="P17" s="6" t="n"/>
      <c r="Q17" s="6" t="n"/>
      <c r="R17" s="6" t="n"/>
      <c r="S17" s="6" t="n"/>
      <c r="T17" s="6" t="n"/>
      <c r="U17" s="6" t="n"/>
      <c r="V17" s="6" t="n"/>
      <c r="W17" s="6" t="n"/>
      <c r="X17" s="6" t="n"/>
      <c r="Y17" s="6" t="n"/>
      <c r="Z17" s="6" t="n"/>
      <c r="AA17" s="6" t="n"/>
      <c r="AB17" s="6" t="n"/>
      <c r="AC17" s="6" t="n"/>
      <c r="AD17" s="6" t="n"/>
      <c r="AE17" s="6" t="n"/>
      <c r="AF17" s="6" t="n"/>
      <c r="AG17" s="6" t="n"/>
      <c r="AH17" s="6" t="n"/>
      <c r="AI17" s="6" t="n"/>
      <c r="AJ17" s="6" t="n"/>
      <c r="AK17" s="6" t="n"/>
      <c r="AL17" s="6" t="n"/>
      <c r="AM17" s="6" t="n"/>
      <c r="AN17" s="6" t="n"/>
      <c r="AO17" s="6" t="n"/>
      <c r="AP17" s="6" t="n"/>
      <c r="AQ17" s="6" t="n"/>
      <c r="AR17" s="6" t="n"/>
      <c r="AS17" s="6">
        <f>IF($D17="","",COUNTIF($N17:$AR17,"X")+COUNTIF($N17:$AR17,"X/2")*0.5)</f>
        <v/>
      </c>
      <c r="AT17" s="6">
        <f>IF($D17="","",SUMPRODUCT(COUNTIF($N17:$AR17,{"P";"L";"CĐ";"KL";"Ô";"CO";"TS";"TN";"KP";"N"})))</f>
        <v/>
      </c>
      <c r="AU17" s="6" t="n"/>
      <c r="AV17" s="6" t="n"/>
      <c r="AW17" s="6" t="n"/>
      <c r="AX17" s="6" t="n"/>
      <c r="AY17" s="6">
        <f>IF(COUNT($AU17:$AX17)=0,"",SUM($AU17:$AX17))</f>
        <v/>
      </c>
      <c r="AZ17" s="6" t="n"/>
    </row>
    <row r="18" ht="17" customHeight="1">
      <c r="A18" s="6">
        <f>IF($D18="","",ROW()-5)</f>
        <v/>
      </c>
      <c r="B18" s="6" t="n"/>
      <c r="C18" s="7" t="n"/>
      <c r="D18" s="7" t="n"/>
      <c r="E18" s="8" t="n"/>
      <c r="F18" s="7" t="n"/>
      <c r="G18" s="7" t="n"/>
      <c r="H18" s="7" t="n"/>
      <c r="I18" s="7" t="n"/>
      <c r="J18" s="7" t="n"/>
      <c r="K18" s="9" t="n"/>
      <c r="L18" s="9" t="n"/>
      <c r="M18" s="7">
        <f>IF($D18="","",IF(AND($K18&lt;&gt;"",$K18-TODAY()&lt;0),"ATLĐ đã hết hạn",IF(AND($L18&lt;&gt;"",TODAY()-$L18&gt;365),"Quá hạn khám sức khỏe",IF(AND($K18&lt;&gt;"",$K18-TODAY()&lt;=30),"ATLĐ sắp hết hạn",IF(OR($K18="",$L18=""),"Thiếu hồ sơ","")))))</f>
        <v/>
      </c>
      <c r="N18" s="6" t="n"/>
      <c r="O18" s="6" t="n"/>
      <c r="P18" s="6" t="n"/>
      <c r="Q18" s="6" t="n"/>
      <c r="R18" s="6" t="n"/>
      <c r="S18" s="6" t="n"/>
      <c r="T18" s="6" t="n"/>
      <c r="U18" s="6" t="n"/>
      <c r="V18" s="6" t="n"/>
      <c r="W18" s="6" t="n"/>
      <c r="X18" s="6" t="n"/>
      <c r="Y18" s="6" t="n"/>
      <c r="Z18" s="6" t="n"/>
      <c r="AA18" s="6" t="n"/>
      <c r="AB18" s="6" t="n"/>
      <c r="AC18" s="6" t="n"/>
      <c r="AD18" s="6" t="n"/>
      <c r="AE18" s="6" t="n"/>
      <c r="AF18" s="6" t="n"/>
      <c r="AG18" s="6" t="n"/>
      <c r="AH18" s="6" t="n"/>
      <c r="AI18" s="6" t="n"/>
      <c r="AJ18" s="6" t="n"/>
      <c r="AK18" s="6" t="n"/>
      <c r="AL18" s="6" t="n"/>
      <c r="AM18" s="6" t="n"/>
      <c r="AN18" s="6" t="n"/>
      <c r="AO18" s="6" t="n"/>
      <c r="AP18" s="6" t="n"/>
      <c r="AQ18" s="6" t="n"/>
      <c r="AR18" s="6" t="n"/>
      <c r="AS18" s="6">
        <f>IF($D18="","",COUNTIF($N18:$AR18,"X")+COUNTIF($N18:$AR18,"X/2")*0.5)</f>
        <v/>
      </c>
      <c r="AT18" s="6">
        <f>IF($D18="","",SUMPRODUCT(COUNTIF($N18:$AR18,{"P";"L";"CĐ";"KL";"Ô";"CO";"TS";"TN";"KP";"N"})))</f>
        <v/>
      </c>
      <c r="AU18" s="6" t="n"/>
      <c r="AV18" s="6" t="n"/>
      <c r="AW18" s="6" t="n"/>
      <c r="AX18" s="6" t="n"/>
      <c r="AY18" s="6">
        <f>IF(COUNT($AU18:$AX18)=0,"",SUM($AU18:$AX18))</f>
        <v/>
      </c>
      <c r="AZ18" s="6" t="n"/>
    </row>
    <row r="19" ht="17" customHeight="1">
      <c r="A19" s="6">
        <f>IF($D19="","",ROW()-5)</f>
        <v/>
      </c>
      <c r="B19" s="6" t="n"/>
      <c r="C19" s="7" t="n"/>
      <c r="D19" s="7" t="n"/>
      <c r="E19" s="8" t="n"/>
      <c r="F19" s="7" t="n"/>
      <c r="G19" s="7" t="n"/>
      <c r="H19" s="7" t="n"/>
      <c r="I19" s="7" t="n"/>
      <c r="J19" s="7" t="n"/>
      <c r="K19" s="9" t="n"/>
      <c r="L19" s="9" t="n"/>
      <c r="M19" s="7">
        <f>IF($D19="","",IF(AND($K19&lt;&gt;"",$K19-TODAY()&lt;0),"ATLĐ đã hết hạn",IF(AND($L19&lt;&gt;"",TODAY()-$L19&gt;365),"Quá hạn khám sức khỏe",IF(AND($K19&lt;&gt;"",$K19-TODAY()&lt;=30),"ATLĐ sắp hết hạn",IF(OR($K19="",$L19=""),"Thiếu hồ sơ","")))))</f>
        <v/>
      </c>
      <c r="N19" s="6" t="n"/>
      <c r="O19" s="6" t="n"/>
      <c r="P19" s="6" t="n"/>
      <c r="Q19" s="6" t="n"/>
      <c r="R19" s="6" t="n"/>
      <c r="S19" s="6" t="n"/>
      <c r="T19" s="6" t="n"/>
      <c r="U19" s="6" t="n"/>
      <c r="V19" s="6" t="n"/>
      <c r="W19" s="6" t="n"/>
      <c r="X19" s="6" t="n"/>
      <c r="Y19" s="6" t="n"/>
      <c r="Z19" s="6" t="n"/>
      <c r="AA19" s="6" t="n"/>
      <c r="AB19" s="6" t="n"/>
      <c r="AC19" s="6" t="n"/>
      <c r="AD19" s="6" t="n"/>
      <c r="AE19" s="6" t="n"/>
      <c r="AF19" s="6" t="n"/>
      <c r="AG19" s="6" t="n"/>
      <c r="AH19" s="6" t="n"/>
      <c r="AI19" s="6" t="n"/>
      <c r="AJ19" s="6" t="n"/>
      <c r="AK19" s="6" t="n"/>
      <c r="AL19" s="6" t="n"/>
      <c r="AM19" s="6" t="n"/>
      <c r="AN19" s="6" t="n"/>
      <c r="AO19" s="6" t="n"/>
      <c r="AP19" s="6" t="n"/>
      <c r="AQ19" s="6" t="n"/>
      <c r="AR19" s="6" t="n"/>
      <c r="AS19" s="6">
        <f>IF($D19="","",COUNTIF($N19:$AR19,"X")+COUNTIF($N19:$AR19,"X/2")*0.5)</f>
        <v/>
      </c>
      <c r="AT19" s="6">
        <f>IF($D19="","",SUMPRODUCT(COUNTIF($N19:$AR19,{"P";"L";"CĐ";"KL";"Ô";"CO";"TS";"TN";"KP";"N"})))</f>
        <v/>
      </c>
      <c r="AU19" s="6" t="n"/>
      <c r="AV19" s="6" t="n"/>
      <c r="AW19" s="6" t="n"/>
      <c r="AX19" s="6" t="n"/>
      <c r="AY19" s="6">
        <f>IF(COUNT($AU19:$AX19)=0,"",SUM($AU19:$AX19))</f>
        <v/>
      </c>
      <c r="AZ19" s="6" t="n"/>
    </row>
    <row r="20" ht="17" customHeight="1">
      <c r="A20" s="6">
        <f>IF($D20="","",ROW()-5)</f>
        <v/>
      </c>
      <c r="B20" s="6" t="n"/>
      <c r="C20" s="7" t="n"/>
      <c r="D20" s="7" t="n"/>
      <c r="E20" s="8" t="n"/>
      <c r="F20" s="7" t="n"/>
      <c r="G20" s="7" t="n"/>
      <c r="H20" s="7" t="n"/>
      <c r="I20" s="7" t="n"/>
      <c r="J20" s="7" t="n"/>
      <c r="K20" s="9" t="n"/>
      <c r="L20" s="9" t="n"/>
      <c r="M20" s="7">
        <f>IF($D20="","",IF(AND($K20&lt;&gt;"",$K20-TODAY()&lt;0),"ATLĐ đã hết hạn",IF(AND($L20&lt;&gt;"",TODAY()-$L20&gt;365),"Quá hạn khám sức khỏe",IF(AND($K20&lt;&gt;"",$K20-TODAY()&lt;=30),"ATLĐ sắp hết hạn",IF(OR($K20="",$L20=""),"Thiếu hồ sơ","")))))</f>
        <v/>
      </c>
      <c r="N20" s="6" t="n"/>
      <c r="O20" s="6" t="n"/>
      <c r="P20" s="6" t="n"/>
      <c r="Q20" s="6" t="n"/>
      <c r="R20" s="6" t="n"/>
      <c r="S20" s="6" t="n"/>
      <c r="T20" s="6" t="n"/>
      <c r="U20" s="6" t="n"/>
      <c r="V20" s="6" t="n"/>
      <c r="W20" s="6" t="n"/>
      <c r="X20" s="6" t="n"/>
      <c r="Y20" s="6" t="n"/>
      <c r="Z20" s="6" t="n"/>
      <c r="AA20" s="6" t="n"/>
      <c r="AB20" s="6" t="n"/>
      <c r="AC20" s="6" t="n"/>
      <c r="AD20" s="6" t="n"/>
      <c r="AE20" s="6" t="n"/>
      <c r="AF20" s="6" t="n"/>
      <c r="AG20" s="6" t="n"/>
      <c r="AH20" s="6" t="n"/>
      <c r="AI20" s="6" t="n"/>
      <c r="AJ20" s="6" t="n"/>
      <c r="AK20" s="6" t="n"/>
      <c r="AL20" s="6" t="n"/>
      <c r="AM20" s="6" t="n"/>
      <c r="AN20" s="6" t="n"/>
      <c r="AO20" s="6" t="n"/>
      <c r="AP20" s="6" t="n"/>
      <c r="AQ20" s="6" t="n"/>
      <c r="AR20" s="6" t="n"/>
      <c r="AS20" s="6">
        <f>IF($D20="","",COUNTIF($N20:$AR20,"X")+COUNTIF($N20:$AR20,"X/2")*0.5)</f>
        <v/>
      </c>
      <c r="AT20" s="6">
        <f>IF($D20="","",SUMPRODUCT(COUNTIF($N20:$AR20,{"P";"L";"CĐ";"KL";"Ô";"CO";"TS";"TN";"KP";"N"})))</f>
        <v/>
      </c>
      <c r="AU20" s="6" t="n"/>
      <c r="AV20" s="6" t="n"/>
      <c r="AW20" s="6" t="n"/>
      <c r="AX20" s="6" t="n"/>
      <c r="AY20" s="6">
        <f>IF(COUNT($AU20:$AX20)=0,"",SUM($AU20:$AX20))</f>
        <v/>
      </c>
      <c r="AZ20" s="6" t="n"/>
    </row>
    <row r="21" ht="17" customHeight="1">
      <c r="A21" s="6">
        <f>IF($D21="","",ROW()-5)</f>
        <v/>
      </c>
      <c r="B21" s="6" t="n"/>
      <c r="C21" s="7" t="n"/>
      <c r="D21" s="7" t="n"/>
      <c r="E21" s="8" t="n"/>
      <c r="F21" s="7" t="n"/>
      <c r="G21" s="7" t="n"/>
      <c r="H21" s="7" t="n"/>
      <c r="I21" s="7" t="n"/>
      <c r="J21" s="7" t="n"/>
      <c r="K21" s="9" t="n"/>
      <c r="L21" s="9" t="n"/>
      <c r="M21" s="7">
        <f>IF($D21="","",IF(AND($K21&lt;&gt;"",$K21-TODAY()&lt;0),"ATLĐ đã hết hạn",IF(AND($L21&lt;&gt;"",TODAY()-$L21&gt;365),"Quá hạn khám sức khỏe",IF(AND($K21&lt;&gt;"",$K21-TODAY()&lt;=30),"ATLĐ sắp hết hạn",IF(OR($K21="",$L21=""),"Thiếu hồ sơ","")))))</f>
        <v/>
      </c>
      <c r="N21" s="6" t="n"/>
      <c r="O21" s="6" t="n"/>
      <c r="P21" s="6" t="n"/>
      <c r="Q21" s="6" t="n"/>
      <c r="R21" s="6" t="n"/>
      <c r="S21" s="6" t="n"/>
      <c r="T21" s="6" t="n"/>
      <c r="U21" s="6" t="n"/>
      <c r="V21" s="6" t="n"/>
      <c r="W21" s="6" t="n"/>
      <c r="X21" s="6" t="n"/>
      <c r="Y21" s="6" t="n"/>
      <c r="Z21" s="6" t="n"/>
      <c r="AA21" s="6" t="n"/>
      <c r="AB21" s="6" t="n"/>
      <c r="AC21" s="6" t="n"/>
      <c r="AD21" s="6" t="n"/>
      <c r="AE21" s="6" t="n"/>
      <c r="AF21" s="6" t="n"/>
      <c r="AG21" s="6" t="n"/>
      <c r="AH21" s="6" t="n"/>
      <c r="AI21" s="6" t="n"/>
      <c r="AJ21" s="6" t="n"/>
      <c r="AK21" s="6" t="n"/>
      <c r="AL21" s="6" t="n"/>
      <c r="AM21" s="6" t="n"/>
      <c r="AN21" s="6" t="n"/>
      <c r="AO21" s="6" t="n"/>
      <c r="AP21" s="6" t="n"/>
      <c r="AQ21" s="6" t="n"/>
      <c r="AR21" s="6" t="n"/>
      <c r="AS21" s="6">
        <f>IF($D21="","",COUNTIF($N21:$AR21,"X")+COUNTIF($N21:$AR21,"X/2")*0.5)</f>
        <v/>
      </c>
      <c r="AT21" s="6">
        <f>IF($D21="","",SUMPRODUCT(COUNTIF($N21:$AR21,{"P";"L";"CĐ";"KL";"Ô";"CO";"TS";"TN";"KP";"N"})))</f>
        <v/>
      </c>
      <c r="AU21" s="6" t="n"/>
      <c r="AV21" s="6" t="n"/>
      <c r="AW21" s="6" t="n"/>
      <c r="AX21" s="6" t="n"/>
      <c r="AY21" s="6">
        <f>IF(COUNT($AU21:$AX21)=0,"",SUM($AU21:$AX21))</f>
        <v/>
      </c>
      <c r="AZ21" s="6" t="n"/>
    </row>
    <row r="22" ht="17" customHeight="1">
      <c r="A22" s="6">
        <f>IF($D22="","",ROW()-5)</f>
        <v/>
      </c>
      <c r="B22" s="6" t="n"/>
      <c r="C22" s="7" t="n"/>
      <c r="D22" s="7" t="n"/>
      <c r="E22" s="8" t="n"/>
      <c r="F22" s="7" t="n"/>
      <c r="G22" s="7" t="n"/>
      <c r="H22" s="7" t="n"/>
      <c r="I22" s="7" t="n"/>
      <c r="J22" s="7" t="n"/>
      <c r="K22" s="9" t="n"/>
      <c r="L22" s="9" t="n"/>
      <c r="M22" s="7">
        <f>IF($D22="","",IF(AND($K22&lt;&gt;"",$K22-TODAY()&lt;0),"ATLĐ đã hết hạn",IF(AND($L22&lt;&gt;"",TODAY()-$L22&gt;365),"Quá hạn khám sức khỏe",IF(AND($K22&lt;&gt;"",$K22-TODAY()&lt;=30),"ATLĐ sắp hết hạn",IF(OR($K22="",$L22=""),"Thiếu hồ sơ","")))))</f>
        <v/>
      </c>
      <c r="N22" s="6" t="n"/>
      <c r="O22" s="6" t="n"/>
      <c r="P22" s="6" t="n"/>
      <c r="Q22" s="6" t="n"/>
      <c r="R22" s="6" t="n"/>
      <c r="S22" s="6" t="n"/>
      <c r="T22" s="6" t="n"/>
      <c r="U22" s="6" t="n"/>
      <c r="V22" s="6" t="n"/>
      <c r="W22" s="6" t="n"/>
      <c r="X22" s="6" t="n"/>
      <c r="Y22" s="6" t="n"/>
      <c r="Z22" s="6" t="n"/>
      <c r="AA22" s="6" t="n"/>
      <c r="AB22" s="6" t="n"/>
      <c r="AC22" s="6" t="n"/>
      <c r="AD22" s="6" t="n"/>
      <c r="AE22" s="6" t="n"/>
      <c r="AF22" s="6" t="n"/>
      <c r="AG22" s="6" t="n"/>
      <c r="AH22" s="6" t="n"/>
      <c r="AI22" s="6" t="n"/>
      <c r="AJ22" s="6" t="n"/>
      <c r="AK22" s="6" t="n"/>
      <c r="AL22" s="6" t="n"/>
      <c r="AM22" s="6" t="n"/>
      <c r="AN22" s="6" t="n"/>
      <c r="AO22" s="6" t="n"/>
      <c r="AP22" s="6" t="n"/>
      <c r="AQ22" s="6" t="n"/>
      <c r="AR22" s="6" t="n"/>
      <c r="AS22" s="6">
        <f>IF($D22="","",COUNTIF($N22:$AR22,"X")+COUNTIF($N22:$AR22,"X/2")*0.5)</f>
        <v/>
      </c>
      <c r="AT22" s="6">
        <f>IF($D22="","",SUMPRODUCT(COUNTIF($N22:$AR22,{"P";"L";"CĐ";"KL";"Ô";"CO";"TS";"TN";"KP";"N"})))</f>
        <v/>
      </c>
      <c r="AU22" s="6" t="n"/>
      <c r="AV22" s="6" t="n"/>
      <c r="AW22" s="6" t="n"/>
      <c r="AX22" s="6" t="n"/>
      <c r="AY22" s="6">
        <f>IF(COUNT($AU22:$AX22)=0,"",SUM($AU22:$AX22))</f>
        <v/>
      </c>
      <c r="AZ22" s="6" t="n"/>
    </row>
    <row r="23" ht="17" customHeight="1">
      <c r="A23" s="6">
        <f>IF($D23="","",ROW()-5)</f>
        <v/>
      </c>
      <c r="B23" s="6" t="n"/>
      <c r="C23" s="7" t="n"/>
      <c r="D23" s="7" t="n"/>
      <c r="E23" s="8" t="n"/>
      <c r="F23" s="7" t="n"/>
      <c r="G23" s="7" t="n"/>
      <c r="H23" s="7" t="n"/>
      <c r="I23" s="7" t="n"/>
      <c r="J23" s="7" t="n"/>
      <c r="K23" s="9" t="n"/>
      <c r="L23" s="9" t="n"/>
      <c r="M23" s="7">
        <f>IF($D23="","",IF(AND($K23&lt;&gt;"",$K23-TODAY()&lt;0),"ATLĐ đã hết hạn",IF(AND($L23&lt;&gt;"",TODAY()-$L23&gt;365),"Quá hạn khám sức khỏe",IF(AND($K23&lt;&gt;"",$K23-TODAY()&lt;=30),"ATLĐ sắp hết hạn",IF(OR($K23="",$L23=""),"Thiếu hồ sơ","")))))</f>
        <v/>
      </c>
      <c r="N23" s="6" t="n"/>
      <c r="O23" s="6" t="n"/>
      <c r="P23" s="6" t="n"/>
      <c r="Q23" s="6" t="n"/>
      <c r="R23" s="6" t="n"/>
      <c r="S23" s="6" t="n"/>
      <c r="T23" s="6" t="n"/>
      <c r="U23" s="6" t="n"/>
      <c r="V23" s="6" t="n"/>
      <c r="W23" s="6" t="n"/>
      <c r="X23" s="6" t="n"/>
      <c r="Y23" s="6" t="n"/>
      <c r="Z23" s="6" t="n"/>
      <c r="AA23" s="6" t="n"/>
      <c r="AB23" s="6" t="n"/>
      <c r="AC23" s="6" t="n"/>
      <c r="AD23" s="6" t="n"/>
      <c r="AE23" s="6" t="n"/>
      <c r="AF23" s="6" t="n"/>
      <c r="AG23" s="6" t="n"/>
      <c r="AH23" s="6" t="n"/>
      <c r="AI23" s="6" t="n"/>
      <c r="AJ23" s="6" t="n"/>
      <c r="AK23" s="6" t="n"/>
      <c r="AL23" s="6" t="n"/>
      <c r="AM23" s="6" t="n"/>
      <c r="AN23" s="6" t="n"/>
      <c r="AO23" s="6" t="n"/>
      <c r="AP23" s="6" t="n"/>
      <c r="AQ23" s="6" t="n"/>
      <c r="AR23" s="6" t="n"/>
      <c r="AS23" s="6">
        <f>IF($D23="","",COUNTIF($N23:$AR23,"X")+COUNTIF($N23:$AR23,"X/2")*0.5)</f>
        <v/>
      </c>
      <c r="AT23" s="6">
        <f>IF($D23="","",SUMPRODUCT(COUNTIF($N23:$AR23,{"P";"L";"CĐ";"KL";"Ô";"CO";"TS";"TN";"KP";"N"})))</f>
        <v/>
      </c>
      <c r="AU23" s="6" t="n"/>
      <c r="AV23" s="6" t="n"/>
      <c r="AW23" s="6" t="n"/>
      <c r="AX23" s="6" t="n"/>
      <c r="AY23" s="6">
        <f>IF(COUNT($AU23:$AX23)=0,"",SUM($AU23:$AX23))</f>
        <v/>
      </c>
      <c r="AZ23" s="6" t="n"/>
    </row>
    <row r="24" ht="17" customHeight="1">
      <c r="A24" s="6">
        <f>IF($D24="","",ROW()-5)</f>
        <v/>
      </c>
      <c r="B24" s="6" t="n"/>
      <c r="C24" s="7" t="n"/>
      <c r="D24" s="7" t="n"/>
      <c r="E24" s="8" t="n"/>
      <c r="F24" s="7" t="n"/>
      <c r="G24" s="7" t="n"/>
      <c r="H24" s="7" t="n"/>
      <c r="I24" s="7" t="n"/>
      <c r="J24" s="7" t="n"/>
      <c r="K24" s="9" t="n"/>
      <c r="L24" s="9" t="n"/>
      <c r="M24" s="7">
        <f>IF($D24="","",IF(AND($K24&lt;&gt;"",$K24-TODAY()&lt;0),"ATLĐ đã hết hạn",IF(AND($L24&lt;&gt;"",TODAY()-$L24&gt;365),"Quá hạn khám sức khỏe",IF(AND($K24&lt;&gt;"",$K24-TODAY()&lt;=30),"ATLĐ sắp hết hạn",IF(OR($K24="",$L24=""),"Thiếu hồ sơ","")))))</f>
        <v/>
      </c>
      <c r="N24" s="6" t="n"/>
      <c r="O24" s="6" t="n"/>
      <c r="P24" s="6" t="n"/>
      <c r="Q24" s="6" t="n"/>
      <c r="R24" s="6" t="n"/>
      <c r="S24" s="6" t="n"/>
      <c r="T24" s="6" t="n"/>
      <c r="U24" s="6" t="n"/>
      <c r="V24" s="6" t="n"/>
      <c r="W24" s="6" t="n"/>
      <c r="X24" s="6" t="n"/>
      <c r="Y24" s="6" t="n"/>
      <c r="Z24" s="6" t="n"/>
      <c r="AA24" s="6" t="n"/>
      <c r="AB24" s="6" t="n"/>
      <c r="AC24" s="6" t="n"/>
      <c r="AD24" s="6" t="n"/>
      <c r="AE24" s="6" t="n"/>
      <c r="AF24" s="6" t="n"/>
      <c r="AG24" s="6" t="n"/>
      <c r="AH24" s="6" t="n"/>
      <c r="AI24" s="6" t="n"/>
      <c r="AJ24" s="6" t="n"/>
      <c r="AK24" s="6" t="n"/>
      <c r="AL24" s="6" t="n"/>
      <c r="AM24" s="6" t="n"/>
      <c r="AN24" s="6" t="n"/>
      <c r="AO24" s="6" t="n"/>
      <c r="AP24" s="6" t="n"/>
      <c r="AQ24" s="6" t="n"/>
      <c r="AR24" s="6" t="n"/>
      <c r="AS24" s="6">
        <f>IF($D24="","",COUNTIF($N24:$AR24,"X")+COUNTIF($N24:$AR24,"X/2")*0.5)</f>
        <v/>
      </c>
      <c r="AT24" s="6">
        <f>IF($D24="","",SUMPRODUCT(COUNTIF($N24:$AR24,{"P";"L";"CĐ";"KL";"Ô";"CO";"TS";"TN";"KP";"N"})))</f>
        <v/>
      </c>
      <c r="AU24" s="6" t="n"/>
      <c r="AV24" s="6" t="n"/>
      <c r="AW24" s="6" t="n"/>
      <c r="AX24" s="6" t="n"/>
      <c r="AY24" s="6">
        <f>IF(COUNT($AU24:$AX24)=0,"",SUM($AU24:$AX24))</f>
        <v/>
      </c>
      <c r="AZ24" s="6" t="n"/>
    </row>
    <row r="25" ht="17" customHeight="1">
      <c r="A25" s="6">
        <f>IF($D25="","",ROW()-5)</f>
        <v/>
      </c>
      <c r="B25" s="6" t="n"/>
      <c r="C25" s="7" t="n"/>
      <c r="D25" s="7" t="n"/>
      <c r="E25" s="8" t="n"/>
      <c r="F25" s="7" t="n"/>
      <c r="G25" s="7" t="n"/>
      <c r="H25" s="7" t="n"/>
      <c r="I25" s="7" t="n"/>
      <c r="J25" s="7" t="n"/>
      <c r="K25" s="9" t="n"/>
      <c r="L25" s="9" t="n"/>
      <c r="M25" s="7">
        <f>IF($D25="","",IF(AND($K25&lt;&gt;"",$K25-TODAY()&lt;0),"ATLĐ đã hết hạn",IF(AND($L25&lt;&gt;"",TODAY()-$L25&gt;365),"Quá hạn khám sức khỏe",IF(AND($K25&lt;&gt;"",$K25-TODAY()&lt;=30),"ATLĐ sắp hết hạn",IF(OR($K25="",$L25=""),"Thiếu hồ sơ","")))))</f>
        <v/>
      </c>
      <c r="N25" s="6" t="n"/>
      <c r="O25" s="6" t="n"/>
      <c r="P25" s="6" t="n"/>
      <c r="Q25" s="6" t="n"/>
      <c r="R25" s="6" t="n"/>
      <c r="S25" s="6" t="n"/>
      <c r="T25" s="6" t="n"/>
      <c r="U25" s="6" t="n"/>
      <c r="V25" s="6" t="n"/>
      <c r="W25" s="6" t="n"/>
      <c r="X25" s="6" t="n"/>
      <c r="Y25" s="6" t="n"/>
      <c r="Z25" s="6" t="n"/>
      <c r="AA25" s="6" t="n"/>
      <c r="AB25" s="6" t="n"/>
      <c r="AC25" s="6" t="n"/>
      <c r="AD25" s="6" t="n"/>
      <c r="AE25" s="6" t="n"/>
      <c r="AF25" s="6" t="n"/>
      <c r="AG25" s="6" t="n"/>
      <c r="AH25" s="6" t="n"/>
      <c r="AI25" s="6" t="n"/>
      <c r="AJ25" s="6" t="n"/>
      <c r="AK25" s="6" t="n"/>
      <c r="AL25" s="6" t="n"/>
      <c r="AM25" s="6" t="n"/>
      <c r="AN25" s="6" t="n"/>
      <c r="AO25" s="6" t="n"/>
      <c r="AP25" s="6" t="n"/>
      <c r="AQ25" s="6" t="n"/>
      <c r="AR25" s="6" t="n"/>
      <c r="AS25" s="6">
        <f>IF($D25="","",COUNTIF($N25:$AR25,"X")+COUNTIF($N25:$AR25,"X/2")*0.5)</f>
        <v/>
      </c>
      <c r="AT25" s="6">
        <f>IF($D25="","",SUMPRODUCT(COUNTIF($N25:$AR25,{"P";"L";"CĐ";"KL";"Ô";"CO";"TS";"TN";"KP";"N"})))</f>
        <v/>
      </c>
      <c r="AU25" s="6" t="n"/>
      <c r="AV25" s="6" t="n"/>
      <c r="AW25" s="6" t="n"/>
      <c r="AX25" s="6" t="n"/>
      <c r="AY25" s="6">
        <f>IF(COUNT($AU25:$AX25)=0,"",SUM($AU25:$AX25))</f>
        <v/>
      </c>
      <c r="AZ25" s="6" t="n"/>
    </row>
    <row r="26" ht="17" customHeight="1">
      <c r="A26" s="6">
        <f>IF($D26="","",ROW()-5)</f>
        <v/>
      </c>
      <c r="B26" s="6" t="n"/>
      <c r="C26" s="7" t="n"/>
      <c r="D26" s="7" t="n"/>
      <c r="E26" s="8" t="n"/>
      <c r="F26" s="7" t="n"/>
      <c r="G26" s="7" t="n"/>
      <c r="H26" s="7" t="n"/>
      <c r="I26" s="7" t="n"/>
      <c r="J26" s="7" t="n"/>
      <c r="K26" s="9" t="n"/>
      <c r="L26" s="9" t="n"/>
      <c r="M26" s="7">
        <f>IF($D26="","",IF(AND($K26&lt;&gt;"",$K26-TODAY()&lt;0),"ATLĐ đã hết hạn",IF(AND($L26&lt;&gt;"",TODAY()-$L26&gt;365),"Quá hạn khám sức khỏe",IF(AND($K26&lt;&gt;"",$K26-TODAY()&lt;=30),"ATLĐ sắp hết hạn",IF(OR($K26="",$L26=""),"Thiếu hồ sơ","")))))</f>
        <v/>
      </c>
      <c r="N26" s="6" t="n"/>
      <c r="O26" s="6" t="n"/>
      <c r="P26" s="6" t="n"/>
      <c r="Q26" s="6" t="n"/>
      <c r="R26" s="6" t="n"/>
      <c r="S26" s="6" t="n"/>
      <c r="T26" s="6" t="n"/>
      <c r="U26" s="6" t="n"/>
      <c r="V26" s="6" t="n"/>
      <c r="W26" s="6" t="n"/>
      <c r="X26" s="6" t="n"/>
      <c r="Y26" s="6" t="n"/>
      <c r="Z26" s="6" t="n"/>
      <c r="AA26" s="6" t="n"/>
      <c r="AB26" s="6" t="n"/>
      <c r="AC26" s="6" t="n"/>
      <c r="AD26" s="6" t="n"/>
      <c r="AE26" s="6" t="n"/>
      <c r="AF26" s="6" t="n"/>
      <c r="AG26" s="6" t="n"/>
      <c r="AH26" s="6" t="n"/>
      <c r="AI26" s="6" t="n"/>
      <c r="AJ26" s="6" t="n"/>
      <c r="AK26" s="6" t="n"/>
      <c r="AL26" s="6" t="n"/>
      <c r="AM26" s="6" t="n"/>
      <c r="AN26" s="6" t="n"/>
      <c r="AO26" s="6" t="n"/>
      <c r="AP26" s="6" t="n"/>
      <c r="AQ26" s="6" t="n"/>
      <c r="AR26" s="6" t="n"/>
      <c r="AS26" s="6">
        <f>IF($D26="","",COUNTIF($N26:$AR26,"X")+COUNTIF($N26:$AR26,"X/2")*0.5)</f>
        <v/>
      </c>
      <c r="AT26" s="6">
        <f>IF($D26="","",SUMPRODUCT(COUNTIF($N26:$AR26,{"P";"L";"CĐ";"KL";"Ô";"CO";"TS";"TN";"KP";"N"})))</f>
        <v/>
      </c>
      <c r="AU26" s="6" t="n"/>
      <c r="AV26" s="6" t="n"/>
      <c r="AW26" s="6" t="n"/>
      <c r="AX26" s="6" t="n"/>
      <c r="AY26" s="6">
        <f>IF(COUNT($AU26:$AX26)=0,"",SUM($AU26:$AX26))</f>
        <v/>
      </c>
      <c r="AZ26" s="6" t="n"/>
    </row>
    <row r="27" ht="17" customHeight="1">
      <c r="A27" s="6">
        <f>IF($D27="","",ROW()-5)</f>
        <v/>
      </c>
      <c r="B27" s="6" t="n"/>
      <c r="C27" s="7" t="n"/>
      <c r="D27" s="7" t="n"/>
      <c r="E27" s="8" t="n"/>
      <c r="F27" s="7" t="n"/>
      <c r="G27" s="7" t="n"/>
      <c r="H27" s="7" t="n"/>
      <c r="I27" s="7" t="n"/>
      <c r="J27" s="7" t="n"/>
      <c r="K27" s="9" t="n"/>
      <c r="L27" s="9" t="n"/>
      <c r="M27" s="7">
        <f>IF($D27="","",IF(AND($K27&lt;&gt;"",$K27-TODAY()&lt;0),"ATLĐ đã hết hạn",IF(AND($L27&lt;&gt;"",TODAY()-$L27&gt;365),"Quá hạn khám sức khỏe",IF(AND($K27&lt;&gt;"",$K27-TODAY()&lt;=30),"ATLĐ sắp hết hạn",IF(OR($K27="",$L27=""),"Thiếu hồ sơ","")))))</f>
        <v/>
      </c>
      <c r="N27" s="6" t="n"/>
      <c r="O27" s="6" t="n"/>
      <c r="P27" s="6" t="n"/>
      <c r="Q27" s="6" t="n"/>
      <c r="R27" s="6" t="n"/>
      <c r="S27" s="6" t="n"/>
      <c r="T27" s="6" t="n"/>
      <c r="U27" s="6" t="n"/>
      <c r="V27" s="6" t="n"/>
      <c r="W27" s="6" t="n"/>
      <c r="X27" s="6" t="n"/>
      <c r="Y27" s="6" t="n"/>
      <c r="Z27" s="6" t="n"/>
      <c r="AA27" s="6" t="n"/>
      <c r="AB27" s="6" t="n"/>
      <c r="AC27" s="6" t="n"/>
      <c r="AD27" s="6" t="n"/>
      <c r="AE27" s="6" t="n"/>
      <c r="AF27" s="6" t="n"/>
      <c r="AG27" s="6" t="n"/>
      <c r="AH27" s="6" t="n"/>
      <c r="AI27" s="6" t="n"/>
      <c r="AJ27" s="6" t="n"/>
      <c r="AK27" s="6" t="n"/>
      <c r="AL27" s="6" t="n"/>
      <c r="AM27" s="6" t="n"/>
      <c r="AN27" s="6" t="n"/>
      <c r="AO27" s="6" t="n"/>
      <c r="AP27" s="6" t="n"/>
      <c r="AQ27" s="6" t="n"/>
      <c r="AR27" s="6" t="n"/>
      <c r="AS27" s="6">
        <f>IF($D27="","",COUNTIF($N27:$AR27,"X")+COUNTIF($N27:$AR27,"X/2")*0.5)</f>
        <v/>
      </c>
      <c r="AT27" s="6">
        <f>IF($D27="","",SUMPRODUCT(COUNTIF($N27:$AR27,{"P";"L";"CĐ";"KL";"Ô";"CO";"TS";"TN";"KP";"N"})))</f>
        <v/>
      </c>
      <c r="AU27" s="6" t="n"/>
      <c r="AV27" s="6" t="n"/>
      <c r="AW27" s="6" t="n"/>
      <c r="AX27" s="6" t="n"/>
      <c r="AY27" s="6">
        <f>IF(COUNT($AU27:$AX27)=0,"",SUM($AU27:$AX27))</f>
        <v/>
      </c>
      <c r="AZ27" s="6" t="n"/>
    </row>
    <row r="28" ht="17" customHeight="1">
      <c r="A28" s="6">
        <f>IF($D28="","",ROW()-5)</f>
        <v/>
      </c>
      <c r="B28" s="6" t="n"/>
      <c r="C28" s="7" t="n"/>
      <c r="D28" s="7" t="n"/>
      <c r="E28" s="8" t="n"/>
      <c r="F28" s="7" t="n"/>
      <c r="G28" s="7" t="n"/>
      <c r="H28" s="7" t="n"/>
      <c r="I28" s="7" t="n"/>
      <c r="J28" s="7" t="n"/>
      <c r="K28" s="9" t="n"/>
      <c r="L28" s="9" t="n"/>
      <c r="M28" s="7">
        <f>IF($D28="","",IF(AND($K28&lt;&gt;"",$K28-TODAY()&lt;0),"ATLĐ đã hết hạn",IF(AND($L28&lt;&gt;"",TODAY()-$L28&gt;365),"Quá hạn khám sức khỏe",IF(AND($K28&lt;&gt;"",$K28-TODAY()&lt;=30),"ATLĐ sắp hết hạn",IF(OR($K28="",$L28=""),"Thiếu hồ sơ","")))))</f>
        <v/>
      </c>
      <c r="N28" s="6" t="n"/>
      <c r="O28" s="6" t="n"/>
      <c r="P28" s="6" t="n"/>
      <c r="Q28" s="6" t="n"/>
      <c r="R28" s="6" t="n"/>
      <c r="S28" s="6" t="n"/>
      <c r="T28" s="6" t="n"/>
      <c r="U28" s="6" t="n"/>
      <c r="V28" s="6" t="n"/>
      <c r="W28" s="6" t="n"/>
      <c r="X28" s="6" t="n"/>
      <c r="Y28" s="6" t="n"/>
      <c r="Z28" s="6" t="n"/>
      <c r="AA28" s="6" t="n"/>
      <c r="AB28" s="6" t="n"/>
      <c r="AC28" s="6" t="n"/>
      <c r="AD28" s="6" t="n"/>
      <c r="AE28" s="6" t="n"/>
      <c r="AF28" s="6" t="n"/>
      <c r="AG28" s="6" t="n"/>
      <c r="AH28" s="6" t="n"/>
      <c r="AI28" s="6" t="n"/>
      <c r="AJ28" s="6" t="n"/>
      <c r="AK28" s="6" t="n"/>
      <c r="AL28" s="6" t="n"/>
      <c r="AM28" s="6" t="n"/>
      <c r="AN28" s="6" t="n"/>
      <c r="AO28" s="6" t="n"/>
      <c r="AP28" s="6" t="n"/>
      <c r="AQ28" s="6" t="n"/>
      <c r="AR28" s="6" t="n"/>
      <c r="AS28" s="6">
        <f>IF($D28="","",COUNTIF($N28:$AR28,"X")+COUNTIF($N28:$AR28,"X/2")*0.5)</f>
        <v/>
      </c>
      <c r="AT28" s="6">
        <f>IF($D28="","",SUMPRODUCT(COUNTIF($N28:$AR28,{"P";"L";"CĐ";"KL";"Ô";"CO";"TS";"TN";"KP";"N"})))</f>
        <v/>
      </c>
      <c r="AU28" s="6" t="n"/>
      <c r="AV28" s="6" t="n"/>
      <c r="AW28" s="6" t="n"/>
      <c r="AX28" s="6" t="n"/>
      <c r="AY28" s="6">
        <f>IF(COUNT($AU28:$AX28)=0,"",SUM($AU28:$AX28))</f>
        <v/>
      </c>
      <c r="AZ28" s="6" t="n"/>
    </row>
    <row r="29" ht="17" customHeight="1">
      <c r="A29" s="6">
        <f>IF($D29="","",ROW()-5)</f>
        <v/>
      </c>
      <c r="B29" s="6" t="n"/>
      <c r="C29" s="7" t="n"/>
      <c r="D29" s="7" t="n"/>
      <c r="E29" s="8" t="n"/>
      <c r="F29" s="7" t="n"/>
      <c r="G29" s="7" t="n"/>
      <c r="H29" s="7" t="n"/>
      <c r="I29" s="7" t="n"/>
      <c r="J29" s="7" t="n"/>
      <c r="K29" s="9" t="n"/>
      <c r="L29" s="9" t="n"/>
      <c r="M29" s="7">
        <f>IF($D29="","",IF(AND($K29&lt;&gt;"",$K29-TODAY()&lt;0),"ATLĐ đã hết hạn",IF(AND($L29&lt;&gt;"",TODAY()-$L29&gt;365),"Quá hạn khám sức khỏe",IF(AND($K29&lt;&gt;"",$K29-TODAY()&lt;=30),"ATLĐ sắp hết hạn",IF(OR($K29="",$L29=""),"Thiếu hồ sơ","")))))</f>
        <v/>
      </c>
      <c r="N29" s="6" t="n"/>
      <c r="O29" s="6" t="n"/>
      <c r="P29" s="6" t="n"/>
      <c r="Q29" s="6" t="n"/>
      <c r="R29" s="6" t="n"/>
      <c r="S29" s="6" t="n"/>
      <c r="T29" s="6" t="n"/>
      <c r="U29" s="6" t="n"/>
      <c r="V29" s="6" t="n"/>
      <c r="W29" s="6" t="n"/>
      <c r="X29" s="6" t="n"/>
      <c r="Y29" s="6" t="n"/>
      <c r="Z29" s="6" t="n"/>
      <c r="AA29" s="6" t="n"/>
      <c r="AB29" s="6" t="n"/>
      <c r="AC29" s="6" t="n"/>
      <c r="AD29" s="6" t="n"/>
      <c r="AE29" s="6" t="n"/>
      <c r="AF29" s="6" t="n"/>
      <c r="AG29" s="6" t="n"/>
      <c r="AH29" s="6" t="n"/>
      <c r="AI29" s="6" t="n"/>
      <c r="AJ29" s="6" t="n"/>
      <c r="AK29" s="6" t="n"/>
      <c r="AL29" s="6" t="n"/>
      <c r="AM29" s="6" t="n"/>
      <c r="AN29" s="6" t="n"/>
      <c r="AO29" s="6" t="n"/>
      <c r="AP29" s="6" t="n"/>
      <c r="AQ29" s="6" t="n"/>
      <c r="AR29" s="6" t="n"/>
      <c r="AS29" s="6">
        <f>IF($D29="","",COUNTIF($N29:$AR29,"X")+COUNTIF($N29:$AR29,"X/2")*0.5)</f>
        <v/>
      </c>
      <c r="AT29" s="6">
        <f>IF($D29="","",SUMPRODUCT(COUNTIF($N29:$AR29,{"P";"L";"CĐ";"KL";"Ô";"CO";"TS";"TN";"KP";"N"})))</f>
        <v/>
      </c>
      <c r="AU29" s="6" t="n"/>
      <c r="AV29" s="6" t="n"/>
      <c r="AW29" s="6" t="n"/>
      <c r="AX29" s="6" t="n"/>
      <c r="AY29" s="6">
        <f>IF(COUNT($AU29:$AX29)=0,"",SUM($AU29:$AX29))</f>
        <v/>
      </c>
      <c r="AZ29" s="6" t="n"/>
    </row>
    <row r="30" ht="17" customHeight="1">
      <c r="A30" s="6">
        <f>IF($D30="","",ROW()-5)</f>
        <v/>
      </c>
      <c r="B30" s="6" t="n"/>
      <c r="C30" s="7" t="n"/>
      <c r="D30" s="7" t="n"/>
      <c r="E30" s="8" t="n"/>
      <c r="F30" s="7" t="n"/>
      <c r="G30" s="7" t="n"/>
      <c r="H30" s="7" t="n"/>
      <c r="I30" s="7" t="n"/>
      <c r="J30" s="7" t="n"/>
      <c r="K30" s="9" t="n"/>
      <c r="L30" s="9" t="n"/>
      <c r="M30" s="7">
        <f>IF($D30="","",IF(AND($K30&lt;&gt;"",$K30-TODAY()&lt;0),"ATLĐ đã hết hạn",IF(AND($L30&lt;&gt;"",TODAY()-$L30&gt;365),"Quá hạn khám sức khỏe",IF(AND($K30&lt;&gt;"",$K30-TODAY()&lt;=30),"ATLĐ sắp hết hạn",IF(OR($K30="",$L30=""),"Thiếu hồ sơ","")))))</f>
        <v/>
      </c>
      <c r="N30" s="6" t="n"/>
      <c r="O30" s="6" t="n"/>
      <c r="P30" s="6" t="n"/>
      <c r="Q30" s="6" t="n"/>
      <c r="R30" s="6" t="n"/>
      <c r="S30" s="6" t="n"/>
      <c r="T30" s="6" t="n"/>
      <c r="U30" s="6" t="n"/>
      <c r="V30" s="6" t="n"/>
      <c r="W30" s="6" t="n"/>
      <c r="X30" s="6" t="n"/>
      <c r="Y30" s="6" t="n"/>
      <c r="Z30" s="6" t="n"/>
      <c r="AA30" s="6" t="n"/>
      <c r="AB30" s="6" t="n"/>
      <c r="AC30" s="6" t="n"/>
      <c r="AD30" s="6" t="n"/>
      <c r="AE30" s="6" t="n"/>
      <c r="AF30" s="6" t="n"/>
      <c r="AG30" s="6" t="n"/>
      <c r="AH30" s="6" t="n"/>
      <c r="AI30" s="6" t="n"/>
      <c r="AJ30" s="6" t="n"/>
      <c r="AK30" s="6" t="n"/>
      <c r="AL30" s="6" t="n"/>
      <c r="AM30" s="6" t="n"/>
      <c r="AN30" s="6" t="n"/>
      <c r="AO30" s="6" t="n"/>
      <c r="AP30" s="6" t="n"/>
      <c r="AQ30" s="6" t="n"/>
      <c r="AR30" s="6" t="n"/>
      <c r="AS30" s="6">
        <f>IF($D30="","",COUNTIF($N30:$AR30,"X")+COUNTIF($N30:$AR30,"X/2")*0.5)</f>
        <v/>
      </c>
      <c r="AT30" s="6">
        <f>IF($D30="","",SUMPRODUCT(COUNTIF($N30:$AR30,{"P";"L";"CĐ";"KL";"Ô";"CO";"TS";"TN";"KP";"N"})))</f>
        <v/>
      </c>
      <c r="AU30" s="6" t="n"/>
      <c r="AV30" s="6" t="n"/>
      <c r="AW30" s="6" t="n"/>
      <c r="AX30" s="6" t="n"/>
      <c r="AY30" s="6">
        <f>IF(COUNT($AU30:$AX30)=0,"",SUM($AU30:$AX30))</f>
        <v/>
      </c>
      <c r="AZ30" s="6" t="n"/>
    </row>
    <row r="31" ht="17" customHeight="1">
      <c r="A31" s="6">
        <f>IF($D31="","",ROW()-5)</f>
        <v/>
      </c>
      <c r="B31" s="6" t="n"/>
      <c r="C31" s="7" t="n"/>
      <c r="D31" s="7" t="n"/>
      <c r="E31" s="8" t="n"/>
      <c r="F31" s="7" t="n"/>
      <c r="G31" s="7" t="n"/>
      <c r="H31" s="7" t="n"/>
      <c r="I31" s="7" t="n"/>
      <c r="J31" s="7" t="n"/>
      <c r="K31" s="9" t="n"/>
      <c r="L31" s="9" t="n"/>
      <c r="M31" s="7">
        <f>IF($D31="","",IF(AND($K31&lt;&gt;"",$K31-TODAY()&lt;0),"ATLĐ đã hết hạn",IF(AND($L31&lt;&gt;"",TODAY()-$L31&gt;365),"Quá hạn khám sức khỏe",IF(AND($K31&lt;&gt;"",$K31-TODAY()&lt;=30),"ATLĐ sắp hết hạn",IF(OR($K31="",$L31=""),"Thiếu hồ sơ","")))))</f>
        <v/>
      </c>
      <c r="N31" s="6" t="n"/>
      <c r="O31" s="6" t="n"/>
      <c r="P31" s="6" t="n"/>
      <c r="Q31" s="6" t="n"/>
      <c r="R31" s="6" t="n"/>
      <c r="S31" s="6" t="n"/>
      <c r="T31" s="6" t="n"/>
      <c r="U31" s="6" t="n"/>
      <c r="V31" s="6" t="n"/>
      <c r="W31" s="6" t="n"/>
      <c r="X31" s="6" t="n"/>
      <c r="Y31" s="6" t="n"/>
      <c r="Z31" s="6" t="n"/>
      <c r="AA31" s="6" t="n"/>
      <c r="AB31" s="6" t="n"/>
      <c r="AC31" s="6" t="n"/>
      <c r="AD31" s="6" t="n"/>
      <c r="AE31" s="6" t="n"/>
      <c r="AF31" s="6" t="n"/>
      <c r="AG31" s="6" t="n"/>
      <c r="AH31" s="6" t="n"/>
      <c r="AI31" s="6" t="n"/>
      <c r="AJ31" s="6" t="n"/>
      <c r="AK31" s="6" t="n"/>
      <c r="AL31" s="6" t="n"/>
      <c r="AM31" s="6" t="n"/>
      <c r="AN31" s="6" t="n"/>
      <c r="AO31" s="6" t="n"/>
      <c r="AP31" s="6" t="n"/>
      <c r="AQ31" s="6" t="n"/>
      <c r="AR31" s="6" t="n"/>
      <c r="AS31" s="6">
        <f>IF($D31="","",COUNTIF($N31:$AR31,"X")+COUNTIF($N31:$AR31,"X/2")*0.5)</f>
        <v/>
      </c>
      <c r="AT31" s="6">
        <f>IF($D31="","",SUMPRODUCT(COUNTIF($N31:$AR31,{"P";"L";"CĐ";"KL";"Ô";"CO";"TS";"TN";"KP";"N"})))</f>
        <v/>
      </c>
      <c r="AU31" s="6" t="n"/>
      <c r="AV31" s="6" t="n"/>
      <c r="AW31" s="6" t="n"/>
      <c r="AX31" s="6" t="n"/>
      <c r="AY31" s="6">
        <f>IF(COUNT($AU31:$AX31)=0,"",SUM($AU31:$AX31))</f>
        <v/>
      </c>
      <c r="AZ31" s="6" t="n"/>
    </row>
    <row r="32" ht="17" customHeight="1">
      <c r="A32" s="6">
        <f>IF($D32="","",ROW()-5)</f>
        <v/>
      </c>
      <c r="B32" s="6" t="n"/>
      <c r="C32" s="7" t="n"/>
      <c r="D32" s="7" t="n"/>
      <c r="E32" s="8" t="n"/>
      <c r="F32" s="7" t="n"/>
      <c r="G32" s="7" t="n"/>
      <c r="H32" s="7" t="n"/>
      <c r="I32" s="7" t="n"/>
      <c r="J32" s="7" t="n"/>
      <c r="K32" s="9" t="n"/>
      <c r="L32" s="9" t="n"/>
      <c r="M32" s="7">
        <f>IF($D32="","",IF(AND($K32&lt;&gt;"",$K32-TODAY()&lt;0),"ATLĐ đã hết hạn",IF(AND($L32&lt;&gt;"",TODAY()-$L32&gt;365),"Quá hạn khám sức khỏe",IF(AND($K32&lt;&gt;"",$K32-TODAY()&lt;=30),"ATLĐ sắp hết hạn",IF(OR($K32="",$L32=""),"Thiếu hồ sơ","")))))</f>
        <v/>
      </c>
      <c r="N32" s="6" t="n"/>
      <c r="O32" s="6" t="n"/>
      <c r="P32" s="6" t="n"/>
      <c r="Q32" s="6" t="n"/>
      <c r="R32" s="6" t="n"/>
      <c r="S32" s="6" t="n"/>
      <c r="T32" s="6" t="n"/>
      <c r="U32" s="6" t="n"/>
      <c r="V32" s="6" t="n"/>
      <c r="W32" s="6" t="n"/>
      <c r="X32" s="6" t="n"/>
      <c r="Y32" s="6" t="n"/>
      <c r="Z32" s="6" t="n"/>
      <c r="AA32" s="6" t="n"/>
      <c r="AB32" s="6" t="n"/>
      <c r="AC32" s="6" t="n"/>
      <c r="AD32" s="6" t="n"/>
      <c r="AE32" s="6" t="n"/>
      <c r="AF32" s="6" t="n"/>
      <c r="AG32" s="6" t="n"/>
      <c r="AH32" s="6" t="n"/>
      <c r="AI32" s="6" t="n"/>
      <c r="AJ32" s="6" t="n"/>
      <c r="AK32" s="6" t="n"/>
      <c r="AL32" s="6" t="n"/>
      <c r="AM32" s="6" t="n"/>
      <c r="AN32" s="6" t="n"/>
      <c r="AO32" s="6" t="n"/>
      <c r="AP32" s="6" t="n"/>
      <c r="AQ32" s="6" t="n"/>
      <c r="AR32" s="6" t="n"/>
      <c r="AS32" s="6">
        <f>IF($D32="","",COUNTIF($N32:$AR32,"X")+COUNTIF($N32:$AR32,"X/2")*0.5)</f>
        <v/>
      </c>
      <c r="AT32" s="6">
        <f>IF($D32="","",SUMPRODUCT(COUNTIF($N32:$AR32,{"P";"L";"CĐ";"KL";"Ô";"CO";"TS";"TN";"KP";"N"})))</f>
        <v/>
      </c>
      <c r="AU32" s="6" t="n"/>
      <c r="AV32" s="6" t="n"/>
      <c r="AW32" s="6" t="n"/>
      <c r="AX32" s="6" t="n"/>
      <c r="AY32" s="6">
        <f>IF(COUNT($AU32:$AX32)=0,"",SUM($AU32:$AX32))</f>
        <v/>
      </c>
      <c r="AZ32" s="6" t="n"/>
    </row>
    <row r="33" ht="17" customHeight="1">
      <c r="A33" s="6">
        <f>IF($D33="","",ROW()-5)</f>
        <v/>
      </c>
      <c r="B33" s="6" t="n"/>
      <c r="C33" s="7" t="n"/>
      <c r="D33" s="7" t="n"/>
      <c r="E33" s="8" t="n"/>
      <c r="F33" s="7" t="n"/>
      <c r="G33" s="7" t="n"/>
      <c r="H33" s="7" t="n"/>
      <c r="I33" s="7" t="n"/>
      <c r="J33" s="7" t="n"/>
      <c r="K33" s="9" t="n"/>
      <c r="L33" s="9" t="n"/>
      <c r="M33" s="7">
        <f>IF($D33="","",IF(AND($K33&lt;&gt;"",$K33-TODAY()&lt;0),"ATLĐ đã hết hạn",IF(AND($L33&lt;&gt;"",TODAY()-$L33&gt;365),"Quá hạn khám sức khỏe",IF(AND($K33&lt;&gt;"",$K33-TODAY()&lt;=30),"ATLĐ sắp hết hạn",IF(OR($K33="",$L33=""),"Thiếu hồ sơ","")))))</f>
        <v/>
      </c>
      <c r="N33" s="6" t="n"/>
      <c r="O33" s="6" t="n"/>
      <c r="P33" s="6" t="n"/>
      <c r="Q33" s="6" t="n"/>
      <c r="R33" s="6" t="n"/>
      <c r="S33" s="6" t="n"/>
      <c r="T33" s="6" t="n"/>
      <c r="U33" s="6" t="n"/>
      <c r="V33" s="6" t="n"/>
      <c r="W33" s="6" t="n"/>
      <c r="X33" s="6" t="n"/>
      <c r="Y33" s="6" t="n"/>
      <c r="Z33" s="6" t="n"/>
      <c r="AA33" s="6" t="n"/>
      <c r="AB33" s="6" t="n"/>
      <c r="AC33" s="6" t="n"/>
      <c r="AD33" s="6" t="n"/>
      <c r="AE33" s="6" t="n"/>
      <c r="AF33" s="6" t="n"/>
      <c r="AG33" s="6" t="n"/>
      <c r="AH33" s="6" t="n"/>
      <c r="AI33" s="6" t="n"/>
      <c r="AJ33" s="6" t="n"/>
      <c r="AK33" s="6" t="n"/>
      <c r="AL33" s="6" t="n"/>
      <c r="AM33" s="6" t="n"/>
      <c r="AN33" s="6" t="n"/>
      <c r="AO33" s="6" t="n"/>
      <c r="AP33" s="6" t="n"/>
      <c r="AQ33" s="6" t="n"/>
      <c r="AR33" s="6" t="n"/>
      <c r="AS33" s="6">
        <f>IF($D33="","",COUNTIF($N33:$AR33,"X")+COUNTIF($N33:$AR33,"X/2")*0.5)</f>
        <v/>
      </c>
      <c r="AT33" s="6">
        <f>IF($D33="","",SUMPRODUCT(COUNTIF($N33:$AR33,{"P";"L";"CĐ";"KL";"Ô";"CO";"TS";"TN";"KP";"N"})))</f>
        <v/>
      </c>
      <c r="AU33" s="6" t="n"/>
      <c r="AV33" s="6" t="n"/>
      <c r="AW33" s="6" t="n"/>
      <c r="AX33" s="6" t="n"/>
      <c r="AY33" s="6">
        <f>IF(COUNT($AU33:$AX33)=0,"",SUM($AU33:$AX33))</f>
        <v/>
      </c>
      <c r="AZ33" s="6" t="n"/>
    </row>
    <row r="34" ht="17" customHeight="1">
      <c r="A34" s="6">
        <f>IF($D34="","",ROW()-5)</f>
        <v/>
      </c>
      <c r="B34" s="6" t="n"/>
      <c r="C34" s="7" t="n"/>
      <c r="D34" s="7" t="n"/>
      <c r="E34" s="8" t="n"/>
      <c r="F34" s="7" t="n"/>
      <c r="G34" s="7" t="n"/>
      <c r="H34" s="7" t="n"/>
      <c r="I34" s="7" t="n"/>
      <c r="J34" s="7" t="n"/>
      <c r="K34" s="9" t="n"/>
      <c r="L34" s="9" t="n"/>
      <c r="M34" s="7">
        <f>IF($D34="","",IF(AND($K34&lt;&gt;"",$K34-TODAY()&lt;0),"ATLĐ đã hết hạn",IF(AND($L34&lt;&gt;"",TODAY()-$L34&gt;365),"Quá hạn khám sức khỏe",IF(AND($K34&lt;&gt;"",$K34-TODAY()&lt;=30),"ATLĐ sắp hết hạn",IF(OR($K34="",$L34=""),"Thiếu hồ sơ","")))))</f>
        <v/>
      </c>
      <c r="N34" s="6" t="n"/>
      <c r="O34" s="6" t="n"/>
      <c r="P34" s="6" t="n"/>
      <c r="Q34" s="6" t="n"/>
      <c r="R34" s="6" t="n"/>
      <c r="S34" s="6" t="n"/>
      <c r="T34" s="6" t="n"/>
      <c r="U34" s="6" t="n"/>
      <c r="V34" s="6" t="n"/>
      <c r="W34" s="6" t="n"/>
      <c r="X34" s="6" t="n"/>
      <c r="Y34" s="6" t="n"/>
      <c r="Z34" s="6" t="n"/>
      <c r="AA34" s="6" t="n"/>
      <c r="AB34" s="6" t="n"/>
      <c r="AC34" s="6" t="n"/>
      <c r="AD34" s="6" t="n"/>
      <c r="AE34" s="6" t="n"/>
      <c r="AF34" s="6" t="n"/>
      <c r="AG34" s="6" t="n"/>
      <c r="AH34" s="6" t="n"/>
      <c r="AI34" s="6" t="n"/>
      <c r="AJ34" s="6" t="n"/>
      <c r="AK34" s="6" t="n"/>
      <c r="AL34" s="6" t="n"/>
      <c r="AM34" s="6" t="n"/>
      <c r="AN34" s="6" t="n"/>
      <c r="AO34" s="6" t="n"/>
      <c r="AP34" s="6" t="n"/>
      <c r="AQ34" s="6" t="n"/>
      <c r="AR34" s="6" t="n"/>
      <c r="AS34" s="6">
        <f>IF($D34="","",COUNTIF($N34:$AR34,"X")+COUNTIF($N34:$AR34,"X/2")*0.5)</f>
        <v/>
      </c>
      <c r="AT34" s="6">
        <f>IF($D34="","",SUMPRODUCT(COUNTIF($N34:$AR34,{"P";"L";"CĐ";"KL";"Ô";"CO";"TS";"TN";"KP";"N"})))</f>
        <v/>
      </c>
      <c r="AU34" s="6" t="n"/>
      <c r="AV34" s="6" t="n"/>
      <c r="AW34" s="6" t="n"/>
      <c r="AX34" s="6" t="n"/>
      <c r="AY34" s="6">
        <f>IF(COUNT($AU34:$AX34)=0,"",SUM($AU34:$AX34))</f>
        <v/>
      </c>
      <c r="AZ34" s="6" t="n"/>
    </row>
    <row r="35" ht="17" customHeight="1">
      <c r="A35" s="6">
        <f>IF($D35="","",ROW()-5)</f>
        <v/>
      </c>
      <c r="B35" s="6" t="n"/>
      <c r="C35" s="7" t="n"/>
      <c r="D35" s="7" t="n"/>
      <c r="E35" s="8" t="n"/>
      <c r="F35" s="7" t="n"/>
      <c r="G35" s="7" t="n"/>
      <c r="H35" s="7" t="n"/>
      <c r="I35" s="7" t="n"/>
      <c r="J35" s="7" t="n"/>
      <c r="K35" s="9" t="n"/>
      <c r="L35" s="9" t="n"/>
      <c r="M35" s="7">
        <f>IF($D35="","",IF(AND($K35&lt;&gt;"",$K35-TODAY()&lt;0),"ATLĐ đã hết hạn",IF(AND($L35&lt;&gt;"",TODAY()-$L35&gt;365),"Quá hạn khám sức khỏe",IF(AND($K35&lt;&gt;"",$K35-TODAY()&lt;=30),"ATLĐ sắp hết hạn",IF(OR($K35="",$L35=""),"Thiếu hồ sơ","")))))</f>
        <v/>
      </c>
      <c r="N35" s="6" t="n"/>
      <c r="O35" s="6" t="n"/>
      <c r="P35" s="6" t="n"/>
      <c r="Q35" s="6" t="n"/>
      <c r="R35" s="6" t="n"/>
      <c r="S35" s="6" t="n"/>
      <c r="T35" s="6" t="n"/>
      <c r="U35" s="6" t="n"/>
      <c r="V35" s="6" t="n"/>
      <c r="W35" s="6" t="n"/>
      <c r="X35" s="6" t="n"/>
      <c r="Y35" s="6" t="n"/>
      <c r="Z35" s="6" t="n"/>
      <c r="AA35" s="6" t="n"/>
      <c r="AB35" s="6" t="n"/>
      <c r="AC35" s="6" t="n"/>
      <c r="AD35" s="6" t="n"/>
      <c r="AE35" s="6" t="n"/>
      <c r="AF35" s="6" t="n"/>
      <c r="AG35" s="6" t="n"/>
      <c r="AH35" s="6" t="n"/>
      <c r="AI35" s="6" t="n"/>
      <c r="AJ35" s="6" t="n"/>
      <c r="AK35" s="6" t="n"/>
      <c r="AL35" s="6" t="n"/>
      <c r="AM35" s="6" t="n"/>
      <c r="AN35" s="6" t="n"/>
      <c r="AO35" s="6" t="n"/>
      <c r="AP35" s="6" t="n"/>
      <c r="AQ35" s="6" t="n"/>
      <c r="AR35" s="6" t="n"/>
      <c r="AS35" s="6">
        <f>IF($D35="","",COUNTIF($N35:$AR35,"X")+COUNTIF($N35:$AR35,"X/2")*0.5)</f>
        <v/>
      </c>
      <c r="AT35" s="6">
        <f>IF($D35="","",SUMPRODUCT(COUNTIF($N35:$AR35,{"P";"L";"CĐ";"KL";"Ô";"CO";"TS";"TN";"KP";"N"})))</f>
        <v/>
      </c>
      <c r="AU35" s="6" t="n"/>
      <c r="AV35" s="6" t="n"/>
      <c r="AW35" s="6" t="n"/>
      <c r="AX35" s="6" t="n"/>
      <c r="AY35" s="6">
        <f>IF(COUNT($AU35:$AX35)=0,"",SUM($AU35:$AX35))</f>
        <v/>
      </c>
      <c r="AZ35" s="6" t="n"/>
    </row>
    <row r="36" ht="17" customHeight="1">
      <c r="A36" s="6">
        <f>IF($D36="","",ROW()-5)</f>
        <v/>
      </c>
      <c r="B36" s="6" t="n"/>
      <c r="C36" s="7" t="n"/>
      <c r="D36" s="7" t="n"/>
      <c r="E36" s="8" t="n"/>
      <c r="F36" s="7" t="n"/>
      <c r="G36" s="7" t="n"/>
      <c r="H36" s="7" t="n"/>
      <c r="I36" s="7" t="n"/>
      <c r="J36" s="7" t="n"/>
      <c r="K36" s="9" t="n"/>
      <c r="L36" s="9" t="n"/>
      <c r="M36" s="7">
        <f>IF($D36="","",IF(AND($K36&lt;&gt;"",$K36-TODAY()&lt;0),"ATLĐ đã hết hạn",IF(AND($L36&lt;&gt;"",TODAY()-$L36&gt;365),"Quá hạn khám sức khỏe",IF(AND($K36&lt;&gt;"",$K36-TODAY()&lt;=30),"ATLĐ sắp hết hạn",IF(OR($K36="",$L36=""),"Thiếu hồ sơ","")))))</f>
        <v/>
      </c>
      <c r="N36" s="6" t="n"/>
      <c r="O36" s="6" t="n"/>
      <c r="P36" s="6" t="n"/>
      <c r="Q36" s="6" t="n"/>
      <c r="R36" s="6" t="n"/>
      <c r="S36" s="6" t="n"/>
      <c r="T36" s="6" t="n"/>
      <c r="U36" s="6" t="n"/>
      <c r="V36" s="6" t="n"/>
      <c r="W36" s="6" t="n"/>
      <c r="X36" s="6" t="n"/>
      <c r="Y36" s="6" t="n"/>
      <c r="Z36" s="6" t="n"/>
      <c r="AA36" s="6" t="n"/>
      <c r="AB36" s="6" t="n"/>
      <c r="AC36" s="6" t="n"/>
      <c r="AD36" s="6" t="n"/>
      <c r="AE36" s="6" t="n"/>
      <c r="AF36" s="6" t="n"/>
      <c r="AG36" s="6" t="n"/>
      <c r="AH36" s="6" t="n"/>
      <c r="AI36" s="6" t="n"/>
      <c r="AJ36" s="6" t="n"/>
      <c r="AK36" s="6" t="n"/>
      <c r="AL36" s="6" t="n"/>
      <c r="AM36" s="6" t="n"/>
      <c r="AN36" s="6" t="n"/>
      <c r="AO36" s="6" t="n"/>
      <c r="AP36" s="6" t="n"/>
      <c r="AQ36" s="6" t="n"/>
      <c r="AR36" s="6" t="n"/>
      <c r="AS36" s="6">
        <f>IF($D36="","",COUNTIF($N36:$AR36,"X")+COUNTIF($N36:$AR36,"X/2")*0.5)</f>
        <v/>
      </c>
      <c r="AT36" s="6">
        <f>IF($D36="","",SUMPRODUCT(COUNTIF($N36:$AR36,{"P";"L";"CĐ";"KL";"Ô";"CO";"TS";"TN";"KP";"N"})))</f>
        <v/>
      </c>
      <c r="AU36" s="6" t="n"/>
      <c r="AV36" s="6" t="n"/>
      <c r="AW36" s="6" t="n"/>
      <c r="AX36" s="6" t="n"/>
      <c r="AY36" s="6">
        <f>IF(COUNT($AU36:$AX36)=0,"",SUM($AU36:$AX36))</f>
        <v/>
      </c>
      <c r="AZ36" s="6" t="n"/>
    </row>
    <row r="37" ht="17" customHeight="1">
      <c r="A37" s="6">
        <f>IF($D37="","",ROW()-5)</f>
        <v/>
      </c>
      <c r="B37" s="6" t="n"/>
      <c r="C37" s="7" t="n"/>
      <c r="D37" s="7" t="n"/>
      <c r="E37" s="8" t="n"/>
      <c r="F37" s="7" t="n"/>
      <c r="G37" s="7" t="n"/>
      <c r="H37" s="7" t="n"/>
      <c r="I37" s="7" t="n"/>
      <c r="J37" s="7" t="n"/>
      <c r="K37" s="9" t="n"/>
      <c r="L37" s="9" t="n"/>
      <c r="M37" s="7">
        <f>IF($D37="","",IF(AND($K37&lt;&gt;"",$K37-TODAY()&lt;0),"ATLĐ đã hết hạn",IF(AND($L37&lt;&gt;"",TODAY()-$L37&gt;365),"Quá hạn khám sức khỏe",IF(AND($K37&lt;&gt;"",$K37-TODAY()&lt;=30),"ATLĐ sắp hết hạn",IF(OR($K37="",$L37=""),"Thiếu hồ sơ","")))))</f>
        <v/>
      </c>
      <c r="N37" s="6" t="n"/>
      <c r="O37" s="6" t="n"/>
      <c r="P37" s="6" t="n"/>
      <c r="Q37" s="6" t="n"/>
      <c r="R37" s="6" t="n"/>
      <c r="S37" s="6" t="n"/>
      <c r="T37" s="6" t="n"/>
      <c r="U37" s="6" t="n"/>
      <c r="V37" s="6" t="n"/>
      <c r="W37" s="6" t="n"/>
      <c r="X37" s="6" t="n"/>
      <c r="Y37" s="6" t="n"/>
      <c r="Z37" s="6" t="n"/>
      <c r="AA37" s="6" t="n"/>
      <c r="AB37" s="6" t="n"/>
      <c r="AC37" s="6" t="n"/>
      <c r="AD37" s="6" t="n"/>
      <c r="AE37" s="6" t="n"/>
      <c r="AF37" s="6" t="n"/>
      <c r="AG37" s="6" t="n"/>
      <c r="AH37" s="6" t="n"/>
      <c r="AI37" s="6" t="n"/>
      <c r="AJ37" s="6" t="n"/>
      <c r="AK37" s="6" t="n"/>
      <c r="AL37" s="6" t="n"/>
      <c r="AM37" s="6" t="n"/>
      <c r="AN37" s="6" t="n"/>
      <c r="AO37" s="6" t="n"/>
      <c r="AP37" s="6" t="n"/>
      <c r="AQ37" s="6" t="n"/>
      <c r="AR37" s="6" t="n"/>
      <c r="AS37" s="6">
        <f>IF($D37="","",COUNTIF($N37:$AR37,"X")+COUNTIF($N37:$AR37,"X/2")*0.5)</f>
        <v/>
      </c>
      <c r="AT37" s="6">
        <f>IF($D37="","",SUMPRODUCT(COUNTIF($N37:$AR37,{"P";"L";"CĐ";"KL";"Ô";"CO";"TS";"TN";"KP";"N"})))</f>
        <v/>
      </c>
      <c r="AU37" s="6" t="n"/>
      <c r="AV37" s="6" t="n"/>
      <c r="AW37" s="6" t="n"/>
      <c r="AX37" s="6" t="n"/>
      <c r="AY37" s="6">
        <f>IF(COUNT($AU37:$AX37)=0,"",SUM($AU37:$AX37))</f>
        <v/>
      </c>
      <c r="AZ37" s="6" t="n"/>
    </row>
    <row r="38" ht="17" customHeight="1">
      <c r="A38" s="6">
        <f>IF($D38="","",ROW()-5)</f>
        <v/>
      </c>
      <c r="B38" s="6" t="n"/>
      <c r="C38" s="7" t="n"/>
      <c r="D38" s="7" t="n"/>
      <c r="E38" s="8" t="n"/>
      <c r="F38" s="7" t="n"/>
      <c r="G38" s="7" t="n"/>
      <c r="H38" s="7" t="n"/>
      <c r="I38" s="7" t="n"/>
      <c r="J38" s="7" t="n"/>
      <c r="K38" s="9" t="n"/>
      <c r="L38" s="9" t="n"/>
      <c r="M38" s="7">
        <f>IF($D38="","",IF(AND($K38&lt;&gt;"",$K38-TODAY()&lt;0),"ATLĐ đã hết hạn",IF(AND($L38&lt;&gt;"",TODAY()-$L38&gt;365),"Quá hạn khám sức khỏe",IF(AND($K38&lt;&gt;"",$K38-TODAY()&lt;=30),"ATLĐ sắp hết hạn",IF(OR($K38="",$L38=""),"Thiếu hồ sơ","")))))</f>
        <v/>
      </c>
      <c r="N38" s="6" t="n"/>
      <c r="O38" s="6" t="n"/>
      <c r="P38" s="6" t="n"/>
      <c r="Q38" s="6" t="n"/>
      <c r="R38" s="6" t="n"/>
      <c r="S38" s="6" t="n"/>
      <c r="T38" s="6" t="n"/>
      <c r="U38" s="6" t="n"/>
      <c r="V38" s="6" t="n"/>
      <c r="W38" s="6" t="n"/>
      <c r="X38" s="6" t="n"/>
      <c r="Y38" s="6" t="n"/>
      <c r="Z38" s="6" t="n"/>
      <c r="AA38" s="6" t="n"/>
      <c r="AB38" s="6" t="n"/>
      <c r="AC38" s="6" t="n"/>
      <c r="AD38" s="6" t="n"/>
      <c r="AE38" s="6" t="n"/>
      <c r="AF38" s="6" t="n"/>
      <c r="AG38" s="6" t="n"/>
      <c r="AH38" s="6" t="n"/>
      <c r="AI38" s="6" t="n"/>
      <c r="AJ38" s="6" t="n"/>
      <c r="AK38" s="6" t="n"/>
      <c r="AL38" s="6" t="n"/>
      <c r="AM38" s="6" t="n"/>
      <c r="AN38" s="6" t="n"/>
      <c r="AO38" s="6" t="n"/>
      <c r="AP38" s="6" t="n"/>
      <c r="AQ38" s="6" t="n"/>
      <c r="AR38" s="6" t="n"/>
      <c r="AS38" s="6">
        <f>IF($D38="","",COUNTIF($N38:$AR38,"X")+COUNTIF($N38:$AR38,"X/2")*0.5)</f>
        <v/>
      </c>
      <c r="AT38" s="6">
        <f>IF($D38="","",SUMPRODUCT(COUNTIF($N38:$AR38,{"P";"L";"CĐ";"KL";"Ô";"CO";"TS";"TN";"KP";"N"})))</f>
        <v/>
      </c>
      <c r="AU38" s="6" t="n"/>
      <c r="AV38" s="6" t="n"/>
      <c r="AW38" s="6" t="n"/>
      <c r="AX38" s="6" t="n"/>
      <c r="AY38" s="6">
        <f>IF(COUNT($AU38:$AX38)=0,"",SUM($AU38:$AX38))</f>
        <v/>
      </c>
      <c r="AZ38" s="6" t="n"/>
    </row>
    <row r="39" ht="17" customHeight="1">
      <c r="A39" s="6">
        <f>IF($D39="","",ROW()-5)</f>
        <v/>
      </c>
      <c r="B39" s="6" t="n"/>
      <c r="C39" s="7" t="n"/>
      <c r="D39" s="7" t="n"/>
      <c r="E39" s="8" t="n"/>
      <c r="F39" s="7" t="n"/>
      <c r="G39" s="7" t="n"/>
      <c r="H39" s="7" t="n"/>
      <c r="I39" s="7" t="n"/>
      <c r="J39" s="7" t="n"/>
      <c r="K39" s="9" t="n"/>
      <c r="L39" s="9" t="n"/>
      <c r="M39" s="7">
        <f>IF($D39="","",IF(AND($K39&lt;&gt;"",$K39-TODAY()&lt;0),"ATLĐ đã hết hạn",IF(AND($L39&lt;&gt;"",TODAY()-$L39&gt;365),"Quá hạn khám sức khỏe",IF(AND($K39&lt;&gt;"",$K39-TODAY()&lt;=30),"ATLĐ sắp hết hạn",IF(OR($K39="",$L39=""),"Thiếu hồ sơ","")))))</f>
        <v/>
      </c>
      <c r="N39" s="6" t="n"/>
      <c r="O39" s="6" t="n"/>
      <c r="P39" s="6" t="n"/>
      <c r="Q39" s="6" t="n"/>
      <c r="R39" s="6" t="n"/>
      <c r="S39" s="6" t="n"/>
      <c r="T39" s="6" t="n"/>
      <c r="U39" s="6" t="n"/>
      <c r="V39" s="6" t="n"/>
      <c r="W39" s="6" t="n"/>
      <c r="X39" s="6" t="n"/>
      <c r="Y39" s="6" t="n"/>
      <c r="Z39" s="6" t="n"/>
      <c r="AA39" s="6" t="n"/>
      <c r="AB39" s="6" t="n"/>
      <c r="AC39" s="6" t="n"/>
      <c r="AD39" s="6" t="n"/>
      <c r="AE39" s="6" t="n"/>
      <c r="AF39" s="6" t="n"/>
      <c r="AG39" s="6" t="n"/>
      <c r="AH39" s="6" t="n"/>
      <c r="AI39" s="6" t="n"/>
      <c r="AJ39" s="6" t="n"/>
      <c r="AK39" s="6" t="n"/>
      <c r="AL39" s="6" t="n"/>
      <c r="AM39" s="6" t="n"/>
      <c r="AN39" s="6" t="n"/>
      <c r="AO39" s="6" t="n"/>
      <c r="AP39" s="6" t="n"/>
      <c r="AQ39" s="6" t="n"/>
      <c r="AR39" s="6" t="n"/>
      <c r="AS39" s="6">
        <f>IF($D39="","",COUNTIF($N39:$AR39,"X")+COUNTIF($N39:$AR39,"X/2")*0.5)</f>
        <v/>
      </c>
      <c r="AT39" s="6">
        <f>IF($D39="","",SUMPRODUCT(COUNTIF($N39:$AR39,{"P";"L";"CĐ";"KL";"Ô";"CO";"TS";"TN";"KP";"N"})))</f>
        <v/>
      </c>
      <c r="AU39" s="6" t="n"/>
      <c r="AV39" s="6" t="n"/>
      <c r="AW39" s="6" t="n"/>
      <c r="AX39" s="6" t="n"/>
      <c r="AY39" s="6">
        <f>IF(COUNT($AU39:$AX39)=0,"",SUM($AU39:$AX39))</f>
        <v/>
      </c>
      <c r="AZ39" s="6" t="n"/>
    </row>
    <row r="40" ht="17" customHeight="1">
      <c r="A40" s="6">
        <f>IF($D40="","",ROW()-5)</f>
        <v/>
      </c>
      <c r="B40" s="6" t="n"/>
      <c r="C40" s="7" t="n"/>
      <c r="D40" s="7" t="n"/>
      <c r="E40" s="8" t="n"/>
      <c r="F40" s="7" t="n"/>
      <c r="G40" s="7" t="n"/>
      <c r="H40" s="7" t="n"/>
      <c r="I40" s="7" t="n"/>
      <c r="J40" s="7" t="n"/>
      <c r="K40" s="9" t="n"/>
      <c r="L40" s="9" t="n"/>
      <c r="M40" s="7">
        <f>IF($D40="","",IF(AND($K40&lt;&gt;"",$K40-TODAY()&lt;0),"ATLĐ đã hết hạn",IF(AND($L40&lt;&gt;"",TODAY()-$L40&gt;365),"Quá hạn khám sức khỏe",IF(AND($K40&lt;&gt;"",$K40-TODAY()&lt;=30),"ATLĐ sắp hết hạn",IF(OR($K40="",$L40=""),"Thiếu hồ sơ","")))))</f>
        <v/>
      </c>
      <c r="N40" s="6" t="n"/>
      <c r="O40" s="6" t="n"/>
      <c r="P40" s="6" t="n"/>
      <c r="Q40" s="6" t="n"/>
      <c r="R40" s="6" t="n"/>
      <c r="S40" s="6" t="n"/>
      <c r="T40" s="6" t="n"/>
      <c r="U40" s="6" t="n"/>
      <c r="V40" s="6" t="n"/>
      <c r="W40" s="6" t="n"/>
      <c r="X40" s="6" t="n"/>
      <c r="Y40" s="6" t="n"/>
      <c r="Z40" s="6" t="n"/>
      <c r="AA40" s="6" t="n"/>
      <c r="AB40" s="6" t="n"/>
      <c r="AC40" s="6" t="n"/>
      <c r="AD40" s="6" t="n"/>
      <c r="AE40" s="6" t="n"/>
      <c r="AF40" s="6" t="n"/>
      <c r="AG40" s="6" t="n"/>
      <c r="AH40" s="6" t="n"/>
      <c r="AI40" s="6" t="n"/>
      <c r="AJ40" s="6" t="n"/>
      <c r="AK40" s="6" t="n"/>
      <c r="AL40" s="6" t="n"/>
      <c r="AM40" s="6" t="n"/>
      <c r="AN40" s="6" t="n"/>
      <c r="AO40" s="6" t="n"/>
      <c r="AP40" s="6" t="n"/>
      <c r="AQ40" s="6" t="n"/>
      <c r="AR40" s="6" t="n"/>
      <c r="AS40" s="6">
        <f>IF($D40="","",COUNTIF($N40:$AR40,"X")+COUNTIF($N40:$AR40,"X/2")*0.5)</f>
        <v/>
      </c>
      <c r="AT40" s="6">
        <f>IF($D40="","",SUMPRODUCT(COUNTIF($N40:$AR40,{"P";"L";"CĐ";"KL";"Ô";"CO";"TS";"TN";"KP";"N"})))</f>
        <v/>
      </c>
      <c r="AU40" s="6" t="n"/>
      <c r="AV40" s="6" t="n"/>
      <c r="AW40" s="6" t="n"/>
      <c r="AX40" s="6" t="n"/>
      <c r="AY40" s="6">
        <f>IF(COUNT($AU40:$AX40)=0,"",SUM($AU40:$AX40))</f>
        <v/>
      </c>
      <c r="AZ40" s="6" t="n"/>
    </row>
    <row r="41" ht="17" customHeight="1">
      <c r="A41" s="6">
        <f>IF($D41="","",ROW()-5)</f>
        <v/>
      </c>
      <c r="B41" s="6" t="n"/>
      <c r="C41" s="7" t="n"/>
      <c r="D41" s="7" t="n"/>
      <c r="E41" s="8" t="n"/>
      <c r="F41" s="7" t="n"/>
      <c r="G41" s="7" t="n"/>
      <c r="H41" s="7" t="n"/>
      <c r="I41" s="7" t="n"/>
      <c r="J41" s="7" t="n"/>
      <c r="K41" s="9" t="n"/>
      <c r="L41" s="9" t="n"/>
      <c r="M41" s="7">
        <f>IF($D41="","",IF(AND($K41&lt;&gt;"",$K41-TODAY()&lt;0),"ATLĐ đã hết hạn",IF(AND($L41&lt;&gt;"",TODAY()-$L41&gt;365),"Quá hạn khám sức khỏe",IF(AND($K41&lt;&gt;"",$K41-TODAY()&lt;=30),"ATLĐ sắp hết hạn",IF(OR($K41="",$L41=""),"Thiếu hồ sơ","")))))</f>
        <v/>
      </c>
      <c r="N41" s="6" t="n"/>
      <c r="O41" s="6" t="n"/>
      <c r="P41" s="6" t="n"/>
      <c r="Q41" s="6" t="n"/>
      <c r="R41" s="6" t="n"/>
      <c r="S41" s="6" t="n"/>
      <c r="T41" s="6" t="n"/>
      <c r="U41" s="6" t="n"/>
      <c r="V41" s="6" t="n"/>
      <c r="W41" s="6" t="n"/>
      <c r="X41" s="6" t="n"/>
      <c r="Y41" s="6" t="n"/>
      <c r="Z41" s="6" t="n"/>
      <c r="AA41" s="6" t="n"/>
      <c r="AB41" s="6" t="n"/>
      <c r="AC41" s="6" t="n"/>
      <c r="AD41" s="6" t="n"/>
      <c r="AE41" s="6" t="n"/>
      <c r="AF41" s="6" t="n"/>
      <c r="AG41" s="6" t="n"/>
      <c r="AH41" s="6" t="n"/>
      <c r="AI41" s="6" t="n"/>
      <c r="AJ41" s="6" t="n"/>
      <c r="AK41" s="6" t="n"/>
      <c r="AL41" s="6" t="n"/>
      <c r="AM41" s="6" t="n"/>
      <c r="AN41" s="6" t="n"/>
      <c r="AO41" s="6" t="n"/>
      <c r="AP41" s="6" t="n"/>
      <c r="AQ41" s="6" t="n"/>
      <c r="AR41" s="6" t="n"/>
      <c r="AS41" s="6">
        <f>IF($D41="","",COUNTIF($N41:$AR41,"X")+COUNTIF($N41:$AR41,"X/2")*0.5)</f>
        <v/>
      </c>
      <c r="AT41" s="6">
        <f>IF($D41="","",SUMPRODUCT(COUNTIF($N41:$AR41,{"P";"L";"CĐ";"KL";"Ô";"CO";"TS";"TN";"KP";"N"})))</f>
        <v/>
      </c>
      <c r="AU41" s="6" t="n"/>
      <c r="AV41" s="6" t="n"/>
      <c r="AW41" s="6" t="n"/>
      <c r="AX41" s="6" t="n"/>
      <c r="AY41" s="6">
        <f>IF(COUNT($AU41:$AX41)=0,"",SUM($AU41:$AX41))</f>
        <v/>
      </c>
      <c r="AZ41" s="6" t="n"/>
    </row>
    <row r="42" ht="17" customHeight="1">
      <c r="A42" s="6">
        <f>IF($D42="","",ROW()-5)</f>
        <v/>
      </c>
      <c r="B42" s="6" t="n"/>
      <c r="C42" s="7" t="n"/>
      <c r="D42" s="7" t="n"/>
      <c r="E42" s="8" t="n"/>
      <c r="F42" s="7" t="n"/>
      <c r="G42" s="7" t="n"/>
      <c r="H42" s="7" t="n"/>
      <c r="I42" s="7" t="n"/>
      <c r="J42" s="7" t="n"/>
      <c r="K42" s="9" t="n"/>
      <c r="L42" s="9" t="n"/>
      <c r="M42" s="7">
        <f>IF($D42="","",IF(AND($K42&lt;&gt;"",$K42-TODAY()&lt;0),"ATLĐ đã hết hạn",IF(AND($L42&lt;&gt;"",TODAY()-$L42&gt;365),"Quá hạn khám sức khỏe",IF(AND($K42&lt;&gt;"",$K42-TODAY()&lt;=30),"ATLĐ sắp hết hạn",IF(OR($K42="",$L42=""),"Thiếu hồ sơ","")))))</f>
        <v/>
      </c>
      <c r="N42" s="6" t="n"/>
      <c r="O42" s="6" t="n"/>
      <c r="P42" s="6" t="n"/>
      <c r="Q42" s="6" t="n"/>
      <c r="R42" s="6" t="n"/>
      <c r="S42" s="6" t="n"/>
      <c r="T42" s="6" t="n"/>
      <c r="U42" s="6" t="n"/>
      <c r="V42" s="6" t="n"/>
      <c r="W42" s="6" t="n"/>
      <c r="X42" s="6" t="n"/>
      <c r="Y42" s="6" t="n"/>
      <c r="Z42" s="6" t="n"/>
      <c r="AA42" s="6" t="n"/>
      <c r="AB42" s="6" t="n"/>
      <c r="AC42" s="6" t="n"/>
      <c r="AD42" s="6" t="n"/>
      <c r="AE42" s="6" t="n"/>
      <c r="AF42" s="6" t="n"/>
      <c r="AG42" s="6" t="n"/>
      <c r="AH42" s="6" t="n"/>
      <c r="AI42" s="6" t="n"/>
      <c r="AJ42" s="6" t="n"/>
      <c r="AK42" s="6" t="n"/>
      <c r="AL42" s="6" t="n"/>
      <c r="AM42" s="6" t="n"/>
      <c r="AN42" s="6" t="n"/>
      <c r="AO42" s="6" t="n"/>
      <c r="AP42" s="6" t="n"/>
      <c r="AQ42" s="6" t="n"/>
      <c r="AR42" s="6" t="n"/>
      <c r="AS42" s="6">
        <f>IF($D42="","",COUNTIF($N42:$AR42,"X")+COUNTIF($N42:$AR42,"X/2")*0.5)</f>
        <v/>
      </c>
      <c r="AT42" s="6">
        <f>IF($D42="","",SUMPRODUCT(COUNTIF($N42:$AR42,{"P";"L";"CĐ";"KL";"Ô";"CO";"TS";"TN";"KP";"N"})))</f>
        <v/>
      </c>
      <c r="AU42" s="6" t="n"/>
      <c r="AV42" s="6" t="n"/>
      <c r="AW42" s="6" t="n"/>
      <c r="AX42" s="6" t="n"/>
      <c r="AY42" s="6">
        <f>IF(COUNT($AU42:$AX42)=0,"",SUM($AU42:$AX42))</f>
        <v/>
      </c>
      <c r="AZ42" s="6" t="n"/>
    </row>
    <row r="43" ht="17" customHeight="1">
      <c r="A43" s="6">
        <f>IF($D43="","",ROW()-5)</f>
        <v/>
      </c>
      <c r="B43" s="6" t="n"/>
      <c r="C43" s="7" t="n"/>
      <c r="D43" s="7" t="n"/>
      <c r="E43" s="8" t="n"/>
      <c r="F43" s="7" t="n"/>
      <c r="G43" s="7" t="n"/>
      <c r="H43" s="7" t="n"/>
      <c r="I43" s="7" t="n"/>
      <c r="J43" s="7" t="n"/>
      <c r="K43" s="9" t="n"/>
      <c r="L43" s="9" t="n"/>
      <c r="M43" s="7">
        <f>IF($D43="","",IF(AND($K43&lt;&gt;"",$K43-TODAY()&lt;0),"ATLĐ đã hết hạn",IF(AND($L43&lt;&gt;"",TODAY()-$L43&gt;365),"Quá hạn khám sức khỏe",IF(AND($K43&lt;&gt;"",$K43-TODAY()&lt;=30),"ATLĐ sắp hết hạn",IF(OR($K43="",$L43=""),"Thiếu hồ sơ","")))))</f>
        <v/>
      </c>
      <c r="N43" s="6" t="n"/>
      <c r="O43" s="6" t="n"/>
      <c r="P43" s="6" t="n"/>
      <c r="Q43" s="6" t="n"/>
      <c r="R43" s="6" t="n"/>
      <c r="S43" s="6" t="n"/>
      <c r="T43" s="6" t="n"/>
      <c r="U43" s="6" t="n"/>
      <c r="V43" s="6" t="n"/>
      <c r="W43" s="6" t="n"/>
      <c r="X43" s="6" t="n"/>
      <c r="Y43" s="6" t="n"/>
      <c r="Z43" s="6" t="n"/>
      <c r="AA43" s="6" t="n"/>
      <c r="AB43" s="6" t="n"/>
      <c r="AC43" s="6" t="n"/>
      <c r="AD43" s="6" t="n"/>
      <c r="AE43" s="6" t="n"/>
      <c r="AF43" s="6" t="n"/>
      <c r="AG43" s="6" t="n"/>
      <c r="AH43" s="6" t="n"/>
      <c r="AI43" s="6" t="n"/>
      <c r="AJ43" s="6" t="n"/>
      <c r="AK43" s="6" t="n"/>
      <c r="AL43" s="6" t="n"/>
      <c r="AM43" s="6" t="n"/>
      <c r="AN43" s="6" t="n"/>
      <c r="AO43" s="6" t="n"/>
      <c r="AP43" s="6" t="n"/>
      <c r="AQ43" s="6" t="n"/>
      <c r="AR43" s="6" t="n"/>
      <c r="AS43" s="6">
        <f>IF($D43="","",COUNTIF($N43:$AR43,"X")+COUNTIF($N43:$AR43,"X/2")*0.5)</f>
        <v/>
      </c>
      <c r="AT43" s="6">
        <f>IF($D43="","",SUMPRODUCT(COUNTIF($N43:$AR43,{"P";"L";"CĐ";"KL";"Ô";"CO";"TS";"TN";"KP";"N"})))</f>
        <v/>
      </c>
      <c r="AU43" s="6" t="n"/>
      <c r="AV43" s="6" t="n"/>
      <c r="AW43" s="6" t="n"/>
      <c r="AX43" s="6" t="n"/>
      <c r="AY43" s="6">
        <f>IF(COUNT($AU43:$AX43)=0,"",SUM($AU43:$AX43))</f>
        <v/>
      </c>
      <c r="AZ43" s="6" t="n"/>
    </row>
    <row r="44" ht="17" customHeight="1">
      <c r="A44" s="6">
        <f>IF($D44="","",ROW()-5)</f>
        <v/>
      </c>
      <c r="B44" s="6" t="n"/>
      <c r="C44" s="7" t="n"/>
      <c r="D44" s="7" t="n"/>
      <c r="E44" s="8" t="n"/>
      <c r="F44" s="7" t="n"/>
      <c r="G44" s="7" t="n"/>
      <c r="H44" s="7" t="n"/>
      <c r="I44" s="7" t="n"/>
      <c r="J44" s="7" t="n"/>
      <c r="K44" s="9" t="n"/>
      <c r="L44" s="9" t="n"/>
      <c r="M44" s="7">
        <f>IF($D44="","",IF(AND($K44&lt;&gt;"",$K44-TODAY()&lt;0),"ATLĐ đã hết hạn",IF(AND($L44&lt;&gt;"",TODAY()-$L44&gt;365),"Quá hạn khám sức khỏe",IF(AND($K44&lt;&gt;"",$K44-TODAY()&lt;=30),"ATLĐ sắp hết hạn",IF(OR($K44="",$L44=""),"Thiếu hồ sơ","")))))</f>
        <v/>
      </c>
      <c r="N44" s="6" t="n"/>
      <c r="O44" s="6" t="n"/>
      <c r="P44" s="6" t="n"/>
      <c r="Q44" s="6" t="n"/>
      <c r="R44" s="6" t="n"/>
      <c r="S44" s="6" t="n"/>
      <c r="T44" s="6" t="n"/>
      <c r="U44" s="6" t="n"/>
      <c r="V44" s="6" t="n"/>
      <c r="W44" s="6" t="n"/>
      <c r="X44" s="6" t="n"/>
      <c r="Y44" s="6" t="n"/>
      <c r="Z44" s="6" t="n"/>
      <c r="AA44" s="6" t="n"/>
      <c r="AB44" s="6" t="n"/>
      <c r="AC44" s="6" t="n"/>
      <c r="AD44" s="6" t="n"/>
      <c r="AE44" s="6" t="n"/>
      <c r="AF44" s="6" t="n"/>
      <c r="AG44" s="6" t="n"/>
      <c r="AH44" s="6" t="n"/>
      <c r="AI44" s="6" t="n"/>
      <c r="AJ44" s="6" t="n"/>
      <c r="AK44" s="6" t="n"/>
      <c r="AL44" s="6" t="n"/>
      <c r="AM44" s="6" t="n"/>
      <c r="AN44" s="6" t="n"/>
      <c r="AO44" s="6" t="n"/>
      <c r="AP44" s="6" t="n"/>
      <c r="AQ44" s="6" t="n"/>
      <c r="AR44" s="6" t="n"/>
      <c r="AS44" s="6">
        <f>IF($D44="","",COUNTIF($N44:$AR44,"X")+COUNTIF($N44:$AR44,"X/2")*0.5)</f>
        <v/>
      </c>
      <c r="AT44" s="6">
        <f>IF($D44="","",SUMPRODUCT(COUNTIF($N44:$AR44,{"P";"L";"CĐ";"KL";"Ô";"CO";"TS";"TN";"KP";"N"})))</f>
        <v/>
      </c>
      <c r="AU44" s="6" t="n"/>
      <c r="AV44" s="6" t="n"/>
      <c r="AW44" s="6" t="n"/>
      <c r="AX44" s="6" t="n"/>
      <c r="AY44" s="6">
        <f>IF(COUNT($AU44:$AX44)=0,"",SUM($AU44:$AX44))</f>
        <v/>
      </c>
      <c r="AZ44" s="6" t="n"/>
    </row>
    <row r="45" ht="17" customHeight="1">
      <c r="A45" s="6">
        <f>IF($D45="","",ROW()-5)</f>
        <v/>
      </c>
      <c r="B45" s="6" t="n"/>
      <c r="C45" s="7" t="n"/>
      <c r="D45" s="7" t="n"/>
      <c r="E45" s="8" t="n"/>
      <c r="F45" s="7" t="n"/>
      <c r="G45" s="7" t="n"/>
      <c r="H45" s="7" t="n"/>
      <c r="I45" s="7" t="n"/>
      <c r="J45" s="7" t="n"/>
      <c r="K45" s="9" t="n"/>
      <c r="L45" s="9" t="n"/>
      <c r="M45" s="7">
        <f>IF($D45="","",IF(AND($K45&lt;&gt;"",$K45-TODAY()&lt;0),"ATLĐ đã hết hạn",IF(AND($L45&lt;&gt;"",TODAY()-$L45&gt;365),"Quá hạn khám sức khỏe",IF(AND($K45&lt;&gt;"",$K45-TODAY()&lt;=30),"ATLĐ sắp hết hạn",IF(OR($K45="",$L45=""),"Thiếu hồ sơ","")))))</f>
        <v/>
      </c>
      <c r="N45" s="6" t="n"/>
      <c r="O45" s="6" t="n"/>
      <c r="P45" s="6" t="n"/>
      <c r="Q45" s="6" t="n"/>
      <c r="R45" s="6" t="n"/>
      <c r="S45" s="6" t="n"/>
      <c r="T45" s="6" t="n"/>
      <c r="U45" s="6" t="n"/>
      <c r="V45" s="6" t="n"/>
      <c r="W45" s="6" t="n"/>
      <c r="X45" s="6" t="n"/>
      <c r="Y45" s="6" t="n"/>
      <c r="Z45" s="6" t="n"/>
      <c r="AA45" s="6" t="n"/>
      <c r="AB45" s="6" t="n"/>
      <c r="AC45" s="6" t="n"/>
      <c r="AD45" s="6" t="n"/>
      <c r="AE45" s="6" t="n"/>
      <c r="AF45" s="6" t="n"/>
      <c r="AG45" s="6" t="n"/>
      <c r="AH45" s="6" t="n"/>
      <c r="AI45" s="6" t="n"/>
      <c r="AJ45" s="6" t="n"/>
      <c r="AK45" s="6" t="n"/>
      <c r="AL45" s="6" t="n"/>
      <c r="AM45" s="6" t="n"/>
      <c r="AN45" s="6" t="n"/>
      <c r="AO45" s="6" t="n"/>
      <c r="AP45" s="6" t="n"/>
      <c r="AQ45" s="6" t="n"/>
      <c r="AR45" s="6" t="n"/>
      <c r="AS45" s="6">
        <f>IF($D45="","",COUNTIF($N45:$AR45,"X")+COUNTIF($N45:$AR45,"X/2")*0.5)</f>
        <v/>
      </c>
      <c r="AT45" s="6">
        <f>IF($D45="","",SUMPRODUCT(COUNTIF($N45:$AR45,{"P";"L";"CĐ";"KL";"Ô";"CO";"TS";"TN";"KP";"N"})))</f>
        <v/>
      </c>
      <c r="AU45" s="6" t="n"/>
      <c r="AV45" s="6" t="n"/>
      <c r="AW45" s="6" t="n"/>
      <c r="AX45" s="6" t="n"/>
      <c r="AY45" s="6">
        <f>IF(COUNT($AU45:$AX45)=0,"",SUM($AU45:$AX45))</f>
        <v/>
      </c>
      <c r="AZ45" s="6" t="n"/>
    </row>
    <row r="46" ht="17" customHeight="1">
      <c r="A46" s="6">
        <f>IF($D46="","",ROW()-5)</f>
        <v/>
      </c>
      <c r="B46" s="6" t="n"/>
      <c r="C46" s="7" t="n"/>
      <c r="D46" s="7" t="n"/>
      <c r="E46" s="8" t="n"/>
      <c r="F46" s="7" t="n"/>
      <c r="G46" s="7" t="n"/>
      <c r="H46" s="7" t="n"/>
      <c r="I46" s="7" t="n"/>
      <c r="J46" s="7" t="n"/>
      <c r="K46" s="9" t="n"/>
      <c r="L46" s="9" t="n"/>
      <c r="M46" s="7">
        <f>IF($D46="","",IF(AND($K46&lt;&gt;"",$K46-TODAY()&lt;0),"ATLĐ đã hết hạn",IF(AND($L46&lt;&gt;"",TODAY()-$L46&gt;365),"Quá hạn khám sức khỏe",IF(AND($K46&lt;&gt;"",$K46-TODAY()&lt;=30),"ATLĐ sắp hết hạn",IF(OR($K46="",$L46=""),"Thiếu hồ sơ","")))))</f>
        <v/>
      </c>
      <c r="N46" s="6" t="n"/>
      <c r="O46" s="6" t="n"/>
      <c r="P46" s="6" t="n"/>
      <c r="Q46" s="6" t="n"/>
      <c r="R46" s="6" t="n"/>
      <c r="S46" s="6" t="n"/>
      <c r="T46" s="6" t="n"/>
      <c r="U46" s="6" t="n"/>
      <c r="V46" s="6" t="n"/>
      <c r="W46" s="6" t="n"/>
      <c r="X46" s="6" t="n"/>
      <c r="Y46" s="6" t="n"/>
      <c r="Z46" s="6" t="n"/>
      <c r="AA46" s="6" t="n"/>
      <c r="AB46" s="6" t="n"/>
      <c r="AC46" s="6" t="n"/>
      <c r="AD46" s="6" t="n"/>
      <c r="AE46" s="6" t="n"/>
      <c r="AF46" s="6" t="n"/>
      <c r="AG46" s="6" t="n"/>
      <c r="AH46" s="6" t="n"/>
      <c r="AI46" s="6" t="n"/>
      <c r="AJ46" s="6" t="n"/>
      <c r="AK46" s="6" t="n"/>
      <c r="AL46" s="6" t="n"/>
      <c r="AM46" s="6" t="n"/>
      <c r="AN46" s="6" t="n"/>
      <c r="AO46" s="6" t="n"/>
      <c r="AP46" s="6" t="n"/>
      <c r="AQ46" s="6" t="n"/>
      <c r="AR46" s="6" t="n"/>
      <c r="AS46" s="6">
        <f>IF($D46="","",COUNTIF($N46:$AR46,"X")+COUNTIF($N46:$AR46,"X/2")*0.5)</f>
        <v/>
      </c>
      <c r="AT46" s="6">
        <f>IF($D46="","",SUMPRODUCT(COUNTIF($N46:$AR46,{"P";"L";"CĐ";"KL";"Ô";"CO";"TS";"TN";"KP";"N"})))</f>
        <v/>
      </c>
      <c r="AU46" s="6" t="n"/>
      <c r="AV46" s="6" t="n"/>
      <c r="AW46" s="6" t="n"/>
      <c r="AX46" s="6" t="n"/>
      <c r="AY46" s="6">
        <f>IF(COUNT($AU46:$AX46)=0,"",SUM($AU46:$AX46))</f>
        <v/>
      </c>
      <c r="AZ46" s="6" t="n"/>
    </row>
    <row r="47" ht="17" customHeight="1">
      <c r="A47" s="6">
        <f>IF($D47="","",ROW()-5)</f>
        <v/>
      </c>
      <c r="B47" s="6" t="n"/>
      <c r="C47" s="7" t="n"/>
      <c r="D47" s="7" t="n"/>
      <c r="E47" s="8" t="n"/>
      <c r="F47" s="7" t="n"/>
      <c r="G47" s="7" t="n"/>
      <c r="H47" s="7" t="n"/>
      <c r="I47" s="7" t="n"/>
      <c r="J47" s="7" t="n"/>
      <c r="K47" s="9" t="n"/>
      <c r="L47" s="9" t="n"/>
      <c r="M47" s="7">
        <f>IF($D47="","",IF(AND($K47&lt;&gt;"",$K47-TODAY()&lt;0),"ATLĐ đã hết hạn",IF(AND($L47&lt;&gt;"",TODAY()-$L47&gt;365),"Quá hạn khám sức khỏe",IF(AND($K47&lt;&gt;"",$K47-TODAY()&lt;=30),"ATLĐ sắp hết hạn",IF(OR($K47="",$L47=""),"Thiếu hồ sơ","")))))</f>
        <v/>
      </c>
      <c r="N47" s="6" t="n"/>
      <c r="O47" s="6" t="n"/>
      <c r="P47" s="6" t="n"/>
      <c r="Q47" s="6" t="n"/>
      <c r="R47" s="6" t="n"/>
      <c r="S47" s="6" t="n"/>
      <c r="T47" s="6" t="n"/>
      <c r="U47" s="6" t="n"/>
      <c r="V47" s="6" t="n"/>
      <c r="W47" s="6" t="n"/>
      <c r="X47" s="6" t="n"/>
      <c r="Y47" s="6" t="n"/>
      <c r="Z47" s="6" t="n"/>
      <c r="AA47" s="6" t="n"/>
      <c r="AB47" s="6" t="n"/>
      <c r="AC47" s="6" t="n"/>
      <c r="AD47" s="6" t="n"/>
      <c r="AE47" s="6" t="n"/>
      <c r="AF47" s="6" t="n"/>
      <c r="AG47" s="6" t="n"/>
      <c r="AH47" s="6" t="n"/>
      <c r="AI47" s="6" t="n"/>
      <c r="AJ47" s="6" t="n"/>
      <c r="AK47" s="6" t="n"/>
      <c r="AL47" s="6" t="n"/>
      <c r="AM47" s="6" t="n"/>
      <c r="AN47" s="6" t="n"/>
      <c r="AO47" s="6" t="n"/>
      <c r="AP47" s="6" t="n"/>
      <c r="AQ47" s="6" t="n"/>
      <c r="AR47" s="6" t="n"/>
      <c r="AS47" s="6">
        <f>IF($D47="","",COUNTIF($N47:$AR47,"X")+COUNTIF($N47:$AR47,"X/2")*0.5)</f>
        <v/>
      </c>
      <c r="AT47" s="6">
        <f>IF($D47="","",SUMPRODUCT(COUNTIF($N47:$AR47,{"P";"L";"CĐ";"KL";"Ô";"CO";"TS";"TN";"KP";"N"})))</f>
        <v/>
      </c>
      <c r="AU47" s="6" t="n"/>
      <c r="AV47" s="6" t="n"/>
      <c r="AW47" s="6" t="n"/>
      <c r="AX47" s="6" t="n"/>
      <c r="AY47" s="6">
        <f>IF(COUNT($AU47:$AX47)=0,"",SUM($AU47:$AX47))</f>
        <v/>
      </c>
      <c r="AZ47" s="6" t="n"/>
    </row>
    <row r="48" ht="17" customHeight="1">
      <c r="A48" s="6">
        <f>IF($D48="","",ROW()-5)</f>
        <v/>
      </c>
      <c r="B48" s="6" t="n"/>
      <c r="C48" s="7" t="n"/>
      <c r="D48" s="7" t="n"/>
      <c r="E48" s="8" t="n"/>
      <c r="F48" s="7" t="n"/>
      <c r="G48" s="7" t="n"/>
      <c r="H48" s="7" t="n"/>
      <c r="I48" s="7" t="n"/>
      <c r="J48" s="7" t="n"/>
      <c r="K48" s="9" t="n"/>
      <c r="L48" s="9" t="n"/>
      <c r="M48" s="7">
        <f>IF($D48="","",IF(AND($K48&lt;&gt;"",$K48-TODAY()&lt;0),"ATLĐ đã hết hạn",IF(AND($L48&lt;&gt;"",TODAY()-$L48&gt;365),"Quá hạn khám sức khỏe",IF(AND($K48&lt;&gt;"",$K48-TODAY()&lt;=30),"ATLĐ sắp hết hạn",IF(OR($K48="",$L48=""),"Thiếu hồ sơ","")))))</f>
        <v/>
      </c>
      <c r="N48" s="6" t="n"/>
      <c r="O48" s="6" t="n"/>
      <c r="P48" s="6" t="n"/>
      <c r="Q48" s="6" t="n"/>
      <c r="R48" s="6" t="n"/>
      <c r="S48" s="6" t="n"/>
      <c r="T48" s="6" t="n"/>
      <c r="U48" s="6" t="n"/>
      <c r="V48" s="6" t="n"/>
      <c r="W48" s="6" t="n"/>
      <c r="X48" s="6" t="n"/>
      <c r="Y48" s="6" t="n"/>
      <c r="Z48" s="6" t="n"/>
      <c r="AA48" s="6" t="n"/>
      <c r="AB48" s="6" t="n"/>
      <c r="AC48" s="6" t="n"/>
      <c r="AD48" s="6" t="n"/>
      <c r="AE48" s="6" t="n"/>
      <c r="AF48" s="6" t="n"/>
      <c r="AG48" s="6" t="n"/>
      <c r="AH48" s="6" t="n"/>
      <c r="AI48" s="6" t="n"/>
      <c r="AJ48" s="6" t="n"/>
      <c r="AK48" s="6" t="n"/>
      <c r="AL48" s="6" t="n"/>
      <c r="AM48" s="6" t="n"/>
      <c r="AN48" s="6" t="n"/>
      <c r="AO48" s="6" t="n"/>
      <c r="AP48" s="6" t="n"/>
      <c r="AQ48" s="6" t="n"/>
      <c r="AR48" s="6" t="n"/>
      <c r="AS48" s="6">
        <f>IF($D48="","",COUNTIF($N48:$AR48,"X")+COUNTIF($N48:$AR48,"X/2")*0.5)</f>
        <v/>
      </c>
      <c r="AT48" s="6">
        <f>IF($D48="","",SUMPRODUCT(COUNTIF($N48:$AR48,{"P";"L";"CĐ";"KL";"Ô";"CO";"TS";"TN";"KP";"N"})))</f>
        <v/>
      </c>
      <c r="AU48" s="6" t="n"/>
      <c r="AV48" s="6" t="n"/>
      <c r="AW48" s="6" t="n"/>
      <c r="AX48" s="6" t="n"/>
      <c r="AY48" s="6">
        <f>IF(COUNT($AU48:$AX48)=0,"",SUM($AU48:$AX48))</f>
        <v/>
      </c>
      <c r="AZ48" s="6" t="n"/>
    </row>
    <row r="49" ht="17" customHeight="1">
      <c r="A49" s="6">
        <f>IF($D49="","",ROW()-5)</f>
        <v/>
      </c>
      <c r="B49" s="6" t="n"/>
      <c r="C49" s="7" t="n"/>
      <c r="D49" s="7" t="n"/>
      <c r="E49" s="8" t="n"/>
      <c r="F49" s="7" t="n"/>
      <c r="G49" s="7" t="n"/>
      <c r="H49" s="7" t="n"/>
      <c r="I49" s="7" t="n"/>
      <c r="J49" s="7" t="n"/>
      <c r="K49" s="9" t="n"/>
      <c r="L49" s="9" t="n"/>
      <c r="M49" s="7">
        <f>IF($D49="","",IF(AND($K49&lt;&gt;"",$K49-TODAY()&lt;0),"ATLĐ đã hết hạn",IF(AND($L49&lt;&gt;"",TODAY()-$L49&gt;365),"Quá hạn khám sức khỏe",IF(AND($K49&lt;&gt;"",$K49-TODAY()&lt;=30),"ATLĐ sắp hết hạn",IF(OR($K49="",$L49=""),"Thiếu hồ sơ","")))))</f>
        <v/>
      </c>
      <c r="N49" s="6" t="n"/>
      <c r="O49" s="6" t="n"/>
      <c r="P49" s="6" t="n"/>
      <c r="Q49" s="6" t="n"/>
      <c r="R49" s="6" t="n"/>
      <c r="S49" s="6" t="n"/>
      <c r="T49" s="6" t="n"/>
      <c r="U49" s="6" t="n"/>
      <c r="V49" s="6" t="n"/>
      <c r="W49" s="6" t="n"/>
      <c r="X49" s="6" t="n"/>
      <c r="Y49" s="6" t="n"/>
      <c r="Z49" s="6" t="n"/>
      <c r="AA49" s="6" t="n"/>
      <c r="AB49" s="6" t="n"/>
      <c r="AC49" s="6" t="n"/>
      <c r="AD49" s="6" t="n"/>
      <c r="AE49" s="6" t="n"/>
      <c r="AF49" s="6" t="n"/>
      <c r="AG49" s="6" t="n"/>
      <c r="AH49" s="6" t="n"/>
      <c r="AI49" s="6" t="n"/>
      <c r="AJ49" s="6" t="n"/>
      <c r="AK49" s="6" t="n"/>
      <c r="AL49" s="6" t="n"/>
      <c r="AM49" s="6" t="n"/>
      <c r="AN49" s="6" t="n"/>
      <c r="AO49" s="6" t="n"/>
      <c r="AP49" s="6" t="n"/>
      <c r="AQ49" s="6" t="n"/>
      <c r="AR49" s="6" t="n"/>
      <c r="AS49" s="6">
        <f>IF($D49="","",COUNTIF($N49:$AR49,"X")+COUNTIF($N49:$AR49,"X/2")*0.5)</f>
        <v/>
      </c>
      <c r="AT49" s="6">
        <f>IF($D49="","",SUMPRODUCT(COUNTIF($N49:$AR49,{"P";"L";"CĐ";"KL";"Ô";"CO";"TS";"TN";"KP";"N"})))</f>
        <v/>
      </c>
      <c r="AU49" s="6" t="n"/>
      <c r="AV49" s="6" t="n"/>
      <c r="AW49" s="6" t="n"/>
      <c r="AX49" s="6" t="n"/>
      <c r="AY49" s="6">
        <f>IF(COUNT($AU49:$AX49)=0,"",SUM($AU49:$AX49))</f>
        <v/>
      </c>
      <c r="AZ49" s="6" t="n"/>
    </row>
    <row r="50" ht="17" customHeight="1">
      <c r="A50" s="6">
        <f>IF($D50="","",ROW()-5)</f>
        <v/>
      </c>
      <c r="B50" s="6" t="n"/>
      <c r="C50" s="7" t="n"/>
      <c r="D50" s="7" t="n"/>
      <c r="E50" s="8" t="n"/>
      <c r="F50" s="7" t="n"/>
      <c r="G50" s="7" t="n"/>
      <c r="H50" s="7" t="n"/>
      <c r="I50" s="7" t="n"/>
      <c r="J50" s="7" t="n"/>
      <c r="K50" s="9" t="n"/>
      <c r="L50" s="9" t="n"/>
      <c r="M50" s="7">
        <f>IF($D50="","",IF(AND($K50&lt;&gt;"",$K50-TODAY()&lt;0),"ATLĐ đã hết hạn",IF(AND($L50&lt;&gt;"",TODAY()-$L50&gt;365),"Quá hạn khám sức khỏe",IF(AND($K50&lt;&gt;"",$K50-TODAY()&lt;=30),"ATLĐ sắp hết hạn",IF(OR($K50="",$L50=""),"Thiếu hồ sơ","")))))</f>
        <v/>
      </c>
      <c r="N50" s="6" t="n"/>
      <c r="O50" s="6" t="n"/>
      <c r="P50" s="6" t="n"/>
      <c r="Q50" s="6" t="n"/>
      <c r="R50" s="6" t="n"/>
      <c r="S50" s="6" t="n"/>
      <c r="T50" s="6" t="n"/>
      <c r="U50" s="6" t="n"/>
      <c r="V50" s="6" t="n"/>
      <c r="W50" s="6" t="n"/>
      <c r="X50" s="6" t="n"/>
      <c r="Y50" s="6" t="n"/>
      <c r="Z50" s="6" t="n"/>
      <c r="AA50" s="6" t="n"/>
      <c r="AB50" s="6" t="n"/>
      <c r="AC50" s="6" t="n"/>
      <c r="AD50" s="6" t="n"/>
      <c r="AE50" s="6" t="n"/>
      <c r="AF50" s="6" t="n"/>
      <c r="AG50" s="6" t="n"/>
      <c r="AH50" s="6" t="n"/>
      <c r="AI50" s="6" t="n"/>
      <c r="AJ50" s="6" t="n"/>
      <c r="AK50" s="6" t="n"/>
      <c r="AL50" s="6" t="n"/>
      <c r="AM50" s="6" t="n"/>
      <c r="AN50" s="6" t="n"/>
      <c r="AO50" s="6" t="n"/>
      <c r="AP50" s="6" t="n"/>
      <c r="AQ50" s="6" t="n"/>
      <c r="AR50" s="6" t="n"/>
      <c r="AS50" s="6">
        <f>IF($D50="","",COUNTIF($N50:$AR50,"X")+COUNTIF($N50:$AR50,"X/2")*0.5)</f>
        <v/>
      </c>
      <c r="AT50" s="6">
        <f>IF($D50="","",SUMPRODUCT(COUNTIF($N50:$AR50,{"P";"L";"CĐ";"KL";"Ô";"CO";"TS";"TN";"KP";"N"})))</f>
        <v/>
      </c>
      <c r="AU50" s="6" t="n"/>
      <c r="AV50" s="6" t="n"/>
      <c r="AW50" s="6" t="n"/>
      <c r="AX50" s="6" t="n"/>
      <c r="AY50" s="6">
        <f>IF(COUNT($AU50:$AX50)=0,"",SUM($AU50:$AX50))</f>
        <v/>
      </c>
      <c r="AZ50" s="6" t="n"/>
    </row>
    <row r="51" ht="17" customHeight="1">
      <c r="A51" s="6">
        <f>IF($D51="","",ROW()-5)</f>
        <v/>
      </c>
      <c r="B51" s="6" t="n"/>
      <c r="C51" s="7" t="n"/>
      <c r="D51" s="7" t="n"/>
      <c r="E51" s="8" t="n"/>
      <c r="F51" s="7" t="n"/>
      <c r="G51" s="7" t="n"/>
      <c r="H51" s="7" t="n"/>
      <c r="I51" s="7" t="n"/>
      <c r="J51" s="7" t="n"/>
      <c r="K51" s="9" t="n"/>
      <c r="L51" s="9" t="n"/>
      <c r="M51" s="7">
        <f>IF($D51="","",IF(AND($K51&lt;&gt;"",$K51-TODAY()&lt;0),"ATLĐ đã hết hạn",IF(AND($L51&lt;&gt;"",TODAY()-$L51&gt;365),"Quá hạn khám sức khỏe",IF(AND($K51&lt;&gt;"",$K51-TODAY()&lt;=30),"ATLĐ sắp hết hạn",IF(OR($K51="",$L51=""),"Thiếu hồ sơ","")))))</f>
        <v/>
      </c>
      <c r="N51" s="6" t="n"/>
      <c r="O51" s="6" t="n"/>
      <c r="P51" s="6" t="n"/>
      <c r="Q51" s="6" t="n"/>
      <c r="R51" s="6" t="n"/>
      <c r="S51" s="6" t="n"/>
      <c r="T51" s="6" t="n"/>
      <c r="U51" s="6" t="n"/>
      <c r="V51" s="6" t="n"/>
      <c r="W51" s="6" t="n"/>
      <c r="X51" s="6" t="n"/>
      <c r="Y51" s="6" t="n"/>
      <c r="Z51" s="6" t="n"/>
      <c r="AA51" s="6" t="n"/>
      <c r="AB51" s="6" t="n"/>
      <c r="AC51" s="6" t="n"/>
      <c r="AD51" s="6" t="n"/>
      <c r="AE51" s="6" t="n"/>
      <c r="AF51" s="6" t="n"/>
      <c r="AG51" s="6" t="n"/>
      <c r="AH51" s="6" t="n"/>
      <c r="AI51" s="6" t="n"/>
      <c r="AJ51" s="6" t="n"/>
      <c r="AK51" s="6" t="n"/>
      <c r="AL51" s="6" t="n"/>
      <c r="AM51" s="6" t="n"/>
      <c r="AN51" s="6" t="n"/>
      <c r="AO51" s="6" t="n"/>
      <c r="AP51" s="6" t="n"/>
      <c r="AQ51" s="6" t="n"/>
      <c r="AR51" s="6" t="n"/>
      <c r="AS51" s="6">
        <f>IF($D51="","",COUNTIF($N51:$AR51,"X")+COUNTIF($N51:$AR51,"X/2")*0.5)</f>
        <v/>
      </c>
      <c r="AT51" s="6">
        <f>IF($D51="","",SUMPRODUCT(COUNTIF($N51:$AR51,{"P";"L";"CĐ";"KL";"Ô";"CO";"TS";"TN";"KP";"N"})))</f>
        <v/>
      </c>
      <c r="AU51" s="6" t="n"/>
      <c r="AV51" s="6" t="n"/>
      <c r="AW51" s="6" t="n"/>
      <c r="AX51" s="6" t="n"/>
      <c r="AY51" s="6">
        <f>IF(COUNT($AU51:$AX51)=0,"",SUM($AU51:$AX51))</f>
        <v/>
      </c>
      <c r="AZ51" s="6" t="n"/>
    </row>
    <row r="52" ht="17" customHeight="1">
      <c r="A52" s="6">
        <f>IF($D52="","",ROW()-5)</f>
        <v/>
      </c>
      <c r="B52" s="6" t="n"/>
      <c r="C52" s="7" t="n"/>
      <c r="D52" s="7" t="n"/>
      <c r="E52" s="8" t="n"/>
      <c r="F52" s="7" t="n"/>
      <c r="G52" s="7" t="n"/>
      <c r="H52" s="7" t="n"/>
      <c r="I52" s="7" t="n"/>
      <c r="J52" s="7" t="n"/>
      <c r="K52" s="9" t="n"/>
      <c r="L52" s="9" t="n"/>
      <c r="M52" s="7">
        <f>IF($D52="","",IF(AND($K52&lt;&gt;"",$K52-TODAY()&lt;0),"ATLĐ đã hết hạn",IF(AND($L52&lt;&gt;"",TODAY()-$L52&gt;365),"Quá hạn khám sức khỏe",IF(AND($K52&lt;&gt;"",$K52-TODAY()&lt;=30),"ATLĐ sắp hết hạn",IF(OR($K52="",$L52=""),"Thiếu hồ sơ","")))))</f>
        <v/>
      </c>
      <c r="N52" s="6" t="n"/>
      <c r="O52" s="6" t="n"/>
      <c r="P52" s="6" t="n"/>
      <c r="Q52" s="6" t="n"/>
      <c r="R52" s="6" t="n"/>
      <c r="S52" s="6" t="n"/>
      <c r="T52" s="6" t="n"/>
      <c r="U52" s="6" t="n"/>
      <c r="V52" s="6" t="n"/>
      <c r="W52" s="6" t="n"/>
      <c r="X52" s="6" t="n"/>
      <c r="Y52" s="6" t="n"/>
      <c r="Z52" s="6" t="n"/>
      <c r="AA52" s="6" t="n"/>
      <c r="AB52" s="6" t="n"/>
      <c r="AC52" s="6" t="n"/>
      <c r="AD52" s="6" t="n"/>
      <c r="AE52" s="6" t="n"/>
      <c r="AF52" s="6" t="n"/>
      <c r="AG52" s="6" t="n"/>
      <c r="AH52" s="6" t="n"/>
      <c r="AI52" s="6" t="n"/>
      <c r="AJ52" s="6" t="n"/>
      <c r="AK52" s="6" t="n"/>
      <c r="AL52" s="6" t="n"/>
      <c r="AM52" s="6" t="n"/>
      <c r="AN52" s="6" t="n"/>
      <c r="AO52" s="6" t="n"/>
      <c r="AP52" s="6" t="n"/>
      <c r="AQ52" s="6" t="n"/>
      <c r="AR52" s="6" t="n"/>
      <c r="AS52" s="6">
        <f>IF($D52="","",COUNTIF($N52:$AR52,"X")+COUNTIF($N52:$AR52,"X/2")*0.5)</f>
        <v/>
      </c>
      <c r="AT52" s="6">
        <f>IF($D52="","",SUMPRODUCT(COUNTIF($N52:$AR52,{"P";"L";"CĐ";"KL";"Ô";"CO";"TS";"TN";"KP";"N"})))</f>
        <v/>
      </c>
      <c r="AU52" s="6" t="n"/>
      <c r="AV52" s="6" t="n"/>
      <c r="AW52" s="6" t="n"/>
      <c r="AX52" s="6" t="n"/>
      <c r="AY52" s="6">
        <f>IF(COUNT($AU52:$AX52)=0,"",SUM($AU52:$AX52))</f>
        <v/>
      </c>
      <c r="AZ52" s="6" t="n"/>
    </row>
    <row r="53" ht="17" customHeight="1">
      <c r="A53" s="6">
        <f>IF($D53="","",ROW()-5)</f>
        <v/>
      </c>
      <c r="B53" s="6" t="n"/>
      <c r="C53" s="7" t="n"/>
      <c r="D53" s="7" t="n"/>
      <c r="E53" s="8" t="n"/>
      <c r="F53" s="7" t="n"/>
      <c r="G53" s="7" t="n"/>
      <c r="H53" s="7" t="n"/>
      <c r="I53" s="7" t="n"/>
      <c r="J53" s="7" t="n"/>
      <c r="K53" s="9" t="n"/>
      <c r="L53" s="9" t="n"/>
      <c r="M53" s="7">
        <f>IF($D53="","",IF(AND($K53&lt;&gt;"",$K53-TODAY()&lt;0),"ATLĐ đã hết hạn",IF(AND($L53&lt;&gt;"",TODAY()-$L53&gt;365),"Quá hạn khám sức khỏe",IF(AND($K53&lt;&gt;"",$K53-TODAY()&lt;=30),"ATLĐ sắp hết hạn",IF(OR($K53="",$L53=""),"Thiếu hồ sơ","")))))</f>
        <v/>
      </c>
      <c r="N53" s="6" t="n"/>
      <c r="O53" s="6" t="n"/>
      <c r="P53" s="6" t="n"/>
      <c r="Q53" s="6" t="n"/>
      <c r="R53" s="6" t="n"/>
      <c r="S53" s="6" t="n"/>
      <c r="T53" s="6" t="n"/>
      <c r="U53" s="6" t="n"/>
      <c r="V53" s="6" t="n"/>
      <c r="W53" s="6" t="n"/>
      <c r="X53" s="6" t="n"/>
      <c r="Y53" s="6" t="n"/>
      <c r="Z53" s="6" t="n"/>
      <c r="AA53" s="6" t="n"/>
      <c r="AB53" s="6" t="n"/>
      <c r="AC53" s="6" t="n"/>
      <c r="AD53" s="6" t="n"/>
      <c r="AE53" s="6" t="n"/>
      <c r="AF53" s="6" t="n"/>
      <c r="AG53" s="6" t="n"/>
      <c r="AH53" s="6" t="n"/>
      <c r="AI53" s="6" t="n"/>
      <c r="AJ53" s="6" t="n"/>
      <c r="AK53" s="6" t="n"/>
      <c r="AL53" s="6" t="n"/>
      <c r="AM53" s="6" t="n"/>
      <c r="AN53" s="6" t="n"/>
      <c r="AO53" s="6" t="n"/>
      <c r="AP53" s="6" t="n"/>
      <c r="AQ53" s="6" t="n"/>
      <c r="AR53" s="6" t="n"/>
      <c r="AS53" s="6">
        <f>IF($D53="","",COUNTIF($N53:$AR53,"X")+COUNTIF($N53:$AR53,"X/2")*0.5)</f>
        <v/>
      </c>
      <c r="AT53" s="6">
        <f>IF($D53="","",SUMPRODUCT(COUNTIF($N53:$AR53,{"P";"L";"CĐ";"KL";"Ô";"CO";"TS";"TN";"KP";"N"})))</f>
        <v/>
      </c>
      <c r="AU53" s="6" t="n"/>
      <c r="AV53" s="6" t="n"/>
      <c r="AW53" s="6" t="n"/>
      <c r="AX53" s="6" t="n"/>
      <c r="AY53" s="6">
        <f>IF(COUNT($AU53:$AX53)=0,"",SUM($AU53:$AX53))</f>
        <v/>
      </c>
      <c r="AZ53" s="6" t="n"/>
    </row>
    <row r="54" ht="17" customHeight="1">
      <c r="A54" s="6">
        <f>IF($D54="","",ROW()-5)</f>
        <v/>
      </c>
      <c r="B54" s="6" t="n"/>
      <c r="C54" s="7" t="n"/>
      <c r="D54" s="7" t="n"/>
      <c r="E54" s="8" t="n"/>
      <c r="F54" s="7" t="n"/>
      <c r="G54" s="7" t="n"/>
      <c r="H54" s="7" t="n"/>
      <c r="I54" s="7" t="n"/>
      <c r="J54" s="7" t="n"/>
      <c r="K54" s="9" t="n"/>
      <c r="L54" s="9" t="n"/>
      <c r="M54" s="7">
        <f>IF($D54="","",IF(AND($K54&lt;&gt;"",$K54-TODAY()&lt;0),"ATLĐ đã hết hạn",IF(AND($L54&lt;&gt;"",TODAY()-$L54&gt;365),"Quá hạn khám sức khỏe",IF(AND($K54&lt;&gt;"",$K54-TODAY()&lt;=30),"ATLĐ sắp hết hạn",IF(OR($K54="",$L54=""),"Thiếu hồ sơ","")))))</f>
        <v/>
      </c>
      <c r="N54" s="6" t="n"/>
      <c r="O54" s="6" t="n"/>
      <c r="P54" s="6" t="n"/>
      <c r="Q54" s="6" t="n"/>
      <c r="R54" s="6" t="n"/>
      <c r="S54" s="6" t="n"/>
      <c r="T54" s="6" t="n"/>
      <c r="U54" s="6" t="n"/>
      <c r="V54" s="6" t="n"/>
      <c r="W54" s="6" t="n"/>
      <c r="X54" s="6" t="n"/>
      <c r="Y54" s="6" t="n"/>
      <c r="Z54" s="6" t="n"/>
      <c r="AA54" s="6" t="n"/>
      <c r="AB54" s="6" t="n"/>
      <c r="AC54" s="6" t="n"/>
      <c r="AD54" s="6" t="n"/>
      <c r="AE54" s="6" t="n"/>
      <c r="AF54" s="6" t="n"/>
      <c r="AG54" s="6" t="n"/>
      <c r="AH54" s="6" t="n"/>
      <c r="AI54" s="6" t="n"/>
      <c r="AJ54" s="6" t="n"/>
      <c r="AK54" s="6" t="n"/>
      <c r="AL54" s="6" t="n"/>
      <c r="AM54" s="6" t="n"/>
      <c r="AN54" s="6" t="n"/>
      <c r="AO54" s="6" t="n"/>
      <c r="AP54" s="6" t="n"/>
      <c r="AQ54" s="6" t="n"/>
      <c r="AR54" s="6" t="n"/>
      <c r="AS54" s="6">
        <f>IF($D54="","",COUNTIF($N54:$AR54,"X")+COUNTIF($N54:$AR54,"X/2")*0.5)</f>
        <v/>
      </c>
      <c r="AT54" s="6">
        <f>IF($D54="","",SUMPRODUCT(COUNTIF($N54:$AR54,{"P";"L";"CĐ";"KL";"Ô";"CO";"TS";"TN";"KP";"N"})))</f>
        <v/>
      </c>
      <c r="AU54" s="6" t="n"/>
      <c r="AV54" s="6" t="n"/>
      <c r="AW54" s="6" t="n"/>
      <c r="AX54" s="6" t="n"/>
      <c r="AY54" s="6">
        <f>IF(COUNT($AU54:$AX54)=0,"",SUM($AU54:$AX54))</f>
        <v/>
      </c>
      <c r="AZ54" s="6" t="n"/>
    </row>
    <row r="55">
      <c r="D55" s="10" t="inlineStr">
        <is>
          <t>TỔNG CỘNG</t>
        </is>
      </c>
      <c r="AS55" s="11">
        <f>SUM(AS6:AS54)</f>
        <v/>
      </c>
      <c r="AT55" s="11">
        <f>SUM(AT6:AT54)</f>
        <v/>
      </c>
      <c r="AU55" s="11">
        <f>SUM(AU6:AU54)</f>
        <v/>
      </c>
      <c r="AV55" s="11">
        <f>SUM(AV6:AV54)</f>
        <v/>
      </c>
      <c r="AW55" s="11">
        <f>SUM(AW6:AW54)</f>
        <v/>
      </c>
      <c r="AX55" s="11">
        <f>SUM(AX6:AX54)</f>
        <v/>
      </c>
      <c r="AY55" s="11">
        <f>SUM(AY6:AY54)</f>
        <v/>
      </c>
    </row>
    <row r="57">
      <c r="A57" s="12" t="inlineStr">
        <is>
          <t>Tổng số nhân sự có mặt trong tháng:</t>
        </is>
      </c>
      <c r="G57" s="10">
        <f>COUNTA($D6:$D54)</f>
        <v/>
      </c>
    </row>
    <row r="58">
      <c r="A58" s="13" t="inlineStr">
        <is>
          <t>Ngày ..... tháng ..... năm .........</t>
        </is>
      </c>
    </row>
    <row r="59">
      <c r="B59" s="14" t="inlineStr">
        <is>
          <t>NGƯỜI CHẤM CÔNG</t>
        </is>
      </c>
      <c r="I59" s="14" t="inlineStr">
        <is>
          <t>CHỈ HUY TRƯỞNG CÔNG TRÌNH</t>
        </is>
      </c>
      <c r="T59" s="14" t="inlineStr">
        <is>
          <t>CÁN BỘ AN TOÀN</t>
        </is>
      </c>
      <c r="AF59" s="14" t="inlineStr">
        <is>
          <t>ĐẠI DIỆN GIÁM SÁT CHỦ ĐẦU TƯ</t>
        </is>
      </c>
    </row>
    <row r="60">
      <c r="B60" s="15" t="inlineStr">
        <is>
          <t>(Ký, ghi rõ họ tên)</t>
        </is>
      </c>
      <c r="I60" s="15" t="inlineStr">
        <is>
          <t>(Ký, ghi rõ họ tên, đóng dấu)</t>
        </is>
      </c>
      <c r="T60" s="15" t="inlineStr">
        <is>
          <t>(Ký, ghi rõ họ tên)</t>
        </is>
      </c>
      <c r="AF60" s="15" t="inlineStr">
        <is>
          <t>(Ký, ghi rõ họ tên, đóng dấu)</t>
        </is>
      </c>
    </row>
  </sheetData>
  <mergeCells count="3">
    <mergeCell ref="A3:AZ3"/>
    <mergeCell ref="A2:AZ2"/>
    <mergeCell ref="A1:AZ1"/>
  </mergeCells>
  <conditionalFormatting sqref="M6:M54">
    <cfRule type="expression" priority="1" dxfId="0">
      <formula>OR(LEFT($M6,3)="ATL",LEFT($M6,3)="Quá")</formula>
    </cfRule>
    <cfRule type="expression" priority="2" dxfId="1">
      <formula>$M6="Thiếu hồ sơ"</formula>
    </cfRule>
  </conditionalFormatting>
  <conditionalFormatting sqref="AU6:AX54">
    <cfRule type="expression" priority="3" dxfId="2">
      <formula>AND(AU6&lt;&gt;"",AU6&gt;0)</formula>
    </cfRule>
  </conditionalFormatting>
  <dataValidations count="4">
    <dataValidation sqref="N6:AR54" showDropDown="0" showInputMessage="0" showErrorMessage="1" allowBlank="1" errorTitle="Ký hiệu không hợp lệ" error="Chỉ nhập ký hiệu có trong sheet KyHieu." type="list">
      <formula1>"X,X/2,P,L,CĐ,KL,Ô,CO,TS,TN,NB,N,CT,ĐT,KP"</formula1>
    </dataValidation>
    <dataValidation sqref="G6:G54" showDropDown="0" showInputMessage="0" showErrorMessage="1" allowBlank="1" type="list">
      <formula1>"Tổ đội 1,Tổ đội 2,Tổ đội 3,Tổ nề,Tổ cốt thép,Tổ cốp pha,Tổ điện nước,Tổ hoàn thiện,Tổ cơ giới"</formula1>
    </dataValidation>
    <dataValidation sqref="H6:H54" showDropDown="0" showInputMessage="0" showErrorMessage="1" allowBlank="1" type="list">
      <formula1>"Chỉ huy trưởng,Kỹ sư giám sát,Cán bộ kỹ thuật,Cán bộ ATLĐ,Tổ trưởng,Thợ nề,Thợ sắt,Thợ cốp pha,Thợ điện,Thợ nước,Thợ hàn,Lái máy,Lao động phổ thông"</formula1>
    </dataValidation>
    <dataValidation sqref="I6:I54" showDropDown="0" showInputMessage="0" showErrorMessage="1" allowBlank="1" type="list">
      <formula1>"Đào đất, san nền,Móng,Phần thân,Xây tô,Cốt thép,Cốp pha,Bê tông,Điện nước,Hoàn thiện,Mái,Hạ tầng ngoài nhà,Công tác khác"</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12" customWidth="1" min="1" max="1"/>
    <col width="46" customWidth="1" min="2" max="2"/>
    <col width="22" customWidth="1" min="3" max="3"/>
  </cols>
  <sheetData>
    <row r="1">
      <c r="A1" s="16" t="inlineStr">
        <is>
          <t>BẢNG KÝ HIỆU CHẤM CÔNG</t>
        </is>
      </c>
    </row>
    <row r="2">
      <c r="A2" s="17" t="inlineStr">
        <is>
          <t>Ban hành kèm nội quy lao động. Các bộ phận dùng thống nhất bộ ký hiệu này.</t>
        </is>
      </c>
    </row>
    <row r="4">
      <c r="A4" s="18" t="inlineStr">
        <is>
          <t>Ký hiệu</t>
        </is>
      </c>
      <c r="B4" s="18" t="inlineStr">
        <is>
          <t>Ý nghĩa</t>
        </is>
      </c>
      <c r="C4" s="18" t="inlineStr">
        <is>
          <t>Tính công</t>
        </is>
      </c>
    </row>
    <row r="5">
      <c r="A5" s="19" t="inlineStr">
        <is>
          <t>X</t>
        </is>
      </c>
      <c r="B5" s="20" t="inlineStr">
        <is>
          <t>Làm việc đủ giờ (1 công)</t>
        </is>
      </c>
      <c r="C5" s="20" t="inlineStr">
        <is>
          <t>1 công</t>
        </is>
      </c>
    </row>
    <row r="6">
      <c r="A6" s="19" t="inlineStr">
        <is>
          <t>X/2</t>
        </is>
      </c>
      <c r="B6" s="20" t="inlineStr">
        <is>
          <t>Làm việc nửa ngày (0,5 công)</t>
        </is>
      </c>
      <c r="C6" s="20" t="inlineStr">
        <is>
          <t>0,5 công</t>
        </is>
      </c>
    </row>
    <row r="7">
      <c r="A7" s="19" t="inlineStr">
        <is>
          <t>P</t>
        </is>
      </c>
      <c r="B7" s="20" t="inlineStr">
        <is>
          <t>Nghỉ phép năm có hưởng lương</t>
        </is>
      </c>
      <c r="C7" s="20" t="inlineStr">
        <is>
          <t>1 công</t>
        </is>
      </c>
    </row>
    <row r="8">
      <c r="A8" s="19" t="inlineStr">
        <is>
          <t>L</t>
        </is>
      </c>
      <c r="B8" s="20" t="inlineStr">
        <is>
          <t>Nghỉ lễ, tết có hưởng lương</t>
        </is>
      </c>
      <c r="C8" s="20" t="inlineStr">
        <is>
          <t>1 công</t>
        </is>
      </c>
    </row>
    <row r="9">
      <c r="A9" s="19" t="inlineStr">
        <is>
          <t>CĐ</t>
        </is>
      </c>
      <c r="B9" s="20" t="inlineStr">
        <is>
          <t>Nghỉ việc riêng có hưởng lương</t>
        </is>
      </c>
      <c r="C9" s="20" t="inlineStr">
        <is>
          <t>1 công</t>
        </is>
      </c>
    </row>
    <row r="10">
      <c r="A10" s="19" t="inlineStr">
        <is>
          <t>KL</t>
        </is>
      </c>
      <c r="B10" s="20" t="inlineStr">
        <is>
          <t>Nghỉ không lương</t>
        </is>
      </c>
      <c r="C10" s="20" t="inlineStr">
        <is>
          <t>0 công</t>
        </is>
      </c>
    </row>
    <row r="11">
      <c r="A11" s="19" t="inlineStr">
        <is>
          <t>Ô</t>
        </is>
      </c>
      <c r="B11" s="20" t="inlineStr">
        <is>
          <t>Nghỉ ốm hưởng chế độ BHXH</t>
        </is>
      </c>
      <c r="C11" s="20" t="inlineStr">
        <is>
          <t>Hưởng chế độ BHXH</t>
        </is>
      </c>
    </row>
    <row r="12">
      <c r="A12" s="19" t="inlineStr">
        <is>
          <t>CO</t>
        </is>
      </c>
      <c r="B12" s="20" t="inlineStr">
        <is>
          <t>Nghỉ con ốm</t>
        </is>
      </c>
      <c r="C12" s="20" t="inlineStr">
        <is>
          <t>Hưởng chế độ BHXH</t>
        </is>
      </c>
    </row>
    <row r="13">
      <c r="A13" s="19" t="inlineStr">
        <is>
          <t>TS</t>
        </is>
      </c>
      <c r="B13" s="20" t="inlineStr">
        <is>
          <t>Nghỉ thai sản</t>
        </is>
      </c>
      <c r="C13" s="20" t="inlineStr">
        <is>
          <t>Hưởng chế độ BHXH</t>
        </is>
      </c>
    </row>
    <row r="14">
      <c r="A14" s="19" t="inlineStr">
        <is>
          <t>TN</t>
        </is>
      </c>
      <c r="B14" s="20" t="inlineStr">
        <is>
          <t>Nghỉ tai nạn lao động</t>
        </is>
      </c>
      <c r="C14" s="20" t="inlineStr">
        <is>
          <t>Theo chế độ</t>
        </is>
      </c>
    </row>
    <row r="15">
      <c r="A15" s="19" t="inlineStr">
        <is>
          <t>NB</t>
        </is>
      </c>
      <c r="B15" s="20" t="inlineStr">
        <is>
          <t>Nghỉ bù</t>
        </is>
      </c>
      <c r="C15" s="20" t="inlineStr">
        <is>
          <t>1 công</t>
        </is>
      </c>
    </row>
    <row r="16">
      <c r="A16" s="19" t="inlineStr">
        <is>
          <t>N</t>
        </is>
      </c>
      <c r="B16" s="20" t="inlineStr">
        <is>
          <t>Ngừng việc</t>
        </is>
      </c>
      <c r="C16" s="20" t="inlineStr">
        <is>
          <t>Theo thỏa thuận</t>
        </is>
      </c>
    </row>
    <row r="17">
      <c r="A17" s="19" t="inlineStr">
        <is>
          <t>CT</t>
        </is>
      </c>
      <c r="B17" s="20" t="inlineStr">
        <is>
          <t>Đi công tác</t>
        </is>
      </c>
      <c r="C17" s="20" t="inlineStr">
        <is>
          <t>1 công</t>
        </is>
      </c>
    </row>
    <row r="18">
      <c r="A18" s="19" t="inlineStr">
        <is>
          <t>ĐT</t>
        </is>
      </c>
      <c r="B18" s="20" t="inlineStr">
        <is>
          <t>Đi học, đào tạo</t>
        </is>
      </c>
      <c r="C18" s="20" t="inlineStr">
        <is>
          <t>Theo quy định đơn vị</t>
        </is>
      </c>
    </row>
    <row r="19">
      <c r="A19" s="19" t="inlineStr">
        <is>
          <t>KP</t>
        </is>
      </c>
      <c r="B19" s="20" t="inlineStr">
        <is>
          <t>Nghỉ không phép</t>
        </is>
      </c>
      <c r="C19" s="20" t="inlineStr">
        <is>
          <t>0 công, xử lý theo nội quy</t>
        </is>
      </c>
    </row>
    <row r="22">
      <c r="A22" s="21" t="inlineStr">
        <is>
          <t>Lưu ý về giờ làm thêm</t>
        </is>
      </c>
    </row>
    <row r="23">
      <c r="A23" s="22" t="inlineStr">
        <is>
          <t>Giờ làm thêm KHÔNG dùng ký hiệu mà ghi SỐ GIỜ vào các cột riêng ở phần tổng hợp.</t>
        </is>
      </c>
    </row>
    <row r="24">
      <c r="A24" s="22" t="inlineStr">
        <is>
          <t>Phải tách theo loại ngày vì tỷ lệ trả lương khác nhau (xem sheet TyLeLamThem).</t>
        </is>
      </c>
    </row>
    <row r="25">
      <c r="A25" s="22" t="inlineStr">
        <is>
          <t>Giờ ban đêm tính từ 22 giờ đến 6 giờ sáng hôm sau (Điều 106 Bộ luật Lao động 2019).</t>
        </is>
      </c>
    </row>
  </sheetData>
  <mergeCells count="3">
    <mergeCell ref="A23:C23"/>
    <mergeCell ref="A24:C24"/>
    <mergeCell ref="A25:C2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6" customWidth="1" min="1" max="1"/>
    <col width="16" customWidth="1" min="2" max="2"/>
    <col width="16" customWidth="1" min="3" max="3"/>
    <col width="34" customWidth="1" min="4" max="4"/>
  </cols>
  <sheetData>
    <row r="1">
      <c r="A1" s="16" t="inlineStr">
        <is>
          <t>TỶ LỆ TIỀN LƯƠNG LÀM THÊM GIỜ</t>
        </is>
      </c>
    </row>
    <row r="2">
      <c r="A2" s="17" t="inlineStr">
        <is>
          <t>Điều 98 Bộ luật Lao động 2019. Đây là mức TỐI THIỂU, doanh nghiệp trả cao hơn thì áp mức đã thỏa thuận.</t>
        </is>
      </c>
    </row>
    <row r="4">
      <c r="A4" s="18" t="inlineStr">
        <is>
          <t>Trường hợp</t>
        </is>
      </c>
      <c r="B4" s="18" t="inlineStr">
        <is>
          <t>Ban ngày</t>
        </is>
      </c>
      <c r="C4" s="18" t="inlineStr">
        <is>
          <t>Ban đêm</t>
        </is>
      </c>
      <c r="D4" s="18" t="inlineStr">
        <is>
          <t>Ghi chú</t>
        </is>
      </c>
    </row>
    <row r="5">
      <c r="A5" s="20" t="inlineStr">
        <is>
          <t>Làm việc bình thường</t>
        </is>
      </c>
      <c r="B5" s="23" t="inlineStr">
        <is>
          <t>100%</t>
        </is>
      </c>
      <c r="C5" s="23" t="inlineStr">
        <is>
          <t>130%</t>
        </is>
      </c>
      <c r="D5" s="20" t="inlineStr">
        <is>
          <t>Ban đêm cộng thêm ít nhất 30%</t>
        </is>
      </c>
    </row>
    <row r="6">
      <c r="A6" s="20" t="inlineStr">
        <is>
          <t>Làm thêm vào ngày thường</t>
        </is>
      </c>
      <c r="B6" s="23" t="inlineStr">
        <is>
          <t>150%</t>
        </is>
      </c>
      <c r="C6" s="23" t="inlineStr">
        <is>
          <t>210%</t>
        </is>
      </c>
      <c r="D6" s="20" t="inlineStr"/>
    </row>
    <row r="7">
      <c r="A7" s="20" t="inlineStr">
        <is>
          <t>Làm thêm vào ngày nghỉ hằng tuần</t>
        </is>
      </c>
      <c r="B7" s="23" t="inlineStr">
        <is>
          <t>200%</t>
        </is>
      </c>
      <c r="C7" s="23" t="inlineStr">
        <is>
          <t>270%</t>
        </is>
      </c>
      <c r="D7" s="20" t="inlineStr"/>
    </row>
    <row r="8">
      <c r="A8" s="20" t="inlineStr">
        <is>
          <t>Làm thêm ngày lễ, tết, ngày nghỉ có hưởng lương</t>
        </is>
      </c>
      <c r="B8" s="23" t="inlineStr">
        <is>
          <t>300%</t>
        </is>
      </c>
      <c r="C8" s="23" t="inlineStr">
        <is>
          <t>390%</t>
        </is>
      </c>
      <c r="D8" s="20" t="inlineStr">
        <is>
          <t>Chưa gồm tiền lương của ngày lễ vẫn được hưởng</t>
        </is>
      </c>
    </row>
    <row r="11">
      <c r="A11" s="21" t="inlineStr">
        <is>
          <t>Giới hạn giờ làm thêm (Điều 107 Bộ luật Lao động 2019)</t>
        </is>
      </c>
    </row>
    <row r="12">
      <c r="A12" s="22" t="inlineStr">
        <is>
          <t>Không quá 50% số giờ làm việc bình thường trong 1 ngày.</t>
        </is>
      </c>
    </row>
    <row r="13">
      <c r="A13" s="22" t="inlineStr">
        <is>
          <t>Tổng giờ làm việc bình thường và giờ làm thêm không quá 12 giờ mỗi ngày.</t>
        </is>
      </c>
    </row>
    <row r="14">
      <c r="A14" s="22" t="inlineStr">
        <is>
          <t>Không quá 40 giờ mỗi tháng.</t>
        </is>
      </c>
    </row>
    <row r="15">
      <c r="A15" s="22" t="inlineStr">
        <is>
          <t>Không quá 200 giờ mỗi năm. Một số trường hợp theo quy định tối đa 300 giờ mỗi năm.</t>
        </is>
      </c>
    </row>
    <row r="16">
      <c r="A16" s="22" t="inlineStr">
        <is>
          <t>Làm thêm giờ phải có sự đồng ý của người lao động.</t>
        </is>
      </c>
    </row>
    <row r="18">
      <c r="A18" s="21" t="inlineStr">
        <is>
          <t>Công thức tính tiền làm thêm giờ</t>
        </is>
      </c>
    </row>
    <row r="19">
      <c r="A19" s="24" t="inlineStr">
        <is>
          <t>Đơn giá tiền lương giờ = Lương tháng ÷ (Số ngày công chuẩn × Số giờ mỗi ngày)</t>
        </is>
      </c>
    </row>
    <row r="20">
      <c r="A20" s="24" t="inlineStr">
        <is>
          <t>Tiền làm thêm = Đơn giá giờ × (Giờ thường×1,5 + Giờ thường đêm×2,1 + Giờ nghỉ tuần×2,0 + Giờ lễ×3,0 + Giờ lễ đêm×3,9)</t>
        </is>
      </c>
    </row>
  </sheetData>
  <mergeCells count="7">
    <mergeCell ref="A12:D12"/>
    <mergeCell ref="A20:D20"/>
    <mergeCell ref="A15:D15"/>
    <mergeCell ref="A16:D16"/>
    <mergeCell ref="A19:D19"/>
    <mergeCell ref="A13:D13"/>
    <mergeCell ref="A14:D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12" customWidth="1" min="1" max="1"/>
  </cols>
  <sheetData>
    <row r="1">
      <c r="A1" s="25" t="inlineStr">
        <is>
          <t>HƯỚNG DẪN SỬ DỤNG</t>
        </is>
      </c>
    </row>
    <row r="3" ht="15" customHeight="1">
      <c r="A3" s="26" t="inlineStr">
        <is>
          <t>1. File này dùng khi nào</t>
        </is>
      </c>
    </row>
    <row r="4" ht="28" customHeight="1">
      <c r="A4" s="27" t="inlineStr">
        <is>
          <t>Chấm công cho nhân sự thi công tại công trường. Bảng thường phải nộp cho chủ đầu tư hoặc ban quản lý dự án nên có phần ký xác nhận của cả nhà thầu và bên giám sát.</t>
        </is>
      </c>
    </row>
    <row r="5" ht="15" customHeight="1">
      <c r="A5" s="27" t="inlineStr"/>
    </row>
    <row r="6" ht="15" customHeight="1">
      <c r="A6" s="26" t="inlineStr">
        <is>
          <t>2. Điểm khác so với bảng chấm công văn phòng</t>
        </is>
      </c>
    </row>
    <row r="7" ht="15" customHeight="1">
      <c r="A7" s="27" t="inlineStr">
        <is>
          <t>- Có cột Số thẻ ra vào công trường và Số căn cước, phục vụ kiểm soát người ra vào.</t>
        </is>
      </c>
    </row>
    <row r="8" ht="15" customHeight="1">
      <c r="A8" s="27" t="inlineStr">
        <is>
          <t>- Có cột Hạng mục công việc, để biết nhân lực đang dồn vào hạng mục nào.</t>
        </is>
      </c>
    </row>
    <row r="9" ht="28" customHeight="1">
      <c r="A9" s="27" t="inlineStr">
        <is>
          <t>- Có hai cột hồ sơ an toàn: Chứng chỉ ATLĐ và Ngày khám sức khỏe. Đây là yêu cầu chủ đầu tư hay kiểm tra nhưng phần lớn mẫu trên mạng bỏ qua.</t>
        </is>
      </c>
    </row>
    <row r="10" ht="28" customHeight="1">
      <c r="A10" s="27" t="inlineStr">
        <is>
          <t>- Có bốn chỗ ký gồm người chấm công, chỉ huy trưởng, cán bộ an toàn và đại diện giám sát chủ đầu tư.</t>
        </is>
      </c>
    </row>
    <row r="11" ht="15" customHeight="1">
      <c r="A11" s="27" t="inlineStr"/>
    </row>
    <row r="12" ht="15" customHeight="1">
      <c r="A12" s="26" t="inlineStr">
        <is>
          <t>3. Cột Cảnh báo hồ sơ</t>
        </is>
      </c>
    </row>
    <row r="13" ht="15" customHeight="1">
      <c r="A13" s="27" t="inlineStr">
        <is>
          <t>Cột M tự kiểm tra và đổi màu:</t>
        </is>
      </c>
    </row>
    <row r="14" ht="15" customHeight="1">
      <c r="A14" s="27" t="inlineStr">
        <is>
          <t>- Đỏ: chứng chỉ ATLĐ đã hết hạn, hoặc khám sức khỏe quá 365 ngày.</t>
        </is>
      </c>
    </row>
    <row r="15" ht="15" customHeight="1">
      <c r="A15" s="27" t="inlineStr">
        <is>
          <t>- Vàng: thiếu hồ sơ, hoặc chứng chỉ ATLĐ sắp hết hạn trong vòng 30 ngày.</t>
        </is>
      </c>
    </row>
    <row r="16" ht="15" customHeight="1">
      <c r="A16" s="27" t="inlineStr">
        <is>
          <t>Người có cảnh báo đỏ không nên bố trí vào công trường cho đến khi bổ sung xong hồ sơ.</t>
        </is>
      </c>
    </row>
    <row r="17" ht="28" customHeight="1">
      <c r="A17" s="27" t="inlineStr">
        <is>
          <t>Ngưỡng 365 ngày cho khám sức khỏe là mức tham khảo, cần điều chỉnh theo quy định áp dụng cho công việc và yêu cầu của chủ đầu tư.</t>
        </is>
      </c>
    </row>
    <row r="18" ht="15" customHeight="1">
      <c r="A18" s="27" t="inlineStr"/>
    </row>
    <row r="19" ht="15" customHeight="1">
      <c r="A19" s="26" t="inlineStr">
        <is>
          <t>4. Cách nhập</t>
        </is>
      </c>
    </row>
    <row r="20" ht="15" customHeight="1">
      <c r="A20" s="27" t="inlineStr">
        <is>
          <t>- Chỉ nhập vào cột nền trắng. Cột STT, Cảnh báo hồ sơ, các cột tổng hợp đã có công thức.</t>
        </is>
      </c>
    </row>
    <row r="21" ht="15" customHeight="1">
      <c r="A21" s="27" t="inlineStr">
        <is>
          <t>- Ô chấm công chỉ nhận ký hiệu trong danh sách ở sheet KyHieu.</t>
        </is>
      </c>
    </row>
    <row r="22" ht="15" customHeight="1">
      <c r="A22" s="27" t="inlineStr">
        <is>
          <t>- Giờ làm thêm ghi số giờ vào các cột riêng, không ghi vào ô ngày.</t>
        </is>
      </c>
    </row>
    <row r="23" ht="28" customHeight="1">
      <c r="A23" s="27" t="inlineStr">
        <is>
          <t>- Các cột Tổ đội, Chức danh, Hạng mục có danh sách chọn sẵn, sửa lại trong Data Validation cho khớp công trình của bạn.</t>
        </is>
      </c>
    </row>
    <row r="24" ht="15" customHeight="1">
      <c r="A24" s="27" t="inlineStr"/>
    </row>
    <row r="25" ht="15" customHeight="1">
      <c r="A25" s="26" t="inlineStr">
        <is>
          <t>5. Lưu ý khi nộp cho chủ đầu tư</t>
        </is>
      </c>
    </row>
    <row r="26" ht="15" customHeight="1">
      <c r="A26" s="27" t="inlineStr">
        <is>
          <t>Cân nhắc có nên để nguyên cột Số căn cước trong bản nộp ra ngoài hay không.</t>
        </is>
      </c>
    </row>
    <row r="27" ht="15" customHeight="1">
      <c r="A27" s="27" t="inlineStr">
        <is>
          <t>Luật Bảo vệ dữ liệu cá nhân 91/2025/QH15 và Nghị định 356/2025/NĐ-CP có hiệu lực từ 01/01/2026.</t>
        </is>
      </c>
    </row>
    <row r="28" ht="15" customHeight="1">
      <c r="A28" s="27" t="inlineStr">
        <is>
          <t>Nếu bên nhận không thực sự cần số đầy đủ, có thể che bớt bằng công thức, chỉ giữ 4 số cuối:</t>
        </is>
      </c>
    </row>
    <row r="29" ht="15" customHeight="1">
      <c r="A29" s="27">
        <f>IF(LEN(F6)&lt;4,"",REPT("*",LEN(F6)-4)&amp;RIGHT(F6,4))</f>
        <v/>
      </c>
    </row>
    <row r="30" ht="15" customHeight="1">
      <c r="A30" s="27" t="inlineStr"/>
    </row>
    <row r="31" ht="15" customHeight="1">
      <c r="A31" s="26" t="inlineStr">
        <is>
          <t>6. Giới hạn giờ làm thêm</t>
        </is>
      </c>
    </row>
    <row r="32" ht="28" customHeight="1">
      <c r="A32" s="27" t="inlineStr">
        <is>
          <t>Theo Điều 107 Bộ luật Lao động 2019: không quá 40 giờ mỗi tháng và 200 giờ mỗi năm, một số trường hợp theo quy định tối đa 300 giờ mỗi năm.</t>
        </is>
      </c>
    </row>
    <row r="33" ht="28" customHeight="1">
      <c r="A33" s="27" t="inlineStr">
        <is>
          <t>Công trường chạy tiến độ rất dễ vượt trần. Nên theo dõi lũy kế theo từng người, không chỉ nhìn số giờ trong tháng.</t>
        </is>
      </c>
    </row>
    <row r="34" ht="15" customHeight="1">
      <c r="A34" s="27" t="inlineStr">
        <is>
          <t>Xem sheet TyLeLamThem để biết tỷ lệ trả lương từng trường hợp.</t>
        </is>
      </c>
    </row>
    <row r="35" ht="15" customHeight="1">
      <c r="A35" s="27" t="inlineStr"/>
    </row>
    <row r="36" ht="28" customHeight="1">
      <c r="A36" s="27" t="inlineStr">
        <is>
          <t>Nội dung mang tính tham khảo. Doanh nghiệp cần đối chiếu văn bản pháp luật hiện hành và yêu cầu cụ thể của chủ đầu tư trước khi áp dụng.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2026-09-12T17:13:17Z</dcterms:created>
  <dcterms:modified xmlns:dcterms="http://purl.org/dc/terms/" xmlns:xsi="http://www.w3.org/2001/XMLSchema-instance" xsi:type="dcterms:W3CDTF">2026-09-12T17:13:17Z</dcterms:modified>
</cp:coreProperties>
</file>